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1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11.xml" ContentType="application/vnd.openxmlformats-officedocument.drawing+xml"/>
  <Override PartName="/xl/charts/chart6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ohn Desktop\Documents\Slave_Field_Data\Mountjoy_SEPM_Spec_Pub_2016\Dunham_Supplement_v.2_Aug-2019\Dunham_Supplement_v2_Sept_2019\"/>
    </mc:Choice>
  </mc:AlternateContent>
  <xr:revisionPtr revIDLastSave="0" documentId="8_{30776C5D-45BF-4E09-AD80-BFE467BFC079}" xr6:coauthVersionLast="43" xr6:coauthVersionMax="43" xr10:uidLastSave="{00000000-0000-0000-0000-000000000000}"/>
  <bookViews>
    <workbookView xWindow="60" yWindow="330" windowWidth="27915" windowHeight="14640" tabRatio="777" xr2:uid="{00000000-000D-0000-FFFF-FFFF00000000}"/>
  </bookViews>
  <sheets>
    <sheet name="Facies_1_Perm" sheetId="1" r:id="rId1"/>
    <sheet name="Facies_2_Perm" sheetId="16" r:id="rId2"/>
    <sheet name="Facies_3_Perm" sheetId="17" r:id="rId3"/>
    <sheet name="Facies_4_Perm" sheetId="18" r:id="rId4"/>
    <sheet name="Facies_5_Perm" sheetId="19" r:id="rId5"/>
    <sheet name="Facies_6_Perm" sheetId="20" r:id="rId6"/>
    <sheet name="AllFacies_Perm" sheetId="21" r:id="rId7"/>
    <sheet name="Perm_Box" sheetId="2" r:id="rId8"/>
    <sheet name="Sumatra_Field_Size" sheetId="22" r:id="rId9"/>
    <sheet name="Vent_SB_SM_Size" sheetId="23" r:id="rId10"/>
    <sheet name="Size_Box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5" i="13" l="1"/>
  <c r="G34" i="13"/>
  <c r="G5" i="13"/>
  <c r="G6" i="13"/>
  <c r="G7" i="13"/>
  <c r="G8" i="13"/>
  <c r="G9" i="13"/>
  <c r="G10" i="13"/>
  <c r="G12" i="13"/>
  <c r="G13" i="13"/>
  <c r="G14" i="13"/>
  <c r="G15" i="13"/>
  <c r="G16" i="13"/>
  <c r="G17" i="13"/>
  <c r="G18" i="13"/>
  <c r="G20" i="13"/>
  <c r="G21" i="13"/>
  <c r="G23" i="13"/>
  <c r="G24" i="13"/>
  <c r="G26" i="13"/>
  <c r="G27" i="13"/>
  <c r="G4" i="13"/>
  <c r="AL88" i="23"/>
  <c r="AK88" i="23"/>
  <c r="BR902" i="23"/>
  <c r="BQ902" i="23"/>
  <c r="BP902" i="23"/>
  <c r="BO902" i="23"/>
  <c r="BN902" i="23"/>
  <c r="BM902" i="23"/>
  <c r="BL902" i="23"/>
  <c r="BK902" i="23"/>
  <c r="BJ902" i="23"/>
  <c r="BI902" i="23"/>
  <c r="G902" i="23"/>
  <c r="F902" i="23"/>
  <c r="E902" i="23"/>
  <c r="D902" i="23"/>
  <c r="C902" i="23"/>
  <c r="B902" i="23"/>
  <c r="BR901" i="23"/>
  <c r="BQ901" i="23"/>
  <c r="BP901" i="23"/>
  <c r="BO901" i="23"/>
  <c r="BN901" i="23"/>
  <c r="BM901" i="23"/>
  <c r="BL901" i="23"/>
  <c r="BK901" i="23"/>
  <c r="BJ901" i="23"/>
  <c r="BI901" i="23"/>
  <c r="G901" i="23"/>
  <c r="F901" i="23"/>
  <c r="E901" i="23"/>
  <c r="D901" i="23"/>
  <c r="C901" i="23"/>
  <c r="B901" i="23"/>
  <c r="BR900" i="23"/>
  <c r="BQ900" i="23"/>
  <c r="BP900" i="23"/>
  <c r="BO900" i="23"/>
  <c r="BN900" i="23"/>
  <c r="BM900" i="23"/>
  <c r="BL900" i="23"/>
  <c r="BK900" i="23"/>
  <c r="BJ900" i="23"/>
  <c r="BI900" i="23"/>
  <c r="G900" i="23"/>
  <c r="F900" i="23"/>
  <c r="E900" i="23"/>
  <c r="D900" i="23"/>
  <c r="C900" i="23"/>
  <c r="B900" i="23"/>
  <c r="BR899" i="23"/>
  <c r="BQ899" i="23"/>
  <c r="BP899" i="23"/>
  <c r="BO899" i="23"/>
  <c r="BN899" i="23"/>
  <c r="BM899" i="23"/>
  <c r="BL899" i="23"/>
  <c r="BK899" i="23"/>
  <c r="BJ899" i="23"/>
  <c r="BI899" i="23"/>
  <c r="G899" i="23"/>
  <c r="F899" i="23"/>
  <c r="E899" i="23"/>
  <c r="D899" i="23"/>
  <c r="C899" i="23"/>
  <c r="B899" i="23"/>
  <c r="BR898" i="23"/>
  <c r="BQ898" i="23"/>
  <c r="BP898" i="23"/>
  <c r="BO898" i="23"/>
  <c r="BN898" i="23"/>
  <c r="BM898" i="23"/>
  <c r="BL898" i="23"/>
  <c r="BK898" i="23"/>
  <c r="BJ898" i="23"/>
  <c r="BI898" i="23"/>
  <c r="G898" i="23"/>
  <c r="F898" i="23"/>
  <c r="E898" i="23"/>
  <c r="D898" i="23"/>
  <c r="C898" i="23"/>
  <c r="B898" i="23"/>
  <c r="BR897" i="23"/>
  <c r="BQ897" i="23"/>
  <c r="BP897" i="23"/>
  <c r="BO897" i="23"/>
  <c r="BN897" i="23"/>
  <c r="BM897" i="23"/>
  <c r="BL897" i="23"/>
  <c r="BK897" i="23"/>
  <c r="BJ897" i="23"/>
  <c r="BI897" i="23"/>
  <c r="G897" i="23"/>
  <c r="F897" i="23"/>
  <c r="E897" i="23"/>
  <c r="D897" i="23"/>
  <c r="C897" i="23"/>
  <c r="B897" i="23"/>
  <c r="BR896" i="23"/>
  <c r="BQ896" i="23"/>
  <c r="BP896" i="23"/>
  <c r="BO896" i="23"/>
  <c r="BN896" i="23"/>
  <c r="BM896" i="23"/>
  <c r="BL896" i="23"/>
  <c r="BK896" i="23"/>
  <c r="BJ896" i="23"/>
  <c r="BI896" i="23"/>
  <c r="G896" i="23"/>
  <c r="F896" i="23"/>
  <c r="E896" i="23"/>
  <c r="D896" i="23"/>
  <c r="C896" i="23"/>
  <c r="B896" i="23"/>
  <c r="BR895" i="23"/>
  <c r="BQ895" i="23"/>
  <c r="BP895" i="23"/>
  <c r="BO895" i="23"/>
  <c r="BN895" i="23"/>
  <c r="BM895" i="23"/>
  <c r="BL895" i="23"/>
  <c r="BK895" i="23"/>
  <c r="BJ895" i="23"/>
  <c r="BI895" i="23"/>
  <c r="G895" i="23"/>
  <c r="F895" i="23"/>
  <c r="E895" i="23"/>
  <c r="D895" i="23"/>
  <c r="C895" i="23"/>
  <c r="B895" i="23"/>
  <c r="BR894" i="23"/>
  <c r="BQ894" i="23"/>
  <c r="BP894" i="23"/>
  <c r="BO894" i="23"/>
  <c r="BN894" i="23"/>
  <c r="BM894" i="23"/>
  <c r="BL894" i="23"/>
  <c r="BK894" i="23"/>
  <c r="BJ894" i="23"/>
  <c r="BI894" i="23"/>
  <c r="G894" i="23"/>
  <c r="F894" i="23"/>
  <c r="E894" i="23"/>
  <c r="D894" i="23"/>
  <c r="C894" i="23"/>
  <c r="B894" i="23"/>
  <c r="BR893" i="23"/>
  <c r="BQ893" i="23"/>
  <c r="BP893" i="23"/>
  <c r="BO893" i="23"/>
  <c r="BN893" i="23"/>
  <c r="BM893" i="23"/>
  <c r="BL893" i="23"/>
  <c r="BK893" i="23"/>
  <c r="BJ893" i="23"/>
  <c r="BI893" i="23"/>
  <c r="G893" i="23"/>
  <c r="F893" i="23"/>
  <c r="E893" i="23"/>
  <c r="D893" i="23"/>
  <c r="C893" i="23"/>
  <c r="B893" i="23"/>
  <c r="BR892" i="23"/>
  <c r="BQ892" i="23"/>
  <c r="BP892" i="23"/>
  <c r="BO892" i="23"/>
  <c r="BN892" i="23"/>
  <c r="BM892" i="23"/>
  <c r="BL892" i="23"/>
  <c r="BK892" i="23"/>
  <c r="BJ892" i="23"/>
  <c r="BI892" i="23"/>
  <c r="G892" i="23"/>
  <c r="F892" i="23"/>
  <c r="E892" i="23"/>
  <c r="D892" i="23"/>
  <c r="C892" i="23"/>
  <c r="B892" i="23"/>
  <c r="BR891" i="23"/>
  <c r="BQ891" i="23"/>
  <c r="BP891" i="23"/>
  <c r="BO891" i="23"/>
  <c r="BN891" i="23"/>
  <c r="BM891" i="23"/>
  <c r="BL891" i="23"/>
  <c r="BK891" i="23"/>
  <c r="BJ891" i="23"/>
  <c r="BI891" i="23"/>
  <c r="G891" i="23"/>
  <c r="F891" i="23"/>
  <c r="E891" i="23"/>
  <c r="D891" i="23"/>
  <c r="C891" i="23"/>
  <c r="B891" i="23"/>
  <c r="BR890" i="23"/>
  <c r="BQ890" i="23"/>
  <c r="BP890" i="23"/>
  <c r="BO890" i="23"/>
  <c r="BN890" i="23"/>
  <c r="BM890" i="23"/>
  <c r="BL890" i="23"/>
  <c r="BK890" i="23"/>
  <c r="BJ890" i="23"/>
  <c r="BI890" i="23"/>
  <c r="G890" i="23"/>
  <c r="F890" i="23"/>
  <c r="E890" i="23"/>
  <c r="D890" i="23"/>
  <c r="C890" i="23"/>
  <c r="B890" i="23"/>
  <c r="BR889" i="23"/>
  <c r="BQ889" i="23"/>
  <c r="BP889" i="23"/>
  <c r="BO889" i="23"/>
  <c r="BN889" i="23"/>
  <c r="BM889" i="23"/>
  <c r="BL889" i="23"/>
  <c r="BK889" i="23"/>
  <c r="BJ889" i="23"/>
  <c r="BI889" i="23"/>
  <c r="G889" i="23"/>
  <c r="F889" i="23"/>
  <c r="E889" i="23"/>
  <c r="D889" i="23"/>
  <c r="C889" i="23"/>
  <c r="B889" i="23"/>
  <c r="BR888" i="23"/>
  <c r="BQ888" i="23"/>
  <c r="BP888" i="23"/>
  <c r="BO888" i="23"/>
  <c r="BN888" i="23"/>
  <c r="BM888" i="23"/>
  <c r="BL888" i="23"/>
  <c r="BK888" i="23"/>
  <c r="BJ888" i="23"/>
  <c r="BI888" i="23"/>
  <c r="G888" i="23"/>
  <c r="F888" i="23"/>
  <c r="E888" i="23"/>
  <c r="D888" i="23"/>
  <c r="C888" i="23"/>
  <c r="B888" i="23"/>
  <c r="BR887" i="23"/>
  <c r="BQ887" i="23"/>
  <c r="BP887" i="23"/>
  <c r="BO887" i="23"/>
  <c r="BN887" i="23"/>
  <c r="BM887" i="23"/>
  <c r="BL887" i="23"/>
  <c r="BK887" i="23"/>
  <c r="BJ887" i="23"/>
  <c r="BI887" i="23"/>
  <c r="G887" i="23"/>
  <c r="F887" i="23"/>
  <c r="E887" i="23"/>
  <c r="D887" i="23"/>
  <c r="C887" i="23"/>
  <c r="B887" i="23"/>
  <c r="BR886" i="23"/>
  <c r="BQ886" i="23"/>
  <c r="BP886" i="23"/>
  <c r="BO886" i="23"/>
  <c r="BN886" i="23"/>
  <c r="BM886" i="23"/>
  <c r="BL886" i="23"/>
  <c r="BK886" i="23"/>
  <c r="BJ886" i="23"/>
  <c r="BI886" i="23"/>
  <c r="G886" i="23"/>
  <c r="F886" i="23"/>
  <c r="E886" i="23"/>
  <c r="D886" i="23"/>
  <c r="C886" i="23"/>
  <c r="B886" i="23"/>
  <c r="BR885" i="23"/>
  <c r="BQ885" i="23"/>
  <c r="BP885" i="23"/>
  <c r="BO885" i="23"/>
  <c r="BN885" i="23"/>
  <c r="BM885" i="23"/>
  <c r="BL885" i="23"/>
  <c r="BK885" i="23"/>
  <c r="BJ885" i="23"/>
  <c r="BI885" i="23"/>
  <c r="G885" i="23"/>
  <c r="F885" i="23"/>
  <c r="E885" i="23"/>
  <c r="D885" i="23"/>
  <c r="C885" i="23"/>
  <c r="B885" i="23"/>
  <c r="BR884" i="23"/>
  <c r="BQ884" i="23"/>
  <c r="BP884" i="23"/>
  <c r="BO884" i="23"/>
  <c r="BN884" i="23"/>
  <c r="BM884" i="23"/>
  <c r="BL884" i="23"/>
  <c r="BK884" i="23"/>
  <c r="BJ884" i="23"/>
  <c r="BI884" i="23"/>
  <c r="G884" i="23"/>
  <c r="F884" i="23"/>
  <c r="E884" i="23"/>
  <c r="D884" i="23"/>
  <c r="C884" i="23"/>
  <c r="B884" i="23"/>
  <c r="BR883" i="23"/>
  <c r="BQ883" i="23"/>
  <c r="BP883" i="23"/>
  <c r="BO883" i="23"/>
  <c r="BN883" i="23"/>
  <c r="BM883" i="23"/>
  <c r="BL883" i="23"/>
  <c r="BK883" i="23"/>
  <c r="BJ883" i="23"/>
  <c r="BI883" i="23"/>
  <c r="G883" i="23"/>
  <c r="F883" i="23"/>
  <c r="E883" i="23"/>
  <c r="D883" i="23"/>
  <c r="C883" i="23"/>
  <c r="B883" i="23"/>
  <c r="BR882" i="23"/>
  <c r="BQ882" i="23"/>
  <c r="BP882" i="23"/>
  <c r="BO882" i="23"/>
  <c r="BN882" i="23"/>
  <c r="BM882" i="23"/>
  <c r="BL882" i="23"/>
  <c r="BK882" i="23"/>
  <c r="BJ882" i="23"/>
  <c r="BI882" i="23"/>
  <c r="G882" i="23"/>
  <c r="F882" i="23"/>
  <c r="E882" i="23"/>
  <c r="D882" i="23"/>
  <c r="C882" i="23"/>
  <c r="B882" i="23"/>
  <c r="BR881" i="23"/>
  <c r="BQ881" i="23"/>
  <c r="BP881" i="23"/>
  <c r="BO881" i="23"/>
  <c r="BN881" i="23"/>
  <c r="BM881" i="23"/>
  <c r="BL881" i="23"/>
  <c r="BK881" i="23"/>
  <c r="BJ881" i="23"/>
  <c r="BI881" i="23"/>
  <c r="G881" i="23"/>
  <c r="F881" i="23"/>
  <c r="E881" i="23"/>
  <c r="D881" i="23"/>
  <c r="C881" i="23"/>
  <c r="B881" i="23"/>
  <c r="BR880" i="23"/>
  <c r="BQ880" i="23"/>
  <c r="BP880" i="23"/>
  <c r="BO880" i="23"/>
  <c r="BN880" i="23"/>
  <c r="BM880" i="23"/>
  <c r="BL880" i="23"/>
  <c r="BK880" i="23"/>
  <c r="BJ880" i="23"/>
  <c r="BI880" i="23"/>
  <c r="G880" i="23"/>
  <c r="F880" i="23"/>
  <c r="E880" i="23"/>
  <c r="D880" i="23"/>
  <c r="C880" i="23"/>
  <c r="B880" i="23"/>
  <c r="BR879" i="23"/>
  <c r="BQ879" i="23"/>
  <c r="BP879" i="23"/>
  <c r="BO879" i="23"/>
  <c r="BN879" i="23"/>
  <c r="BM879" i="23"/>
  <c r="BL879" i="23"/>
  <c r="BK879" i="23"/>
  <c r="BJ879" i="23"/>
  <c r="BI879" i="23"/>
  <c r="G879" i="23"/>
  <c r="F879" i="23"/>
  <c r="E879" i="23"/>
  <c r="D879" i="23"/>
  <c r="C879" i="23"/>
  <c r="B879" i="23"/>
  <c r="BR878" i="23"/>
  <c r="BQ878" i="23"/>
  <c r="BP878" i="23"/>
  <c r="BO878" i="23"/>
  <c r="BN878" i="23"/>
  <c r="BM878" i="23"/>
  <c r="BL878" i="23"/>
  <c r="BK878" i="23"/>
  <c r="BJ878" i="23"/>
  <c r="BI878" i="23"/>
  <c r="G878" i="23"/>
  <c r="F878" i="23"/>
  <c r="E878" i="23"/>
  <c r="D878" i="23"/>
  <c r="C878" i="23"/>
  <c r="B878" i="23"/>
  <c r="BR877" i="23"/>
  <c r="BQ877" i="23"/>
  <c r="BP877" i="23"/>
  <c r="BO877" i="23"/>
  <c r="BN877" i="23"/>
  <c r="BM877" i="23"/>
  <c r="BL877" i="23"/>
  <c r="BK877" i="23"/>
  <c r="BJ877" i="23"/>
  <c r="BI877" i="23"/>
  <c r="G877" i="23"/>
  <c r="F877" i="23"/>
  <c r="E877" i="23"/>
  <c r="D877" i="23"/>
  <c r="C877" i="23"/>
  <c r="B877" i="23"/>
  <c r="BR876" i="23"/>
  <c r="BQ876" i="23"/>
  <c r="BP876" i="23"/>
  <c r="BO876" i="23"/>
  <c r="BN876" i="23"/>
  <c r="BM876" i="23"/>
  <c r="BL876" i="23"/>
  <c r="BK876" i="23"/>
  <c r="BJ876" i="23"/>
  <c r="BI876" i="23"/>
  <c r="G876" i="23"/>
  <c r="F876" i="23"/>
  <c r="E876" i="23"/>
  <c r="D876" i="23"/>
  <c r="C876" i="23"/>
  <c r="B876" i="23"/>
  <c r="BR875" i="23"/>
  <c r="BQ875" i="23"/>
  <c r="BP875" i="23"/>
  <c r="BO875" i="23"/>
  <c r="BN875" i="23"/>
  <c r="BM875" i="23"/>
  <c r="BL875" i="23"/>
  <c r="BK875" i="23"/>
  <c r="BJ875" i="23"/>
  <c r="BI875" i="23"/>
  <c r="G875" i="23"/>
  <c r="F875" i="23"/>
  <c r="E875" i="23"/>
  <c r="D875" i="23"/>
  <c r="C875" i="23"/>
  <c r="B875" i="23"/>
  <c r="BR874" i="23"/>
  <c r="BQ874" i="23"/>
  <c r="BP874" i="23"/>
  <c r="BO874" i="23"/>
  <c r="BN874" i="23"/>
  <c r="BM874" i="23"/>
  <c r="BL874" i="23"/>
  <c r="BK874" i="23"/>
  <c r="BJ874" i="23"/>
  <c r="BI874" i="23"/>
  <c r="G874" i="23"/>
  <c r="F874" i="23"/>
  <c r="E874" i="23"/>
  <c r="D874" i="23"/>
  <c r="C874" i="23"/>
  <c r="B874" i="23"/>
  <c r="BR873" i="23"/>
  <c r="BQ873" i="23"/>
  <c r="BP873" i="23"/>
  <c r="BO873" i="23"/>
  <c r="BN873" i="23"/>
  <c r="BM873" i="23"/>
  <c r="BL873" i="23"/>
  <c r="BK873" i="23"/>
  <c r="BJ873" i="23"/>
  <c r="BI873" i="23"/>
  <c r="G873" i="23"/>
  <c r="F873" i="23"/>
  <c r="E873" i="23"/>
  <c r="D873" i="23"/>
  <c r="C873" i="23"/>
  <c r="B873" i="23"/>
  <c r="BR872" i="23"/>
  <c r="BQ872" i="23"/>
  <c r="BP872" i="23"/>
  <c r="BO872" i="23"/>
  <c r="BN872" i="23"/>
  <c r="BM872" i="23"/>
  <c r="BL872" i="23"/>
  <c r="BK872" i="23"/>
  <c r="BJ872" i="23"/>
  <c r="BI872" i="23"/>
  <c r="G872" i="23"/>
  <c r="F872" i="23"/>
  <c r="E872" i="23"/>
  <c r="D872" i="23"/>
  <c r="C872" i="23"/>
  <c r="B872" i="23"/>
  <c r="BR871" i="23"/>
  <c r="BQ871" i="23"/>
  <c r="BP871" i="23"/>
  <c r="BO871" i="23"/>
  <c r="BN871" i="23"/>
  <c r="BM871" i="23"/>
  <c r="BL871" i="23"/>
  <c r="BK871" i="23"/>
  <c r="BJ871" i="23"/>
  <c r="BI871" i="23"/>
  <c r="G871" i="23"/>
  <c r="F871" i="23"/>
  <c r="E871" i="23"/>
  <c r="D871" i="23"/>
  <c r="C871" i="23"/>
  <c r="B871" i="23"/>
  <c r="BR870" i="23"/>
  <c r="BQ870" i="23"/>
  <c r="BP870" i="23"/>
  <c r="BO870" i="23"/>
  <c r="BN870" i="23"/>
  <c r="BM870" i="23"/>
  <c r="BL870" i="23"/>
  <c r="BK870" i="23"/>
  <c r="BJ870" i="23"/>
  <c r="BI870" i="23"/>
  <c r="G870" i="23"/>
  <c r="F870" i="23"/>
  <c r="E870" i="23"/>
  <c r="D870" i="23"/>
  <c r="C870" i="23"/>
  <c r="B870" i="23"/>
  <c r="BR869" i="23"/>
  <c r="BQ869" i="23"/>
  <c r="BP869" i="23"/>
  <c r="BO869" i="23"/>
  <c r="BN869" i="23"/>
  <c r="BM869" i="23"/>
  <c r="BL869" i="23"/>
  <c r="BK869" i="23"/>
  <c r="BJ869" i="23"/>
  <c r="BI869" i="23"/>
  <c r="G869" i="23"/>
  <c r="F869" i="23"/>
  <c r="E869" i="23"/>
  <c r="D869" i="23"/>
  <c r="C869" i="23"/>
  <c r="B869" i="23"/>
  <c r="BR868" i="23"/>
  <c r="BQ868" i="23"/>
  <c r="BP868" i="23"/>
  <c r="BO868" i="23"/>
  <c r="BN868" i="23"/>
  <c r="BM868" i="23"/>
  <c r="BL868" i="23"/>
  <c r="BK868" i="23"/>
  <c r="BJ868" i="23"/>
  <c r="BI868" i="23"/>
  <c r="G868" i="23"/>
  <c r="F868" i="23"/>
  <c r="E868" i="23"/>
  <c r="D868" i="23"/>
  <c r="C868" i="23"/>
  <c r="B868" i="23"/>
  <c r="BR867" i="23"/>
  <c r="BQ867" i="23"/>
  <c r="BP867" i="23"/>
  <c r="BO867" i="23"/>
  <c r="BN867" i="23"/>
  <c r="BM867" i="23"/>
  <c r="BL867" i="23"/>
  <c r="BK867" i="23"/>
  <c r="BJ867" i="23"/>
  <c r="BI867" i="23"/>
  <c r="G867" i="23"/>
  <c r="F867" i="23"/>
  <c r="E867" i="23"/>
  <c r="D867" i="23"/>
  <c r="C867" i="23"/>
  <c r="B867" i="23"/>
  <c r="BR866" i="23"/>
  <c r="BQ866" i="23"/>
  <c r="BP866" i="23"/>
  <c r="BO866" i="23"/>
  <c r="BN866" i="23"/>
  <c r="BM866" i="23"/>
  <c r="BL866" i="23"/>
  <c r="BK866" i="23"/>
  <c r="BJ866" i="23"/>
  <c r="BI866" i="23"/>
  <c r="G866" i="23"/>
  <c r="F866" i="23"/>
  <c r="E866" i="23"/>
  <c r="D866" i="23"/>
  <c r="C866" i="23"/>
  <c r="B866" i="23"/>
  <c r="BR865" i="23"/>
  <c r="BQ865" i="23"/>
  <c r="BP865" i="23"/>
  <c r="BO865" i="23"/>
  <c r="BN865" i="23"/>
  <c r="BM865" i="23"/>
  <c r="BL865" i="23"/>
  <c r="BK865" i="23"/>
  <c r="BJ865" i="23"/>
  <c r="BI865" i="23"/>
  <c r="G865" i="23"/>
  <c r="F865" i="23"/>
  <c r="E865" i="23"/>
  <c r="D865" i="23"/>
  <c r="C865" i="23"/>
  <c r="B865" i="23"/>
  <c r="BR864" i="23"/>
  <c r="BQ864" i="23"/>
  <c r="BP864" i="23"/>
  <c r="BO864" i="23"/>
  <c r="BN864" i="23"/>
  <c r="BM864" i="23"/>
  <c r="BL864" i="23"/>
  <c r="BK864" i="23"/>
  <c r="BJ864" i="23"/>
  <c r="BI864" i="23"/>
  <c r="G864" i="23"/>
  <c r="F864" i="23"/>
  <c r="E864" i="23"/>
  <c r="D864" i="23"/>
  <c r="C864" i="23"/>
  <c r="B864" i="23"/>
  <c r="BR863" i="23"/>
  <c r="BQ863" i="23"/>
  <c r="BP863" i="23"/>
  <c r="BO863" i="23"/>
  <c r="BN863" i="23"/>
  <c r="BM863" i="23"/>
  <c r="BL863" i="23"/>
  <c r="BK863" i="23"/>
  <c r="BJ863" i="23"/>
  <c r="BI863" i="23"/>
  <c r="G863" i="23"/>
  <c r="F863" i="23"/>
  <c r="E863" i="23"/>
  <c r="D863" i="23"/>
  <c r="C863" i="23"/>
  <c r="B863" i="23"/>
  <c r="BR862" i="23"/>
  <c r="BQ862" i="23"/>
  <c r="BP862" i="23"/>
  <c r="BO862" i="23"/>
  <c r="BN862" i="23"/>
  <c r="BM862" i="23"/>
  <c r="BL862" i="23"/>
  <c r="BK862" i="23"/>
  <c r="BJ862" i="23"/>
  <c r="BI862" i="23"/>
  <c r="G862" i="23"/>
  <c r="F862" i="23"/>
  <c r="E862" i="23"/>
  <c r="D862" i="23"/>
  <c r="C862" i="23"/>
  <c r="B862" i="23"/>
  <c r="BR861" i="23"/>
  <c r="BQ861" i="23"/>
  <c r="BP861" i="23"/>
  <c r="BO861" i="23"/>
  <c r="BN861" i="23"/>
  <c r="BM861" i="23"/>
  <c r="BL861" i="23"/>
  <c r="BK861" i="23"/>
  <c r="BJ861" i="23"/>
  <c r="BI861" i="23"/>
  <c r="G861" i="23"/>
  <c r="F861" i="23"/>
  <c r="E861" i="23"/>
  <c r="D861" i="23"/>
  <c r="C861" i="23"/>
  <c r="B861" i="23"/>
  <c r="BR860" i="23"/>
  <c r="BQ860" i="23"/>
  <c r="BP860" i="23"/>
  <c r="BO860" i="23"/>
  <c r="BN860" i="23"/>
  <c r="BM860" i="23"/>
  <c r="BL860" i="23"/>
  <c r="BK860" i="23"/>
  <c r="BJ860" i="23"/>
  <c r="BI860" i="23"/>
  <c r="G860" i="23"/>
  <c r="F860" i="23"/>
  <c r="E860" i="23"/>
  <c r="D860" i="23"/>
  <c r="C860" i="23"/>
  <c r="B860" i="23"/>
  <c r="BR859" i="23"/>
  <c r="BQ859" i="23"/>
  <c r="BP859" i="23"/>
  <c r="BO859" i="23"/>
  <c r="BN859" i="23"/>
  <c r="BM859" i="23"/>
  <c r="BL859" i="23"/>
  <c r="BK859" i="23"/>
  <c r="BJ859" i="23"/>
  <c r="BI859" i="23"/>
  <c r="G859" i="23"/>
  <c r="F859" i="23"/>
  <c r="E859" i="23"/>
  <c r="D859" i="23"/>
  <c r="C859" i="23"/>
  <c r="B859" i="23"/>
  <c r="BR858" i="23"/>
  <c r="BQ858" i="23"/>
  <c r="BP858" i="23"/>
  <c r="BO858" i="23"/>
  <c r="BN858" i="23"/>
  <c r="BM858" i="23"/>
  <c r="BL858" i="23"/>
  <c r="BK858" i="23"/>
  <c r="BJ858" i="23"/>
  <c r="BI858" i="23"/>
  <c r="G858" i="23"/>
  <c r="F858" i="23"/>
  <c r="E858" i="23"/>
  <c r="D858" i="23"/>
  <c r="C858" i="23"/>
  <c r="B858" i="23"/>
  <c r="BR857" i="23"/>
  <c r="BQ857" i="23"/>
  <c r="BP857" i="23"/>
  <c r="BO857" i="23"/>
  <c r="BN857" i="23"/>
  <c r="BM857" i="23"/>
  <c r="BL857" i="23"/>
  <c r="BK857" i="23"/>
  <c r="BJ857" i="23"/>
  <c r="BI857" i="23"/>
  <c r="G857" i="23"/>
  <c r="F857" i="23"/>
  <c r="E857" i="23"/>
  <c r="D857" i="23"/>
  <c r="C857" i="23"/>
  <c r="B857" i="23"/>
  <c r="BR856" i="23"/>
  <c r="BQ856" i="23"/>
  <c r="BP856" i="23"/>
  <c r="BO856" i="23"/>
  <c r="BN856" i="23"/>
  <c r="BM856" i="23"/>
  <c r="BL856" i="23"/>
  <c r="BK856" i="23"/>
  <c r="BJ856" i="23"/>
  <c r="BI856" i="23"/>
  <c r="G856" i="23"/>
  <c r="F856" i="23"/>
  <c r="E856" i="23"/>
  <c r="D856" i="23"/>
  <c r="C856" i="23"/>
  <c r="B856" i="23"/>
  <c r="BR855" i="23"/>
  <c r="BQ855" i="23"/>
  <c r="BP855" i="23"/>
  <c r="BO855" i="23"/>
  <c r="BN855" i="23"/>
  <c r="BM855" i="23"/>
  <c r="BL855" i="23"/>
  <c r="BK855" i="23"/>
  <c r="BJ855" i="23"/>
  <c r="BI855" i="23"/>
  <c r="G855" i="23"/>
  <c r="F855" i="23"/>
  <c r="E855" i="23"/>
  <c r="D855" i="23"/>
  <c r="C855" i="23"/>
  <c r="B855" i="23"/>
  <c r="BR854" i="23"/>
  <c r="BQ854" i="23"/>
  <c r="BP854" i="23"/>
  <c r="BO854" i="23"/>
  <c r="BN854" i="23"/>
  <c r="BM854" i="23"/>
  <c r="BL854" i="23"/>
  <c r="BK854" i="23"/>
  <c r="BJ854" i="23"/>
  <c r="BI854" i="23"/>
  <c r="G854" i="23"/>
  <c r="F854" i="23"/>
  <c r="E854" i="23"/>
  <c r="D854" i="23"/>
  <c r="C854" i="23"/>
  <c r="B854" i="23"/>
  <c r="BR853" i="23"/>
  <c r="BQ853" i="23"/>
  <c r="BP853" i="23"/>
  <c r="BO853" i="23"/>
  <c r="BN853" i="23"/>
  <c r="BM853" i="23"/>
  <c r="BL853" i="23"/>
  <c r="BK853" i="23"/>
  <c r="BJ853" i="23"/>
  <c r="BI853" i="23"/>
  <c r="G853" i="23"/>
  <c r="F853" i="23"/>
  <c r="E853" i="23"/>
  <c r="D853" i="23"/>
  <c r="C853" i="23"/>
  <c r="B853" i="23"/>
  <c r="BR852" i="23"/>
  <c r="BQ852" i="23"/>
  <c r="BP852" i="23"/>
  <c r="BO852" i="23"/>
  <c r="BN852" i="23"/>
  <c r="BM852" i="23"/>
  <c r="BL852" i="23"/>
  <c r="BK852" i="23"/>
  <c r="BJ852" i="23"/>
  <c r="BI852" i="23"/>
  <c r="G852" i="23"/>
  <c r="F852" i="23"/>
  <c r="E852" i="23"/>
  <c r="D852" i="23"/>
  <c r="C852" i="23"/>
  <c r="B852" i="23"/>
  <c r="BR851" i="23"/>
  <c r="BQ851" i="23"/>
  <c r="BP851" i="23"/>
  <c r="BO851" i="23"/>
  <c r="BN851" i="23"/>
  <c r="BM851" i="23"/>
  <c r="BL851" i="23"/>
  <c r="BK851" i="23"/>
  <c r="BJ851" i="23"/>
  <c r="BI851" i="23"/>
  <c r="G851" i="23"/>
  <c r="F851" i="23"/>
  <c r="E851" i="23"/>
  <c r="D851" i="23"/>
  <c r="C851" i="23"/>
  <c r="B851" i="23"/>
  <c r="BR850" i="23"/>
  <c r="BQ850" i="23"/>
  <c r="BP850" i="23"/>
  <c r="BO850" i="23"/>
  <c r="BN850" i="23"/>
  <c r="BM850" i="23"/>
  <c r="BL850" i="23"/>
  <c r="BK850" i="23"/>
  <c r="BJ850" i="23"/>
  <c r="BI850" i="23"/>
  <c r="G850" i="23"/>
  <c r="F850" i="23"/>
  <c r="E850" i="23"/>
  <c r="D850" i="23"/>
  <c r="C850" i="23"/>
  <c r="B850" i="23"/>
  <c r="BR849" i="23"/>
  <c r="BQ849" i="23"/>
  <c r="BP849" i="23"/>
  <c r="BO849" i="23"/>
  <c r="BN849" i="23"/>
  <c r="BM849" i="23"/>
  <c r="BL849" i="23"/>
  <c r="BK849" i="23"/>
  <c r="BJ849" i="23"/>
  <c r="BI849" i="23"/>
  <c r="G849" i="23"/>
  <c r="F849" i="23"/>
  <c r="E849" i="23"/>
  <c r="D849" i="23"/>
  <c r="C849" i="23"/>
  <c r="B849" i="23"/>
  <c r="BR848" i="23"/>
  <c r="BQ848" i="23"/>
  <c r="BP848" i="23"/>
  <c r="BO848" i="23"/>
  <c r="BN848" i="23"/>
  <c r="BM848" i="23"/>
  <c r="BL848" i="23"/>
  <c r="BK848" i="23"/>
  <c r="BJ848" i="23"/>
  <c r="BI848" i="23"/>
  <c r="G848" i="23"/>
  <c r="F848" i="23"/>
  <c r="E848" i="23"/>
  <c r="D848" i="23"/>
  <c r="C848" i="23"/>
  <c r="B848" i="23"/>
  <c r="BR847" i="23"/>
  <c r="BQ847" i="23"/>
  <c r="BP847" i="23"/>
  <c r="BO847" i="23"/>
  <c r="BN847" i="23"/>
  <c r="BM847" i="23"/>
  <c r="BL847" i="23"/>
  <c r="BK847" i="23"/>
  <c r="BJ847" i="23"/>
  <c r="BI847" i="23"/>
  <c r="G847" i="23"/>
  <c r="F847" i="23"/>
  <c r="E847" i="23"/>
  <c r="D847" i="23"/>
  <c r="C847" i="23"/>
  <c r="B847" i="23"/>
  <c r="BR846" i="23"/>
  <c r="BQ846" i="23"/>
  <c r="BP846" i="23"/>
  <c r="BO846" i="23"/>
  <c r="BN846" i="23"/>
  <c r="BM846" i="23"/>
  <c r="BL846" i="23"/>
  <c r="BK846" i="23"/>
  <c r="BJ846" i="23"/>
  <c r="BI846" i="23"/>
  <c r="G846" i="23"/>
  <c r="F846" i="23"/>
  <c r="E846" i="23"/>
  <c r="D846" i="23"/>
  <c r="C846" i="23"/>
  <c r="B846" i="23"/>
  <c r="BR845" i="23"/>
  <c r="BQ845" i="23"/>
  <c r="BP845" i="23"/>
  <c r="BO845" i="23"/>
  <c r="BN845" i="23"/>
  <c r="BM845" i="23"/>
  <c r="BL845" i="23"/>
  <c r="BK845" i="23"/>
  <c r="BJ845" i="23"/>
  <c r="BI845" i="23"/>
  <c r="G845" i="23"/>
  <c r="F845" i="23"/>
  <c r="E845" i="23"/>
  <c r="D845" i="23"/>
  <c r="C845" i="23"/>
  <c r="B845" i="23"/>
  <c r="BR844" i="23"/>
  <c r="BQ844" i="23"/>
  <c r="BP844" i="23"/>
  <c r="BO844" i="23"/>
  <c r="BN844" i="23"/>
  <c r="BM844" i="23"/>
  <c r="BL844" i="23"/>
  <c r="BK844" i="23"/>
  <c r="BJ844" i="23"/>
  <c r="BI844" i="23"/>
  <c r="G844" i="23"/>
  <c r="F844" i="23"/>
  <c r="E844" i="23"/>
  <c r="D844" i="23"/>
  <c r="C844" i="23"/>
  <c r="B844" i="23"/>
  <c r="BR843" i="23"/>
  <c r="BQ843" i="23"/>
  <c r="BP843" i="23"/>
  <c r="BO843" i="23"/>
  <c r="BN843" i="23"/>
  <c r="BM843" i="23"/>
  <c r="BL843" i="23"/>
  <c r="BK843" i="23"/>
  <c r="BJ843" i="23"/>
  <c r="BI843" i="23"/>
  <c r="G843" i="23"/>
  <c r="F843" i="23"/>
  <c r="E843" i="23"/>
  <c r="D843" i="23"/>
  <c r="C843" i="23"/>
  <c r="B843" i="23"/>
  <c r="BR842" i="23"/>
  <c r="BQ842" i="23"/>
  <c r="BP842" i="23"/>
  <c r="BO842" i="23"/>
  <c r="BN842" i="23"/>
  <c r="BM842" i="23"/>
  <c r="BL842" i="23"/>
  <c r="BK842" i="23"/>
  <c r="BJ842" i="23"/>
  <c r="BI842" i="23"/>
  <c r="G842" i="23"/>
  <c r="F842" i="23"/>
  <c r="E842" i="23"/>
  <c r="D842" i="23"/>
  <c r="C842" i="23"/>
  <c r="B842" i="23"/>
  <c r="BR841" i="23"/>
  <c r="BQ841" i="23"/>
  <c r="BP841" i="23"/>
  <c r="BO841" i="23"/>
  <c r="BN841" i="23"/>
  <c r="BM841" i="23"/>
  <c r="BL841" i="23"/>
  <c r="BK841" i="23"/>
  <c r="BJ841" i="23"/>
  <c r="BI841" i="23"/>
  <c r="G841" i="23"/>
  <c r="F841" i="23"/>
  <c r="E841" i="23"/>
  <c r="D841" i="23"/>
  <c r="C841" i="23"/>
  <c r="B841" i="23"/>
  <c r="BR840" i="23"/>
  <c r="BQ840" i="23"/>
  <c r="BP840" i="23"/>
  <c r="BO840" i="23"/>
  <c r="BN840" i="23"/>
  <c r="BM840" i="23"/>
  <c r="BL840" i="23"/>
  <c r="BK840" i="23"/>
  <c r="BJ840" i="23"/>
  <c r="BI840" i="23"/>
  <c r="G840" i="23"/>
  <c r="F840" i="23"/>
  <c r="E840" i="23"/>
  <c r="D840" i="23"/>
  <c r="C840" i="23"/>
  <c r="B840" i="23"/>
  <c r="BR839" i="23"/>
  <c r="BQ839" i="23"/>
  <c r="BP839" i="23"/>
  <c r="BO839" i="23"/>
  <c r="BN839" i="23"/>
  <c r="BM839" i="23"/>
  <c r="BL839" i="23"/>
  <c r="BK839" i="23"/>
  <c r="BJ839" i="23"/>
  <c r="BI839" i="23"/>
  <c r="G839" i="23"/>
  <c r="F839" i="23"/>
  <c r="E839" i="23"/>
  <c r="D839" i="23"/>
  <c r="C839" i="23"/>
  <c r="B839" i="23"/>
  <c r="BR838" i="23"/>
  <c r="BQ838" i="23"/>
  <c r="BP838" i="23"/>
  <c r="BO838" i="23"/>
  <c r="BN838" i="23"/>
  <c r="BM838" i="23"/>
  <c r="BL838" i="23"/>
  <c r="BK838" i="23"/>
  <c r="BJ838" i="23"/>
  <c r="BI838" i="23"/>
  <c r="G838" i="23"/>
  <c r="F838" i="23"/>
  <c r="E838" i="23"/>
  <c r="D838" i="23"/>
  <c r="C838" i="23"/>
  <c r="B838" i="23"/>
  <c r="BR837" i="23"/>
  <c r="BQ837" i="23"/>
  <c r="BP837" i="23"/>
  <c r="BO837" i="23"/>
  <c r="BN837" i="23"/>
  <c r="BM837" i="23"/>
  <c r="BL837" i="23"/>
  <c r="BK837" i="23"/>
  <c r="BJ837" i="23"/>
  <c r="BI837" i="23"/>
  <c r="G837" i="23"/>
  <c r="F837" i="23"/>
  <c r="E837" i="23"/>
  <c r="D837" i="23"/>
  <c r="C837" i="23"/>
  <c r="B837" i="23"/>
  <c r="BR836" i="23"/>
  <c r="BQ836" i="23"/>
  <c r="BP836" i="23"/>
  <c r="BO836" i="23"/>
  <c r="BN836" i="23"/>
  <c r="BM836" i="23"/>
  <c r="BL836" i="23"/>
  <c r="BK836" i="23"/>
  <c r="BJ836" i="23"/>
  <c r="BI836" i="23"/>
  <c r="G836" i="23"/>
  <c r="F836" i="23"/>
  <c r="E836" i="23"/>
  <c r="D836" i="23"/>
  <c r="C836" i="23"/>
  <c r="B836" i="23"/>
  <c r="BR835" i="23"/>
  <c r="BQ835" i="23"/>
  <c r="BP835" i="23"/>
  <c r="BO835" i="23"/>
  <c r="BN835" i="23"/>
  <c r="BM835" i="23"/>
  <c r="BL835" i="23"/>
  <c r="BK835" i="23"/>
  <c r="BJ835" i="23"/>
  <c r="BI835" i="23"/>
  <c r="G835" i="23"/>
  <c r="F835" i="23"/>
  <c r="E835" i="23"/>
  <c r="D835" i="23"/>
  <c r="C835" i="23"/>
  <c r="B835" i="23"/>
  <c r="BR834" i="23"/>
  <c r="BQ834" i="23"/>
  <c r="BP834" i="23"/>
  <c r="BO834" i="23"/>
  <c r="BN834" i="23"/>
  <c r="BM834" i="23"/>
  <c r="BL834" i="23"/>
  <c r="BK834" i="23"/>
  <c r="BJ834" i="23"/>
  <c r="BI834" i="23"/>
  <c r="G834" i="23"/>
  <c r="F834" i="23"/>
  <c r="E834" i="23"/>
  <c r="D834" i="23"/>
  <c r="C834" i="23"/>
  <c r="B834" i="23"/>
  <c r="BR833" i="23"/>
  <c r="BQ833" i="23"/>
  <c r="BP833" i="23"/>
  <c r="BO833" i="23"/>
  <c r="BN833" i="23"/>
  <c r="BM833" i="23"/>
  <c r="BL833" i="23"/>
  <c r="BK833" i="23"/>
  <c r="BJ833" i="23"/>
  <c r="BI833" i="23"/>
  <c r="G833" i="23"/>
  <c r="F833" i="23"/>
  <c r="E833" i="23"/>
  <c r="D833" i="23"/>
  <c r="C833" i="23"/>
  <c r="B833" i="23"/>
  <c r="BR832" i="23"/>
  <c r="BQ832" i="23"/>
  <c r="BP832" i="23"/>
  <c r="BO832" i="23"/>
  <c r="BN832" i="23"/>
  <c r="BM832" i="23"/>
  <c r="BL832" i="23"/>
  <c r="BK832" i="23"/>
  <c r="BJ832" i="23"/>
  <c r="BI832" i="23"/>
  <c r="G832" i="23"/>
  <c r="F832" i="23"/>
  <c r="E832" i="23"/>
  <c r="D832" i="23"/>
  <c r="C832" i="23"/>
  <c r="B832" i="23"/>
  <c r="BR831" i="23"/>
  <c r="BQ831" i="23"/>
  <c r="BP831" i="23"/>
  <c r="BO831" i="23"/>
  <c r="BN831" i="23"/>
  <c r="BM831" i="23"/>
  <c r="BL831" i="23"/>
  <c r="BK831" i="23"/>
  <c r="BJ831" i="23"/>
  <c r="BI831" i="23"/>
  <c r="G831" i="23"/>
  <c r="F831" i="23"/>
  <c r="E831" i="23"/>
  <c r="D831" i="23"/>
  <c r="C831" i="23"/>
  <c r="B831" i="23"/>
  <c r="BR830" i="23"/>
  <c r="BQ830" i="23"/>
  <c r="BP830" i="23"/>
  <c r="BO830" i="23"/>
  <c r="BN830" i="23"/>
  <c r="BM830" i="23"/>
  <c r="BL830" i="23"/>
  <c r="BK830" i="23"/>
  <c r="BJ830" i="23"/>
  <c r="BI830" i="23"/>
  <c r="G830" i="23"/>
  <c r="F830" i="23"/>
  <c r="E830" i="23"/>
  <c r="D830" i="23"/>
  <c r="C830" i="23"/>
  <c r="B830" i="23"/>
  <c r="BR829" i="23"/>
  <c r="BQ829" i="23"/>
  <c r="BP829" i="23"/>
  <c r="BO829" i="23"/>
  <c r="BN829" i="23"/>
  <c r="BM829" i="23"/>
  <c r="BL829" i="23"/>
  <c r="BK829" i="23"/>
  <c r="BJ829" i="23"/>
  <c r="BI829" i="23"/>
  <c r="G829" i="23"/>
  <c r="F829" i="23"/>
  <c r="E829" i="23"/>
  <c r="D829" i="23"/>
  <c r="C829" i="23"/>
  <c r="B829" i="23"/>
  <c r="BR828" i="23"/>
  <c r="BQ828" i="23"/>
  <c r="BP828" i="23"/>
  <c r="BO828" i="23"/>
  <c r="BN828" i="23"/>
  <c r="BM828" i="23"/>
  <c r="BL828" i="23"/>
  <c r="BK828" i="23"/>
  <c r="BJ828" i="23"/>
  <c r="BI828" i="23"/>
  <c r="G828" i="23"/>
  <c r="F828" i="23"/>
  <c r="E828" i="23"/>
  <c r="D828" i="23"/>
  <c r="C828" i="23"/>
  <c r="B828" i="23"/>
  <c r="BR827" i="23"/>
  <c r="BQ827" i="23"/>
  <c r="BP827" i="23"/>
  <c r="BO827" i="23"/>
  <c r="BN827" i="23"/>
  <c r="BM827" i="23"/>
  <c r="BL827" i="23"/>
  <c r="BK827" i="23"/>
  <c r="BJ827" i="23"/>
  <c r="BI827" i="23"/>
  <c r="G827" i="23"/>
  <c r="F827" i="23"/>
  <c r="E827" i="23"/>
  <c r="D827" i="23"/>
  <c r="C827" i="23"/>
  <c r="B827" i="23"/>
  <c r="BR826" i="23"/>
  <c r="BQ826" i="23"/>
  <c r="BP826" i="23"/>
  <c r="BO826" i="23"/>
  <c r="BN826" i="23"/>
  <c r="BM826" i="23"/>
  <c r="BL826" i="23"/>
  <c r="BK826" i="23"/>
  <c r="BJ826" i="23"/>
  <c r="BI826" i="23"/>
  <c r="G826" i="23"/>
  <c r="F826" i="23"/>
  <c r="E826" i="23"/>
  <c r="D826" i="23"/>
  <c r="C826" i="23"/>
  <c r="B826" i="23"/>
  <c r="BR825" i="23"/>
  <c r="BQ825" i="23"/>
  <c r="BP825" i="23"/>
  <c r="BO825" i="23"/>
  <c r="BN825" i="23"/>
  <c r="BM825" i="23"/>
  <c r="BL825" i="23"/>
  <c r="BK825" i="23"/>
  <c r="BJ825" i="23"/>
  <c r="BI825" i="23"/>
  <c r="G825" i="23"/>
  <c r="F825" i="23"/>
  <c r="E825" i="23"/>
  <c r="D825" i="23"/>
  <c r="C825" i="23"/>
  <c r="B825" i="23"/>
  <c r="BR824" i="23"/>
  <c r="BQ824" i="23"/>
  <c r="BP824" i="23"/>
  <c r="BO824" i="23"/>
  <c r="BN824" i="23"/>
  <c r="BM824" i="23"/>
  <c r="BL824" i="23"/>
  <c r="BK824" i="23"/>
  <c r="BJ824" i="23"/>
  <c r="BI824" i="23"/>
  <c r="G824" i="23"/>
  <c r="F824" i="23"/>
  <c r="E824" i="23"/>
  <c r="D824" i="23"/>
  <c r="C824" i="23"/>
  <c r="B824" i="23"/>
  <c r="BR823" i="23"/>
  <c r="BQ823" i="23"/>
  <c r="BP823" i="23"/>
  <c r="BO823" i="23"/>
  <c r="BN823" i="23"/>
  <c r="BM823" i="23"/>
  <c r="BL823" i="23"/>
  <c r="BK823" i="23"/>
  <c r="BJ823" i="23"/>
  <c r="BI823" i="23"/>
  <c r="G823" i="23"/>
  <c r="F823" i="23"/>
  <c r="E823" i="23"/>
  <c r="D823" i="23"/>
  <c r="C823" i="23"/>
  <c r="B823" i="23"/>
  <c r="BR822" i="23"/>
  <c r="BQ822" i="23"/>
  <c r="BP822" i="23"/>
  <c r="BO822" i="23"/>
  <c r="BN822" i="23"/>
  <c r="BM822" i="23"/>
  <c r="BL822" i="23"/>
  <c r="BK822" i="23"/>
  <c r="BJ822" i="23"/>
  <c r="BI822" i="23"/>
  <c r="G822" i="23"/>
  <c r="F822" i="23"/>
  <c r="E822" i="23"/>
  <c r="D822" i="23"/>
  <c r="C822" i="23"/>
  <c r="B822" i="23"/>
  <c r="BR821" i="23"/>
  <c r="BQ821" i="23"/>
  <c r="BP821" i="23"/>
  <c r="BO821" i="23"/>
  <c r="BN821" i="23"/>
  <c r="BM821" i="23"/>
  <c r="BL821" i="23"/>
  <c r="BK821" i="23"/>
  <c r="BJ821" i="23"/>
  <c r="BI821" i="23"/>
  <c r="G821" i="23"/>
  <c r="F821" i="23"/>
  <c r="E821" i="23"/>
  <c r="D821" i="23"/>
  <c r="C821" i="23"/>
  <c r="B821" i="23"/>
  <c r="BR820" i="23"/>
  <c r="BQ820" i="23"/>
  <c r="BP820" i="23"/>
  <c r="BO820" i="23"/>
  <c r="BN820" i="23"/>
  <c r="BM820" i="23"/>
  <c r="BL820" i="23"/>
  <c r="BK820" i="23"/>
  <c r="BJ820" i="23"/>
  <c r="BI820" i="23"/>
  <c r="G820" i="23"/>
  <c r="F820" i="23"/>
  <c r="E820" i="23"/>
  <c r="D820" i="23"/>
  <c r="C820" i="23"/>
  <c r="B820" i="23"/>
  <c r="BR819" i="23"/>
  <c r="BQ819" i="23"/>
  <c r="BP819" i="23"/>
  <c r="BO819" i="23"/>
  <c r="BN819" i="23"/>
  <c r="BM819" i="23"/>
  <c r="BL819" i="23"/>
  <c r="BK819" i="23"/>
  <c r="BJ819" i="23"/>
  <c r="BI819" i="23"/>
  <c r="G819" i="23"/>
  <c r="F819" i="23"/>
  <c r="E819" i="23"/>
  <c r="D819" i="23"/>
  <c r="C819" i="23"/>
  <c r="B819" i="23"/>
  <c r="BR818" i="23"/>
  <c r="BQ818" i="23"/>
  <c r="BP818" i="23"/>
  <c r="BO818" i="23"/>
  <c r="BN818" i="23"/>
  <c r="BM818" i="23"/>
  <c r="BL818" i="23"/>
  <c r="BK818" i="23"/>
  <c r="BJ818" i="23"/>
  <c r="BI818" i="23"/>
  <c r="G818" i="23"/>
  <c r="F818" i="23"/>
  <c r="E818" i="23"/>
  <c r="D818" i="23"/>
  <c r="C818" i="23"/>
  <c r="B818" i="23"/>
  <c r="BR817" i="23"/>
  <c r="BQ817" i="23"/>
  <c r="BP817" i="23"/>
  <c r="BO817" i="23"/>
  <c r="BN817" i="23"/>
  <c r="BM817" i="23"/>
  <c r="BL817" i="23"/>
  <c r="BK817" i="23"/>
  <c r="BJ817" i="23"/>
  <c r="BI817" i="23"/>
  <c r="G817" i="23"/>
  <c r="F817" i="23"/>
  <c r="E817" i="23"/>
  <c r="D817" i="23"/>
  <c r="C817" i="23"/>
  <c r="B817" i="23"/>
  <c r="BR816" i="23"/>
  <c r="BQ816" i="23"/>
  <c r="BP816" i="23"/>
  <c r="BO816" i="23"/>
  <c r="BN816" i="23"/>
  <c r="BM816" i="23"/>
  <c r="BL816" i="23"/>
  <c r="BK816" i="23"/>
  <c r="BJ816" i="23"/>
  <c r="BI816" i="23"/>
  <c r="G816" i="23"/>
  <c r="F816" i="23"/>
  <c r="E816" i="23"/>
  <c r="D816" i="23"/>
  <c r="C816" i="23"/>
  <c r="B816" i="23"/>
  <c r="BR815" i="23"/>
  <c r="BQ815" i="23"/>
  <c r="BP815" i="23"/>
  <c r="BO815" i="23"/>
  <c r="BN815" i="23"/>
  <c r="BM815" i="23"/>
  <c r="BL815" i="23"/>
  <c r="BK815" i="23"/>
  <c r="BJ815" i="23"/>
  <c r="BI815" i="23"/>
  <c r="G815" i="23"/>
  <c r="F815" i="23"/>
  <c r="E815" i="23"/>
  <c r="D815" i="23"/>
  <c r="C815" i="23"/>
  <c r="B815" i="23"/>
  <c r="BR814" i="23"/>
  <c r="BQ814" i="23"/>
  <c r="BP814" i="23"/>
  <c r="BO814" i="23"/>
  <c r="BN814" i="23"/>
  <c r="BM814" i="23"/>
  <c r="BL814" i="23"/>
  <c r="BK814" i="23"/>
  <c r="BJ814" i="23"/>
  <c r="BI814" i="23"/>
  <c r="G814" i="23"/>
  <c r="F814" i="23"/>
  <c r="E814" i="23"/>
  <c r="D814" i="23"/>
  <c r="C814" i="23"/>
  <c r="B814" i="23"/>
  <c r="BR813" i="23"/>
  <c r="BQ813" i="23"/>
  <c r="BP813" i="23"/>
  <c r="BO813" i="23"/>
  <c r="BN813" i="23"/>
  <c r="BM813" i="23"/>
  <c r="BL813" i="23"/>
  <c r="BK813" i="23"/>
  <c r="BJ813" i="23"/>
  <c r="BI813" i="23"/>
  <c r="G813" i="23"/>
  <c r="F813" i="23"/>
  <c r="E813" i="23"/>
  <c r="D813" i="23"/>
  <c r="C813" i="23"/>
  <c r="B813" i="23"/>
  <c r="BR812" i="23"/>
  <c r="BQ812" i="23"/>
  <c r="BP812" i="23"/>
  <c r="BO812" i="23"/>
  <c r="BN812" i="23"/>
  <c r="BM812" i="23"/>
  <c r="BL812" i="23"/>
  <c r="BK812" i="23"/>
  <c r="BJ812" i="23"/>
  <c r="BI812" i="23"/>
  <c r="G812" i="23"/>
  <c r="F812" i="23"/>
  <c r="E812" i="23"/>
  <c r="D812" i="23"/>
  <c r="C812" i="23"/>
  <c r="B812" i="23"/>
  <c r="BR811" i="23"/>
  <c r="BQ811" i="23"/>
  <c r="BP811" i="23"/>
  <c r="BO811" i="23"/>
  <c r="BN811" i="23"/>
  <c r="BM811" i="23"/>
  <c r="BL811" i="23"/>
  <c r="BK811" i="23"/>
  <c r="BJ811" i="23"/>
  <c r="BI811" i="23"/>
  <c r="G811" i="23"/>
  <c r="F811" i="23"/>
  <c r="E811" i="23"/>
  <c r="D811" i="23"/>
  <c r="C811" i="23"/>
  <c r="B811" i="23"/>
  <c r="BR810" i="23"/>
  <c r="BQ810" i="23"/>
  <c r="BP810" i="23"/>
  <c r="BO810" i="23"/>
  <c r="BN810" i="23"/>
  <c r="BM810" i="23"/>
  <c r="BL810" i="23"/>
  <c r="BK810" i="23"/>
  <c r="BJ810" i="23"/>
  <c r="BI810" i="23"/>
  <c r="G810" i="23"/>
  <c r="F810" i="23"/>
  <c r="E810" i="23"/>
  <c r="D810" i="23"/>
  <c r="C810" i="23"/>
  <c r="B810" i="23"/>
  <c r="BR809" i="23"/>
  <c r="BQ809" i="23"/>
  <c r="BP809" i="23"/>
  <c r="BO809" i="23"/>
  <c r="BN809" i="23"/>
  <c r="BM809" i="23"/>
  <c r="BL809" i="23"/>
  <c r="BK809" i="23"/>
  <c r="BJ809" i="23"/>
  <c r="BI809" i="23"/>
  <c r="G809" i="23"/>
  <c r="F809" i="23"/>
  <c r="E809" i="23"/>
  <c r="D809" i="23"/>
  <c r="C809" i="23"/>
  <c r="B809" i="23"/>
  <c r="BR808" i="23"/>
  <c r="BQ808" i="23"/>
  <c r="BP808" i="23"/>
  <c r="BO808" i="23"/>
  <c r="BN808" i="23"/>
  <c r="BM808" i="23"/>
  <c r="BL808" i="23"/>
  <c r="BK808" i="23"/>
  <c r="BJ808" i="23"/>
  <c r="BI808" i="23"/>
  <c r="G808" i="23"/>
  <c r="F808" i="23"/>
  <c r="E808" i="23"/>
  <c r="D808" i="23"/>
  <c r="C808" i="23"/>
  <c r="B808" i="23"/>
  <c r="BR807" i="23"/>
  <c r="BQ807" i="23"/>
  <c r="BP807" i="23"/>
  <c r="BO807" i="23"/>
  <c r="BN807" i="23"/>
  <c r="BM807" i="23"/>
  <c r="BL807" i="23"/>
  <c r="BK807" i="23"/>
  <c r="BJ807" i="23"/>
  <c r="BI807" i="23"/>
  <c r="G807" i="23"/>
  <c r="F807" i="23"/>
  <c r="E807" i="23"/>
  <c r="D807" i="23"/>
  <c r="C807" i="23"/>
  <c r="B807" i="23"/>
  <c r="BR806" i="23"/>
  <c r="BQ806" i="23"/>
  <c r="BP806" i="23"/>
  <c r="BO806" i="23"/>
  <c r="BN806" i="23"/>
  <c r="BM806" i="23"/>
  <c r="BL806" i="23"/>
  <c r="BK806" i="23"/>
  <c r="BJ806" i="23"/>
  <c r="BI806" i="23"/>
  <c r="G806" i="23"/>
  <c r="F806" i="23"/>
  <c r="E806" i="23"/>
  <c r="D806" i="23"/>
  <c r="C806" i="23"/>
  <c r="B806" i="23"/>
  <c r="BR805" i="23"/>
  <c r="BQ805" i="23"/>
  <c r="BP805" i="23"/>
  <c r="BO805" i="23"/>
  <c r="BN805" i="23"/>
  <c r="BM805" i="23"/>
  <c r="BL805" i="23"/>
  <c r="BK805" i="23"/>
  <c r="BJ805" i="23"/>
  <c r="BI805" i="23"/>
  <c r="G805" i="23"/>
  <c r="F805" i="23"/>
  <c r="E805" i="23"/>
  <c r="D805" i="23"/>
  <c r="C805" i="23"/>
  <c r="B805" i="23"/>
  <c r="BR804" i="23"/>
  <c r="BQ804" i="23"/>
  <c r="BP804" i="23"/>
  <c r="BO804" i="23"/>
  <c r="BN804" i="23"/>
  <c r="BM804" i="23"/>
  <c r="BL804" i="23"/>
  <c r="BK804" i="23"/>
  <c r="BJ804" i="23"/>
  <c r="BI804" i="23"/>
  <c r="G804" i="23"/>
  <c r="F804" i="23"/>
  <c r="E804" i="23"/>
  <c r="D804" i="23"/>
  <c r="C804" i="23"/>
  <c r="B804" i="23"/>
  <c r="BR803" i="23"/>
  <c r="BQ803" i="23"/>
  <c r="BP803" i="23"/>
  <c r="BO803" i="23"/>
  <c r="BN803" i="23"/>
  <c r="BM803" i="23"/>
  <c r="BL803" i="23"/>
  <c r="BK803" i="23"/>
  <c r="BJ803" i="23"/>
  <c r="BI803" i="23"/>
  <c r="G803" i="23"/>
  <c r="F803" i="23"/>
  <c r="E803" i="23"/>
  <c r="D803" i="23"/>
  <c r="C803" i="23"/>
  <c r="B803" i="23"/>
  <c r="BR802" i="23"/>
  <c r="BQ802" i="23"/>
  <c r="BP802" i="23"/>
  <c r="BO802" i="23"/>
  <c r="BN802" i="23"/>
  <c r="BM802" i="23"/>
  <c r="BL802" i="23"/>
  <c r="BK802" i="23"/>
  <c r="BJ802" i="23"/>
  <c r="BI802" i="23"/>
  <c r="G802" i="23"/>
  <c r="F802" i="23"/>
  <c r="E802" i="23"/>
  <c r="D802" i="23"/>
  <c r="C802" i="23"/>
  <c r="B802" i="23"/>
  <c r="BR801" i="23"/>
  <c r="BQ801" i="23"/>
  <c r="BP801" i="23"/>
  <c r="BO801" i="23"/>
  <c r="BN801" i="23"/>
  <c r="BM801" i="23"/>
  <c r="BL801" i="23"/>
  <c r="BK801" i="23"/>
  <c r="BJ801" i="23"/>
  <c r="BI801" i="23"/>
  <c r="G801" i="23"/>
  <c r="F801" i="23"/>
  <c r="E801" i="23"/>
  <c r="D801" i="23"/>
  <c r="C801" i="23"/>
  <c r="B801" i="23"/>
  <c r="BR800" i="23"/>
  <c r="BQ800" i="23"/>
  <c r="BP800" i="23"/>
  <c r="BO800" i="23"/>
  <c r="BN800" i="23"/>
  <c r="BM800" i="23"/>
  <c r="BL800" i="23"/>
  <c r="BK800" i="23"/>
  <c r="BJ800" i="23"/>
  <c r="BI800" i="23"/>
  <c r="G800" i="23"/>
  <c r="F800" i="23"/>
  <c r="E800" i="23"/>
  <c r="D800" i="23"/>
  <c r="C800" i="23"/>
  <c r="B800" i="23"/>
  <c r="BR799" i="23"/>
  <c r="BQ799" i="23"/>
  <c r="BP799" i="23"/>
  <c r="BO799" i="23"/>
  <c r="BN799" i="23"/>
  <c r="BM799" i="23"/>
  <c r="BL799" i="23"/>
  <c r="BK799" i="23"/>
  <c r="BJ799" i="23"/>
  <c r="BI799" i="23"/>
  <c r="G799" i="23"/>
  <c r="F799" i="23"/>
  <c r="E799" i="23"/>
  <c r="D799" i="23"/>
  <c r="C799" i="23"/>
  <c r="B799" i="23"/>
  <c r="BR798" i="23"/>
  <c r="BQ798" i="23"/>
  <c r="BP798" i="23"/>
  <c r="BO798" i="23"/>
  <c r="BN798" i="23"/>
  <c r="BM798" i="23"/>
  <c r="BL798" i="23"/>
  <c r="BK798" i="23"/>
  <c r="BJ798" i="23"/>
  <c r="BI798" i="23"/>
  <c r="G798" i="23"/>
  <c r="F798" i="23"/>
  <c r="E798" i="23"/>
  <c r="D798" i="23"/>
  <c r="C798" i="23"/>
  <c r="B798" i="23"/>
  <c r="BR797" i="23"/>
  <c r="BQ797" i="23"/>
  <c r="BP797" i="23"/>
  <c r="BO797" i="23"/>
  <c r="BN797" i="23"/>
  <c r="BM797" i="23"/>
  <c r="BL797" i="23"/>
  <c r="BK797" i="23"/>
  <c r="BJ797" i="23"/>
  <c r="BI797" i="23"/>
  <c r="G797" i="23"/>
  <c r="F797" i="23"/>
  <c r="E797" i="23"/>
  <c r="D797" i="23"/>
  <c r="C797" i="23"/>
  <c r="B797" i="23"/>
  <c r="BR796" i="23"/>
  <c r="BQ796" i="23"/>
  <c r="BP796" i="23"/>
  <c r="BO796" i="23"/>
  <c r="BN796" i="23"/>
  <c r="BM796" i="23"/>
  <c r="BL796" i="23"/>
  <c r="BK796" i="23"/>
  <c r="BJ796" i="23"/>
  <c r="BI796" i="23"/>
  <c r="G796" i="23"/>
  <c r="F796" i="23"/>
  <c r="E796" i="23"/>
  <c r="D796" i="23"/>
  <c r="C796" i="23"/>
  <c r="B796" i="23"/>
  <c r="BR795" i="23"/>
  <c r="BQ795" i="23"/>
  <c r="BP795" i="23"/>
  <c r="BO795" i="23"/>
  <c r="BN795" i="23"/>
  <c r="BM795" i="23"/>
  <c r="BL795" i="23"/>
  <c r="BK795" i="23"/>
  <c r="BJ795" i="23"/>
  <c r="BI795" i="23"/>
  <c r="G795" i="23"/>
  <c r="F795" i="23"/>
  <c r="E795" i="23"/>
  <c r="D795" i="23"/>
  <c r="C795" i="23"/>
  <c r="B795" i="23"/>
  <c r="BR794" i="23"/>
  <c r="BQ794" i="23"/>
  <c r="BP794" i="23"/>
  <c r="BO794" i="23"/>
  <c r="BN794" i="23"/>
  <c r="BM794" i="23"/>
  <c r="BL794" i="23"/>
  <c r="BK794" i="23"/>
  <c r="BJ794" i="23"/>
  <c r="BI794" i="23"/>
  <c r="G794" i="23"/>
  <c r="F794" i="23"/>
  <c r="E794" i="23"/>
  <c r="D794" i="23"/>
  <c r="C794" i="23"/>
  <c r="B794" i="23"/>
  <c r="BR793" i="23"/>
  <c r="BQ793" i="23"/>
  <c r="BP793" i="23"/>
  <c r="BO793" i="23"/>
  <c r="BN793" i="23"/>
  <c r="BM793" i="23"/>
  <c r="BL793" i="23"/>
  <c r="BK793" i="23"/>
  <c r="BJ793" i="23"/>
  <c r="BI793" i="23"/>
  <c r="G793" i="23"/>
  <c r="F793" i="23"/>
  <c r="E793" i="23"/>
  <c r="D793" i="23"/>
  <c r="C793" i="23"/>
  <c r="B793" i="23"/>
  <c r="BR792" i="23"/>
  <c r="BQ792" i="23"/>
  <c r="BP792" i="23"/>
  <c r="BO792" i="23"/>
  <c r="BN792" i="23"/>
  <c r="BM792" i="23"/>
  <c r="BL792" i="23"/>
  <c r="BK792" i="23"/>
  <c r="BJ792" i="23"/>
  <c r="BI792" i="23"/>
  <c r="G792" i="23"/>
  <c r="F792" i="23"/>
  <c r="E792" i="23"/>
  <c r="D792" i="23"/>
  <c r="C792" i="23"/>
  <c r="B792" i="23"/>
  <c r="BR791" i="23"/>
  <c r="BQ791" i="23"/>
  <c r="BP791" i="23"/>
  <c r="BO791" i="23"/>
  <c r="BN791" i="23"/>
  <c r="BM791" i="23"/>
  <c r="BL791" i="23"/>
  <c r="BK791" i="23"/>
  <c r="BJ791" i="23"/>
  <c r="BI791" i="23"/>
  <c r="G791" i="23"/>
  <c r="F791" i="23"/>
  <c r="E791" i="23"/>
  <c r="D791" i="23"/>
  <c r="C791" i="23"/>
  <c r="B791" i="23"/>
  <c r="BR790" i="23"/>
  <c r="BQ790" i="23"/>
  <c r="BP790" i="23"/>
  <c r="BO790" i="23"/>
  <c r="BN790" i="23"/>
  <c r="BM790" i="23"/>
  <c r="BL790" i="23"/>
  <c r="BK790" i="23"/>
  <c r="BJ790" i="23"/>
  <c r="BI790" i="23"/>
  <c r="G790" i="23"/>
  <c r="F790" i="23"/>
  <c r="E790" i="23"/>
  <c r="D790" i="23"/>
  <c r="C790" i="23"/>
  <c r="B790" i="23"/>
  <c r="BR789" i="23"/>
  <c r="BQ789" i="23"/>
  <c r="BP789" i="23"/>
  <c r="BO789" i="23"/>
  <c r="BN789" i="23"/>
  <c r="BM789" i="23"/>
  <c r="BL789" i="23"/>
  <c r="BK789" i="23"/>
  <c r="BJ789" i="23"/>
  <c r="BI789" i="23"/>
  <c r="G789" i="23"/>
  <c r="F789" i="23"/>
  <c r="E789" i="23"/>
  <c r="D789" i="23"/>
  <c r="C789" i="23"/>
  <c r="B789" i="23"/>
  <c r="BR788" i="23"/>
  <c r="BQ788" i="23"/>
  <c r="BP788" i="23"/>
  <c r="BO788" i="23"/>
  <c r="BN788" i="23"/>
  <c r="BM788" i="23"/>
  <c r="BL788" i="23"/>
  <c r="BK788" i="23"/>
  <c r="BJ788" i="23"/>
  <c r="BI788" i="23"/>
  <c r="G788" i="23"/>
  <c r="F788" i="23"/>
  <c r="E788" i="23"/>
  <c r="D788" i="23"/>
  <c r="C788" i="23"/>
  <c r="B788" i="23"/>
  <c r="BR787" i="23"/>
  <c r="BQ787" i="23"/>
  <c r="BP787" i="23"/>
  <c r="BO787" i="23"/>
  <c r="BN787" i="23"/>
  <c r="BM787" i="23"/>
  <c r="BL787" i="23"/>
  <c r="BK787" i="23"/>
  <c r="BJ787" i="23"/>
  <c r="BI787" i="23"/>
  <c r="G787" i="23"/>
  <c r="F787" i="23"/>
  <c r="E787" i="23"/>
  <c r="D787" i="23"/>
  <c r="C787" i="23"/>
  <c r="B787" i="23"/>
  <c r="BR786" i="23"/>
  <c r="BQ786" i="23"/>
  <c r="BP786" i="23"/>
  <c r="BO786" i="23"/>
  <c r="BN786" i="23"/>
  <c r="BM786" i="23"/>
  <c r="BL786" i="23"/>
  <c r="BK786" i="23"/>
  <c r="BJ786" i="23"/>
  <c r="BI786" i="23"/>
  <c r="G786" i="23"/>
  <c r="F786" i="23"/>
  <c r="E786" i="23"/>
  <c r="D786" i="23"/>
  <c r="C786" i="23"/>
  <c r="B786" i="23"/>
  <c r="BR785" i="23"/>
  <c r="BQ785" i="23"/>
  <c r="BP785" i="23"/>
  <c r="BO785" i="23"/>
  <c r="BN785" i="23"/>
  <c r="BM785" i="23"/>
  <c r="BL785" i="23"/>
  <c r="BK785" i="23"/>
  <c r="BJ785" i="23"/>
  <c r="BI785" i="23"/>
  <c r="G785" i="23"/>
  <c r="F785" i="23"/>
  <c r="E785" i="23"/>
  <c r="D785" i="23"/>
  <c r="C785" i="23"/>
  <c r="B785" i="23"/>
  <c r="BR784" i="23"/>
  <c r="BQ784" i="23"/>
  <c r="BP784" i="23"/>
  <c r="BO784" i="23"/>
  <c r="BN784" i="23"/>
  <c r="BM784" i="23"/>
  <c r="BL784" i="23"/>
  <c r="BK784" i="23"/>
  <c r="BJ784" i="23"/>
  <c r="BI784" i="23"/>
  <c r="G784" i="23"/>
  <c r="F784" i="23"/>
  <c r="E784" i="23"/>
  <c r="D784" i="23"/>
  <c r="C784" i="23"/>
  <c r="B784" i="23"/>
  <c r="BR783" i="23"/>
  <c r="BQ783" i="23"/>
  <c r="BP783" i="23"/>
  <c r="BO783" i="23"/>
  <c r="BN783" i="23"/>
  <c r="BM783" i="23"/>
  <c r="BL783" i="23"/>
  <c r="BK783" i="23"/>
  <c r="BJ783" i="23"/>
  <c r="BI783" i="23"/>
  <c r="G783" i="23"/>
  <c r="F783" i="23"/>
  <c r="E783" i="23"/>
  <c r="D783" i="23"/>
  <c r="C783" i="23"/>
  <c r="B783" i="23"/>
  <c r="BR782" i="23"/>
  <c r="BQ782" i="23"/>
  <c r="BP782" i="23"/>
  <c r="BO782" i="23"/>
  <c r="BN782" i="23"/>
  <c r="BM782" i="23"/>
  <c r="BL782" i="23"/>
  <c r="BK782" i="23"/>
  <c r="BJ782" i="23"/>
  <c r="BI782" i="23"/>
  <c r="G782" i="23"/>
  <c r="F782" i="23"/>
  <c r="E782" i="23"/>
  <c r="D782" i="23"/>
  <c r="C782" i="23"/>
  <c r="B782" i="23"/>
  <c r="BR781" i="23"/>
  <c r="BQ781" i="23"/>
  <c r="BP781" i="23"/>
  <c r="BO781" i="23"/>
  <c r="BN781" i="23"/>
  <c r="BM781" i="23"/>
  <c r="BL781" i="23"/>
  <c r="BK781" i="23"/>
  <c r="BJ781" i="23"/>
  <c r="BI781" i="23"/>
  <c r="G781" i="23"/>
  <c r="F781" i="23"/>
  <c r="E781" i="23"/>
  <c r="D781" i="23"/>
  <c r="C781" i="23"/>
  <c r="B781" i="23"/>
  <c r="BR780" i="23"/>
  <c r="BQ780" i="23"/>
  <c r="BP780" i="23"/>
  <c r="BO780" i="23"/>
  <c r="BN780" i="23"/>
  <c r="BM780" i="23"/>
  <c r="BL780" i="23"/>
  <c r="BK780" i="23"/>
  <c r="BJ780" i="23"/>
  <c r="BI780" i="23"/>
  <c r="G780" i="23"/>
  <c r="F780" i="23"/>
  <c r="E780" i="23"/>
  <c r="D780" i="23"/>
  <c r="C780" i="23"/>
  <c r="B780" i="23"/>
  <c r="BR779" i="23"/>
  <c r="BQ779" i="23"/>
  <c r="BP779" i="23"/>
  <c r="BO779" i="23"/>
  <c r="BN779" i="23"/>
  <c r="BM779" i="23"/>
  <c r="BL779" i="23"/>
  <c r="BK779" i="23"/>
  <c r="BJ779" i="23"/>
  <c r="BI779" i="23"/>
  <c r="G779" i="23"/>
  <c r="F779" i="23"/>
  <c r="E779" i="23"/>
  <c r="D779" i="23"/>
  <c r="C779" i="23"/>
  <c r="B779" i="23"/>
  <c r="BR778" i="23"/>
  <c r="BQ778" i="23"/>
  <c r="BP778" i="23"/>
  <c r="BO778" i="23"/>
  <c r="BN778" i="23"/>
  <c r="BM778" i="23"/>
  <c r="BL778" i="23"/>
  <c r="BK778" i="23"/>
  <c r="BJ778" i="23"/>
  <c r="BI778" i="23"/>
  <c r="G778" i="23"/>
  <c r="F778" i="23"/>
  <c r="E778" i="23"/>
  <c r="D778" i="23"/>
  <c r="C778" i="23"/>
  <c r="B778" i="23"/>
  <c r="BR777" i="23"/>
  <c r="BQ777" i="23"/>
  <c r="BP777" i="23"/>
  <c r="BO777" i="23"/>
  <c r="BN777" i="23"/>
  <c r="BM777" i="23"/>
  <c r="BL777" i="23"/>
  <c r="BK777" i="23"/>
  <c r="BJ777" i="23"/>
  <c r="BI777" i="23"/>
  <c r="G777" i="23"/>
  <c r="F777" i="23"/>
  <c r="E777" i="23"/>
  <c r="D777" i="23"/>
  <c r="C777" i="23"/>
  <c r="B777" i="23"/>
  <c r="BR776" i="23"/>
  <c r="BQ776" i="23"/>
  <c r="BP776" i="23"/>
  <c r="BO776" i="23"/>
  <c r="BN776" i="23"/>
  <c r="BM776" i="23"/>
  <c r="BL776" i="23"/>
  <c r="BK776" i="23"/>
  <c r="BJ776" i="23"/>
  <c r="BI776" i="23"/>
  <c r="G776" i="23"/>
  <c r="F776" i="23"/>
  <c r="E776" i="23"/>
  <c r="D776" i="23"/>
  <c r="C776" i="23"/>
  <c r="B776" i="23"/>
  <c r="BR775" i="23"/>
  <c r="BQ775" i="23"/>
  <c r="BP775" i="23"/>
  <c r="BO775" i="23"/>
  <c r="BN775" i="23"/>
  <c r="BM775" i="23"/>
  <c r="BL775" i="23"/>
  <c r="BK775" i="23"/>
  <c r="BJ775" i="23"/>
  <c r="BI775" i="23"/>
  <c r="G775" i="23"/>
  <c r="F775" i="23"/>
  <c r="E775" i="23"/>
  <c r="D775" i="23"/>
  <c r="C775" i="23"/>
  <c r="B775" i="23"/>
  <c r="BR774" i="23"/>
  <c r="BQ774" i="23"/>
  <c r="BP774" i="23"/>
  <c r="BO774" i="23"/>
  <c r="BN774" i="23"/>
  <c r="BM774" i="23"/>
  <c r="BL774" i="23"/>
  <c r="BK774" i="23"/>
  <c r="BJ774" i="23"/>
  <c r="BI774" i="23"/>
  <c r="G774" i="23"/>
  <c r="F774" i="23"/>
  <c r="E774" i="23"/>
  <c r="D774" i="23"/>
  <c r="C774" i="23"/>
  <c r="B774" i="23"/>
  <c r="BR773" i="23"/>
  <c r="BQ773" i="23"/>
  <c r="BP773" i="23"/>
  <c r="BO773" i="23"/>
  <c r="BN773" i="23"/>
  <c r="BM773" i="23"/>
  <c r="BL773" i="23"/>
  <c r="BK773" i="23"/>
  <c r="BJ773" i="23"/>
  <c r="BI773" i="23"/>
  <c r="G773" i="23"/>
  <c r="F773" i="23"/>
  <c r="E773" i="23"/>
  <c r="D773" i="23"/>
  <c r="C773" i="23"/>
  <c r="B773" i="23"/>
  <c r="BR772" i="23"/>
  <c r="BQ772" i="23"/>
  <c r="BP772" i="23"/>
  <c r="BO772" i="23"/>
  <c r="BN772" i="23"/>
  <c r="BM772" i="23"/>
  <c r="BL772" i="23"/>
  <c r="BK772" i="23"/>
  <c r="BJ772" i="23"/>
  <c r="BI772" i="23"/>
  <c r="G772" i="23"/>
  <c r="F772" i="23"/>
  <c r="E772" i="23"/>
  <c r="D772" i="23"/>
  <c r="C772" i="23"/>
  <c r="B772" i="23"/>
  <c r="BR771" i="23"/>
  <c r="BQ771" i="23"/>
  <c r="BP771" i="23"/>
  <c r="BO771" i="23"/>
  <c r="BN771" i="23"/>
  <c r="BM771" i="23"/>
  <c r="BL771" i="23"/>
  <c r="BK771" i="23"/>
  <c r="BJ771" i="23"/>
  <c r="BI771" i="23"/>
  <c r="G771" i="23"/>
  <c r="F771" i="23"/>
  <c r="E771" i="23"/>
  <c r="D771" i="23"/>
  <c r="C771" i="23"/>
  <c r="B771" i="23"/>
  <c r="BR770" i="23"/>
  <c r="BQ770" i="23"/>
  <c r="BP770" i="23"/>
  <c r="BO770" i="23"/>
  <c r="BN770" i="23"/>
  <c r="BM770" i="23"/>
  <c r="BL770" i="23"/>
  <c r="BK770" i="23"/>
  <c r="BJ770" i="23"/>
  <c r="BI770" i="23"/>
  <c r="G770" i="23"/>
  <c r="F770" i="23"/>
  <c r="E770" i="23"/>
  <c r="D770" i="23"/>
  <c r="C770" i="23"/>
  <c r="B770" i="23"/>
  <c r="BR769" i="23"/>
  <c r="BQ769" i="23"/>
  <c r="BP769" i="23"/>
  <c r="BO769" i="23"/>
  <c r="BN769" i="23"/>
  <c r="BM769" i="23"/>
  <c r="BL769" i="23"/>
  <c r="BK769" i="23"/>
  <c r="BJ769" i="23"/>
  <c r="BI769" i="23"/>
  <c r="G769" i="23"/>
  <c r="F769" i="23"/>
  <c r="E769" i="23"/>
  <c r="D769" i="23"/>
  <c r="C769" i="23"/>
  <c r="B769" i="23"/>
  <c r="BR768" i="23"/>
  <c r="BQ768" i="23"/>
  <c r="BP768" i="23"/>
  <c r="BO768" i="23"/>
  <c r="BN768" i="23"/>
  <c r="BM768" i="23"/>
  <c r="BL768" i="23"/>
  <c r="BK768" i="23"/>
  <c r="BJ768" i="23"/>
  <c r="BI768" i="23"/>
  <c r="G768" i="23"/>
  <c r="F768" i="23"/>
  <c r="E768" i="23"/>
  <c r="D768" i="23"/>
  <c r="C768" i="23"/>
  <c r="B768" i="23"/>
  <c r="BR767" i="23"/>
  <c r="BQ767" i="23"/>
  <c r="BP767" i="23"/>
  <c r="BO767" i="23"/>
  <c r="BN767" i="23"/>
  <c r="BM767" i="23"/>
  <c r="BL767" i="23"/>
  <c r="BK767" i="23"/>
  <c r="BJ767" i="23"/>
  <c r="BI767" i="23"/>
  <c r="G767" i="23"/>
  <c r="F767" i="23"/>
  <c r="E767" i="23"/>
  <c r="D767" i="23"/>
  <c r="C767" i="23"/>
  <c r="B767" i="23"/>
  <c r="BR766" i="23"/>
  <c r="BQ766" i="23"/>
  <c r="BP766" i="23"/>
  <c r="BO766" i="23"/>
  <c r="BN766" i="23"/>
  <c r="BM766" i="23"/>
  <c r="BL766" i="23"/>
  <c r="BK766" i="23"/>
  <c r="BJ766" i="23"/>
  <c r="BI766" i="23"/>
  <c r="G766" i="23"/>
  <c r="F766" i="23"/>
  <c r="E766" i="23"/>
  <c r="D766" i="23"/>
  <c r="C766" i="23"/>
  <c r="B766" i="23"/>
  <c r="BR765" i="23"/>
  <c r="BQ765" i="23"/>
  <c r="BP765" i="23"/>
  <c r="BO765" i="23"/>
  <c r="BN765" i="23"/>
  <c r="BM765" i="23"/>
  <c r="BL765" i="23"/>
  <c r="BK765" i="23"/>
  <c r="BJ765" i="23"/>
  <c r="BI765" i="23"/>
  <c r="G765" i="23"/>
  <c r="F765" i="23"/>
  <c r="E765" i="23"/>
  <c r="D765" i="23"/>
  <c r="C765" i="23"/>
  <c r="B765" i="23"/>
  <c r="BR764" i="23"/>
  <c r="BQ764" i="23"/>
  <c r="BP764" i="23"/>
  <c r="BO764" i="23"/>
  <c r="BN764" i="23"/>
  <c r="BM764" i="23"/>
  <c r="BL764" i="23"/>
  <c r="BK764" i="23"/>
  <c r="BJ764" i="23"/>
  <c r="BI764" i="23"/>
  <c r="G764" i="23"/>
  <c r="F764" i="23"/>
  <c r="E764" i="23"/>
  <c r="D764" i="23"/>
  <c r="C764" i="23"/>
  <c r="B764" i="23"/>
  <c r="BR763" i="23"/>
  <c r="BQ763" i="23"/>
  <c r="BP763" i="23"/>
  <c r="BO763" i="23"/>
  <c r="BN763" i="23"/>
  <c r="BM763" i="23"/>
  <c r="BL763" i="23"/>
  <c r="BK763" i="23"/>
  <c r="BJ763" i="23"/>
  <c r="BI763" i="23"/>
  <c r="G763" i="23"/>
  <c r="F763" i="23"/>
  <c r="E763" i="23"/>
  <c r="D763" i="23"/>
  <c r="C763" i="23"/>
  <c r="B763" i="23"/>
  <c r="BR762" i="23"/>
  <c r="BQ762" i="23"/>
  <c r="BP762" i="23"/>
  <c r="BO762" i="23"/>
  <c r="BN762" i="23"/>
  <c r="BM762" i="23"/>
  <c r="BL762" i="23"/>
  <c r="BK762" i="23"/>
  <c r="BJ762" i="23"/>
  <c r="BI762" i="23"/>
  <c r="G762" i="23"/>
  <c r="F762" i="23"/>
  <c r="E762" i="23"/>
  <c r="D762" i="23"/>
  <c r="C762" i="23"/>
  <c r="B762" i="23"/>
  <c r="BR761" i="23"/>
  <c r="BQ761" i="23"/>
  <c r="BP761" i="23"/>
  <c r="BO761" i="23"/>
  <c r="BN761" i="23"/>
  <c r="BM761" i="23"/>
  <c r="BL761" i="23"/>
  <c r="BK761" i="23"/>
  <c r="BJ761" i="23"/>
  <c r="BI761" i="23"/>
  <c r="G761" i="23"/>
  <c r="F761" i="23"/>
  <c r="E761" i="23"/>
  <c r="D761" i="23"/>
  <c r="C761" i="23"/>
  <c r="B761" i="23"/>
  <c r="BR760" i="23"/>
  <c r="BQ760" i="23"/>
  <c r="BP760" i="23"/>
  <c r="BO760" i="23"/>
  <c r="BN760" i="23"/>
  <c r="BM760" i="23"/>
  <c r="BL760" i="23"/>
  <c r="BK760" i="23"/>
  <c r="BJ760" i="23"/>
  <c r="BI760" i="23"/>
  <c r="G760" i="23"/>
  <c r="F760" i="23"/>
  <c r="E760" i="23"/>
  <c r="D760" i="23"/>
  <c r="C760" i="23"/>
  <c r="B760" i="23"/>
  <c r="BR759" i="23"/>
  <c r="BQ759" i="23"/>
  <c r="BP759" i="23"/>
  <c r="BO759" i="23"/>
  <c r="BN759" i="23"/>
  <c r="BM759" i="23"/>
  <c r="BL759" i="23"/>
  <c r="BK759" i="23"/>
  <c r="BJ759" i="23"/>
  <c r="BI759" i="23"/>
  <c r="G759" i="23"/>
  <c r="F759" i="23"/>
  <c r="E759" i="23"/>
  <c r="D759" i="23"/>
  <c r="C759" i="23"/>
  <c r="B759" i="23"/>
  <c r="BR758" i="23"/>
  <c r="BQ758" i="23"/>
  <c r="BP758" i="23"/>
  <c r="BO758" i="23"/>
  <c r="BN758" i="23"/>
  <c r="BM758" i="23"/>
  <c r="BL758" i="23"/>
  <c r="BK758" i="23"/>
  <c r="BJ758" i="23"/>
  <c r="BI758" i="23"/>
  <c r="G758" i="23"/>
  <c r="F758" i="23"/>
  <c r="E758" i="23"/>
  <c r="D758" i="23"/>
  <c r="C758" i="23"/>
  <c r="B758" i="23"/>
  <c r="BR757" i="23"/>
  <c r="BQ757" i="23"/>
  <c r="BP757" i="23"/>
  <c r="BO757" i="23"/>
  <c r="BN757" i="23"/>
  <c r="BM757" i="23"/>
  <c r="BL757" i="23"/>
  <c r="BK757" i="23"/>
  <c r="BJ757" i="23"/>
  <c r="BI757" i="23"/>
  <c r="G757" i="23"/>
  <c r="F757" i="23"/>
  <c r="E757" i="23"/>
  <c r="D757" i="23"/>
  <c r="C757" i="23"/>
  <c r="B757" i="23"/>
  <c r="BR756" i="23"/>
  <c r="BQ756" i="23"/>
  <c r="BP756" i="23"/>
  <c r="BO756" i="23"/>
  <c r="BN756" i="23"/>
  <c r="BM756" i="23"/>
  <c r="BL756" i="23"/>
  <c r="BK756" i="23"/>
  <c r="BJ756" i="23"/>
  <c r="BI756" i="23"/>
  <c r="G756" i="23"/>
  <c r="F756" i="23"/>
  <c r="E756" i="23"/>
  <c r="D756" i="23"/>
  <c r="C756" i="23"/>
  <c r="B756" i="23"/>
  <c r="BR755" i="23"/>
  <c r="BQ755" i="23"/>
  <c r="BP755" i="23"/>
  <c r="BO755" i="23"/>
  <c r="BN755" i="23"/>
  <c r="BM755" i="23"/>
  <c r="BL755" i="23"/>
  <c r="BK755" i="23"/>
  <c r="BJ755" i="23"/>
  <c r="BI755" i="23"/>
  <c r="G755" i="23"/>
  <c r="F755" i="23"/>
  <c r="E755" i="23"/>
  <c r="D755" i="23"/>
  <c r="C755" i="23"/>
  <c r="B755" i="23"/>
  <c r="BR754" i="23"/>
  <c r="BQ754" i="23"/>
  <c r="BP754" i="23"/>
  <c r="BO754" i="23"/>
  <c r="BN754" i="23"/>
  <c r="BM754" i="23"/>
  <c r="BL754" i="23"/>
  <c r="BK754" i="23"/>
  <c r="BJ754" i="23"/>
  <c r="BI754" i="23"/>
  <c r="G754" i="23"/>
  <c r="F754" i="23"/>
  <c r="E754" i="23"/>
  <c r="D754" i="23"/>
  <c r="C754" i="23"/>
  <c r="B754" i="23"/>
  <c r="BR753" i="23"/>
  <c r="BQ753" i="23"/>
  <c r="BP753" i="23"/>
  <c r="BO753" i="23"/>
  <c r="BN753" i="23"/>
  <c r="BM753" i="23"/>
  <c r="BL753" i="23"/>
  <c r="BK753" i="23"/>
  <c r="BJ753" i="23"/>
  <c r="BI753" i="23"/>
  <c r="G753" i="23"/>
  <c r="F753" i="23"/>
  <c r="E753" i="23"/>
  <c r="D753" i="23"/>
  <c r="C753" i="23"/>
  <c r="B753" i="23"/>
  <c r="BR752" i="23"/>
  <c r="BQ752" i="23"/>
  <c r="BP752" i="23"/>
  <c r="BO752" i="23"/>
  <c r="BN752" i="23"/>
  <c r="BM752" i="23"/>
  <c r="BL752" i="23"/>
  <c r="BK752" i="23"/>
  <c r="BJ752" i="23"/>
  <c r="BI752" i="23"/>
  <c r="G752" i="23"/>
  <c r="F752" i="23"/>
  <c r="E752" i="23"/>
  <c r="D752" i="23"/>
  <c r="C752" i="23"/>
  <c r="B752" i="23"/>
  <c r="BR751" i="23"/>
  <c r="BQ751" i="23"/>
  <c r="BP751" i="23"/>
  <c r="BO751" i="23"/>
  <c r="BN751" i="23"/>
  <c r="BM751" i="23"/>
  <c r="BL751" i="23"/>
  <c r="BK751" i="23"/>
  <c r="BJ751" i="23"/>
  <c r="BI751" i="23"/>
  <c r="G751" i="23"/>
  <c r="F751" i="23"/>
  <c r="E751" i="23"/>
  <c r="D751" i="23"/>
  <c r="C751" i="23"/>
  <c r="B751" i="23"/>
  <c r="BR750" i="23"/>
  <c r="BQ750" i="23"/>
  <c r="BP750" i="23"/>
  <c r="BO750" i="23"/>
  <c r="BN750" i="23"/>
  <c r="BM750" i="23"/>
  <c r="BL750" i="23"/>
  <c r="BK750" i="23"/>
  <c r="BJ750" i="23"/>
  <c r="BI750" i="23"/>
  <c r="G750" i="23"/>
  <c r="F750" i="23"/>
  <c r="E750" i="23"/>
  <c r="D750" i="23"/>
  <c r="C750" i="23"/>
  <c r="B750" i="23"/>
  <c r="BR749" i="23"/>
  <c r="BQ749" i="23"/>
  <c r="BP749" i="23"/>
  <c r="BO749" i="23"/>
  <c r="BN749" i="23"/>
  <c r="BM749" i="23"/>
  <c r="BL749" i="23"/>
  <c r="BK749" i="23"/>
  <c r="BJ749" i="23"/>
  <c r="BI749" i="23"/>
  <c r="G749" i="23"/>
  <c r="F749" i="23"/>
  <c r="E749" i="23"/>
  <c r="D749" i="23"/>
  <c r="C749" i="23"/>
  <c r="B749" i="23"/>
  <c r="BR748" i="23"/>
  <c r="BQ748" i="23"/>
  <c r="BP748" i="23"/>
  <c r="BO748" i="23"/>
  <c r="BN748" i="23"/>
  <c r="BM748" i="23"/>
  <c r="BL748" i="23"/>
  <c r="BK748" i="23"/>
  <c r="BJ748" i="23"/>
  <c r="BI748" i="23"/>
  <c r="G748" i="23"/>
  <c r="F748" i="23"/>
  <c r="E748" i="23"/>
  <c r="D748" i="23"/>
  <c r="C748" i="23"/>
  <c r="B748" i="23"/>
  <c r="BR747" i="23"/>
  <c r="BQ747" i="23"/>
  <c r="BP747" i="23"/>
  <c r="BO747" i="23"/>
  <c r="BN747" i="23"/>
  <c r="BM747" i="23"/>
  <c r="BL747" i="23"/>
  <c r="BK747" i="23"/>
  <c r="BJ747" i="23"/>
  <c r="BI747" i="23"/>
  <c r="G747" i="23"/>
  <c r="F747" i="23"/>
  <c r="E747" i="23"/>
  <c r="D747" i="23"/>
  <c r="C747" i="23"/>
  <c r="B747" i="23"/>
  <c r="BR746" i="23"/>
  <c r="BQ746" i="23"/>
  <c r="BP746" i="23"/>
  <c r="BO746" i="23"/>
  <c r="BN746" i="23"/>
  <c r="BM746" i="23"/>
  <c r="BL746" i="23"/>
  <c r="BK746" i="23"/>
  <c r="BJ746" i="23"/>
  <c r="BI746" i="23"/>
  <c r="G746" i="23"/>
  <c r="F746" i="23"/>
  <c r="E746" i="23"/>
  <c r="D746" i="23"/>
  <c r="C746" i="23"/>
  <c r="B746" i="23"/>
  <c r="BR745" i="23"/>
  <c r="BQ745" i="23"/>
  <c r="BP745" i="23"/>
  <c r="BO745" i="23"/>
  <c r="BN745" i="23"/>
  <c r="BM745" i="23"/>
  <c r="BL745" i="23"/>
  <c r="BK745" i="23"/>
  <c r="BJ745" i="23"/>
  <c r="BI745" i="23"/>
  <c r="G745" i="23"/>
  <c r="F745" i="23"/>
  <c r="E745" i="23"/>
  <c r="D745" i="23"/>
  <c r="C745" i="23"/>
  <c r="B745" i="23"/>
  <c r="BR744" i="23"/>
  <c r="BQ744" i="23"/>
  <c r="BP744" i="23"/>
  <c r="BO744" i="23"/>
  <c r="BN744" i="23"/>
  <c r="BM744" i="23"/>
  <c r="BL744" i="23"/>
  <c r="BK744" i="23"/>
  <c r="BJ744" i="23"/>
  <c r="BI744" i="23"/>
  <c r="G744" i="23"/>
  <c r="F744" i="23"/>
  <c r="E744" i="23"/>
  <c r="D744" i="23"/>
  <c r="C744" i="23"/>
  <c r="B744" i="23"/>
  <c r="BR743" i="23"/>
  <c r="BQ743" i="23"/>
  <c r="BP743" i="23"/>
  <c r="BO743" i="23"/>
  <c r="BN743" i="23"/>
  <c r="BM743" i="23"/>
  <c r="BL743" i="23"/>
  <c r="BK743" i="23"/>
  <c r="BJ743" i="23"/>
  <c r="BI743" i="23"/>
  <c r="G743" i="23"/>
  <c r="F743" i="23"/>
  <c r="E743" i="23"/>
  <c r="D743" i="23"/>
  <c r="C743" i="23"/>
  <c r="B743" i="23"/>
  <c r="BR742" i="23"/>
  <c r="BQ742" i="23"/>
  <c r="BP742" i="23"/>
  <c r="BO742" i="23"/>
  <c r="BN742" i="23"/>
  <c r="BM742" i="23"/>
  <c r="BL742" i="23"/>
  <c r="BK742" i="23"/>
  <c r="BJ742" i="23"/>
  <c r="BI742" i="23"/>
  <c r="G742" i="23"/>
  <c r="F742" i="23"/>
  <c r="E742" i="23"/>
  <c r="D742" i="23"/>
  <c r="C742" i="23"/>
  <c r="B742" i="23"/>
  <c r="BR741" i="23"/>
  <c r="BQ741" i="23"/>
  <c r="BP741" i="23"/>
  <c r="BO741" i="23"/>
  <c r="BN741" i="23"/>
  <c r="BM741" i="23"/>
  <c r="BL741" i="23"/>
  <c r="BK741" i="23"/>
  <c r="BJ741" i="23"/>
  <c r="BI741" i="23"/>
  <c r="G741" i="23"/>
  <c r="F741" i="23"/>
  <c r="E741" i="23"/>
  <c r="D741" i="23"/>
  <c r="C741" i="23"/>
  <c r="B741" i="23"/>
  <c r="BR740" i="23"/>
  <c r="BQ740" i="23"/>
  <c r="BP740" i="23"/>
  <c r="BO740" i="23"/>
  <c r="BN740" i="23"/>
  <c r="BM740" i="23"/>
  <c r="BL740" i="23"/>
  <c r="BK740" i="23"/>
  <c r="BJ740" i="23"/>
  <c r="BI740" i="23"/>
  <c r="G740" i="23"/>
  <c r="F740" i="23"/>
  <c r="E740" i="23"/>
  <c r="D740" i="23"/>
  <c r="C740" i="23"/>
  <c r="B740" i="23"/>
  <c r="BR739" i="23"/>
  <c r="BQ739" i="23"/>
  <c r="BP739" i="23"/>
  <c r="BO739" i="23"/>
  <c r="BN739" i="23"/>
  <c r="BM739" i="23"/>
  <c r="BL739" i="23"/>
  <c r="BK739" i="23"/>
  <c r="BJ739" i="23"/>
  <c r="BI739" i="23"/>
  <c r="G739" i="23"/>
  <c r="F739" i="23"/>
  <c r="E739" i="23"/>
  <c r="D739" i="23"/>
  <c r="C739" i="23"/>
  <c r="B739" i="23"/>
  <c r="BR738" i="23"/>
  <c r="BQ738" i="23"/>
  <c r="BP738" i="23"/>
  <c r="BO738" i="23"/>
  <c r="BN738" i="23"/>
  <c r="BM738" i="23"/>
  <c r="BL738" i="23"/>
  <c r="BK738" i="23"/>
  <c r="BJ738" i="23"/>
  <c r="BI738" i="23"/>
  <c r="G738" i="23"/>
  <c r="F738" i="23"/>
  <c r="E738" i="23"/>
  <c r="D738" i="23"/>
  <c r="C738" i="23"/>
  <c r="B738" i="23"/>
  <c r="BR737" i="23"/>
  <c r="BQ737" i="23"/>
  <c r="BP737" i="23"/>
  <c r="BO737" i="23"/>
  <c r="BN737" i="23"/>
  <c r="BM737" i="23"/>
  <c r="BL737" i="23"/>
  <c r="BK737" i="23"/>
  <c r="BJ737" i="23"/>
  <c r="BI737" i="23"/>
  <c r="G737" i="23"/>
  <c r="F737" i="23"/>
  <c r="E737" i="23"/>
  <c r="D737" i="23"/>
  <c r="C737" i="23"/>
  <c r="B737" i="23"/>
  <c r="BR736" i="23"/>
  <c r="BQ736" i="23"/>
  <c r="BP736" i="23"/>
  <c r="BO736" i="23"/>
  <c r="BN736" i="23"/>
  <c r="BM736" i="23"/>
  <c r="BL736" i="23"/>
  <c r="BK736" i="23"/>
  <c r="BJ736" i="23"/>
  <c r="BI736" i="23"/>
  <c r="G736" i="23"/>
  <c r="F736" i="23"/>
  <c r="E736" i="23"/>
  <c r="D736" i="23"/>
  <c r="C736" i="23"/>
  <c r="B736" i="23"/>
  <c r="BR735" i="23"/>
  <c r="BQ735" i="23"/>
  <c r="BP735" i="23"/>
  <c r="BO735" i="23"/>
  <c r="BN735" i="23"/>
  <c r="BM735" i="23"/>
  <c r="BL735" i="23"/>
  <c r="BK735" i="23"/>
  <c r="BJ735" i="23"/>
  <c r="BI735" i="23"/>
  <c r="G735" i="23"/>
  <c r="F735" i="23"/>
  <c r="E735" i="23"/>
  <c r="D735" i="23"/>
  <c r="C735" i="23"/>
  <c r="B735" i="23"/>
  <c r="BR734" i="23"/>
  <c r="BQ734" i="23"/>
  <c r="BP734" i="23"/>
  <c r="BO734" i="23"/>
  <c r="BN734" i="23"/>
  <c r="BM734" i="23"/>
  <c r="BL734" i="23"/>
  <c r="BK734" i="23"/>
  <c r="BJ734" i="23"/>
  <c r="BI734" i="23"/>
  <c r="G734" i="23"/>
  <c r="F734" i="23"/>
  <c r="E734" i="23"/>
  <c r="D734" i="23"/>
  <c r="C734" i="23"/>
  <c r="B734" i="23"/>
  <c r="BR733" i="23"/>
  <c r="BQ733" i="23"/>
  <c r="BP733" i="23"/>
  <c r="BO733" i="23"/>
  <c r="BN733" i="23"/>
  <c r="BM733" i="23"/>
  <c r="BL733" i="23"/>
  <c r="BK733" i="23"/>
  <c r="BJ733" i="23"/>
  <c r="BI733" i="23"/>
  <c r="G733" i="23"/>
  <c r="F733" i="23"/>
  <c r="E733" i="23"/>
  <c r="D733" i="23"/>
  <c r="C733" i="23"/>
  <c r="B733" i="23"/>
  <c r="BR732" i="23"/>
  <c r="BQ732" i="23"/>
  <c r="BP732" i="23"/>
  <c r="BO732" i="23"/>
  <c r="BN732" i="23"/>
  <c r="BM732" i="23"/>
  <c r="BL732" i="23"/>
  <c r="BK732" i="23"/>
  <c r="BJ732" i="23"/>
  <c r="BI732" i="23"/>
  <c r="G732" i="23"/>
  <c r="F732" i="23"/>
  <c r="E732" i="23"/>
  <c r="D732" i="23"/>
  <c r="C732" i="23"/>
  <c r="B732" i="23"/>
  <c r="BR731" i="23"/>
  <c r="BQ731" i="23"/>
  <c r="BP731" i="23"/>
  <c r="BO731" i="23"/>
  <c r="BN731" i="23"/>
  <c r="BM731" i="23"/>
  <c r="BL731" i="23"/>
  <c r="BK731" i="23"/>
  <c r="BJ731" i="23"/>
  <c r="BI731" i="23"/>
  <c r="G731" i="23"/>
  <c r="F731" i="23"/>
  <c r="E731" i="23"/>
  <c r="D731" i="23"/>
  <c r="C731" i="23"/>
  <c r="B731" i="23"/>
  <c r="BR730" i="23"/>
  <c r="BQ730" i="23"/>
  <c r="BP730" i="23"/>
  <c r="BO730" i="23"/>
  <c r="BN730" i="23"/>
  <c r="BM730" i="23"/>
  <c r="BL730" i="23"/>
  <c r="BK730" i="23"/>
  <c r="BJ730" i="23"/>
  <c r="BI730" i="23"/>
  <c r="G730" i="23"/>
  <c r="F730" i="23"/>
  <c r="E730" i="23"/>
  <c r="D730" i="23"/>
  <c r="C730" i="23"/>
  <c r="B730" i="23"/>
  <c r="BR729" i="23"/>
  <c r="BQ729" i="23"/>
  <c r="BP729" i="23"/>
  <c r="BO729" i="23"/>
  <c r="BN729" i="23"/>
  <c r="BM729" i="23"/>
  <c r="BL729" i="23"/>
  <c r="BK729" i="23"/>
  <c r="BJ729" i="23"/>
  <c r="BI729" i="23"/>
  <c r="G729" i="23"/>
  <c r="F729" i="23"/>
  <c r="E729" i="23"/>
  <c r="D729" i="23"/>
  <c r="C729" i="23"/>
  <c r="B729" i="23"/>
  <c r="BR728" i="23"/>
  <c r="BQ728" i="23"/>
  <c r="BP728" i="23"/>
  <c r="BO728" i="23"/>
  <c r="BN728" i="23"/>
  <c r="BM728" i="23"/>
  <c r="BL728" i="23"/>
  <c r="BK728" i="23"/>
  <c r="BJ728" i="23"/>
  <c r="BI728" i="23"/>
  <c r="G728" i="23"/>
  <c r="F728" i="23"/>
  <c r="E728" i="23"/>
  <c r="D728" i="23"/>
  <c r="C728" i="23"/>
  <c r="B728" i="23"/>
  <c r="BR727" i="23"/>
  <c r="BQ727" i="23"/>
  <c r="BP727" i="23"/>
  <c r="BO727" i="23"/>
  <c r="BN727" i="23"/>
  <c r="BM727" i="23"/>
  <c r="BL727" i="23"/>
  <c r="BK727" i="23"/>
  <c r="BJ727" i="23"/>
  <c r="BI727" i="23"/>
  <c r="G727" i="23"/>
  <c r="F727" i="23"/>
  <c r="E727" i="23"/>
  <c r="D727" i="23"/>
  <c r="C727" i="23"/>
  <c r="B727" i="23"/>
  <c r="BR726" i="23"/>
  <c r="BQ726" i="23"/>
  <c r="BP726" i="23"/>
  <c r="BO726" i="23"/>
  <c r="BN726" i="23"/>
  <c r="BM726" i="23"/>
  <c r="BL726" i="23"/>
  <c r="BK726" i="23"/>
  <c r="BJ726" i="23"/>
  <c r="BI726" i="23"/>
  <c r="G726" i="23"/>
  <c r="F726" i="23"/>
  <c r="E726" i="23"/>
  <c r="D726" i="23"/>
  <c r="C726" i="23"/>
  <c r="B726" i="23"/>
  <c r="BR725" i="23"/>
  <c r="BQ725" i="23"/>
  <c r="BP725" i="23"/>
  <c r="BO725" i="23"/>
  <c r="BN725" i="23"/>
  <c r="BM725" i="23"/>
  <c r="BL725" i="23"/>
  <c r="BK725" i="23"/>
  <c r="BJ725" i="23"/>
  <c r="BI725" i="23"/>
  <c r="G725" i="23"/>
  <c r="F725" i="23"/>
  <c r="E725" i="23"/>
  <c r="D725" i="23"/>
  <c r="C725" i="23"/>
  <c r="B725" i="23"/>
  <c r="BR724" i="23"/>
  <c r="BQ724" i="23"/>
  <c r="BP724" i="23"/>
  <c r="BO724" i="23"/>
  <c r="BN724" i="23"/>
  <c r="BM724" i="23"/>
  <c r="BL724" i="23"/>
  <c r="BK724" i="23"/>
  <c r="BJ724" i="23"/>
  <c r="BI724" i="23"/>
  <c r="G724" i="23"/>
  <c r="F724" i="23"/>
  <c r="E724" i="23"/>
  <c r="D724" i="23"/>
  <c r="C724" i="23"/>
  <c r="B724" i="23"/>
  <c r="BR723" i="23"/>
  <c r="BQ723" i="23"/>
  <c r="BP723" i="23"/>
  <c r="BO723" i="23"/>
  <c r="BN723" i="23"/>
  <c r="BM723" i="23"/>
  <c r="BL723" i="23"/>
  <c r="BK723" i="23"/>
  <c r="BJ723" i="23"/>
  <c r="BI723" i="23"/>
  <c r="G723" i="23"/>
  <c r="F723" i="23"/>
  <c r="E723" i="23"/>
  <c r="D723" i="23"/>
  <c r="C723" i="23"/>
  <c r="B723" i="23"/>
  <c r="BR722" i="23"/>
  <c r="BQ722" i="23"/>
  <c r="BP722" i="23"/>
  <c r="BO722" i="23"/>
  <c r="BN722" i="23"/>
  <c r="BM722" i="23"/>
  <c r="BL722" i="23"/>
  <c r="BK722" i="23"/>
  <c r="BJ722" i="23"/>
  <c r="BI722" i="23"/>
  <c r="G722" i="23"/>
  <c r="F722" i="23"/>
  <c r="E722" i="23"/>
  <c r="D722" i="23"/>
  <c r="C722" i="23"/>
  <c r="B722" i="23"/>
  <c r="BR721" i="23"/>
  <c r="BQ721" i="23"/>
  <c r="BP721" i="23"/>
  <c r="BO721" i="23"/>
  <c r="BN721" i="23"/>
  <c r="BM721" i="23"/>
  <c r="BL721" i="23"/>
  <c r="BK721" i="23"/>
  <c r="BJ721" i="23"/>
  <c r="BI721" i="23"/>
  <c r="G721" i="23"/>
  <c r="F721" i="23"/>
  <c r="E721" i="23"/>
  <c r="D721" i="23"/>
  <c r="C721" i="23"/>
  <c r="B721" i="23"/>
  <c r="BR720" i="23"/>
  <c r="BQ720" i="23"/>
  <c r="BP720" i="23"/>
  <c r="BO720" i="23"/>
  <c r="BN720" i="23"/>
  <c r="BM720" i="23"/>
  <c r="BL720" i="23"/>
  <c r="BK720" i="23"/>
  <c r="BJ720" i="23"/>
  <c r="BI720" i="23"/>
  <c r="G720" i="23"/>
  <c r="F720" i="23"/>
  <c r="E720" i="23"/>
  <c r="D720" i="23"/>
  <c r="C720" i="23"/>
  <c r="B720" i="23"/>
  <c r="BR719" i="23"/>
  <c r="BQ719" i="23"/>
  <c r="BP719" i="23"/>
  <c r="BO719" i="23"/>
  <c r="BN719" i="23"/>
  <c r="BM719" i="23"/>
  <c r="BL719" i="23"/>
  <c r="BK719" i="23"/>
  <c r="BJ719" i="23"/>
  <c r="BI719" i="23"/>
  <c r="G719" i="23"/>
  <c r="F719" i="23"/>
  <c r="E719" i="23"/>
  <c r="D719" i="23"/>
  <c r="C719" i="23"/>
  <c r="B719" i="23"/>
  <c r="BR718" i="23"/>
  <c r="BQ718" i="23"/>
  <c r="BP718" i="23"/>
  <c r="BO718" i="23"/>
  <c r="BN718" i="23"/>
  <c r="BM718" i="23"/>
  <c r="BL718" i="23"/>
  <c r="BK718" i="23"/>
  <c r="BJ718" i="23"/>
  <c r="BI718" i="23"/>
  <c r="G718" i="23"/>
  <c r="F718" i="23"/>
  <c r="E718" i="23"/>
  <c r="D718" i="23"/>
  <c r="C718" i="23"/>
  <c r="B718" i="23"/>
  <c r="BR717" i="23"/>
  <c r="BQ717" i="23"/>
  <c r="BP717" i="23"/>
  <c r="BO717" i="23"/>
  <c r="BN717" i="23"/>
  <c r="BM717" i="23"/>
  <c r="BL717" i="23"/>
  <c r="BK717" i="23"/>
  <c r="BJ717" i="23"/>
  <c r="BI717" i="23"/>
  <c r="G717" i="23"/>
  <c r="F717" i="23"/>
  <c r="E717" i="23"/>
  <c r="D717" i="23"/>
  <c r="C717" i="23"/>
  <c r="B717" i="23"/>
  <c r="BR716" i="23"/>
  <c r="BQ716" i="23"/>
  <c r="BP716" i="23"/>
  <c r="BO716" i="23"/>
  <c r="BN716" i="23"/>
  <c r="BM716" i="23"/>
  <c r="BL716" i="23"/>
  <c r="BK716" i="23"/>
  <c r="BJ716" i="23"/>
  <c r="BI716" i="23"/>
  <c r="G716" i="23"/>
  <c r="F716" i="23"/>
  <c r="E716" i="23"/>
  <c r="D716" i="23"/>
  <c r="C716" i="23"/>
  <c r="B716" i="23"/>
  <c r="BR715" i="23"/>
  <c r="BQ715" i="23"/>
  <c r="BP715" i="23"/>
  <c r="BO715" i="23"/>
  <c r="BN715" i="23"/>
  <c r="BM715" i="23"/>
  <c r="BL715" i="23"/>
  <c r="BK715" i="23"/>
  <c r="BJ715" i="23"/>
  <c r="BI715" i="23"/>
  <c r="G715" i="23"/>
  <c r="F715" i="23"/>
  <c r="E715" i="23"/>
  <c r="D715" i="23"/>
  <c r="C715" i="23"/>
  <c r="B715" i="23"/>
  <c r="BR714" i="23"/>
  <c r="BQ714" i="23"/>
  <c r="BP714" i="23"/>
  <c r="BO714" i="23"/>
  <c r="BN714" i="23"/>
  <c r="BM714" i="23"/>
  <c r="BL714" i="23"/>
  <c r="BK714" i="23"/>
  <c r="BJ714" i="23"/>
  <c r="BI714" i="23"/>
  <c r="G714" i="23"/>
  <c r="F714" i="23"/>
  <c r="E714" i="23"/>
  <c r="D714" i="23"/>
  <c r="C714" i="23"/>
  <c r="B714" i="23"/>
  <c r="BR713" i="23"/>
  <c r="BQ713" i="23"/>
  <c r="BP713" i="23"/>
  <c r="BO713" i="23"/>
  <c r="BN713" i="23"/>
  <c r="BM713" i="23"/>
  <c r="BL713" i="23"/>
  <c r="BK713" i="23"/>
  <c r="BJ713" i="23"/>
  <c r="BI713" i="23"/>
  <c r="G713" i="23"/>
  <c r="F713" i="23"/>
  <c r="E713" i="23"/>
  <c r="D713" i="23"/>
  <c r="C713" i="23"/>
  <c r="B713" i="23"/>
  <c r="BR712" i="23"/>
  <c r="BQ712" i="23"/>
  <c r="BP712" i="23"/>
  <c r="BO712" i="23"/>
  <c r="BN712" i="23"/>
  <c r="BM712" i="23"/>
  <c r="BL712" i="23"/>
  <c r="BK712" i="23"/>
  <c r="BJ712" i="23"/>
  <c r="BI712" i="23"/>
  <c r="G712" i="23"/>
  <c r="F712" i="23"/>
  <c r="E712" i="23"/>
  <c r="D712" i="23"/>
  <c r="C712" i="23"/>
  <c r="B712" i="23"/>
  <c r="BR711" i="23"/>
  <c r="BQ711" i="23"/>
  <c r="BP711" i="23"/>
  <c r="BO711" i="23"/>
  <c r="BN711" i="23"/>
  <c r="BM711" i="23"/>
  <c r="BL711" i="23"/>
  <c r="BK711" i="23"/>
  <c r="BJ711" i="23"/>
  <c r="BI711" i="23"/>
  <c r="G711" i="23"/>
  <c r="F711" i="23"/>
  <c r="E711" i="23"/>
  <c r="D711" i="23"/>
  <c r="C711" i="23"/>
  <c r="B711" i="23"/>
  <c r="BR710" i="23"/>
  <c r="BQ710" i="23"/>
  <c r="BP710" i="23"/>
  <c r="BO710" i="23"/>
  <c r="BN710" i="23"/>
  <c r="BM710" i="23"/>
  <c r="BL710" i="23"/>
  <c r="BK710" i="23"/>
  <c r="BJ710" i="23"/>
  <c r="BI710" i="23"/>
  <c r="G710" i="23"/>
  <c r="F710" i="23"/>
  <c r="E710" i="23"/>
  <c r="D710" i="23"/>
  <c r="C710" i="23"/>
  <c r="B710" i="23"/>
  <c r="BR709" i="23"/>
  <c r="BQ709" i="23"/>
  <c r="BP709" i="23"/>
  <c r="BO709" i="23"/>
  <c r="BN709" i="23"/>
  <c r="BM709" i="23"/>
  <c r="BL709" i="23"/>
  <c r="BK709" i="23"/>
  <c r="BJ709" i="23"/>
  <c r="BI709" i="23"/>
  <c r="G709" i="23"/>
  <c r="F709" i="23"/>
  <c r="E709" i="23"/>
  <c r="D709" i="23"/>
  <c r="C709" i="23"/>
  <c r="B709" i="23"/>
  <c r="BR708" i="23"/>
  <c r="BQ708" i="23"/>
  <c r="BP708" i="23"/>
  <c r="BO708" i="23"/>
  <c r="BN708" i="23"/>
  <c r="BM708" i="23"/>
  <c r="BL708" i="23"/>
  <c r="BK708" i="23"/>
  <c r="BJ708" i="23"/>
  <c r="BI708" i="23"/>
  <c r="G708" i="23"/>
  <c r="F708" i="23"/>
  <c r="E708" i="23"/>
  <c r="D708" i="23"/>
  <c r="C708" i="23"/>
  <c r="B708" i="23"/>
  <c r="BR707" i="23"/>
  <c r="BQ707" i="23"/>
  <c r="BP707" i="23"/>
  <c r="BO707" i="23"/>
  <c r="BN707" i="23"/>
  <c r="BM707" i="23"/>
  <c r="BL707" i="23"/>
  <c r="BK707" i="23"/>
  <c r="BJ707" i="23"/>
  <c r="BI707" i="23"/>
  <c r="G707" i="23"/>
  <c r="F707" i="23"/>
  <c r="E707" i="23"/>
  <c r="D707" i="23"/>
  <c r="C707" i="23"/>
  <c r="B707" i="23"/>
  <c r="BR706" i="23"/>
  <c r="BQ706" i="23"/>
  <c r="BP706" i="23"/>
  <c r="BO706" i="23"/>
  <c r="BN706" i="23"/>
  <c r="BM706" i="23"/>
  <c r="BL706" i="23"/>
  <c r="BK706" i="23"/>
  <c r="BJ706" i="23"/>
  <c r="BI706" i="23"/>
  <c r="G706" i="23"/>
  <c r="F706" i="23"/>
  <c r="E706" i="23"/>
  <c r="D706" i="23"/>
  <c r="C706" i="23"/>
  <c r="B706" i="23"/>
  <c r="BR705" i="23"/>
  <c r="BQ705" i="23"/>
  <c r="BP705" i="23"/>
  <c r="BO705" i="23"/>
  <c r="BN705" i="23"/>
  <c r="BM705" i="23"/>
  <c r="BL705" i="23"/>
  <c r="BK705" i="23"/>
  <c r="BJ705" i="23"/>
  <c r="BI705" i="23"/>
  <c r="G705" i="23"/>
  <c r="F705" i="23"/>
  <c r="E705" i="23"/>
  <c r="D705" i="23"/>
  <c r="C705" i="23"/>
  <c r="B705" i="23"/>
  <c r="BR704" i="23"/>
  <c r="BQ704" i="23"/>
  <c r="BP704" i="23"/>
  <c r="BO704" i="23"/>
  <c r="BN704" i="23"/>
  <c r="BM704" i="23"/>
  <c r="BL704" i="23"/>
  <c r="BK704" i="23"/>
  <c r="BJ704" i="23"/>
  <c r="BI704" i="23"/>
  <c r="G704" i="23"/>
  <c r="F704" i="23"/>
  <c r="E704" i="23"/>
  <c r="D704" i="23"/>
  <c r="C704" i="23"/>
  <c r="B704" i="23"/>
  <c r="BR703" i="23"/>
  <c r="BQ703" i="23"/>
  <c r="BP703" i="23"/>
  <c r="BO703" i="23"/>
  <c r="BN703" i="23"/>
  <c r="BM703" i="23"/>
  <c r="BL703" i="23"/>
  <c r="BK703" i="23"/>
  <c r="BJ703" i="23"/>
  <c r="BI703" i="23"/>
  <c r="G703" i="23"/>
  <c r="F703" i="23"/>
  <c r="E703" i="23"/>
  <c r="D703" i="23"/>
  <c r="C703" i="23"/>
  <c r="B703" i="23"/>
  <c r="BR702" i="23"/>
  <c r="BQ702" i="23"/>
  <c r="BP702" i="23"/>
  <c r="BO702" i="23"/>
  <c r="BN702" i="23"/>
  <c r="BM702" i="23"/>
  <c r="BL702" i="23"/>
  <c r="BK702" i="23"/>
  <c r="BJ702" i="23"/>
  <c r="BI702" i="23"/>
  <c r="G702" i="23"/>
  <c r="F702" i="23"/>
  <c r="E702" i="23"/>
  <c r="D702" i="23"/>
  <c r="C702" i="23"/>
  <c r="B702" i="23"/>
  <c r="BR701" i="23"/>
  <c r="BQ701" i="23"/>
  <c r="BP701" i="23"/>
  <c r="BO701" i="23"/>
  <c r="BN701" i="23"/>
  <c r="BM701" i="23"/>
  <c r="BL701" i="23"/>
  <c r="BK701" i="23"/>
  <c r="BJ701" i="23"/>
  <c r="BI701" i="23"/>
  <c r="G701" i="23"/>
  <c r="F701" i="23"/>
  <c r="E701" i="23"/>
  <c r="D701" i="23"/>
  <c r="C701" i="23"/>
  <c r="B701" i="23"/>
  <c r="BR700" i="23"/>
  <c r="BQ700" i="23"/>
  <c r="BP700" i="23"/>
  <c r="BO700" i="23"/>
  <c r="BN700" i="23"/>
  <c r="BM700" i="23"/>
  <c r="BL700" i="23"/>
  <c r="BK700" i="23"/>
  <c r="BJ700" i="23"/>
  <c r="BI700" i="23"/>
  <c r="G700" i="23"/>
  <c r="F700" i="23"/>
  <c r="E700" i="23"/>
  <c r="D700" i="23"/>
  <c r="C700" i="23"/>
  <c r="B700" i="23"/>
  <c r="BR699" i="23"/>
  <c r="BQ699" i="23"/>
  <c r="BP699" i="23"/>
  <c r="BO699" i="23"/>
  <c r="BN699" i="23"/>
  <c r="BM699" i="23"/>
  <c r="BL699" i="23"/>
  <c r="BK699" i="23"/>
  <c r="BJ699" i="23"/>
  <c r="BI699" i="23"/>
  <c r="G699" i="23"/>
  <c r="F699" i="23"/>
  <c r="E699" i="23"/>
  <c r="D699" i="23"/>
  <c r="C699" i="23"/>
  <c r="B699" i="23"/>
  <c r="BR698" i="23"/>
  <c r="BQ698" i="23"/>
  <c r="BP698" i="23"/>
  <c r="BO698" i="23"/>
  <c r="BN698" i="23"/>
  <c r="BM698" i="23"/>
  <c r="BL698" i="23"/>
  <c r="BK698" i="23"/>
  <c r="BJ698" i="23"/>
  <c r="BI698" i="23"/>
  <c r="G698" i="23"/>
  <c r="F698" i="23"/>
  <c r="E698" i="23"/>
  <c r="D698" i="23"/>
  <c r="C698" i="23"/>
  <c r="B698" i="23"/>
  <c r="BR697" i="23"/>
  <c r="BQ697" i="23"/>
  <c r="BP697" i="23"/>
  <c r="BO697" i="23"/>
  <c r="BN697" i="23"/>
  <c r="BM697" i="23"/>
  <c r="BL697" i="23"/>
  <c r="BK697" i="23"/>
  <c r="BJ697" i="23"/>
  <c r="BI697" i="23"/>
  <c r="G697" i="23"/>
  <c r="F697" i="23"/>
  <c r="E697" i="23"/>
  <c r="D697" i="23"/>
  <c r="C697" i="23"/>
  <c r="B697" i="23"/>
  <c r="BR696" i="23"/>
  <c r="BQ696" i="23"/>
  <c r="BP696" i="23"/>
  <c r="BO696" i="23"/>
  <c r="BN696" i="23"/>
  <c r="BM696" i="23"/>
  <c r="BL696" i="23"/>
  <c r="BK696" i="23"/>
  <c r="BJ696" i="23"/>
  <c r="BI696" i="23"/>
  <c r="G696" i="23"/>
  <c r="F696" i="23"/>
  <c r="E696" i="23"/>
  <c r="D696" i="23"/>
  <c r="C696" i="23"/>
  <c r="B696" i="23"/>
  <c r="BR695" i="23"/>
  <c r="BQ695" i="23"/>
  <c r="BP695" i="23"/>
  <c r="BO695" i="23"/>
  <c r="BN695" i="23"/>
  <c r="BM695" i="23"/>
  <c r="BL695" i="23"/>
  <c r="BK695" i="23"/>
  <c r="BJ695" i="23"/>
  <c r="BI695" i="23"/>
  <c r="G695" i="23"/>
  <c r="F695" i="23"/>
  <c r="E695" i="23"/>
  <c r="D695" i="23"/>
  <c r="C695" i="23"/>
  <c r="B695" i="23"/>
  <c r="BR694" i="23"/>
  <c r="BQ694" i="23"/>
  <c r="BP694" i="23"/>
  <c r="BO694" i="23"/>
  <c r="BN694" i="23"/>
  <c r="BM694" i="23"/>
  <c r="BL694" i="23"/>
  <c r="BK694" i="23"/>
  <c r="BJ694" i="23"/>
  <c r="BI694" i="23"/>
  <c r="G694" i="23"/>
  <c r="F694" i="23"/>
  <c r="E694" i="23"/>
  <c r="D694" i="23"/>
  <c r="C694" i="23"/>
  <c r="B694" i="23"/>
  <c r="BR693" i="23"/>
  <c r="BQ693" i="23"/>
  <c r="BP693" i="23"/>
  <c r="BO693" i="23"/>
  <c r="BN693" i="23"/>
  <c r="BM693" i="23"/>
  <c r="BL693" i="23"/>
  <c r="BK693" i="23"/>
  <c r="BJ693" i="23"/>
  <c r="BI693" i="23"/>
  <c r="G693" i="23"/>
  <c r="F693" i="23"/>
  <c r="E693" i="23"/>
  <c r="D693" i="23"/>
  <c r="C693" i="23"/>
  <c r="B693" i="23"/>
  <c r="BR692" i="23"/>
  <c r="BQ692" i="23"/>
  <c r="BP692" i="23"/>
  <c r="BO692" i="23"/>
  <c r="BN692" i="23"/>
  <c r="BM692" i="23"/>
  <c r="BL692" i="23"/>
  <c r="BK692" i="23"/>
  <c r="BJ692" i="23"/>
  <c r="BI692" i="23"/>
  <c r="G692" i="23"/>
  <c r="F692" i="23"/>
  <c r="E692" i="23"/>
  <c r="D692" i="23"/>
  <c r="C692" i="23"/>
  <c r="B692" i="23"/>
  <c r="BR691" i="23"/>
  <c r="BQ691" i="23"/>
  <c r="BP691" i="23"/>
  <c r="BO691" i="23"/>
  <c r="BN691" i="23"/>
  <c r="BM691" i="23"/>
  <c r="BL691" i="23"/>
  <c r="BK691" i="23"/>
  <c r="BJ691" i="23"/>
  <c r="BI691" i="23"/>
  <c r="G691" i="23"/>
  <c r="F691" i="23"/>
  <c r="E691" i="23"/>
  <c r="D691" i="23"/>
  <c r="C691" i="23"/>
  <c r="B691" i="23"/>
  <c r="BR690" i="23"/>
  <c r="BQ690" i="23"/>
  <c r="BP690" i="23"/>
  <c r="BO690" i="23"/>
  <c r="BN690" i="23"/>
  <c r="BM690" i="23"/>
  <c r="BL690" i="23"/>
  <c r="BK690" i="23"/>
  <c r="BJ690" i="23"/>
  <c r="BI690" i="23"/>
  <c r="G690" i="23"/>
  <c r="F690" i="23"/>
  <c r="E690" i="23"/>
  <c r="D690" i="23"/>
  <c r="C690" i="23"/>
  <c r="B690" i="23"/>
  <c r="BR689" i="23"/>
  <c r="BQ689" i="23"/>
  <c r="BP689" i="23"/>
  <c r="BO689" i="23"/>
  <c r="BN689" i="23"/>
  <c r="BM689" i="23"/>
  <c r="BL689" i="23"/>
  <c r="BK689" i="23"/>
  <c r="BJ689" i="23"/>
  <c r="BI689" i="23"/>
  <c r="G689" i="23"/>
  <c r="F689" i="23"/>
  <c r="E689" i="23"/>
  <c r="D689" i="23"/>
  <c r="C689" i="23"/>
  <c r="B689" i="23"/>
  <c r="BR688" i="23"/>
  <c r="BQ688" i="23"/>
  <c r="BP688" i="23"/>
  <c r="BO688" i="23"/>
  <c r="BN688" i="23"/>
  <c r="BM688" i="23"/>
  <c r="BL688" i="23"/>
  <c r="BK688" i="23"/>
  <c r="BJ688" i="23"/>
  <c r="BI688" i="23"/>
  <c r="G688" i="23"/>
  <c r="F688" i="23"/>
  <c r="E688" i="23"/>
  <c r="D688" i="23"/>
  <c r="C688" i="23"/>
  <c r="B688" i="23"/>
  <c r="BR687" i="23"/>
  <c r="BQ687" i="23"/>
  <c r="BP687" i="23"/>
  <c r="BO687" i="23"/>
  <c r="BN687" i="23"/>
  <c r="BM687" i="23"/>
  <c r="BL687" i="23"/>
  <c r="BK687" i="23"/>
  <c r="BJ687" i="23"/>
  <c r="BI687" i="23"/>
  <c r="G687" i="23"/>
  <c r="F687" i="23"/>
  <c r="E687" i="23"/>
  <c r="D687" i="23"/>
  <c r="C687" i="23"/>
  <c r="B687" i="23"/>
  <c r="BR686" i="23"/>
  <c r="BQ686" i="23"/>
  <c r="BP686" i="23"/>
  <c r="BO686" i="23"/>
  <c r="BN686" i="23"/>
  <c r="BM686" i="23"/>
  <c r="BL686" i="23"/>
  <c r="BK686" i="23"/>
  <c r="BJ686" i="23"/>
  <c r="BI686" i="23"/>
  <c r="G686" i="23"/>
  <c r="F686" i="23"/>
  <c r="E686" i="23"/>
  <c r="D686" i="23"/>
  <c r="C686" i="23"/>
  <c r="B686" i="23"/>
  <c r="BR685" i="23"/>
  <c r="BQ685" i="23"/>
  <c r="BP685" i="23"/>
  <c r="BO685" i="23"/>
  <c r="BN685" i="23"/>
  <c r="BM685" i="23"/>
  <c r="BL685" i="23"/>
  <c r="BK685" i="23"/>
  <c r="BJ685" i="23"/>
  <c r="BI685" i="23"/>
  <c r="G685" i="23"/>
  <c r="F685" i="23"/>
  <c r="E685" i="23"/>
  <c r="D685" i="23"/>
  <c r="C685" i="23"/>
  <c r="B685" i="23"/>
  <c r="BR684" i="23"/>
  <c r="BQ684" i="23"/>
  <c r="BP684" i="23"/>
  <c r="BO684" i="23"/>
  <c r="BN684" i="23"/>
  <c r="BM684" i="23"/>
  <c r="BL684" i="23"/>
  <c r="BK684" i="23"/>
  <c r="BJ684" i="23"/>
  <c r="BI684" i="23"/>
  <c r="G684" i="23"/>
  <c r="F684" i="23"/>
  <c r="E684" i="23"/>
  <c r="D684" i="23"/>
  <c r="C684" i="23"/>
  <c r="B684" i="23"/>
  <c r="BR683" i="23"/>
  <c r="BQ683" i="23"/>
  <c r="BP683" i="23"/>
  <c r="BO683" i="23"/>
  <c r="BN683" i="23"/>
  <c r="BM683" i="23"/>
  <c r="BL683" i="23"/>
  <c r="BK683" i="23"/>
  <c r="BJ683" i="23"/>
  <c r="BI683" i="23"/>
  <c r="G683" i="23"/>
  <c r="F683" i="23"/>
  <c r="E683" i="23"/>
  <c r="D683" i="23"/>
  <c r="C683" i="23"/>
  <c r="B683" i="23"/>
  <c r="BR682" i="23"/>
  <c r="BQ682" i="23"/>
  <c r="BP682" i="23"/>
  <c r="BO682" i="23"/>
  <c r="BN682" i="23"/>
  <c r="BM682" i="23"/>
  <c r="BL682" i="23"/>
  <c r="BK682" i="23"/>
  <c r="BJ682" i="23"/>
  <c r="BI682" i="23"/>
  <c r="G682" i="23"/>
  <c r="F682" i="23"/>
  <c r="E682" i="23"/>
  <c r="D682" i="23"/>
  <c r="C682" i="23"/>
  <c r="B682" i="23"/>
  <c r="BR681" i="23"/>
  <c r="BQ681" i="23"/>
  <c r="BP681" i="23"/>
  <c r="BO681" i="23"/>
  <c r="BN681" i="23"/>
  <c r="BM681" i="23"/>
  <c r="BL681" i="23"/>
  <c r="BK681" i="23"/>
  <c r="BJ681" i="23"/>
  <c r="BI681" i="23"/>
  <c r="G681" i="23"/>
  <c r="F681" i="23"/>
  <c r="E681" i="23"/>
  <c r="D681" i="23"/>
  <c r="C681" i="23"/>
  <c r="B681" i="23"/>
  <c r="BR680" i="23"/>
  <c r="BQ680" i="23"/>
  <c r="BP680" i="23"/>
  <c r="BO680" i="23"/>
  <c r="BN680" i="23"/>
  <c r="BM680" i="23"/>
  <c r="BL680" i="23"/>
  <c r="BK680" i="23"/>
  <c r="BJ680" i="23"/>
  <c r="BI680" i="23"/>
  <c r="G680" i="23"/>
  <c r="F680" i="23"/>
  <c r="E680" i="23"/>
  <c r="D680" i="23"/>
  <c r="C680" i="23"/>
  <c r="B680" i="23"/>
  <c r="BR679" i="23"/>
  <c r="BQ679" i="23"/>
  <c r="BP679" i="23"/>
  <c r="BO679" i="23"/>
  <c r="BN679" i="23"/>
  <c r="BM679" i="23"/>
  <c r="BL679" i="23"/>
  <c r="BK679" i="23"/>
  <c r="BJ679" i="23"/>
  <c r="BI679" i="23"/>
  <c r="G679" i="23"/>
  <c r="F679" i="23"/>
  <c r="E679" i="23"/>
  <c r="D679" i="23"/>
  <c r="C679" i="23"/>
  <c r="B679" i="23"/>
  <c r="BR678" i="23"/>
  <c r="BQ678" i="23"/>
  <c r="BP678" i="23"/>
  <c r="BO678" i="23"/>
  <c r="BN678" i="23"/>
  <c r="BM678" i="23"/>
  <c r="BL678" i="23"/>
  <c r="BK678" i="23"/>
  <c r="BJ678" i="23"/>
  <c r="BI678" i="23"/>
  <c r="G678" i="23"/>
  <c r="F678" i="23"/>
  <c r="E678" i="23"/>
  <c r="D678" i="23"/>
  <c r="C678" i="23"/>
  <c r="B678" i="23"/>
  <c r="BR677" i="23"/>
  <c r="BQ677" i="23"/>
  <c r="BP677" i="23"/>
  <c r="BO677" i="23"/>
  <c r="BN677" i="23"/>
  <c r="BM677" i="23"/>
  <c r="BL677" i="23"/>
  <c r="BK677" i="23"/>
  <c r="BJ677" i="23"/>
  <c r="BI677" i="23"/>
  <c r="G677" i="23"/>
  <c r="F677" i="23"/>
  <c r="E677" i="23"/>
  <c r="D677" i="23"/>
  <c r="C677" i="23"/>
  <c r="B677" i="23"/>
  <c r="BR676" i="23"/>
  <c r="BQ676" i="23"/>
  <c r="BP676" i="23"/>
  <c r="BO676" i="23"/>
  <c r="BN676" i="23"/>
  <c r="BM676" i="23"/>
  <c r="BL676" i="23"/>
  <c r="BK676" i="23"/>
  <c r="BJ676" i="23"/>
  <c r="BI676" i="23"/>
  <c r="G676" i="23"/>
  <c r="F676" i="23"/>
  <c r="E676" i="23"/>
  <c r="D676" i="23"/>
  <c r="C676" i="23"/>
  <c r="B676" i="23"/>
  <c r="BR675" i="23"/>
  <c r="BQ675" i="23"/>
  <c r="BP675" i="23"/>
  <c r="BO675" i="23"/>
  <c r="BN675" i="23"/>
  <c r="BM675" i="23"/>
  <c r="BL675" i="23"/>
  <c r="BK675" i="23"/>
  <c r="BJ675" i="23"/>
  <c r="BI675" i="23"/>
  <c r="G675" i="23"/>
  <c r="F675" i="23"/>
  <c r="E675" i="23"/>
  <c r="D675" i="23"/>
  <c r="C675" i="23"/>
  <c r="B675" i="23"/>
  <c r="BR674" i="23"/>
  <c r="BQ674" i="23"/>
  <c r="BP674" i="23"/>
  <c r="BO674" i="23"/>
  <c r="BN674" i="23"/>
  <c r="BM674" i="23"/>
  <c r="BL674" i="23"/>
  <c r="BK674" i="23"/>
  <c r="BJ674" i="23"/>
  <c r="BI674" i="23"/>
  <c r="G674" i="23"/>
  <c r="F674" i="23"/>
  <c r="E674" i="23"/>
  <c r="D674" i="23"/>
  <c r="C674" i="23"/>
  <c r="B674" i="23"/>
  <c r="BR673" i="23"/>
  <c r="BQ673" i="23"/>
  <c r="BP673" i="23"/>
  <c r="BO673" i="23"/>
  <c r="BN673" i="23"/>
  <c r="BM673" i="23"/>
  <c r="BL673" i="23"/>
  <c r="BK673" i="23"/>
  <c r="BJ673" i="23"/>
  <c r="BI673" i="23"/>
  <c r="G673" i="23"/>
  <c r="F673" i="23"/>
  <c r="E673" i="23"/>
  <c r="D673" i="23"/>
  <c r="C673" i="23"/>
  <c r="B673" i="23"/>
  <c r="BR672" i="23"/>
  <c r="BQ672" i="23"/>
  <c r="BP672" i="23"/>
  <c r="BO672" i="23"/>
  <c r="BN672" i="23"/>
  <c r="BM672" i="23"/>
  <c r="BL672" i="23"/>
  <c r="BK672" i="23"/>
  <c r="BJ672" i="23"/>
  <c r="BI672" i="23"/>
  <c r="G672" i="23"/>
  <c r="F672" i="23"/>
  <c r="E672" i="23"/>
  <c r="D672" i="23"/>
  <c r="C672" i="23"/>
  <c r="B672" i="23"/>
  <c r="BR671" i="23"/>
  <c r="BQ671" i="23"/>
  <c r="BP671" i="23"/>
  <c r="BO671" i="23"/>
  <c r="BN671" i="23"/>
  <c r="BM671" i="23"/>
  <c r="BL671" i="23"/>
  <c r="BK671" i="23"/>
  <c r="BJ671" i="23"/>
  <c r="BI671" i="23"/>
  <c r="G671" i="23"/>
  <c r="F671" i="23"/>
  <c r="E671" i="23"/>
  <c r="D671" i="23"/>
  <c r="C671" i="23"/>
  <c r="B671" i="23"/>
  <c r="BR670" i="23"/>
  <c r="BQ670" i="23"/>
  <c r="BP670" i="23"/>
  <c r="BO670" i="23"/>
  <c r="BN670" i="23"/>
  <c r="BM670" i="23"/>
  <c r="BL670" i="23"/>
  <c r="BK670" i="23"/>
  <c r="BJ670" i="23"/>
  <c r="BI670" i="23"/>
  <c r="G670" i="23"/>
  <c r="F670" i="23"/>
  <c r="E670" i="23"/>
  <c r="D670" i="23"/>
  <c r="C670" i="23"/>
  <c r="B670" i="23"/>
  <c r="BR669" i="23"/>
  <c r="BQ669" i="23"/>
  <c r="BP669" i="23"/>
  <c r="BO669" i="23"/>
  <c r="BN669" i="23"/>
  <c r="BM669" i="23"/>
  <c r="BL669" i="23"/>
  <c r="BK669" i="23"/>
  <c r="BJ669" i="23"/>
  <c r="BI669" i="23"/>
  <c r="G669" i="23"/>
  <c r="F669" i="23"/>
  <c r="E669" i="23"/>
  <c r="D669" i="23"/>
  <c r="C669" i="23"/>
  <c r="B669" i="23"/>
  <c r="BR668" i="23"/>
  <c r="BQ668" i="23"/>
  <c r="BP668" i="23"/>
  <c r="BO668" i="23"/>
  <c r="BN668" i="23"/>
  <c r="BM668" i="23"/>
  <c r="BL668" i="23"/>
  <c r="BK668" i="23"/>
  <c r="BJ668" i="23"/>
  <c r="BI668" i="23"/>
  <c r="G668" i="23"/>
  <c r="F668" i="23"/>
  <c r="E668" i="23"/>
  <c r="D668" i="23"/>
  <c r="C668" i="23"/>
  <c r="B668" i="23"/>
  <c r="BR667" i="23"/>
  <c r="BQ667" i="23"/>
  <c r="BP667" i="23"/>
  <c r="BO667" i="23"/>
  <c r="BN667" i="23"/>
  <c r="BM667" i="23"/>
  <c r="BL667" i="23"/>
  <c r="BK667" i="23"/>
  <c r="BJ667" i="23"/>
  <c r="BI667" i="23"/>
  <c r="G667" i="23"/>
  <c r="F667" i="23"/>
  <c r="E667" i="23"/>
  <c r="D667" i="23"/>
  <c r="C667" i="23"/>
  <c r="B667" i="23"/>
  <c r="BR666" i="23"/>
  <c r="BQ666" i="23"/>
  <c r="BP666" i="23"/>
  <c r="BO666" i="23"/>
  <c r="BN666" i="23"/>
  <c r="BM666" i="23"/>
  <c r="BL666" i="23"/>
  <c r="BK666" i="23"/>
  <c r="BJ666" i="23"/>
  <c r="BI666" i="23"/>
  <c r="G666" i="23"/>
  <c r="F666" i="23"/>
  <c r="E666" i="23"/>
  <c r="D666" i="23"/>
  <c r="C666" i="23"/>
  <c r="B666" i="23"/>
  <c r="BR665" i="23"/>
  <c r="BQ665" i="23"/>
  <c r="BP665" i="23"/>
  <c r="BO665" i="23"/>
  <c r="BN665" i="23"/>
  <c r="BM665" i="23"/>
  <c r="BL665" i="23"/>
  <c r="BK665" i="23"/>
  <c r="BJ665" i="23"/>
  <c r="BI665" i="23"/>
  <c r="G665" i="23"/>
  <c r="F665" i="23"/>
  <c r="E665" i="23"/>
  <c r="D665" i="23"/>
  <c r="C665" i="23"/>
  <c r="B665" i="23"/>
  <c r="BR664" i="23"/>
  <c r="BQ664" i="23"/>
  <c r="BP664" i="23"/>
  <c r="BO664" i="23"/>
  <c r="BN664" i="23"/>
  <c r="BM664" i="23"/>
  <c r="BL664" i="23"/>
  <c r="BK664" i="23"/>
  <c r="BJ664" i="23"/>
  <c r="BI664" i="23"/>
  <c r="G664" i="23"/>
  <c r="F664" i="23"/>
  <c r="E664" i="23"/>
  <c r="D664" i="23"/>
  <c r="C664" i="23"/>
  <c r="B664" i="23"/>
  <c r="BR663" i="23"/>
  <c r="BQ663" i="23"/>
  <c r="BP663" i="23"/>
  <c r="BO663" i="23"/>
  <c r="BN663" i="23"/>
  <c r="BM663" i="23"/>
  <c r="BL663" i="23"/>
  <c r="BK663" i="23"/>
  <c r="BJ663" i="23"/>
  <c r="BI663" i="23"/>
  <c r="G663" i="23"/>
  <c r="F663" i="23"/>
  <c r="E663" i="23"/>
  <c r="D663" i="23"/>
  <c r="C663" i="23"/>
  <c r="B663" i="23"/>
  <c r="BR662" i="23"/>
  <c r="BQ662" i="23"/>
  <c r="BP662" i="23"/>
  <c r="BO662" i="23"/>
  <c r="BN662" i="23"/>
  <c r="BM662" i="23"/>
  <c r="BL662" i="23"/>
  <c r="BK662" i="23"/>
  <c r="BJ662" i="23"/>
  <c r="BI662" i="23"/>
  <c r="G662" i="23"/>
  <c r="F662" i="23"/>
  <c r="E662" i="23"/>
  <c r="D662" i="23"/>
  <c r="C662" i="23"/>
  <c r="B662" i="23"/>
  <c r="BR661" i="23"/>
  <c r="BQ661" i="23"/>
  <c r="BP661" i="23"/>
  <c r="BO661" i="23"/>
  <c r="BN661" i="23"/>
  <c r="BM661" i="23"/>
  <c r="BL661" i="23"/>
  <c r="BK661" i="23"/>
  <c r="BJ661" i="23"/>
  <c r="BI661" i="23"/>
  <c r="G661" i="23"/>
  <c r="F661" i="23"/>
  <c r="E661" i="23"/>
  <c r="D661" i="23"/>
  <c r="C661" i="23"/>
  <c r="B661" i="23"/>
  <c r="BR660" i="23"/>
  <c r="BQ660" i="23"/>
  <c r="BP660" i="23"/>
  <c r="BO660" i="23"/>
  <c r="BN660" i="23"/>
  <c r="BM660" i="23"/>
  <c r="BL660" i="23"/>
  <c r="BK660" i="23"/>
  <c r="BJ660" i="23"/>
  <c r="BI660" i="23"/>
  <c r="G660" i="23"/>
  <c r="F660" i="23"/>
  <c r="E660" i="23"/>
  <c r="D660" i="23"/>
  <c r="C660" i="23"/>
  <c r="B660" i="23"/>
  <c r="BR659" i="23"/>
  <c r="BQ659" i="23"/>
  <c r="BP659" i="23"/>
  <c r="BO659" i="23"/>
  <c r="BN659" i="23"/>
  <c r="BM659" i="23"/>
  <c r="BL659" i="23"/>
  <c r="BK659" i="23"/>
  <c r="BJ659" i="23"/>
  <c r="BI659" i="23"/>
  <c r="G659" i="23"/>
  <c r="F659" i="23"/>
  <c r="E659" i="23"/>
  <c r="D659" i="23"/>
  <c r="C659" i="23"/>
  <c r="B659" i="23"/>
  <c r="BR658" i="23"/>
  <c r="BQ658" i="23"/>
  <c r="BP658" i="23"/>
  <c r="BO658" i="23"/>
  <c r="BN658" i="23"/>
  <c r="BM658" i="23"/>
  <c r="BL658" i="23"/>
  <c r="BK658" i="23"/>
  <c r="BJ658" i="23"/>
  <c r="BI658" i="23"/>
  <c r="G658" i="23"/>
  <c r="F658" i="23"/>
  <c r="E658" i="23"/>
  <c r="D658" i="23"/>
  <c r="C658" i="23"/>
  <c r="B658" i="23"/>
  <c r="BR657" i="23"/>
  <c r="BQ657" i="23"/>
  <c r="BP657" i="23"/>
  <c r="BO657" i="23"/>
  <c r="BN657" i="23"/>
  <c r="BM657" i="23"/>
  <c r="BL657" i="23"/>
  <c r="BK657" i="23"/>
  <c r="BJ657" i="23"/>
  <c r="BI657" i="23"/>
  <c r="G657" i="23"/>
  <c r="F657" i="23"/>
  <c r="E657" i="23"/>
  <c r="D657" i="23"/>
  <c r="C657" i="23"/>
  <c r="B657" i="23"/>
  <c r="BR656" i="23"/>
  <c r="BQ656" i="23"/>
  <c r="BP656" i="23"/>
  <c r="BO656" i="23"/>
  <c r="BN656" i="23"/>
  <c r="BM656" i="23"/>
  <c r="BL656" i="23"/>
  <c r="BK656" i="23"/>
  <c r="BJ656" i="23"/>
  <c r="BI656" i="23"/>
  <c r="G656" i="23"/>
  <c r="F656" i="23"/>
  <c r="E656" i="23"/>
  <c r="D656" i="23"/>
  <c r="C656" i="23"/>
  <c r="B656" i="23"/>
  <c r="BR655" i="23"/>
  <c r="BQ655" i="23"/>
  <c r="BP655" i="23"/>
  <c r="BO655" i="23"/>
  <c r="BN655" i="23"/>
  <c r="BM655" i="23"/>
  <c r="BL655" i="23"/>
  <c r="BK655" i="23"/>
  <c r="BJ655" i="23"/>
  <c r="BI655" i="23"/>
  <c r="G655" i="23"/>
  <c r="F655" i="23"/>
  <c r="E655" i="23"/>
  <c r="D655" i="23"/>
  <c r="C655" i="23"/>
  <c r="B655" i="23"/>
  <c r="BR654" i="23"/>
  <c r="BQ654" i="23"/>
  <c r="BP654" i="23"/>
  <c r="BO654" i="23"/>
  <c r="BN654" i="23"/>
  <c r="BM654" i="23"/>
  <c r="BL654" i="23"/>
  <c r="BK654" i="23"/>
  <c r="BJ654" i="23"/>
  <c r="BI654" i="23"/>
  <c r="G654" i="23"/>
  <c r="F654" i="23"/>
  <c r="E654" i="23"/>
  <c r="D654" i="23"/>
  <c r="C654" i="23"/>
  <c r="B654" i="23"/>
  <c r="BR653" i="23"/>
  <c r="BQ653" i="23"/>
  <c r="BP653" i="23"/>
  <c r="BO653" i="23"/>
  <c r="BN653" i="23"/>
  <c r="BM653" i="23"/>
  <c r="BL653" i="23"/>
  <c r="BK653" i="23"/>
  <c r="BJ653" i="23"/>
  <c r="BI653" i="23"/>
  <c r="G653" i="23"/>
  <c r="F653" i="23"/>
  <c r="E653" i="23"/>
  <c r="D653" i="23"/>
  <c r="C653" i="23"/>
  <c r="B653" i="23"/>
  <c r="BR652" i="23"/>
  <c r="BQ652" i="23"/>
  <c r="BP652" i="23"/>
  <c r="BO652" i="23"/>
  <c r="BN652" i="23"/>
  <c r="BM652" i="23"/>
  <c r="BL652" i="23"/>
  <c r="BK652" i="23"/>
  <c r="BJ652" i="23"/>
  <c r="BI652" i="23"/>
  <c r="G652" i="23"/>
  <c r="F652" i="23"/>
  <c r="E652" i="23"/>
  <c r="D652" i="23"/>
  <c r="C652" i="23"/>
  <c r="B652" i="23"/>
  <c r="BR651" i="23"/>
  <c r="BQ651" i="23"/>
  <c r="BP651" i="23"/>
  <c r="BO651" i="23"/>
  <c r="BN651" i="23"/>
  <c r="BM651" i="23"/>
  <c r="BL651" i="23"/>
  <c r="BK651" i="23"/>
  <c r="BJ651" i="23"/>
  <c r="BI651" i="23"/>
  <c r="G651" i="23"/>
  <c r="F651" i="23"/>
  <c r="E651" i="23"/>
  <c r="D651" i="23"/>
  <c r="C651" i="23"/>
  <c r="B651" i="23"/>
  <c r="BR650" i="23"/>
  <c r="BQ650" i="23"/>
  <c r="BP650" i="23"/>
  <c r="BO650" i="23"/>
  <c r="BN650" i="23"/>
  <c r="BM650" i="23"/>
  <c r="BL650" i="23"/>
  <c r="BK650" i="23"/>
  <c r="BJ650" i="23"/>
  <c r="BI650" i="23"/>
  <c r="G650" i="23"/>
  <c r="F650" i="23"/>
  <c r="E650" i="23"/>
  <c r="D650" i="23"/>
  <c r="C650" i="23"/>
  <c r="B650" i="23"/>
  <c r="BR649" i="23"/>
  <c r="BQ649" i="23"/>
  <c r="BP649" i="23"/>
  <c r="BO649" i="23"/>
  <c r="BN649" i="23"/>
  <c r="BM649" i="23"/>
  <c r="BL649" i="23"/>
  <c r="BK649" i="23"/>
  <c r="BJ649" i="23"/>
  <c r="BI649" i="23"/>
  <c r="G649" i="23"/>
  <c r="F649" i="23"/>
  <c r="E649" i="23"/>
  <c r="D649" i="23"/>
  <c r="C649" i="23"/>
  <c r="B649" i="23"/>
  <c r="BR648" i="23"/>
  <c r="BQ648" i="23"/>
  <c r="BP648" i="23"/>
  <c r="BO648" i="23"/>
  <c r="BN648" i="23"/>
  <c r="BM648" i="23"/>
  <c r="BL648" i="23"/>
  <c r="BK648" i="23"/>
  <c r="BJ648" i="23"/>
  <c r="BI648" i="23"/>
  <c r="G648" i="23"/>
  <c r="F648" i="23"/>
  <c r="E648" i="23"/>
  <c r="D648" i="23"/>
  <c r="C648" i="23"/>
  <c r="B648" i="23"/>
  <c r="BR647" i="23"/>
  <c r="BQ647" i="23"/>
  <c r="BP647" i="23"/>
  <c r="BO647" i="23"/>
  <c r="BN647" i="23"/>
  <c r="BM647" i="23"/>
  <c r="BL647" i="23"/>
  <c r="BK647" i="23"/>
  <c r="BJ647" i="23"/>
  <c r="BI647" i="23"/>
  <c r="G647" i="23"/>
  <c r="F647" i="23"/>
  <c r="E647" i="23"/>
  <c r="D647" i="23"/>
  <c r="C647" i="23"/>
  <c r="B647" i="23"/>
  <c r="BR646" i="23"/>
  <c r="BQ646" i="23"/>
  <c r="BP646" i="23"/>
  <c r="BO646" i="23"/>
  <c r="BN646" i="23"/>
  <c r="BM646" i="23"/>
  <c r="BL646" i="23"/>
  <c r="BK646" i="23"/>
  <c r="BJ646" i="23"/>
  <c r="BI646" i="23"/>
  <c r="G646" i="23"/>
  <c r="F646" i="23"/>
  <c r="E646" i="23"/>
  <c r="D646" i="23"/>
  <c r="C646" i="23"/>
  <c r="B646" i="23"/>
  <c r="BR645" i="23"/>
  <c r="BQ645" i="23"/>
  <c r="BP645" i="23"/>
  <c r="BO645" i="23"/>
  <c r="BN645" i="23"/>
  <c r="BM645" i="23"/>
  <c r="BL645" i="23"/>
  <c r="BK645" i="23"/>
  <c r="BJ645" i="23"/>
  <c r="BI645" i="23"/>
  <c r="G645" i="23"/>
  <c r="F645" i="23"/>
  <c r="E645" i="23"/>
  <c r="D645" i="23"/>
  <c r="C645" i="23"/>
  <c r="B645" i="23"/>
  <c r="BR644" i="23"/>
  <c r="BQ644" i="23"/>
  <c r="BP644" i="23"/>
  <c r="BO644" i="23"/>
  <c r="BN644" i="23"/>
  <c r="BM644" i="23"/>
  <c r="BL644" i="23"/>
  <c r="BK644" i="23"/>
  <c r="BJ644" i="23"/>
  <c r="BI644" i="23"/>
  <c r="G644" i="23"/>
  <c r="F644" i="23"/>
  <c r="E644" i="23"/>
  <c r="D644" i="23"/>
  <c r="C644" i="23"/>
  <c r="B644" i="23"/>
  <c r="BR643" i="23"/>
  <c r="BQ643" i="23"/>
  <c r="BP643" i="23"/>
  <c r="BO643" i="23"/>
  <c r="BN643" i="23"/>
  <c r="BM643" i="23"/>
  <c r="BL643" i="23"/>
  <c r="BK643" i="23"/>
  <c r="BJ643" i="23"/>
  <c r="BI643" i="23"/>
  <c r="G643" i="23"/>
  <c r="F643" i="23"/>
  <c r="E643" i="23"/>
  <c r="D643" i="23"/>
  <c r="C643" i="23"/>
  <c r="B643" i="23"/>
  <c r="BR642" i="23"/>
  <c r="BQ642" i="23"/>
  <c r="BP642" i="23"/>
  <c r="BO642" i="23"/>
  <c r="BN642" i="23"/>
  <c r="BM642" i="23"/>
  <c r="BL642" i="23"/>
  <c r="BK642" i="23"/>
  <c r="BJ642" i="23"/>
  <c r="BI642" i="23"/>
  <c r="G642" i="23"/>
  <c r="F642" i="23"/>
  <c r="E642" i="23"/>
  <c r="D642" i="23"/>
  <c r="C642" i="23"/>
  <c r="B642" i="23"/>
  <c r="BR641" i="23"/>
  <c r="BQ641" i="23"/>
  <c r="BP641" i="23"/>
  <c r="BO641" i="23"/>
  <c r="BN641" i="23"/>
  <c r="BM641" i="23"/>
  <c r="BL641" i="23"/>
  <c r="BK641" i="23"/>
  <c r="BJ641" i="23"/>
  <c r="BI641" i="23"/>
  <c r="G641" i="23"/>
  <c r="F641" i="23"/>
  <c r="E641" i="23"/>
  <c r="D641" i="23"/>
  <c r="C641" i="23"/>
  <c r="B641" i="23"/>
  <c r="BR640" i="23"/>
  <c r="BQ640" i="23"/>
  <c r="BP640" i="23"/>
  <c r="BO640" i="23"/>
  <c r="BN640" i="23"/>
  <c r="BM640" i="23"/>
  <c r="BL640" i="23"/>
  <c r="BK640" i="23"/>
  <c r="BJ640" i="23"/>
  <c r="BI640" i="23"/>
  <c r="G640" i="23"/>
  <c r="F640" i="23"/>
  <c r="E640" i="23"/>
  <c r="D640" i="23"/>
  <c r="C640" i="23"/>
  <c r="B640" i="23"/>
  <c r="BR639" i="23"/>
  <c r="BQ639" i="23"/>
  <c r="BP639" i="23"/>
  <c r="BO639" i="23"/>
  <c r="BN639" i="23"/>
  <c r="BM639" i="23"/>
  <c r="BL639" i="23"/>
  <c r="BK639" i="23"/>
  <c r="BJ639" i="23"/>
  <c r="BI639" i="23"/>
  <c r="G639" i="23"/>
  <c r="F639" i="23"/>
  <c r="E639" i="23"/>
  <c r="D639" i="23"/>
  <c r="C639" i="23"/>
  <c r="B639" i="23"/>
  <c r="BR638" i="23"/>
  <c r="BQ638" i="23"/>
  <c r="BP638" i="23"/>
  <c r="BO638" i="23"/>
  <c r="BN638" i="23"/>
  <c r="BM638" i="23"/>
  <c r="BL638" i="23"/>
  <c r="BK638" i="23"/>
  <c r="BJ638" i="23"/>
  <c r="BI638" i="23"/>
  <c r="G638" i="23"/>
  <c r="F638" i="23"/>
  <c r="E638" i="23"/>
  <c r="D638" i="23"/>
  <c r="C638" i="23"/>
  <c r="B638" i="23"/>
  <c r="BR637" i="23"/>
  <c r="BQ637" i="23"/>
  <c r="BP637" i="23"/>
  <c r="BO637" i="23"/>
  <c r="BN637" i="23"/>
  <c r="BM637" i="23"/>
  <c r="BL637" i="23"/>
  <c r="BK637" i="23"/>
  <c r="BJ637" i="23"/>
  <c r="BI637" i="23"/>
  <c r="G637" i="23"/>
  <c r="F637" i="23"/>
  <c r="E637" i="23"/>
  <c r="D637" i="23"/>
  <c r="C637" i="23"/>
  <c r="B637" i="23"/>
  <c r="BR636" i="23"/>
  <c r="BQ636" i="23"/>
  <c r="BP636" i="23"/>
  <c r="BO636" i="23"/>
  <c r="BN636" i="23"/>
  <c r="BM636" i="23"/>
  <c r="BL636" i="23"/>
  <c r="BK636" i="23"/>
  <c r="BJ636" i="23"/>
  <c r="BI636" i="23"/>
  <c r="G636" i="23"/>
  <c r="F636" i="23"/>
  <c r="E636" i="23"/>
  <c r="D636" i="23"/>
  <c r="C636" i="23"/>
  <c r="B636" i="23"/>
  <c r="BR635" i="23"/>
  <c r="BQ635" i="23"/>
  <c r="BP635" i="23"/>
  <c r="BO635" i="23"/>
  <c r="BN635" i="23"/>
  <c r="BM635" i="23"/>
  <c r="BL635" i="23"/>
  <c r="BK635" i="23"/>
  <c r="BJ635" i="23"/>
  <c r="BI635" i="23"/>
  <c r="G635" i="23"/>
  <c r="F635" i="23"/>
  <c r="E635" i="23"/>
  <c r="D635" i="23"/>
  <c r="C635" i="23"/>
  <c r="B635" i="23"/>
  <c r="BR634" i="23"/>
  <c r="BQ634" i="23"/>
  <c r="BP634" i="23"/>
  <c r="BO634" i="23"/>
  <c r="BN634" i="23"/>
  <c r="BM634" i="23"/>
  <c r="BL634" i="23"/>
  <c r="BK634" i="23"/>
  <c r="BJ634" i="23"/>
  <c r="BI634" i="23"/>
  <c r="G634" i="23"/>
  <c r="F634" i="23"/>
  <c r="E634" i="23"/>
  <c r="D634" i="23"/>
  <c r="C634" i="23"/>
  <c r="B634" i="23"/>
  <c r="BR633" i="23"/>
  <c r="BQ633" i="23"/>
  <c r="BP633" i="23"/>
  <c r="BO633" i="23"/>
  <c r="BN633" i="23"/>
  <c r="BM633" i="23"/>
  <c r="BL633" i="23"/>
  <c r="BK633" i="23"/>
  <c r="BJ633" i="23"/>
  <c r="BI633" i="23"/>
  <c r="G633" i="23"/>
  <c r="F633" i="23"/>
  <c r="E633" i="23"/>
  <c r="D633" i="23"/>
  <c r="C633" i="23"/>
  <c r="B633" i="23"/>
  <c r="BR632" i="23"/>
  <c r="BQ632" i="23"/>
  <c r="BP632" i="23"/>
  <c r="BO632" i="23"/>
  <c r="BN632" i="23"/>
  <c r="BM632" i="23"/>
  <c r="BL632" i="23"/>
  <c r="BK632" i="23"/>
  <c r="BJ632" i="23"/>
  <c r="BI632" i="23"/>
  <c r="G632" i="23"/>
  <c r="F632" i="23"/>
  <c r="E632" i="23"/>
  <c r="D632" i="23"/>
  <c r="C632" i="23"/>
  <c r="B632" i="23"/>
  <c r="BR631" i="23"/>
  <c r="BQ631" i="23"/>
  <c r="BP631" i="23"/>
  <c r="BO631" i="23"/>
  <c r="BN631" i="23"/>
  <c r="BM631" i="23"/>
  <c r="BL631" i="23"/>
  <c r="BK631" i="23"/>
  <c r="BJ631" i="23"/>
  <c r="BI631" i="23"/>
  <c r="G631" i="23"/>
  <c r="F631" i="23"/>
  <c r="E631" i="23"/>
  <c r="D631" i="23"/>
  <c r="C631" i="23"/>
  <c r="B631" i="23"/>
  <c r="BR630" i="23"/>
  <c r="BQ630" i="23"/>
  <c r="BP630" i="23"/>
  <c r="BO630" i="23"/>
  <c r="BN630" i="23"/>
  <c r="BM630" i="23"/>
  <c r="BL630" i="23"/>
  <c r="BK630" i="23"/>
  <c r="BJ630" i="23"/>
  <c r="BI630" i="23"/>
  <c r="G630" i="23"/>
  <c r="F630" i="23"/>
  <c r="E630" i="23"/>
  <c r="D630" i="23"/>
  <c r="C630" i="23"/>
  <c r="B630" i="23"/>
  <c r="BR629" i="23"/>
  <c r="BQ629" i="23"/>
  <c r="BP629" i="23"/>
  <c r="BO629" i="23"/>
  <c r="BN629" i="23"/>
  <c r="BM629" i="23"/>
  <c r="BL629" i="23"/>
  <c r="BK629" i="23"/>
  <c r="BJ629" i="23"/>
  <c r="BI629" i="23"/>
  <c r="G629" i="23"/>
  <c r="F629" i="23"/>
  <c r="E629" i="23"/>
  <c r="D629" i="23"/>
  <c r="C629" i="23"/>
  <c r="B629" i="23"/>
  <c r="BR628" i="23"/>
  <c r="BQ628" i="23"/>
  <c r="BP628" i="23"/>
  <c r="BO628" i="23"/>
  <c r="BN628" i="23"/>
  <c r="BM628" i="23"/>
  <c r="BL628" i="23"/>
  <c r="BK628" i="23"/>
  <c r="BJ628" i="23"/>
  <c r="BI628" i="23"/>
  <c r="G628" i="23"/>
  <c r="F628" i="23"/>
  <c r="E628" i="23"/>
  <c r="D628" i="23"/>
  <c r="C628" i="23"/>
  <c r="B628" i="23"/>
  <c r="BR627" i="23"/>
  <c r="BQ627" i="23"/>
  <c r="BP627" i="23"/>
  <c r="BO627" i="23"/>
  <c r="BN627" i="23"/>
  <c r="BM627" i="23"/>
  <c r="BL627" i="23"/>
  <c r="BK627" i="23"/>
  <c r="BJ627" i="23"/>
  <c r="BI627" i="23"/>
  <c r="G627" i="23"/>
  <c r="F627" i="23"/>
  <c r="E627" i="23"/>
  <c r="D627" i="23"/>
  <c r="C627" i="23"/>
  <c r="B627" i="23"/>
  <c r="BR626" i="23"/>
  <c r="BQ626" i="23"/>
  <c r="BP626" i="23"/>
  <c r="BO626" i="23"/>
  <c r="BN626" i="23"/>
  <c r="BM626" i="23"/>
  <c r="BL626" i="23"/>
  <c r="BK626" i="23"/>
  <c r="BJ626" i="23"/>
  <c r="BI626" i="23"/>
  <c r="G626" i="23"/>
  <c r="F626" i="23"/>
  <c r="E626" i="23"/>
  <c r="D626" i="23"/>
  <c r="C626" i="23"/>
  <c r="B626" i="23"/>
  <c r="BR625" i="23"/>
  <c r="BQ625" i="23"/>
  <c r="BP625" i="23"/>
  <c r="BO625" i="23"/>
  <c r="BN625" i="23"/>
  <c r="BM625" i="23"/>
  <c r="BL625" i="23"/>
  <c r="BK625" i="23"/>
  <c r="BJ625" i="23"/>
  <c r="BI625" i="23"/>
  <c r="G625" i="23"/>
  <c r="F625" i="23"/>
  <c r="E625" i="23"/>
  <c r="D625" i="23"/>
  <c r="C625" i="23"/>
  <c r="B625" i="23"/>
  <c r="BR624" i="23"/>
  <c r="BQ624" i="23"/>
  <c r="BP624" i="23"/>
  <c r="BO624" i="23"/>
  <c r="BN624" i="23"/>
  <c r="BM624" i="23"/>
  <c r="BL624" i="23"/>
  <c r="BK624" i="23"/>
  <c r="BJ624" i="23"/>
  <c r="BI624" i="23"/>
  <c r="G624" i="23"/>
  <c r="F624" i="23"/>
  <c r="E624" i="23"/>
  <c r="D624" i="23"/>
  <c r="C624" i="23"/>
  <c r="B624" i="23"/>
  <c r="BR623" i="23"/>
  <c r="BQ623" i="23"/>
  <c r="BP623" i="23"/>
  <c r="BO623" i="23"/>
  <c r="BN623" i="23"/>
  <c r="BM623" i="23"/>
  <c r="BL623" i="23"/>
  <c r="BK623" i="23"/>
  <c r="BJ623" i="23"/>
  <c r="BI623" i="23"/>
  <c r="G623" i="23"/>
  <c r="F623" i="23"/>
  <c r="E623" i="23"/>
  <c r="D623" i="23"/>
  <c r="C623" i="23"/>
  <c r="B623" i="23"/>
  <c r="BR622" i="23"/>
  <c r="BQ622" i="23"/>
  <c r="BP622" i="23"/>
  <c r="BO622" i="23"/>
  <c r="BN622" i="23"/>
  <c r="BM622" i="23"/>
  <c r="BL622" i="23"/>
  <c r="BK622" i="23"/>
  <c r="BJ622" i="23"/>
  <c r="BI622" i="23"/>
  <c r="G622" i="23"/>
  <c r="F622" i="23"/>
  <c r="E622" i="23"/>
  <c r="D622" i="23"/>
  <c r="C622" i="23"/>
  <c r="B622" i="23"/>
  <c r="BR621" i="23"/>
  <c r="BQ621" i="23"/>
  <c r="BP621" i="23"/>
  <c r="BO621" i="23"/>
  <c r="BN621" i="23"/>
  <c r="BM621" i="23"/>
  <c r="BL621" i="23"/>
  <c r="BK621" i="23"/>
  <c r="BJ621" i="23"/>
  <c r="BI621" i="23"/>
  <c r="G621" i="23"/>
  <c r="F621" i="23"/>
  <c r="E621" i="23"/>
  <c r="D621" i="23"/>
  <c r="C621" i="23"/>
  <c r="B621" i="23"/>
  <c r="BR620" i="23"/>
  <c r="BQ620" i="23"/>
  <c r="BP620" i="23"/>
  <c r="BO620" i="23"/>
  <c r="BN620" i="23"/>
  <c r="BM620" i="23"/>
  <c r="BL620" i="23"/>
  <c r="BK620" i="23"/>
  <c r="BJ620" i="23"/>
  <c r="BI620" i="23"/>
  <c r="G620" i="23"/>
  <c r="F620" i="23"/>
  <c r="E620" i="23"/>
  <c r="D620" i="23"/>
  <c r="C620" i="23"/>
  <c r="B620" i="23"/>
  <c r="BR619" i="23"/>
  <c r="BQ619" i="23"/>
  <c r="BP619" i="23"/>
  <c r="BO619" i="23"/>
  <c r="BN619" i="23"/>
  <c r="BM619" i="23"/>
  <c r="BL619" i="23"/>
  <c r="BK619" i="23"/>
  <c r="BJ619" i="23"/>
  <c r="BI619" i="23"/>
  <c r="G619" i="23"/>
  <c r="F619" i="23"/>
  <c r="E619" i="23"/>
  <c r="D619" i="23"/>
  <c r="C619" i="23"/>
  <c r="B619" i="23"/>
  <c r="BR618" i="23"/>
  <c r="BQ618" i="23"/>
  <c r="BP618" i="23"/>
  <c r="BO618" i="23"/>
  <c r="BN618" i="23"/>
  <c r="BM618" i="23"/>
  <c r="BL618" i="23"/>
  <c r="BK618" i="23"/>
  <c r="BJ618" i="23"/>
  <c r="BI618" i="23"/>
  <c r="G618" i="23"/>
  <c r="F618" i="23"/>
  <c r="E618" i="23"/>
  <c r="D618" i="23"/>
  <c r="C618" i="23"/>
  <c r="B618" i="23"/>
  <c r="BR617" i="23"/>
  <c r="BQ617" i="23"/>
  <c r="BP617" i="23"/>
  <c r="BO617" i="23"/>
  <c r="BN617" i="23"/>
  <c r="BM617" i="23"/>
  <c r="BL617" i="23"/>
  <c r="BK617" i="23"/>
  <c r="BJ617" i="23"/>
  <c r="BI617" i="23"/>
  <c r="G617" i="23"/>
  <c r="F617" i="23"/>
  <c r="E617" i="23"/>
  <c r="D617" i="23"/>
  <c r="C617" i="23"/>
  <c r="B617" i="23"/>
  <c r="BR616" i="23"/>
  <c r="BQ616" i="23"/>
  <c r="BP616" i="23"/>
  <c r="BO616" i="23"/>
  <c r="BN616" i="23"/>
  <c r="BM616" i="23"/>
  <c r="BL616" i="23"/>
  <c r="BK616" i="23"/>
  <c r="BJ616" i="23"/>
  <c r="BI616" i="23"/>
  <c r="G616" i="23"/>
  <c r="F616" i="23"/>
  <c r="E616" i="23"/>
  <c r="D616" i="23"/>
  <c r="C616" i="23"/>
  <c r="B616" i="23"/>
  <c r="BR615" i="23"/>
  <c r="BQ615" i="23"/>
  <c r="BP615" i="23"/>
  <c r="BO615" i="23"/>
  <c r="BN615" i="23"/>
  <c r="BM615" i="23"/>
  <c r="BL615" i="23"/>
  <c r="BK615" i="23"/>
  <c r="BJ615" i="23"/>
  <c r="BI615" i="23"/>
  <c r="G615" i="23"/>
  <c r="F615" i="23"/>
  <c r="E615" i="23"/>
  <c r="D615" i="23"/>
  <c r="C615" i="23"/>
  <c r="B615" i="23"/>
  <c r="BR614" i="23"/>
  <c r="BQ614" i="23"/>
  <c r="BP614" i="23"/>
  <c r="BO614" i="23"/>
  <c r="BN614" i="23"/>
  <c r="BM614" i="23"/>
  <c r="BL614" i="23"/>
  <c r="BK614" i="23"/>
  <c r="BJ614" i="23"/>
  <c r="BI614" i="23"/>
  <c r="G614" i="23"/>
  <c r="F614" i="23"/>
  <c r="E614" i="23"/>
  <c r="D614" i="23"/>
  <c r="C614" i="23"/>
  <c r="B614" i="23"/>
  <c r="BR613" i="23"/>
  <c r="BQ613" i="23"/>
  <c r="BP613" i="23"/>
  <c r="BO613" i="23"/>
  <c r="BN613" i="23"/>
  <c r="BM613" i="23"/>
  <c r="BL613" i="23"/>
  <c r="BK613" i="23"/>
  <c r="BJ613" i="23"/>
  <c r="BI613" i="23"/>
  <c r="G613" i="23"/>
  <c r="F613" i="23"/>
  <c r="E613" i="23"/>
  <c r="D613" i="23"/>
  <c r="C613" i="23"/>
  <c r="B613" i="23"/>
  <c r="BR612" i="23"/>
  <c r="BQ612" i="23"/>
  <c r="BP612" i="23"/>
  <c r="BO612" i="23"/>
  <c r="BN612" i="23"/>
  <c r="BM612" i="23"/>
  <c r="BL612" i="23"/>
  <c r="BK612" i="23"/>
  <c r="BJ612" i="23"/>
  <c r="BI612" i="23"/>
  <c r="G612" i="23"/>
  <c r="F612" i="23"/>
  <c r="E612" i="23"/>
  <c r="D612" i="23"/>
  <c r="C612" i="23"/>
  <c r="B612" i="23"/>
  <c r="BR611" i="23"/>
  <c r="BQ611" i="23"/>
  <c r="BP611" i="23"/>
  <c r="BO611" i="23"/>
  <c r="BN611" i="23"/>
  <c r="BM611" i="23"/>
  <c r="BL611" i="23"/>
  <c r="BK611" i="23"/>
  <c r="BJ611" i="23"/>
  <c r="BI611" i="23"/>
  <c r="G611" i="23"/>
  <c r="F611" i="23"/>
  <c r="E611" i="23"/>
  <c r="D611" i="23"/>
  <c r="C611" i="23"/>
  <c r="B611" i="23"/>
  <c r="BR610" i="23"/>
  <c r="BQ610" i="23"/>
  <c r="BP610" i="23"/>
  <c r="BO610" i="23"/>
  <c r="BN610" i="23"/>
  <c r="BM610" i="23"/>
  <c r="BL610" i="23"/>
  <c r="BK610" i="23"/>
  <c r="BJ610" i="23"/>
  <c r="BI610" i="23"/>
  <c r="G610" i="23"/>
  <c r="F610" i="23"/>
  <c r="E610" i="23"/>
  <c r="D610" i="23"/>
  <c r="C610" i="23"/>
  <c r="B610" i="23"/>
  <c r="BR609" i="23"/>
  <c r="BQ609" i="23"/>
  <c r="BP609" i="23"/>
  <c r="BO609" i="23"/>
  <c r="BN609" i="23"/>
  <c r="BM609" i="23"/>
  <c r="BL609" i="23"/>
  <c r="BK609" i="23"/>
  <c r="BJ609" i="23"/>
  <c r="BI609" i="23"/>
  <c r="G609" i="23"/>
  <c r="F609" i="23"/>
  <c r="E609" i="23"/>
  <c r="D609" i="23"/>
  <c r="C609" i="23"/>
  <c r="B609" i="23"/>
  <c r="BR608" i="23"/>
  <c r="BQ608" i="23"/>
  <c r="BP608" i="23"/>
  <c r="BO608" i="23"/>
  <c r="BN608" i="23"/>
  <c r="BM608" i="23"/>
  <c r="BL608" i="23"/>
  <c r="BK608" i="23"/>
  <c r="BJ608" i="23"/>
  <c r="BI608" i="23"/>
  <c r="G608" i="23"/>
  <c r="F608" i="23"/>
  <c r="E608" i="23"/>
  <c r="D608" i="23"/>
  <c r="C608" i="23"/>
  <c r="B608" i="23"/>
  <c r="BR607" i="23"/>
  <c r="BQ607" i="23"/>
  <c r="BP607" i="23"/>
  <c r="BO607" i="23"/>
  <c r="BN607" i="23"/>
  <c r="BM607" i="23"/>
  <c r="BL607" i="23"/>
  <c r="BK607" i="23"/>
  <c r="BJ607" i="23"/>
  <c r="BI607" i="23"/>
  <c r="G607" i="23"/>
  <c r="F607" i="23"/>
  <c r="E607" i="23"/>
  <c r="D607" i="23"/>
  <c r="C607" i="23"/>
  <c r="B607" i="23"/>
  <c r="BR606" i="23"/>
  <c r="BQ606" i="23"/>
  <c r="BP606" i="23"/>
  <c r="BO606" i="23"/>
  <c r="BN606" i="23"/>
  <c r="BM606" i="23"/>
  <c r="BL606" i="23"/>
  <c r="BK606" i="23"/>
  <c r="BJ606" i="23"/>
  <c r="BI606" i="23"/>
  <c r="G606" i="23"/>
  <c r="F606" i="23"/>
  <c r="E606" i="23"/>
  <c r="D606" i="23"/>
  <c r="C606" i="23"/>
  <c r="B606" i="23"/>
  <c r="BR605" i="23"/>
  <c r="BQ605" i="23"/>
  <c r="BP605" i="23"/>
  <c r="BO605" i="23"/>
  <c r="BN605" i="23"/>
  <c r="BM605" i="23"/>
  <c r="BL605" i="23"/>
  <c r="BK605" i="23"/>
  <c r="BJ605" i="23"/>
  <c r="BI605" i="23"/>
  <c r="G605" i="23"/>
  <c r="F605" i="23"/>
  <c r="E605" i="23"/>
  <c r="D605" i="23"/>
  <c r="C605" i="23"/>
  <c r="B605" i="23"/>
  <c r="BR604" i="23"/>
  <c r="BQ604" i="23"/>
  <c r="BP604" i="23"/>
  <c r="BO604" i="23"/>
  <c r="BN604" i="23"/>
  <c r="BM604" i="23"/>
  <c r="BL604" i="23"/>
  <c r="BK604" i="23"/>
  <c r="BJ604" i="23"/>
  <c r="BI604" i="23"/>
  <c r="G604" i="23"/>
  <c r="F604" i="23"/>
  <c r="E604" i="23"/>
  <c r="D604" i="23"/>
  <c r="C604" i="23"/>
  <c r="B604" i="23"/>
  <c r="BR603" i="23"/>
  <c r="BQ603" i="23"/>
  <c r="BP603" i="23"/>
  <c r="BO603" i="23"/>
  <c r="BN603" i="23"/>
  <c r="BM603" i="23"/>
  <c r="BL603" i="23"/>
  <c r="BK603" i="23"/>
  <c r="BJ603" i="23"/>
  <c r="BI603" i="23"/>
  <c r="G603" i="23"/>
  <c r="F603" i="23"/>
  <c r="E603" i="23"/>
  <c r="D603" i="23"/>
  <c r="C603" i="23"/>
  <c r="B603" i="23"/>
  <c r="BR602" i="23"/>
  <c r="BQ602" i="23"/>
  <c r="BP602" i="23"/>
  <c r="BO602" i="23"/>
  <c r="BN602" i="23"/>
  <c r="BM602" i="23"/>
  <c r="BL602" i="23"/>
  <c r="BK602" i="23"/>
  <c r="BJ602" i="23"/>
  <c r="BI602" i="23"/>
  <c r="G602" i="23"/>
  <c r="F602" i="23"/>
  <c r="E602" i="23"/>
  <c r="D602" i="23"/>
  <c r="C602" i="23"/>
  <c r="B602" i="23"/>
  <c r="BR601" i="23"/>
  <c r="BQ601" i="23"/>
  <c r="BP601" i="23"/>
  <c r="BO601" i="23"/>
  <c r="BN601" i="23"/>
  <c r="BM601" i="23"/>
  <c r="BL601" i="23"/>
  <c r="BK601" i="23"/>
  <c r="BJ601" i="23"/>
  <c r="BI601" i="23"/>
  <c r="G601" i="23"/>
  <c r="F601" i="23"/>
  <c r="E601" i="23"/>
  <c r="D601" i="23"/>
  <c r="C601" i="23"/>
  <c r="B601" i="23"/>
  <c r="BR600" i="23"/>
  <c r="BQ600" i="23"/>
  <c r="BP600" i="23"/>
  <c r="BO600" i="23"/>
  <c r="BN600" i="23"/>
  <c r="BM600" i="23"/>
  <c r="BL600" i="23"/>
  <c r="BK600" i="23"/>
  <c r="BJ600" i="23"/>
  <c r="BI600" i="23"/>
  <c r="G600" i="23"/>
  <c r="F600" i="23"/>
  <c r="E600" i="23"/>
  <c r="D600" i="23"/>
  <c r="C600" i="23"/>
  <c r="B600" i="23"/>
  <c r="BR599" i="23"/>
  <c r="BQ599" i="23"/>
  <c r="BP599" i="23"/>
  <c r="BO599" i="23"/>
  <c r="BN599" i="23"/>
  <c r="BM599" i="23"/>
  <c r="BL599" i="23"/>
  <c r="BK599" i="23"/>
  <c r="BJ599" i="23"/>
  <c r="BI599" i="23"/>
  <c r="G599" i="23"/>
  <c r="F599" i="23"/>
  <c r="E599" i="23"/>
  <c r="D599" i="23"/>
  <c r="C599" i="23"/>
  <c r="B599" i="23"/>
  <c r="BR598" i="23"/>
  <c r="BQ598" i="23"/>
  <c r="BP598" i="23"/>
  <c r="BO598" i="23"/>
  <c r="BN598" i="23"/>
  <c r="BM598" i="23"/>
  <c r="BL598" i="23"/>
  <c r="BK598" i="23"/>
  <c r="BJ598" i="23"/>
  <c r="BI598" i="23"/>
  <c r="G598" i="23"/>
  <c r="F598" i="23"/>
  <c r="E598" i="23"/>
  <c r="D598" i="23"/>
  <c r="C598" i="23"/>
  <c r="B598" i="23"/>
  <c r="BR597" i="23"/>
  <c r="BQ597" i="23"/>
  <c r="BP597" i="23"/>
  <c r="BO597" i="23"/>
  <c r="BN597" i="23"/>
  <c r="BM597" i="23"/>
  <c r="BL597" i="23"/>
  <c r="BK597" i="23"/>
  <c r="BJ597" i="23"/>
  <c r="BI597" i="23"/>
  <c r="G597" i="23"/>
  <c r="F597" i="23"/>
  <c r="E597" i="23"/>
  <c r="D597" i="23"/>
  <c r="C597" i="23"/>
  <c r="B597" i="23"/>
  <c r="BR596" i="23"/>
  <c r="BQ596" i="23"/>
  <c r="BP596" i="23"/>
  <c r="BO596" i="23"/>
  <c r="BN596" i="23"/>
  <c r="BM596" i="23"/>
  <c r="BL596" i="23"/>
  <c r="BK596" i="23"/>
  <c r="BJ596" i="23"/>
  <c r="BI596" i="23"/>
  <c r="G596" i="23"/>
  <c r="F596" i="23"/>
  <c r="E596" i="23"/>
  <c r="D596" i="23"/>
  <c r="C596" i="23"/>
  <c r="B596" i="23"/>
  <c r="BR595" i="23"/>
  <c r="BQ595" i="23"/>
  <c r="BP595" i="23"/>
  <c r="BO595" i="23"/>
  <c r="BN595" i="23"/>
  <c r="BM595" i="23"/>
  <c r="BL595" i="23"/>
  <c r="BK595" i="23"/>
  <c r="BJ595" i="23"/>
  <c r="BI595" i="23"/>
  <c r="G595" i="23"/>
  <c r="F595" i="23"/>
  <c r="E595" i="23"/>
  <c r="D595" i="23"/>
  <c r="C595" i="23"/>
  <c r="B595" i="23"/>
  <c r="BR594" i="23"/>
  <c r="BQ594" i="23"/>
  <c r="BP594" i="23"/>
  <c r="BO594" i="23"/>
  <c r="BN594" i="23"/>
  <c r="BM594" i="23"/>
  <c r="BL594" i="23"/>
  <c r="BK594" i="23"/>
  <c r="BJ594" i="23"/>
  <c r="BI594" i="23"/>
  <c r="G594" i="23"/>
  <c r="F594" i="23"/>
  <c r="E594" i="23"/>
  <c r="D594" i="23"/>
  <c r="C594" i="23"/>
  <c r="B594" i="23"/>
  <c r="BR593" i="23"/>
  <c r="BQ593" i="23"/>
  <c r="BP593" i="23"/>
  <c r="BO593" i="23"/>
  <c r="BN593" i="23"/>
  <c r="BM593" i="23"/>
  <c r="BL593" i="23"/>
  <c r="BK593" i="23"/>
  <c r="BJ593" i="23"/>
  <c r="BI593" i="23"/>
  <c r="G593" i="23"/>
  <c r="F593" i="23"/>
  <c r="E593" i="23"/>
  <c r="D593" i="23"/>
  <c r="C593" i="23"/>
  <c r="B593" i="23"/>
  <c r="BR592" i="23"/>
  <c r="BQ592" i="23"/>
  <c r="BP592" i="23"/>
  <c r="BO592" i="23"/>
  <c r="BN592" i="23"/>
  <c r="BM592" i="23"/>
  <c r="BL592" i="23"/>
  <c r="BK592" i="23"/>
  <c r="BJ592" i="23"/>
  <c r="BI592" i="23"/>
  <c r="G592" i="23"/>
  <c r="F592" i="23"/>
  <c r="E592" i="23"/>
  <c r="D592" i="23"/>
  <c r="C592" i="23"/>
  <c r="B592" i="23"/>
  <c r="BR591" i="23"/>
  <c r="BQ591" i="23"/>
  <c r="BP591" i="23"/>
  <c r="BO591" i="23"/>
  <c r="BN591" i="23"/>
  <c r="BM591" i="23"/>
  <c r="BL591" i="23"/>
  <c r="BK591" i="23"/>
  <c r="BJ591" i="23"/>
  <c r="BI591" i="23"/>
  <c r="G591" i="23"/>
  <c r="F591" i="23"/>
  <c r="E591" i="23"/>
  <c r="D591" i="23"/>
  <c r="C591" i="23"/>
  <c r="B591" i="23"/>
  <c r="BR590" i="23"/>
  <c r="BQ590" i="23"/>
  <c r="BP590" i="23"/>
  <c r="BO590" i="23"/>
  <c r="BN590" i="23"/>
  <c r="BM590" i="23"/>
  <c r="BL590" i="23"/>
  <c r="BK590" i="23"/>
  <c r="BJ590" i="23"/>
  <c r="BI590" i="23"/>
  <c r="G590" i="23"/>
  <c r="F590" i="23"/>
  <c r="E590" i="23"/>
  <c r="D590" i="23"/>
  <c r="C590" i="23"/>
  <c r="B590" i="23"/>
  <c r="BR589" i="23"/>
  <c r="BQ589" i="23"/>
  <c r="BP589" i="23"/>
  <c r="BO589" i="23"/>
  <c r="BN589" i="23"/>
  <c r="BM589" i="23"/>
  <c r="BL589" i="23"/>
  <c r="BK589" i="23"/>
  <c r="BJ589" i="23"/>
  <c r="BI589" i="23"/>
  <c r="G589" i="23"/>
  <c r="F589" i="23"/>
  <c r="E589" i="23"/>
  <c r="D589" i="23"/>
  <c r="C589" i="23"/>
  <c r="B589" i="23"/>
  <c r="BR588" i="23"/>
  <c r="BQ588" i="23"/>
  <c r="BP588" i="23"/>
  <c r="BO588" i="23"/>
  <c r="BN588" i="23"/>
  <c r="BM588" i="23"/>
  <c r="BL588" i="23"/>
  <c r="BK588" i="23"/>
  <c r="BJ588" i="23"/>
  <c r="BI588" i="23"/>
  <c r="G588" i="23"/>
  <c r="F588" i="23"/>
  <c r="E588" i="23"/>
  <c r="D588" i="23"/>
  <c r="C588" i="23"/>
  <c r="B588" i="23"/>
  <c r="BR587" i="23"/>
  <c r="BQ587" i="23"/>
  <c r="BP587" i="23"/>
  <c r="BO587" i="23"/>
  <c r="BN587" i="23"/>
  <c r="BM587" i="23"/>
  <c r="BL587" i="23"/>
  <c r="BK587" i="23"/>
  <c r="BJ587" i="23"/>
  <c r="BI587" i="23"/>
  <c r="G587" i="23"/>
  <c r="F587" i="23"/>
  <c r="E587" i="23"/>
  <c r="D587" i="23"/>
  <c r="C587" i="23"/>
  <c r="B587" i="23"/>
  <c r="BR586" i="23"/>
  <c r="BQ586" i="23"/>
  <c r="BP586" i="23"/>
  <c r="BO586" i="23"/>
  <c r="BN586" i="23"/>
  <c r="BM586" i="23"/>
  <c r="BL586" i="23"/>
  <c r="BK586" i="23"/>
  <c r="BJ586" i="23"/>
  <c r="BI586" i="23"/>
  <c r="G586" i="23"/>
  <c r="F586" i="23"/>
  <c r="E586" i="23"/>
  <c r="D586" i="23"/>
  <c r="C586" i="23"/>
  <c r="B586" i="23"/>
  <c r="BR585" i="23"/>
  <c r="BQ585" i="23"/>
  <c r="BP585" i="23"/>
  <c r="BO585" i="23"/>
  <c r="BN585" i="23"/>
  <c r="BM585" i="23"/>
  <c r="BL585" i="23"/>
  <c r="BK585" i="23"/>
  <c r="BJ585" i="23"/>
  <c r="BI585" i="23"/>
  <c r="G585" i="23"/>
  <c r="F585" i="23"/>
  <c r="E585" i="23"/>
  <c r="D585" i="23"/>
  <c r="C585" i="23"/>
  <c r="B585" i="23"/>
  <c r="BR584" i="23"/>
  <c r="BQ584" i="23"/>
  <c r="BP584" i="23"/>
  <c r="BO584" i="23"/>
  <c r="BN584" i="23"/>
  <c r="BM584" i="23"/>
  <c r="BL584" i="23"/>
  <c r="BK584" i="23"/>
  <c r="BJ584" i="23"/>
  <c r="BI584" i="23"/>
  <c r="G584" i="23"/>
  <c r="F584" i="23"/>
  <c r="E584" i="23"/>
  <c r="D584" i="23"/>
  <c r="C584" i="23"/>
  <c r="B584" i="23"/>
  <c r="BR583" i="23"/>
  <c r="BQ583" i="23"/>
  <c r="BP583" i="23"/>
  <c r="BO583" i="23"/>
  <c r="BN583" i="23"/>
  <c r="BM583" i="23"/>
  <c r="BL583" i="23"/>
  <c r="BK583" i="23"/>
  <c r="BJ583" i="23"/>
  <c r="BI583" i="23"/>
  <c r="G583" i="23"/>
  <c r="F583" i="23"/>
  <c r="E583" i="23"/>
  <c r="D583" i="23"/>
  <c r="C583" i="23"/>
  <c r="B583" i="23"/>
  <c r="BR582" i="23"/>
  <c r="BQ582" i="23"/>
  <c r="BP582" i="23"/>
  <c r="BO582" i="23"/>
  <c r="BN582" i="23"/>
  <c r="BM582" i="23"/>
  <c r="BL582" i="23"/>
  <c r="BK582" i="23"/>
  <c r="BJ582" i="23"/>
  <c r="BI582" i="23"/>
  <c r="G582" i="23"/>
  <c r="F582" i="23"/>
  <c r="E582" i="23"/>
  <c r="D582" i="23"/>
  <c r="C582" i="23"/>
  <c r="B582" i="23"/>
  <c r="BR581" i="23"/>
  <c r="BQ581" i="23"/>
  <c r="BP581" i="23"/>
  <c r="BO581" i="23"/>
  <c r="BN581" i="23"/>
  <c r="BM581" i="23"/>
  <c r="BL581" i="23"/>
  <c r="BK581" i="23"/>
  <c r="BJ581" i="23"/>
  <c r="BI581" i="23"/>
  <c r="G581" i="23"/>
  <c r="F581" i="23"/>
  <c r="E581" i="23"/>
  <c r="D581" i="23"/>
  <c r="C581" i="23"/>
  <c r="B581" i="23"/>
  <c r="BR580" i="23"/>
  <c r="BQ580" i="23"/>
  <c r="BP580" i="23"/>
  <c r="BO580" i="23"/>
  <c r="BN580" i="23"/>
  <c r="BM580" i="23"/>
  <c r="BL580" i="23"/>
  <c r="BK580" i="23"/>
  <c r="BJ580" i="23"/>
  <c r="BI580" i="23"/>
  <c r="G580" i="23"/>
  <c r="F580" i="23"/>
  <c r="E580" i="23"/>
  <c r="D580" i="23"/>
  <c r="C580" i="23"/>
  <c r="B580" i="23"/>
  <c r="BR579" i="23"/>
  <c r="BQ579" i="23"/>
  <c r="BP579" i="23"/>
  <c r="BO579" i="23"/>
  <c r="BN579" i="23"/>
  <c r="BM579" i="23"/>
  <c r="BL579" i="23"/>
  <c r="BK579" i="23"/>
  <c r="BJ579" i="23"/>
  <c r="BI579" i="23"/>
  <c r="G579" i="23"/>
  <c r="F579" i="23"/>
  <c r="E579" i="23"/>
  <c r="D579" i="23"/>
  <c r="C579" i="23"/>
  <c r="B579" i="23"/>
  <c r="BR578" i="23"/>
  <c r="BQ578" i="23"/>
  <c r="BP578" i="23"/>
  <c r="BO578" i="23"/>
  <c r="BN578" i="23"/>
  <c r="BM578" i="23"/>
  <c r="BL578" i="23"/>
  <c r="BK578" i="23"/>
  <c r="BJ578" i="23"/>
  <c r="BI578" i="23"/>
  <c r="G578" i="23"/>
  <c r="F578" i="23"/>
  <c r="E578" i="23"/>
  <c r="D578" i="23"/>
  <c r="C578" i="23"/>
  <c r="B578" i="23"/>
  <c r="BR577" i="23"/>
  <c r="BQ577" i="23"/>
  <c r="BP577" i="23"/>
  <c r="BO577" i="23"/>
  <c r="BN577" i="23"/>
  <c r="BM577" i="23"/>
  <c r="BL577" i="23"/>
  <c r="BK577" i="23"/>
  <c r="BJ577" i="23"/>
  <c r="BI577" i="23"/>
  <c r="G577" i="23"/>
  <c r="F577" i="23"/>
  <c r="E577" i="23"/>
  <c r="D577" i="23"/>
  <c r="C577" i="23"/>
  <c r="B577" i="23"/>
  <c r="BR576" i="23"/>
  <c r="BQ576" i="23"/>
  <c r="BP576" i="23"/>
  <c r="BO576" i="23"/>
  <c r="BN576" i="23"/>
  <c r="BM576" i="23"/>
  <c r="BL576" i="23"/>
  <c r="BK576" i="23"/>
  <c r="BJ576" i="23"/>
  <c r="BI576" i="23"/>
  <c r="G576" i="23"/>
  <c r="F576" i="23"/>
  <c r="E576" i="23"/>
  <c r="D576" i="23"/>
  <c r="C576" i="23"/>
  <c r="B576" i="23"/>
  <c r="BR575" i="23"/>
  <c r="BQ575" i="23"/>
  <c r="BP575" i="23"/>
  <c r="BO575" i="23"/>
  <c r="BN575" i="23"/>
  <c r="BM575" i="23"/>
  <c r="BL575" i="23"/>
  <c r="BK575" i="23"/>
  <c r="BJ575" i="23"/>
  <c r="BI575" i="23"/>
  <c r="G575" i="23"/>
  <c r="F575" i="23"/>
  <c r="E575" i="23"/>
  <c r="D575" i="23"/>
  <c r="C575" i="23"/>
  <c r="B575" i="23"/>
  <c r="BR574" i="23"/>
  <c r="BQ574" i="23"/>
  <c r="BP574" i="23"/>
  <c r="BO574" i="23"/>
  <c r="BN574" i="23"/>
  <c r="BM574" i="23"/>
  <c r="BL574" i="23"/>
  <c r="BK574" i="23"/>
  <c r="BJ574" i="23"/>
  <c r="BI574" i="23"/>
  <c r="G574" i="23"/>
  <c r="F574" i="23"/>
  <c r="E574" i="23"/>
  <c r="D574" i="23"/>
  <c r="C574" i="23"/>
  <c r="B574" i="23"/>
  <c r="BR573" i="23"/>
  <c r="BQ573" i="23"/>
  <c r="BP573" i="23"/>
  <c r="BO573" i="23"/>
  <c r="BN573" i="23"/>
  <c r="BM573" i="23"/>
  <c r="BL573" i="23"/>
  <c r="BK573" i="23"/>
  <c r="BJ573" i="23"/>
  <c r="BI573" i="23"/>
  <c r="G573" i="23"/>
  <c r="F573" i="23"/>
  <c r="E573" i="23"/>
  <c r="D573" i="23"/>
  <c r="C573" i="23"/>
  <c r="B573" i="23"/>
  <c r="BR572" i="23"/>
  <c r="BQ572" i="23"/>
  <c r="BP572" i="23"/>
  <c r="BO572" i="23"/>
  <c r="BN572" i="23"/>
  <c r="BM572" i="23"/>
  <c r="BL572" i="23"/>
  <c r="BK572" i="23"/>
  <c r="BJ572" i="23"/>
  <c r="BI572" i="23"/>
  <c r="G572" i="23"/>
  <c r="F572" i="23"/>
  <c r="E572" i="23"/>
  <c r="D572" i="23"/>
  <c r="C572" i="23"/>
  <c r="B572" i="23"/>
  <c r="BR571" i="23"/>
  <c r="BQ571" i="23"/>
  <c r="BP571" i="23"/>
  <c r="BO571" i="23"/>
  <c r="BN571" i="23"/>
  <c r="BM571" i="23"/>
  <c r="BL571" i="23"/>
  <c r="BK571" i="23"/>
  <c r="BJ571" i="23"/>
  <c r="BI571" i="23"/>
  <c r="G571" i="23"/>
  <c r="F571" i="23"/>
  <c r="E571" i="23"/>
  <c r="D571" i="23"/>
  <c r="C571" i="23"/>
  <c r="B571" i="23"/>
  <c r="BR570" i="23"/>
  <c r="BQ570" i="23"/>
  <c r="BP570" i="23"/>
  <c r="BO570" i="23"/>
  <c r="BN570" i="23"/>
  <c r="BM570" i="23"/>
  <c r="BL570" i="23"/>
  <c r="BK570" i="23"/>
  <c r="BJ570" i="23"/>
  <c r="BI570" i="23"/>
  <c r="G570" i="23"/>
  <c r="F570" i="23"/>
  <c r="E570" i="23"/>
  <c r="D570" i="23"/>
  <c r="C570" i="23"/>
  <c r="B570" i="23"/>
  <c r="BR569" i="23"/>
  <c r="BQ569" i="23"/>
  <c r="BP569" i="23"/>
  <c r="BO569" i="23"/>
  <c r="BN569" i="23"/>
  <c r="BM569" i="23"/>
  <c r="BL569" i="23"/>
  <c r="BK569" i="23"/>
  <c r="BJ569" i="23"/>
  <c r="BI569" i="23"/>
  <c r="G569" i="23"/>
  <c r="F569" i="23"/>
  <c r="E569" i="23"/>
  <c r="D569" i="23"/>
  <c r="C569" i="23"/>
  <c r="B569" i="23"/>
  <c r="BR568" i="23"/>
  <c r="BQ568" i="23"/>
  <c r="BP568" i="23"/>
  <c r="BO568" i="23"/>
  <c r="BN568" i="23"/>
  <c r="BM568" i="23"/>
  <c r="BL568" i="23"/>
  <c r="BK568" i="23"/>
  <c r="BJ568" i="23"/>
  <c r="BI568" i="23"/>
  <c r="G568" i="23"/>
  <c r="F568" i="23"/>
  <c r="E568" i="23"/>
  <c r="D568" i="23"/>
  <c r="C568" i="23"/>
  <c r="B568" i="23"/>
  <c r="BR567" i="23"/>
  <c r="BQ567" i="23"/>
  <c r="BP567" i="23"/>
  <c r="BO567" i="23"/>
  <c r="BN567" i="23"/>
  <c r="BM567" i="23"/>
  <c r="BL567" i="23"/>
  <c r="BK567" i="23"/>
  <c r="BJ567" i="23"/>
  <c r="BI567" i="23"/>
  <c r="G567" i="23"/>
  <c r="F567" i="23"/>
  <c r="E567" i="23"/>
  <c r="D567" i="23"/>
  <c r="C567" i="23"/>
  <c r="B567" i="23"/>
  <c r="BR566" i="23"/>
  <c r="BQ566" i="23"/>
  <c r="BP566" i="23"/>
  <c r="BO566" i="23"/>
  <c r="BN566" i="23"/>
  <c r="BM566" i="23"/>
  <c r="BL566" i="23"/>
  <c r="BK566" i="23"/>
  <c r="BJ566" i="23"/>
  <c r="BI566" i="23"/>
  <c r="G566" i="23"/>
  <c r="F566" i="23"/>
  <c r="E566" i="23"/>
  <c r="D566" i="23"/>
  <c r="C566" i="23"/>
  <c r="B566" i="23"/>
  <c r="BR565" i="23"/>
  <c r="BQ565" i="23"/>
  <c r="BP565" i="23"/>
  <c r="BO565" i="23"/>
  <c r="BN565" i="23"/>
  <c r="BM565" i="23"/>
  <c r="BL565" i="23"/>
  <c r="BK565" i="23"/>
  <c r="BJ565" i="23"/>
  <c r="BI565" i="23"/>
  <c r="G565" i="23"/>
  <c r="F565" i="23"/>
  <c r="E565" i="23"/>
  <c r="D565" i="23"/>
  <c r="C565" i="23"/>
  <c r="B565" i="23"/>
  <c r="BR564" i="23"/>
  <c r="BQ564" i="23"/>
  <c r="BP564" i="23"/>
  <c r="BO564" i="23"/>
  <c r="BN564" i="23"/>
  <c r="BM564" i="23"/>
  <c r="BL564" i="23"/>
  <c r="BK564" i="23"/>
  <c r="BJ564" i="23"/>
  <c r="BI564" i="23"/>
  <c r="G564" i="23"/>
  <c r="F564" i="23"/>
  <c r="E564" i="23"/>
  <c r="D564" i="23"/>
  <c r="C564" i="23"/>
  <c r="B564" i="23"/>
  <c r="BR563" i="23"/>
  <c r="BQ563" i="23"/>
  <c r="BP563" i="23"/>
  <c r="BO563" i="23"/>
  <c r="BN563" i="23"/>
  <c r="BM563" i="23"/>
  <c r="BL563" i="23"/>
  <c r="BK563" i="23"/>
  <c r="BJ563" i="23"/>
  <c r="BI563" i="23"/>
  <c r="G563" i="23"/>
  <c r="F563" i="23"/>
  <c r="E563" i="23"/>
  <c r="D563" i="23"/>
  <c r="C563" i="23"/>
  <c r="B563" i="23"/>
  <c r="BR562" i="23"/>
  <c r="BQ562" i="23"/>
  <c r="BP562" i="23"/>
  <c r="BO562" i="23"/>
  <c r="BN562" i="23"/>
  <c r="BM562" i="23"/>
  <c r="BL562" i="23"/>
  <c r="BK562" i="23"/>
  <c r="BJ562" i="23"/>
  <c r="BI562" i="23"/>
  <c r="G562" i="23"/>
  <c r="F562" i="23"/>
  <c r="E562" i="23"/>
  <c r="D562" i="23"/>
  <c r="C562" i="23"/>
  <c r="B562" i="23"/>
  <c r="BR561" i="23"/>
  <c r="BQ561" i="23"/>
  <c r="BP561" i="23"/>
  <c r="BO561" i="23"/>
  <c r="BN561" i="23"/>
  <c r="BM561" i="23"/>
  <c r="BL561" i="23"/>
  <c r="BK561" i="23"/>
  <c r="BJ561" i="23"/>
  <c r="BI561" i="23"/>
  <c r="G561" i="23"/>
  <c r="F561" i="23"/>
  <c r="E561" i="23"/>
  <c r="D561" i="23"/>
  <c r="C561" i="23"/>
  <c r="B561" i="23"/>
  <c r="BR560" i="23"/>
  <c r="BQ560" i="23"/>
  <c r="BP560" i="23"/>
  <c r="BO560" i="23"/>
  <c r="BN560" i="23"/>
  <c r="BM560" i="23"/>
  <c r="BL560" i="23"/>
  <c r="BK560" i="23"/>
  <c r="BJ560" i="23"/>
  <c r="BI560" i="23"/>
  <c r="G560" i="23"/>
  <c r="F560" i="23"/>
  <c r="E560" i="23"/>
  <c r="D560" i="23"/>
  <c r="C560" i="23"/>
  <c r="B560" i="23"/>
  <c r="BR559" i="23"/>
  <c r="BQ559" i="23"/>
  <c r="BP559" i="23"/>
  <c r="BO559" i="23"/>
  <c r="BN559" i="23"/>
  <c r="BM559" i="23"/>
  <c r="BL559" i="23"/>
  <c r="BK559" i="23"/>
  <c r="BJ559" i="23"/>
  <c r="BI559" i="23"/>
  <c r="G559" i="23"/>
  <c r="F559" i="23"/>
  <c r="E559" i="23"/>
  <c r="D559" i="23"/>
  <c r="C559" i="23"/>
  <c r="B559" i="23"/>
  <c r="BR558" i="23"/>
  <c r="BQ558" i="23"/>
  <c r="BP558" i="23"/>
  <c r="BO558" i="23"/>
  <c r="BN558" i="23"/>
  <c r="BM558" i="23"/>
  <c r="BL558" i="23"/>
  <c r="BK558" i="23"/>
  <c r="BJ558" i="23"/>
  <c r="BI558" i="23"/>
  <c r="G558" i="23"/>
  <c r="F558" i="23"/>
  <c r="E558" i="23"/>
  <c r="D558" i="23"/>
  <c r="C558" i="23"/>
  <c r="B558" i="23"/>
  <c r="BR557" i="23"/>
  <c r="BQ557" i="23"/>
  <c r="BP557" i="23"/>
  <c r="BO557" i="23"/>
  <c r="BN557" i="23"/>
  <c r="BM557" i="23"/>
  <c r="BL557" i="23"/>
  <c r="BK557" i="23"/>
  <c r="BJ557" i="23"/>
  <c r="BI557" i="23"/>
  <c r="G557" i="23"/>
  <c r="F557" i="23"/>
  <c r="E557" i="23"/>
  <c r="D557" i="23"/>
  <c r="C557" i="23"/>
  <c r="B557" i="23"/>
  <c r="BR556" i="23"/>
  <c r="BQ556" i="23"/>
  <c r="BP556" i="23"/>
  <c r="BO556" i="23"/>
  <c r="BN556" i="23"/>
  <c r="BM556" i="23"/>
  <c r="BL556" i="23"/>
  <c r="BK556" i="23"/>
  <c r="BJ556" i="23"/>
  <c r="BI556" i="23"/>
  <c r="G556" i="23"/>
  <c r="F556" i="23"/>
  <c r="E556" i="23"/>
  <c r="D556" i="23"/>
  <c r="C556" i="23"/>
  <c r="B556" i="23"/>
  <c r="BR555" i="23"/>
  <c r="BQ555" i="23"/>
  <c r="BP555" i="23"/>
  <c r="BO555" i="23"/>
  <c r="BN555" i="23"/>
  <c r="BM555" i="23"/>
  <c r="BL555" i="23"/>
  <c r="BK555" i="23"/>
  <c r="BJ555" i="23"/>
  <c r="BI555" i="23"/>
  <c r="G555" i="23"/>
  <c r="F555" i="23"/>
  <c r="E555" i="23"/>
  <c r="D555" i="23"/>
  <c r="C555" i="23"/>
  <c r="B555" i="23"/>
  <c r="BR554" i="23"/>
  <c r="BQ554" i="23"/>
  <c r="BP554" i="23"/>
  <c r="BO554" i="23"/>
  <c r="BN554" i="23"/>
  <c r="BM554" i="23"/>
  <c r="BL554" i="23"/>
  <c r="BK554" i="23"/>
  <c r="BJ554" i="23"/>
  <c r="BI554" i="23"/>
  <c r="G554" i="23"/>
  <c r="F554" i="23"/>
  <c r="E554" i="23"/>
  <c r="D554" i="23"/>
  <c r="C554" i="23"/>
  <c r="B554" i="23"/>
  <c r="BR553" i="23"/>
  <c r="BQ553" i="23"/>
  <c r="BP553" i="23"/>
  <c r="BO553" i="23"/>
  <c r="BN553" i="23"/>
  <c r="BM553" i="23"/>
  <c r="BL553" i="23"/>
  <c r="BK553" i="23"/>
  <c r="BJ553" i="23"/>
  <c r="BI553" i="23"/>
  <c r="G553" i="23"/>
  <c r="F553" i="23"/>
  <c r="E553" i="23"/>
  <c r="D553" i="23"/>
  <c r="C553" i="23"/>
  <c r="B553" i="23"/>
  <c r="BR552" i="23"/>
  <c r="BQ552" i="23"/>
  <c r="BP552" i="23"/>
  <c r="BO552" i="23"/>
  <c r="BN552" i="23"/>
  <c r="BM552" i="23"/>
  <c r="BL552" i="23"/>
  <c r="BK552" i="23"/>
  <c r="BJ552" i="23"/>
  <c r="BI552" i="23"/>
  <c r="G552" i="23"/>
  <c r="F552" i="23"/>
  <c r="E552" i="23"/>
  <c r="D552" i="23"/>
  <c r="C552" i="23"/>
  <c r="B552" i="23"/>
  <c r="BR551" i="23"/>
  <c r="BQ551" i="23"/>
  <c r="BP551" i="23"/>
  <c r="BO551" i="23"/>
  <c r="BN551" i="23"/>
  <c r="BM551" i="23"/>
  <c r="BL551" i="23"/>
  <c r="BK551" i="23"/>
  <c r="BJ551" i="23"/>
  <c r="BI551" i="23"/>
  <c r="G551" i="23"/>
  <c r="F551" i="23"/>
  <c r="E551" i="23"/>
  <c r="D551" i="23"/>
  <c r="C551" i="23"/>
  <c r="B551" i="23"/>
  <c r="BR550" i="23"/>
  <c r="BQ550" i="23"/>
  <c r="BP550" i="23"/>
  <c r="BO550" i="23"/>
  <c r="BN550" i="23"/>
  <c r="BM550" i="23"/>
  <c r="BL550" i="23"/>
  <c r="BK550" i="23"/>
  <c r="BJ550" i="23"/>
  <c r="BI550" i="23"/>
  <c r="G550" i="23"/>
  <c r="F550" i="23"/>
  <c r="E550" i="23"/>
  <c r="D550" i="23"/>
  <c r="C550" i="23"/>
  <c r="B550" i="23"/>
  <c r="BR549" i="23"/>
  <c r="BQ549" i="23"/>
  <c r="BP549" i="23"/>
  <c r="BO549" i="23"/>
  <c r="BN549" i="23"/>
  <c r="BM549" i="23"/>
  <c r="BL549" i="23"/>
  <c r="BK549" i="23"/>
  <c r="BJ549" i="23"/>
  <c r="BI549" i="23"/>
  <c r="G549" i="23"/>
  <c r="F549" i="23"/>
  <c r="E549" i="23"/>
  <c r="D549" i="23"/>
  <c r="C549" i="23"/>
  <c r="B549" i="23"/>
  <c r="BR548" i="23"/>
  <c r="BQ548" i="23"/>
  <c r="BP548" i="23"/>
  <c r="BO548" i="23"/>
  <c r="BN548" i="23"/>
  <c r="BM548" i="23"/>
  <c r="BL548" i="23"/>
  <c r="BK548" i="23"/>
  <c r="BJ548" i="23"/>
  <c r="BI548" i="23"/>
  <c r="G548" i="23"/>
  <c r="F548" i="23"/>
  <c r="E548" i="23"/>
  <c r="D548" i="23"/>
  <c r="C548" i="23"/>
  <c r="B548" i="23"/>
  <c r="BR547" i="23"/>
  <c r="BQ547" i="23"/>
  <c r="BP547" i="23"/>
  <c r="BO547" i="23"/>
  <c r="BN547" i="23"/>
  <c r="BM547" i="23"/>
  <c r="BL547" i="23"/>
  <c r="BK547" i="23"/>
  <c r="BJ547" i="23"/>
  <c r="BI547" i="23"/>
  <c r="G547" i="23"/>
  <c r="F547" i="23"/>
  <c r="E547" i="23"/>
  <c r="D547" i="23"/>
  <c r="C547" i="23"/>
  <c r="B547" i="23"/>
  <c r="BR546" i="23"/>
  <c r="BQ546" i="23"/>
  <c r="BP546" i="23"/>
  <c r="BO546" i="23"/>
  <c r="BN546" i="23"/>
  <c r="BM546" i="23"/>
  <c r="BL546" i="23"/>
  <c r="BK546" i="23"/>
  <c r="BJ546" i="23"/>
  <c r="BI546" i="23"/>
  <c r="G546" i="23"/>
  <c r="F546" i="23"/>
  <c r="E546" i="23"/>
  <c r="D546" i="23"/>
  <c r="C546" i="23"/>
  <c r="B546" i="23"/>
  <c r="BR545" i="23"/>
  <c r="BQ545" i="23"/>
  <c r="BP545" i="23"/>
  <c r="BO545" i="23"/>
  <c r="BN545" i="23"/>
  <c r="BM545" i="23"/>
  <c r="BL545" i="23"/>
  <c r="BK545" i="23"/>
  <c r="BJ545" i="23"/>
  <c r="BI545" i="23"/>
  <c r="G545" i="23"/>
  <c r="F545" i="23"/>
  <c r="E545" i="23"/>
  <c r="D545" i="23"/>
  <c r="C545" i="23"/>
  <c r="B545" i="23"/>
  <c r="BR544" i="23"/>
  <c r="BQ544" i="23"/>
  <c r="BP544" i="23"/>
  <c r="BO544" i="23"/>
  <c r="BN544" i="23"/>
  <c r="BM544" i="23"/>
  <c r="BL544" i="23"/>
  <c r="BK544" i="23"/>
  <c r="BJ544" i="23"/>
  <c r="BI544" i="23"/>
  <c r="G544" i="23"/>
  <c r="F544" i="23"/>
  <c r="E544" i="23"/>
  <c r="D544" i="23"/>
  <c r="C544" i="23"/>
  <c r="B544" i="23"/>
  <c r="BR543" i="23"/>
  <c r="BQ543" i="23"/>
  <c r="BP543" i="23"/>
  <c r="BO543" i="23"/>
  <c r="BN543" i="23"/>
  <c r="BM543" i="23"/>
  <c r="BL543" i="23"/>
  <c r="BK543" i="23"/>
  <c r="BJ543" i="23"/>
  <c r="BI543" i="23"/>
  <c r="G543" i="23"/>
  <c r="F543" i="23"/>
  <c r="E543" i="23"/>
  <c r="D543" i="23"/>
  <c r="C543" i="23"/>
  <c r="B543" i="23"/>
  <c r="BR542" i="23"/>
  <c r="BQ542" i="23"/>
  <c r="BP542" i="23"/>
  <c r="BO542" i="23"/>
  <c r="BN542" i="23"/>
  <c r="BM542" i="23"/>
  <c r="BL542" i="23"/>
  <c r="BK542" i="23"/>
  <c r="BJ542" i="23"/>
  <c r="BI542" i="23"/>
  <c r="G542" i="23"/>
  <c r="F542" i="23"/>
  <c r="E542" i="23"/>
  <c r="D542" i="23"/>
  <c r="C542" i="23"/>
  <c r="B542" i="23"/>
  <c r="BR541" i="23"/>
  <c r="BQ541" i="23"/>
  <c r="BP541" i="23"/>
  <c r="BO541" i="23"/>
  <c r="BN541" i="23"/>
  <c r="BM541" i="23"/>
  <c r="BL541" i="23"/>
  <c r="BK541" i="23"/>
  <c r="BJ541" i="23"/>
  <c r="BI541" i="23"/>
  <c r="G541" i="23"/>
  <c r="F541" i="23"/>
  <c r="E541" i="23"/>
  <c r="D541" i="23"/>
  <c r="C541" i="23"/>
  <c r="B541" i="23"/>
  <c r="BR540" i="23"/>
  <c r="BQ540" i="23"/>
  <c r="BP540" i="23"/>
  <c r="BO540" i="23"/>
  <c r="BN540" i="23"/>
  <c r="BM540" i="23"/>
  <c r="BL540" i="23"/>
  <c r="BK540" i="23"/>
  <c r="BJ540" i="23"/>
  <c r="BI540" i="23"/>
  <c r="G540" i="23"/>
  <c r="F540" i="23"/>
  <c r="E540" i="23"/>
  <c r="D540" i="23"/>
  <c r="C540" i="23"/>
  <c r="B540" i="23"/>
  <c r="BR539" i="23"/>
  <c r="BQ539" i="23"/>
  <c r="BP539" i="23"/>
  <c r="BO539" i="23"/>
  <c r="BN539" i="23"/>
  <c r="BM539" i="23"/>
  <c r="BL539" i="23"/>
  <c r="BK539" i="23"/>
  <c r="BJ539" i="23"/>
  <c r="BI539" i="23"/>
  <c r="G539" i="23"/>
  <c r="F539" i="23"/>
  <c r="E539" i="23"/>
  <c r="D539" i="23"/>
  <c r="C539" i="23"/>
  <c r="B539" i="23"/>
  <c r="BR538" i="23"/>
  <c r="BQ538" i="23"/>
  <c r="BP538" i="23"/>
  <c r="BO538" i="23"/>
  <c r="BN538" i="23"/>
  <c r="BM538" i="23"/>
  <c r="BL538" i="23"/>
  <c r="BK538" i="23"/>
  <c r="BJ538" i="23"/>
  <c r="BI538" i="23"/>
  <c r="G538" i="23"/>
  <c r="F538" i="23"/>
  <c r="E538" i="23"/>
  <c r="D538" i="23"/>
  <c r="C538" i="23"/>
  <c r="B538" i="23"/>
  <c r="BR537" i="23"/>
  <c r="BQ537" i="23"/>
  <c r="BP537" i="23"/>
  <c r="BO537" i="23"/>
  <c r="BN537" i="23"/>
  <c r="BM537" i="23"/>
  <c r="BL537" i="23"/>
  <c r="BK537" i="23"/>
  <c r="BJ537" i="23"/>
  <c r="BI537" i="23"/>
  <c r="G537" i="23"/>
  <c r="F537" i="23"/>
  <c r="E537" i="23"/>
  <c r="D537" i="23"/>
  <c r="C537" i="23"/>
  <c r="B537" i="23"/>
  <c r="BR536" i="23"/>
  <c r="BQ536" i="23"/>
  <c r="BP536" i="23"/>
  <c r="BO536" i="23"/>
  <c r="BN536" i="23"/>
  <c r="BM536" i="23"/>
  <c r="BL536" i="23"/>
  <c r="BK536" i="23"/>
  <c r="BJ536" i="23"/>
  <c r="BI536" i="23"/>
  <c r="G536" i="23"/>
  <c r="F536" i="23"/>
  <c r="E536" i="23"/>
  <c r="D536" i="23"/>
  <c r="C536" i="23"/>
  <c r="B536" i="23"/>
  <c r="BR535" i="23"/>
  <c r="BQ535" i="23"/>
  <c r="BP535" i="23"/>
  <c r="BO535" i="23"/>
  <c r="BN535" i="23"/>
  <c r="BM535" i="23"/>
  <c r="BL535" i="23"/>
  <c r="BK535" i="23"/>
  <c r="BJ535" i="23"/>
  <c r="BI535" i="23"/>
  <c r="G535" i="23"/>
  <c r="F535" i="23"/>
  <c r="E535" i="23"/>
  <c r="D535" i="23"/>
  <c r="C535" i="23"/>
  <c r="B535" i="23"/>
  <c r="BR534" i="23"/>
  <c r="BQ534" i="23"/>
  <c r="BP534" i="23"/>
  <c r="BO534" i="23"/>
  <c r="BN534" i="23"/>
  <c r="BM534" i="23"/>
  <c r="BL534" i="23"/>
  <c r="BK534" i="23"/>
  <c r="BJ534" i="23"/>
  <c r="BI534" i="23"/>
  <c r="G534" i="23"/>
  <c r="F534" i="23"/>
  <c r="E534" i="23"/>
  <c r="D534" i="23"/>
  <c r="C534" i="23"/>
  <c r="B534" i="23"/>
  <c r="BR533" i="23"/>
  <c r="BQ533" i="23"/>
  <c r="BP533" i="23"/>
  <c r="BO533" i="23"/>
  <c r="BN533" i="23"/>
  <c r="BM533" i="23"/>
  <c r="BL533" i="23"/>
  <c r="BK533" i="23"/>
  <c r="BJ533" i="23"/>
  <c r="BI533" i="23"/>
  <c r="G533" i="23"/>
  <c r="F533" i="23"/>
  <c r="E533" i="23"/>
  <c r="D533" i="23"/>
  <c r="C533" i="23"/>
  <c r="B533" i="23"/>
  <c r="BR532" i="23"/>
  <c r="BQ532" i="23"/>
  <c r="BP532" i="23"/>
  <c r="BO532" i="23"/>
  <c r="BN532" i="23"/>
  <c r="BM532" i="23"/>
  <c r="BL532" i="23"/>
  <c r="BK532" i="23"/>
  <c r="BJ532" i="23"/>
  <c r="BI532" i="23"/>
  <c r="G532" i="23"/>
  <c r="F532" i="23"/>
  <c r="E532" i="23"/>
  <c r="D532" i="23"/>
  <c r="C532" i="23"/>
  <c r="B532" i="23"/>
  <c r="BR531" i="23"/>
  <c r="BQ531" i="23"/>
  <c r="BP531" i="23"/>
  <c r="BO531" i="23"/>
  <c r="BN531" i="23"/>
  <c r="BM531" i="23"/>
  <c r="BL531" i="23"/>
  <c r="BK531" i="23"/>
  <c r="BJ531" i="23"/>
  <c r="BI531" i="23"/>
  <c r="G531" i="23"/>
  <c r="F531" i="23"/>
  <c r="E531" i="23"/>
  <c r="D531" i="23"/>
  <c r="C531" i="23"/>
  <c r="B531" i="23"/>
  <c r="BR530" i="23"/>
  <c r="BQ530" i="23"/>
  <c r="BP530" i="23"/>
  <c r="BO530" i="23"/>
  <c r="BN530" i="23"/>
  <c r="BM530" i="23"/>
  <c r="BL530" i="23"/>
  <c r="BK530" i="23"/>
  <c r="BJ530" i="23"/>
  <c r="BI530" i="23"/>
  <c r="G530" i="23"/>
  <c r="F530" i="23"/>
  <c r="E530" i="23"/>
  <c r="D530" i="23"/>
  <c r="C530" i="23"/>
  <c r="B530" i="23"/>
  <c r="BR529" i="23"/>
  <c r="BQ529" i="23"/>
  <c r="BP529" i="23"/>
  <c r="BO529" i="23"/>
  <c r="BN529" i="23"/>
  <c r="BM529" i="23"/>
  <c r="BL529" i="23"/>
  <c r="BK529" i="23"/>
  <c r="BJ529" i="23"/>
  <c r="BI529" i="23"/>
  <c r="G529" i="23"/>
  <c r="F529" i="23"/>
  <c r="E529" i="23"/>
  <c r="D529" i="23"/>
  <c r="C529" i="23"/>
  <c r="B529" i="23"/>
  <c r="BR528" i="23"/>
  <c r="BQ528" i="23"/>
  <c r="BP528" i="23"/>
  <c r="BO528" i="23"/>
  <c r="BN528" i="23"/>
  <c r="BM528" i="23"/>
  <c r="BL528" i="23"/>
  <c r="BK528" i="23"/>
  <c r="BJ528" i="23"/>
  <c r="BI528" i="23"/>
  <c r="G528" i="23"/>
  <c r="F528" i="23"/>
  <c r="E528" i="23"/>
  <c r="D528" i="23"/>
  <c r="C528" i="23"/>
  <c r="B528" i="23"/>
  <c r="BR527" i="23"/>
  <c r="BQ527" i="23"/>
  <c r="BP527" i="23"/>
  <c r="BO527" i="23"/>
  <c r="BN527" i="23"/>
  <c r="BM527" i="23"/>
  <c r="BL527" i="23"/>
  <c r="BK527" i="23"/>
  <c r="BJ527" i="23"/>
  <c r="BI527" i="23"/>
  <c r="G527" i="23"/>
  <c r="F527" i="23"/>
  <c r="E527" i="23"/>
  <c r="D527" i="23"/>
  <c r="C527" i="23"/>
  <c r="B527" i="23"/>
  <c r="BR526" i="23"/>
  <c r="BQ526" i="23"/>
  <c r="BP526" i="23"/>
  <c r="BO526" i="23"/>
  <c r="BN526" i="23"/>
  <c r="BM526" i="23"/>
  <c r="BL526" i="23"/>
  <c r="BK526" i="23"/>
  <c r="BJ526" i="23"/>
  <c r="BI526" i="23"/>
  <c r="G526" i="23"/>
  <c r="F526" i="23"/>
  <c r="E526" i="23"/>
  <c r="D526" i="23"/>
  <c r="C526" i="23"/>
  <c r="B526" i="23"/>
  <c r="BR525" i="23"/>
  <c r="BQ525" i="23"/>
  <c r="BP525" i="23"/>
  <c r="BO525" i="23"/>
  <c r="BN525" i="23"/>
  <c r="BM525" i="23"/>
  <c r="BL525" i="23"/>
  <c r="BK525" i="23"/>
  <c r="BJ525" i="23"/>
  <c r="BI525" i="23"/>
  <c r="G525" i="23"/>
  <c r="F525" i="23"/>
  <c r="E525" i="23"/>
  <c r="D525" i="23"/>
  <c r="C525" i="23"/>
  <c r="B525" i="23"/>
  <c r="BR524" i="23"/>
  <c r="BQ524" i="23"/>
  <c r="BP524" i="23"/>
  <c r="BO524" i="23"/>
  <c r="BN524" i="23"/>
  <c r="BM524" i="23"/>
  <c r="BL524" i="23"/>
  <c r="BK524" i="23"/>
  <c r="BJ524" i="23"/>
  <c r="BI524" i="23"/>
  <c r="G524" i="23"/>
  <c r="F524" i="23"/>
  <c r="E524" i="23"/>
  <c r="D524" i="23"/>
  <c r="C524" i="23"/>
  <c r="B524" i="23"/>
  <c r="BR523" i="23"/>
  <c r="BQ523" i="23"/>
  <c r="BP523" i="23"/>
  <c r="BO523" i="23"/>
  <c r="BN523" i="23"/>
  <c r="BM523" i="23"/>
  <c r="BL523" i="23"/>
  <c r="BK523" i="23"/>
  <c r="BJ523" i="23"/>
  <c r="BI523" i="23"/>
  <c r="G523" i="23"/>
  <c r="F523" i="23"/>
  <c r="E523" i="23"/>
  <c r="D523" i="23"/>
  <c r="C523" i="23"/>
  <c r="B523" i="23"/>
  <c r="BR522" i="23"/>
  <c r="BQ522" i="23"/>
  <c r="BP522" i="23"/>
  <c r="BO522" i="23"/>
  <c r="BN522" i="23"/>
  <c r="BM522" i="23"/>
  <c r="BL522" i="23"/>
  <c r="BK522" i="23"/>
  <c r="BJ522" i="23"/>
  <c r="BI522" i="23"/>
  <c r="G522" i="23"/>
  <c r="F522" i="23"/>
  <c r="E522" i="23"/>
  <c r="D522" i="23"/>
  <c r="C522" i="23"/>
  <c r="B522" i="23"/>
  <c r="BR521" i="23"/>
  <c r="BQ521" i="23"/>
  <c r="BP521" i="23"/>
  <c r="BO521" i="23"/>
  <c r="BN521" i="23"/>
  <c r="BM521" i="23"/>
  <c r="BL521" i="23"/>
  <c r="BK521" i="23"/>
  <c r="BJ521" i="23"/>
  <c r="BI521" i="23"/>
  <c r="G521" i="23"/>
  <c r="F521" i="23"/>
  <c r="E521" i="23"/>
  <c r="D521" i="23"/>
  <c r="C521" i="23"/>
  <c r="B521" i="23"/>
  <c r="BR520" i="23"/>
  <c r="BQ520" i="23"/>
  <c r="BP520" i="23"/>
  <c r="BO520" i="23"/>
  <c r="BN520" i="23"/>
  <c r="BM520" i="23"/>
  <c r="BL520" i="23"/>
  <c r="BK520" i="23"/>
  <c r="BJ520" i="23"/>
  <c r="BI520" i="23"/>
  <c r="G520" i="23"/>
  <c r="F520" i="23"/>
  <c r="E520" i="23"/>
  <c r="D520" i="23"/>
  <c r="C520" i="23"/>
  <c r="B520" i="23"/>
  <c r="BR519" i="23"/>
  <c r="BQ519" i="23"/>
  <c r="BP519" i="23"/>
  <c r="BO519" i="23"/>
  <c r="BN519" i="23"/>
  <c r="BM519" i="23"/>
  <c r="BL519" i="23"/>
  <c r="BK519" i="23"/>
  <c r="BJ519" i="23"/>
  <c r="BI519" i="23"/>
  <c r="G519" i="23"/>
  <c r="F519" i="23"/>
  <c r="E519" i="23"/>
  <c r="D519" i="23"/>
  <c r="C519" i="23"/>
  <c r="B519" i="23"/>
  <c r="BR518" i="23"/>
  <c r="BQ518" i="23"/>
  <c r="BP518" i="23"/>
  <c r="BO518" i="23"/>
  <c r="BN518" i="23"/>
  <c r="BM518" i="23"/>
  <c r="BL518" i="23"/>
  <c r="BK518" i="23"/>
  <c r="BJ518" i="23"/>
  <c r="BI518" i="23"/>
  <c r="G518" i="23"/>
  <c r="F518" i="23"/>
  <c r="E518" i="23"/>
  <c r="D518" i="23"/>
  <c r="C518" i="23"/>
  <c r="B518" i="23"/>
  <c r="BR517" i="23"/>
  <c r="BQ517" i="23"/>
  <c r="BP517" i="23"/>
  <c r="BO517" i="23"/>
  <c r="BN517" i="23"/>
  <c r="BM517" i="23"/>
  <c r="BL517" i="23"/>
  <c r="BK517" i="23"/>
  <c r="BJ517" i="23"/>
  <c r="BI517" i="23"/>
  <c r="G517" i="23"/>
  <c r="F517" i="23"/>
  <c r="E517" i="23"/>
  <c r="D517" i="23"/>
  <c r="C517" i="23"/>
  <c r="B517" i="23"/>
  <c r="BR516" i="23"/>
  <c r="BQ516" i="23"/>
  <c r="BP516" i="23"/>
  <c r="BO516" i="23"/>
  <c r="BN516" i="23"/>
  <c r="BM516" i="23"/>
  <c r="BL516" i="23"/>
  <c r="BK516" i="23"/>
  <c r="BJ516" i="23"/>
  <c r="BI516" i="23"/>
  <c r="G516" i="23"/>
  <c r="F516" i="23"/>
  <c r="E516" i="23"/>
  <c r="D516" i="23"/>
  <c r="C516" i="23"/>
  <c r="B516" i="23"/>
  <c r="BR515" i="23"/>
  <c r="BQ515" i="23"/>
  <c r="BP515" i="23"/>
  <c r="BO515" i="23"/>
  <c r="BN515" i="23"/>
  <c r="BM515" i="23"/>
  <c r="BL515" i="23"/>
  <c r="BK515" i="23"/>
  <c r="BJ515" i="23"/>
  <c r="BI515" i="23"/>
  <c r="G515" i="23"/>
  <c r="F515" i="23"/>
  <c r="E515" i="23"/>
  <c r="D515" i="23"/>
  <c r="C515" i="23"/>
  <c r="B515" i="23"/>
  <c r="BR514" i="23"/>
  <c r="BQ514" i="23"/>
  <c r="BP514" i="23"/>
  <c r="BO514" i="23"/>
  <c r="BN514" i="23"/>
  <c r="BM514" i="23"/>
  <c r="BL514" i="23"/>
  <c r="BK514" i="23"/>
  <c r="BJ514" i="23"/>
  <c r="BI514" i="23"/>
  <c r="G514" i="23"/>
  <c r="F514" i="23"/>
  <c r="E514" i="23"/>
  <c r="D514" i="23"/>
  <c r="C514" i="23"/>
  <c r="B514" i="23"/>
  <c r="BR513" i="23"/>
  <c r="BQ513" i="23"/>
  <c r="BP513" i="23"/>
  <c r="BO513" i="23"/>
  <c r="BN513" i="23"/>
  <c r="BM513" i="23"/>
  <c r="BL513" i="23"/>
  <c r="BK513" i="23"/>
  <c r="BJ513" i="23"/>
  <c r="BI513" i="23"/>
  <c r="G513" i="23"/>
  <c r="F513" i="23"/>
  <c r="E513" i="23"/>
  <c r="D513" i="23"/>
  <c r="C513" i="23"/>
  <c r="B513" i="23"/>
  <c r="BR512" i="23"/>
  <c r="BQ512" i="23"/>
  <c r="BP512" i="23"/>
  <c r="BO512" i="23"/>
  <c r="BN512" i="23"/>
  <c r="BM512" i="23"/>
  <c r="BL512" i="23"/>
  <c r="BK512" i="23"/>
  <c r="BJ512" i="23"/>
  <c r="BI512" i="23"/>
  <c r="G512" i="23"/>
  <c r="F512" i="23"/>
  <c r="E512" i="23"/>
  <c r="D512" i="23"/>
  <c r="C512" i="23"/>
  <c r="B512" i="23"/>
  <c r="BR511" i="23"/>
  <c r="BQ511" i="23"/>
  <c r="BP511" i="23"/>
  <c r="BO511" i="23"/>
  <c r="BN511" i="23"/>
  <c r="BM511" i="23"/>
  <c r="BL511" i="23"/>
  <c r="BK511" i="23"/>
  <c r="BJ511" i="23"/>
  <c r="BI511" i="23"/>
  <c r="G511" i="23"/>
  <c r="F511" i="23"/>
  <c r="E511" i="23"/>
  <c r="D511" i="23"/>
  <c r="C511" i="23"/>
  <c r="B511" i="23"/>
  <c r="BR510" i="23"/>
  <c r="BQ510" i="23"/>
  <c r="BP510" i="23"/>
  <c r="BO510" i="23"/>
  <c r="BN510" i="23"/>
  <c r="BM510" i="23"/>
  <c r="BL510" i="23"/>
  <c r="BK510" i="23"/>
  <c r="BJ510" i="23"/>
  <c r="BI510" i="23"/>
  <c r="G510" i="23"/>
  <c r="F510" i="23"/>
  <c r="E510" i="23"/>
  <c r="D510" i="23"/>
  <c r="C510" i="23"/>
  <c r="B510" i="23"/>
  <c r="BR509" i="23"/>
  <c r="BQ509" i="23"/>
  <c r="BP509" i="23"/>
  <c r="BO509" i="23"/>
  <c r="BN509" i="23"/>
  <c r="BM509" i="23"/>
  <c r="BL509" i="23"/>
  <c r="BK509" i="23"/>
  <c r="BJ509" i="23"/>
  <c r="BI509" i="23"/>
  <c r="G509" i="23"/>
  <c r="F509" i="23"/>
  <c r="E509" i="23"/>
  <c r="D509" i="23"/>
  <c r="C509" i="23"/>
  <c r="B509" i="23"/>
  <c r="BR508" i="23"/>
  <c r="BQ508" i="23"/>
  <c r="BP508" i="23"/>
  <c r="BO508" i="23"/>
  <c r="BN508" i="23"/>
  <c r="BM508" i="23"/>
  <c r="BL508" i="23"/>
  <c r="BK508" i="23"/>
  <c r="BJ508" i="23"/>
  <c r="BI508" i="23"/>
  <c r="G508" i="23"/>
  <c r="F508" i="23"/>
  <c r="E508" i="23"/>
  <c r="D508" i="23"/>
  <c r="C508" i="23"/>
  <c r="B508" i="23"/>
  <c r="BR507" i="23"/>
  <c r="BQ507" i="23"/>
  <c r="BP507" i="23"/>
  <c r="BO507" i="23"/>
  <c r="BN507" i="23"/>
  <c r="BM507" i="23"/>
  <c r="BL507" i="23"/>
  <c r="BK507" i="23"/>
  <c r="BJ507" i="23"/>
  <c r="BI507" i="23"/>
  <c r="G507" i="23"/>
  <c r="F507" i="23"/>
  <c r="E507" i="23"/>
  <c r="D507" i="23"/>
  <c r="C507" i="23"/>
  <c r="B507" i="23"/>
  <c r="BR506" i="23"/>
  <c r="BQ506" i="23"/>
  <c r="BP506" i="23"/>
  <c r="BO506" i="23"/>
  <c r="BN506" i="23"/>
  <c r="BM506" i="23"/>
  <c r="BL506" i="23"/>
  <c r="BK506" i="23"/>
  <c r="BJ506" i="23"/>
  <c r="BI506" i="23"/>
  <c r="G506" i="23"/>
  <c r="F506" i="23"/>
  <c r="E506" i="23"/>
  <c r="D506" i="23"/>
  <c r="C506" i="23"/>
  <c r="B506" i="23"/>
  <c r="BR505" i="23"/>
  <c r="BQ505" i="23"/>
  <c r="BP505" i="23"/>
  <c r="BO505" i="23"/>
  <c r="BN505" i="23"/>
  <c r="BM505" i="23"/>
  <c r="BL505" i="23"/>
  <c r="BK505" i="23"/>
  <c r="BJ505" i="23"/>
  <c r="BI505" i="23"/>
  <c r="G505" i="23"/>
  <c r="F505" i="23"/>
  <c r="E505" i="23"/>
  <c r="D505" i="23"/>
  <c r="C505" i="23"/>
  <c r="B505" i="23"/>
  <c r="BR504" i="23"/>
  <c r="BQ504" i="23"/>
  <c r="BP504" i="23"/>
  <c r="BO504" i="23"/>
  <c r="BN504" i="23"/>
  <c r="BM504" i="23"/>
  <c r="BL504" i="23"/>
  <c r="BK504" i="23"/>
  <c r="BJ504" i="23"/>
  <c r="BI504" i="23"/>
  <c r="G504" i="23"/>
  <c r="F504" i="23"/>
  <c r="E504" i="23"/>
  <c r="D504" i="23"/>
  <c r="C504" i="23"/>
  <c r="B504" i="23"/>
  <c r="BR503" i="23"/>
  <c r="BQ503" i="23"/>
  <c r="BP503" i="23"/>
  <c r="BO503" i="23"/>
  <c r="BN503" i="23"/>
  <c r="BM503" i="23"/>
  <c r="BL503" i="23"/>
  <c r="BK503" i="23"/>
  <c r="BJ503" i="23"/>
  <c r="BI503" i="23"/>
  <c r="G503" i="23"/>
  <c r="F503" i="23"/>
  <c r="E503" i="23"/>
  <c r="D503" i="23"/>
  <c r="C503" i="23"/>
  <c r="B503" i="23"/>
  <c r="BR502" i="23"/>
  <c r="BQ502" i="23"/>
  <c r="BP502" i="23"/>
  <c r="BO502" i="23"/>
  <c r="BN502" i="23"/>
  <c r="BM502" i="23"/>
  <c r="BL502" i="23"/>
  <c r="BK502" i="23"/>
  <c r="BJ502" i="23"/>
  <c r="BI502" i="23"/>
  <c r="G502" i="23"/>
  <c r="F502" i="23"/>
  <c r="E502" i="23"/>
  <c r="D502" i="23"/>
  <c r="C502" i="23"/>
  <c r="B502" i="23"/>
  <c r="BR501" i="23"/>
  <c r="BQ501" i="23"/>
  <c r="BP501" i="23"/>
  <c r="BO501" i="23"/>
  <c r="BN501" i="23"/>
  <c r="BM501" i="23"/>
  <c r="BL501" i="23"/>
  <c r="BK501" i="23"/>
  <c r="BJ501" i="23"/>
  <c r="BI501" i="23"/>
  <c r="G501" i="23"/>
  <c r="F501" i="23"/>
  <c r="E501" i="23"/>
  <c r="D501" i="23"/>
  <c r="C501" i="23"/>
  <c r="B501" i="23"/>
  <c r="BR500" i="23"/>
  <c r="BQ500" i="23"/>
  <c r="BP500" i="23"/>
  <c r="BO500" i="23"/>
  <c r="BN500" i="23"/>
  <c r="BM500" i="23"/>
  <c r="BL500" i="23"/>
  <c r="BK500" i="23"/>
  <c r="BJ500" i="23"/>
  <c r="BI500" i="23"/>
  <c r="G500" i="23"/>
  <c r="F500" i="23"/>
  <c r="E500" i="23"/>
  <c r="D500" i="23"/>
  <c r="C500" i="23"/>
  <c r="B500" i="23"/>
  <c r="BR499" i="23"/>
  <c r="BQ499" i="23"/>
  <c r="BP499" i="23"/>
  <c r="BO499" i="23"/>
  <c r="BN499" i="23"/>
  <c r="BM499" i="23"/>
  <c r="BL499" i="23"/>
  <c r="BK499" i="23"/>
  <c r="BJ499" i="23"/>
  <c r="BI499" i="23"/>
  <c r="G499" i="23"/>
  <c r="F499" i="23"/>
  <c r="E499" i="23"/>
  <c r="D499" i="23"/>
  <c r="C499" i="23"/>
  <c r="B499" i="23"/>
  <c r="BR498" i="23"/>
  <c r="BQ498" i="23"/>
  <c r="BP498" i="23"/>
  <c r="BO498" i="23"/>
  <c r="BN498" i="23"/>
  <c r="BM498" i="23"/>
  <c r="BL498" i="23"/>
  <c r="BK498" i="23"/>
  <c r="BJ498" i="23"/>
  <c r="BI498" i="23"/>
  <c r="G498" i="23"/>
  <c r="F498" i="23"/>
  <c r="E498" i="23"/>
  <c r="D498" i="23"/>
  <c r="C498" i="23"/>
  <c r="B498" i="23"/>
  <c r="BR497" i="23"/>
  <c r="BQ497" i="23"/>
  <c r="BP497" i="23"/>
  <c r="BO497" i="23"/>
  <c r="BN497" i="23"/>
  <c r="BM497" i="23"/>
  <c r="BL497" i="23"/>
  <c r="BK497" i="23"/>
  <c r="BJ497" i="23"/>
  <c r="BI497" i="23"/>
  <c r="G497" i="23"/>
  <c r="F497" i="23"/>
  <c r="E497" i="23"/>
  <c r="D497" i="23"/>
  <c r="C497" i="23"/>
  <c r="B497" i="23"/>
  <c r="BR496" i="23"/>
  <c r="BQ496" i="23"/>
  <c r="BP496" i="23"/>
  <c r="BO496" i="23"/>
  <c r="BN496" i="23"/>
  <c r="BM496" i="23"/>
  <c r="BL496" i="23"/>
  <c r="BK496" i="23"/>
  <c r="BJ496" i="23"/>
  <c r="BI496" i="23"/>
  <c r="G496" i="23"/>
  <c r="F496" i="23"/>
  <c r="E496" i="23"/>
  <c r="D496" i="23"/>
  <c r="C496" i="23"/>
  <c r="B496" i="23"/>
  <c r="BR495" i="23"/>
  <c r="BQ495" i="23"/>
  <c r="BP495" i="23"/>
  <c r="BO495" i="23"/>
  <c r="BN495" i="23"/>
  <c r="BM495" i="23"/>
  <c r="BL495" i="23"/>
  <c r="BK495" i="23"/>
  <c r="BJ495" i="23"/>
  <c r="BI495" i="23"/>
  <c r="G495" i="23"/>
  <c r="F495" i="23"/>
  <c r="E495" i="23"/>
  <c r="D495" i="23"/>
  <c r="C495" i="23"/>
  <c r="B495" i="23"/>
  <c r="BR494" i="23"/>
  <c r="BQ494" i="23"/>
  <c r="BP494" i="23"/>
  <c r="BO494" i="23"/>
  <c r="BN494" i="23"/>
  <c r="BM494" i="23"/>
  <c r="BL494" i="23"/>
  <c r="BK494" i="23"/>
  <c r="BJ494" i="23"/>
  <c r="BI494" i="23"/>
  <c r="G494" i="23"/>
  <c r="F494" i="23"/>
  <c r="E494" i="23"/>
  <c r="D494" i="23"/>
  <c r="C494" i="23"/>
  <c r="B494" i="23"/>
  <c r="BR493" i="23"/>
  <c r="BQ493" i="23"/>
  <c r="BP493" i="23"/>
  <c r="BO493" i="23"/>
  <c r="BN493" i="23"/>
  <c r="BM493" i="23"/>
  <c r="BL493" i="23"/>
  <c r="BK493" i="23"/>
  <c r="BJ493" i="23"/>
  <c r="BI493" i="23"/>
  <c r="G493" i="23"/>
  <c r="F493" i="23"/>
  <c r="E493" i="23"/>
  <c r="D493" i="23"/>
  <c r="C493" i="23"/>
  <c r="B493" i="23"/>
  <c r="BR492" i="23"/>
  <c r="BQ492" i="23"/>
  <c r="BP492" i="23"/>
  <c r="BO492" i="23"/>
  <c r="BN492" i="23"/>
  <c r="BM492" i="23"/>
  <c r="BL492" i="23"/>
  <c r="BK492" i="23"/>
  <c r="BJ492" i="23"/>
  <c r="BI492" i="23"/>
  <c r="G492" i="23"/>
  <c r="F492" i="23"/>
  <c r="E492" i="23"/>
  <c r="D492" i="23"/>
  <c r="C492" i="23"/>
  <c r="B492" i="23"/>
  <c r="BR491" i="23"/>
  <c r="BQ491" i="23"/>
  <c r="BP491" i="23"/>
  <c r="BO491" i="23"/>
  <c r="BN491" i="23"/>
  <c r="BM491" i="23"/>
  <c r="BL491" i="23"/>
  <c r="BK491" i="23"/>
  <c r="BJ491" i="23"/>
  <c r="BI491" i="23"/>
  <c r="G491" i="23"/>
  <c r="F491" i="23"/>
  <c r="E491" i="23"/>
  <c r="D491" i="23"/>
  <c r="C491" i="23"/>
  <c r="B491" i="23"/>
  <c r="BR490" i="23"/>
  <c r="BQ490" i="23"/>
  <c r="BP490" i="23"/>
  <c r="BO490" i="23"/>
  <c r="BN490" i="23"/>
  <c r="BM490" i="23"/>
  <c r="BL490" i="23"/>
  <c r="BK490" i="23"/>
  <c r="BJ490" i="23"/>
  <c r="BI490" i="23"/>
  <c r="G490" i="23"/>
  <c r="F490" i="23"/>
  <c r="E490" i="23"/>
  <c r="D490" i="23"/>
  <c r="C490" i="23"/>
  <c r="B490" i="23"/>
  <c r="BR489" i="23"/>
  <c r="BQ489" i="23"/>
  <c r="BP489" i="23"/>
  <c r="BO489" i="23"/>
  <c r="BN489" i="23"/>
  <c r="BM489" i="23"/>
  <c r="BL489" i="23"/>
  <c r="BK489" i="23"/>
  <c r="BJ489" i="23"/>
  <c r="BI489" i="23"/>
  <c r="G489" i="23"/>
  <c r="F489" i="23"/>
  <c r="E489" i="23"/>
  <c r="D489" i="23"/>
  <c r="C489" i="23"/>
  <c r="B489" i="23"/>
  <c r="BR488" i="23"/>
  <c r="BQ488" i="23"/>
  <c r="BP488" i="23"/>
  <c r="BO488" i="23"/>
  <c r="BN488" i="23"/>
  <c r="BM488" i="23"/>
  <c r="BL488" i="23"/>
  <c r="BK488" i="23"/>
  <c r="BJ488" i="23"/>
  <c r="BI488" i="23"/>
  <c r="G488" i="23"/>
  <c r="F488" i="23"/>
  <c r="E488" i="23"/>
  <c r="D488" i="23"/>
  <c r="C488" i="23"/>
  <c r="B488" i="23"/>
  <c r="BR487" i="23"/>
  <c r="BQ487" i="23"/>
  <c r="BP487" i="23"/>
  <c r="BO487" i="23"/>
  <c r="BN487" i="23"/>
  <c r="BM487" i="23"/>
  <c r="BL487" i="23"/>
  <c r="BK487" i="23"/>
  <c r="BJ487" i="23"/>
  <c r="BI487" i="23"/>
  <c r="G487" i="23"/>
  <c r="F487" i="23"/>
  <c r="E487" i="23"/>
  <c r="D487" i="23"/>
  <c r="C487" i="23"/>
  <c r="B487" i="23"/>
  <c r="BR486" i="23"/>
  <c r="BQ486" i="23"/>
  <c r="BP486" i="23"/>
  <c r="BO486" i="23"/>
  <c r="BN486" i="23"/>
  <c r="BM486" i="23"/>
  <c r="BL486" i="23"/>
  <c r="BK486" i="23"/>
  <c r="BJ486" i="23"/>
  <c r="BI486" i="23"/>
  <c r="G486" i="23"/>
  <c r="F486" i="23"/>
  <c r="E486" i="23"/>
  <c r="D486" i="23"/>
  <c r="C486" i="23"/>
  <c r="B486" i="23"/>
  <c r="BR485" i="23"/>
  <c r="BQ485" i="23"/>
  <c r="BP485" i="23"/>
  <c r="BO485" i="23"/>
  <c r="BN485" i="23"/>
  <c r="BM485" i="23"/>
  <c r="BL485" i="23"/>
  <c r="BK485" i="23"/>
  <c r="BJ485" i="23"/>
  <c r="BI485" i="23"/>
  <c r="G485" i="23"/>
  <c r="F485" i="23"/>
  <c r="E485" i="23"/>
  <c r="D485" i="23"/>
  <c r="C485" i="23"/>
  <c r="B485" i="23"/>
  <c r="BR484" i="23"/>
  <c r="BQ484" i="23"/>
  <c r="BP484" i="23"/>
  <c r="BO484" i="23"/>
  <c r="BN484" i="23"/>
  <c r="BM484" i="23"/>
  <c r="BL484" i="23"/>
  <c r="BK484" i="23"/>
  <c r="BJ484" i="23"/>
  <c r="BI484" i="23"/>
  <c r="G484" i="23"/>
  <c r="F484" i="23"/>
  <c r="E484" i="23"/>
  <c r="D484" i="23"/>
  <c r="C484" i="23"/>
  <c r="B484" i="23"/>
  <c r="BR483" i="23"/>
  <c r="BQ483" i="23"/>
  <c r="BP483" i="23"/>
  <c r="BO483" i="23"/>
  <c r="BN483" i="23"/>
  <c r="BM483" i="23"/>
  <c r="BL483" i="23"/>
  <c r="BK483" i="23"/>
  <c r="BJ483" i="23"/>
  <c r="BI483" i="23"/>
  <c r="G483" i="23"/>
  <c r="F483" i="23"/>
  <c r="E483" i="23"/>
  <c r="D483" i="23"/>
  <c r="C483" i="23"/>
  <c r="B483" i="23"/>
  <c r="BR482" i="23"/>
  <c r="BQ482" i="23"/>
  <c r="BP482" i="23"/>
  <c r="BO482" i="23"/>
  <c r="BN482" i="23"/>
  <c r="BM482" i="23"/>
  <c r="BL482" i="23"/>
  <c r="BK482" i="23"/>
  <c r="BJ482" i="23"/>
  <c r="BI482" i="23"/>
  <c r="G482" i="23"/>
  <c r="F482" i="23"/>
  <c r="E482" i="23"/>
  <c r="D482" i="23"/>
  <c r="C482" i="23"/>
  <c r="B482" i="23"/>
  <c r="BR481" i="23"/>
  <c r="BQ481" i="23"/>
  <c r="BP481" i="23"/>
  <c r="BO481" i="23"/>
  <c r="BN481" i="23"/>
  <c r="BM481" i="23"/>
  <c r="BL481" i="23"/>
  <c r="BK481" i="23"/>
  <c r="BJ481" i="23"/>
  <c r="BI481" i="23"/>
  <c r="G481" i="23"/>
  <c r="F481" i="23"/>
  <c r="E481" i="23"/>
  <c r="D481" i="23"/>
  <c r="C481" i="23"/>
  <c r="B481" i="23"/>
  <c r="BR480" i="23"/>
  <c r="BQ480" i="23"/>
  <c r="BP480" i="23"/>
  <c r="BO480" i="23"/>
  <c r="BN480" i="23"/>
  <c r="BM480" i="23"/>
  <c r="BL480" i="23"/>
  <c r="BK480" i="23"/>
  <c r="BJ480" i="23"/>
  <c r="BI480" i="23"/>
  <c r="G480" i="23"/>
  <c r="F480" i="23"/>
  <c r="E480" i="23"/>
  <c r="D480" i="23"/>
  <c r="C480" i="23"/>
  <c r="B480" i="23"/>
  <c r="BR479" i="23"/>
  <c r="BQ479" i="23"/>
  <c r="BP479" i="23"/>
  <c r="BO479" i="23"/>
  <c r="BN479" i="23"/>
  <c r="BM479" i="23"/>
  <c r="BL479" i="23"/>
  <c r="BK479" i="23"/>
  <c r="BJ479" i="23"/>
  <c r="BI479" i="23"/>
  <c r="G479" i="23"/>
  <c r="F479" i="23"/>
  <c r="E479" i="23"/>
  <c r="D479" i="23"/>
  <c r="C479" i="23"/>
  <c r="B479" i="23"/>
  <c r="BR478" i="23"/>
  <c r="BQ478" i="23"/>
  <c r="BP478" i="23"/>
  <c r="BO478" i="23"/>
  <c r="BN478" i="23"/>
  <c r="BM478" i="23"/>
  <c r="BL478" i="23"/>
  <c r="BK478" i="23"/>
  <c r="BJ478" i="23"/>
  <c r="BI478" i="23"/>
  <c r="G478" i="23"/>
  <c r="F478" i="23"/>
  <c r="E478" i="23"/>
  <c r="D478" i="23"/>
  <c r="C478" i="23"/>
  <c r="B478" i="23"/>
  <c r="BR477" i="23"/>
  <c r="BQ477" i="23"/>
  <c r="BP477" i="23"/>
  <c r="BO477" i="23"/>
  <c r="BN477" i="23"/>
  <c r="BM477" i="23"/>
  <c r="BL477" i="23"/>
  <c r="BK477" i="23"/>
  <c r="BJ477" i="23"/>
  <c r="BI477" i="23"/>
  <c r="G477" i="23"/>
  <c r="F477" i="23"/>
  <c r="E477" i="23"/>
  <c r="D477" i="23"/>
  <c r="C477" i="23"/>
  <c r="B477" i="23"/>
  <c r="BR476" i="23"/>
  <c r="BQ476" i="23"/>
  <c r="BP476" i="23"/>
  <c r="BO476" i="23"/>
  <c r="BN476" i="23"/>
  <c r="BM476" i="23"/>
  <c r="BL476" i="23"/>
  <c r="BK476" i="23"/>
  <c r="BJ476" i="23"/>
  <c r="BI476" i="23"/>
  <c r="G476" i="23"/>
  <c r="F476" i="23"/>
  <c r="E476" i="23"/>
  <c r="D476" i="23"/>
  <c r="C476" i="23"/>
  <c r="B476" i="23"/>
  <c r="BR475" i="23"/>
  <c r="BQ475" i="23"/>
  <c r="BP475" i="23"/>
  <c r="BO475" i="23"/>
  <c r="BN475" i="23"/>
  <c r="BM475" i="23"/>
  <c r="BL475" i="23"/>
  <c r="BK475" i="23"/>
  <c r="BJ475" i="23"/>
  <c r="BI475" i="23"/>
  <c r="G475" i="23"/>
  <c r="F475" i="23"/>
  <c r="E475" i="23"/>
  <c r="D475" i="23"/>
  <c r="C475" i="23"/>
  <c r="B475" i="23"/>
  <c r="BR474" i="23"/>
  <c r="BQ474" i="23"/>
  <c r="BP474" i="23"/>
  <c r="BO474" i="23"/>
  <c r="BN474" i="23"/>
  <c r="BM474" i="23"/>
  <c r="BL474" i="23"/>
  <c r="BK474" i="23"/>
  <c r="BJ474" i="23"/>
  <c r="BI474" i="23"/>
  <c r="G474" i="23"/>
  <c r="F474" i="23"/>
  <c r="E474" i="23"/>
  <c r="D474" i="23"/>
  <c r="C474" i="23"/>
  <c r="B474" i="23"/>
  <c r="BR473" i="23"/>
  <c r="BQ473" i="23"/>
  <c r="BP473" i="23"/>
  <c r="BO473" i="23"/>
  <c r="BN473" i="23"/>
  <c r="BM473" i="23"/>
  <c r="BL473" i="23"/>
  <c r="BK473" i="23"/>
  <c r="BJ473" i="23"/>
  <c r="BI473" i="23"/>
  <c r="G473" i="23"/>
  <c r="F473" i="23"/>
  <c r="E473" i="23"/>
  <c r="D473" i="23"/>
  <c r="C473" i="23"/>
  <c r="B473" i="23"/>
  <c r="BR472" i="23"/>
  <c r="BQ472" i="23"/>
  <c r="BP472" i="23"/>
  <c r="BO472" i="23"/>
  <c r="BN472" i="23"/>
  <c r="BM472" i="23"/>
  <c r="BL472" i="23"/>
  <c r="BK472" i="23"/>
  <c r="BJ472" i="23"/>
  <c r="BI472" i="23"/>
  <c r="G472" i="23"/>
  <c r="F472" i="23"/>
  <c r="E472" i="23"/>
  <c r="D472" i="23"/>
  <c r="C472" i="23"/>
  <c r="B472" i="23"/>
  <c r="BR471" i="23"/>
  <c r="BQ471" i="23"/>
  <c r="BP471" i="23"/>
  <c r="BO471" i="23"/>
  <c r="BN471" i="23"/>
  <c r="BM471" i="23"/>
  <c r="BL471" i="23"/>
  <c r="BK471" i="23"/>
  <c r="BJ471" i="23"/>
  <c r="BI471" i="23"/>
  <c r="G471" i="23"/>
  <c r="F471" i="23"/>
  <c r="E471" i="23"/>
  <c r="D471" i="23"/>
  <c r="C471" i="23"/>
  <c r="B471" i="23"/>
  <c r="BR470" i="23"/>
  <c r="BQ470" i="23"/>
  <c r="BP470" i="23"/>
  <c r="BO470" i="23"/>
  <c r="BN470" i="23"/>
  <c r="BM470" i="23"/>
  <c r="BL470" i="23"/>
  <c r="BK470" i="23"/>
  <c r="BJ470" i="23"/>
  <c r="BI470" i="23"/>
  <c r="G470" i="23"/>
  <c r="F470" i="23"/>
  <c r="E470" i="23"/>
  <c r="D470" i="23"/>
  <c r="C470" i="23"/>
  <c r="B470" i="23"/>
  <c r="BR469" i="23"/>
  <c r="BQ469" i="23"/>
  <c r="BP469" i="23"/>
  <c r="BO469" i="23"/>
  <c r="BN469" i="23"/>
  <c r="BM469" i="23"/>
  <c r="BL469" i="23"/>
  <c r="BK469" i="23"/>
  <c r="BJ469" i="23"/>
  <c r="BI469" i="23"/>
  <c r="G469" i="23"/>
  <c r="F469" i="23"/>
  <c r="E469" i="23"/>
  <c r="D469" i="23"/>
  <c r="C469" i="23"/>
  <c r="B469" i="23"/>
  <c r="BR468" i="23"/>
  <c r="BQ468" i="23"/>
  <c r="BP468" i="23"/>
  <c r="BO468" i="23"/>
  <c r="BN468" i="23"/>
  <c r="BM468" i="23"/>
  <c r="BL468" i="23"/>
  <c r="BK468" i="23"/>
  <c r="BJ468" i="23"/>
  <c r="BI468" i="23"/>
  <c r="G468" i="23"/>
  <c r="F468" i="23"/>
  <c r="E468" i="23"/>
  <c r="D468" i="23"/>
  <c r="C468" i="23"/>
  <c r="B468" i="23"/>
  <c r="BR467" i="23"/>
  <c r="BQ467" i="23"/>
  <c r="BP467" i="23"/>
  <c r="BO467" i="23"/>
  <c r="BN467" i="23"/>
  <c r="BM467" i="23"/>
  <c r="BL467" i="23"/>
  <c r="BK467" i="23"/>
  <c r="BJ467" i="23"/>
  <c r="BI467" i="23"/>
  <c r="G467" i="23"/>
  <c r="F467" i="23"/>
  <c r="E467" i="23"/>
  <c r="D467" i="23"/>
  <c r="C467" i="23"/>
  <c r="B467" i="23"/>
  <c r="BR466" i="23"/>
  <c r="BQ466" i="23"/>
  <c r="BP466" i="23"/>
  <c r="BO466" i="23"/>
  <c r="BN466" i="23"/>
  <c r="BM466" i="23"/>
  <c r="BL466" i="23"/>
  <c r="BK466" i="23"/>
  <c r="BJ466" i="23"/>
  <c r="BI466" i="23"/>
  <c r="G466" i="23"/>
  <c r="F466" i="23"/>
  <c r="E466" i="23"/>
  <c r="D466" i="23"/>
  <c r="C466" i="23"/>
  <c r="B466" i="23"/>
  <c r="BR465" i="23"/>
  <c r="BQ465" i="23"/>
  <c r="BP465" i="23"/>
  <c r="BO465" i="23"/>
  <c r="BN465" i="23"/>
  <c r="BM465" i="23"/>
  <c r="BL465" i="23"/>
  <c r="BK465" i="23"/>
  <c r="BJ465" i="23"/>
  <c r="BI465" i="23"/>
  <c r="G465" i="23"/>
  <c r="F465" i="23"/>
  <c r="E465" i="23"/>
  <c r="D465" i="23"/>
  <c r="C465" i="23"/>
  <c r="B465" i="23"/>
  <c r="BR464" i="23"/>
  <c r="BQ464" i="23"/>
  <c r="BP464" i="23"/>
  <c r="BO464" i="23"/>
  <c r="BN464" i="23"/>
  <c r="BM464" i="23"/>
  <c r="BL464" i="23"/>
  <c r="BK464" i="23"/>
  <c r="BJ464" i="23"/>
  <c r="BI464" i="23"/>
  <c r="G464" i="23"/>
  <c r="F464" i="23"/>
  <c r="E464" i="23"/>
  <c r="D464" i="23"/>
  <c r="C464" i="23"/>
  <c r="B464" i="23"/>
  <c r="BR463" i="23"/>
  <c r="BQ463" i="23"/>
  <c r="BP463" i="23"/>
  <c r="BO463" i="23"/>
  <c r="BN463" i="23"/>
  <c r="BM463" i="23"/>
  <c r="BL463" i="23"/>
  <c r="BK463" i="23"/>
  <c r="BJ463" i="23"/>
  <c r="BI463" i="23"/>
  <c r="G463" i="23"/>
  <c r="F463" i="23"/>
  <c r="E463" i="23"/>
  <c r="D463" i="23"/>
  <c r="C463" i="23"/>
  <c r="B463" i="23"/>
  <c r="BR462" i="23"/>
  <c r="BQ462" i="23"/>
  <c r="BP462" i="23"/>
  <c r="BO462" i="23"/>
  <c r="BN462" i="23"/>
  <c r="BM462" i="23"/>
  <c r="BL462" i="23"/>
  <c r="BK462" i="23"/>
  <c r="BJ462" i="23"/>
  <c r="BI462" i="23"/>
  <c r="G462" i="23"/>
  <c r="F462" i="23"/>
  <c r="E462" i="23"/>
  <c r="D462" i="23"/>
  <c r="C462" i="23"/>
  <c r="B462" i="23"/>
  <c r="BR461" i="23"/>
  <c r="BQ461" i="23"/>
  <c r="BP461" i="23"/>
  <c r="BO461" i="23"/>
  <c r="BN461" i="23"/>
  <c r="BM461" i="23"/>
  <c r="BL461" i="23"/>
  <c r="BK461" i="23"/>
  <c r="BJ461" i="23"/>
  <c r="BI461" i="23"/>
  <c r="G461" i="23"/>
  <c r="F461" i="23"/>
  <c r="E461" i="23"/>
  <c r="D461" i="23"/>
  <c r="C461" i="23"/>
  <c r="B461" i="23"/>
  <c r="BR460" i="23"/>
  <c r="BQ460" i="23"/>
  <c r="BP460" i="23"/>
  <c r="BO460" i="23"/>
  <c r="BN460" i="23"/>
  <c r="BM460" i="23"/>
  <c r="BL460" i="23"/>
  <c r="BK460" i="23"/>
  <c r="BJ460" i="23"/>
  <c r="BI460" i="23"/>
  <c r="G460" i="23"/>
  <c r="F460" i="23"/>
  <c r="E460" i="23"/>
  <c r="D460" i="23"/>
  <c r="C460" i="23"/>
  <c r="B460" i="23"/>
  <c r="BR459" i="23"/>
  <c r="BQ459" i="23"/>
  <c r="BP459" i="23"/>
  <c r="BO459" i="23"/>
  <c r="BN459" i="23"/>
  <c r="BM459" i="23"/>
  <c r="BL459" i="23"/>
  <c r="BK459" i="23"/>
  <c r="BJ459" i="23"/>
  <c r="BI459" i="23"/>
  <c r="G459" i="23"/>
  <c r="F459" i="23"/>
  <c r="E459" i="23"/>
  <c r="D459" i="23"/>
  <c r="C459" i="23"/>
  <c r="B459" i="23"/>
  <c r="BR458" i="23"/>
  <c r="BQ458" i="23"/>
  <c r="BP458" i="23"/>
  <c r="BO458" i="23"/>
  <c r="BN458" i="23"/>
  <c r="BM458" i="23"/>
  <c r="BL458" i="23"/>
  <c r="BK458" i="23"/>
  <c r="BJ458" i="23"/>
  <c r="BI458" i="23"/>
  <c r="G458" i="23"/>
  <c r="F458" i="23"/>
  <c r="E458" i="23"/>
  <c r="D458" i="23"/>
  <c r="C458" i="23"/>
  <c r="B458" i="23"/>
  <c r="BR457" i="23"/>
  <c r="BQ457" i="23"/>
  <c r="BP457" i="23"/>
  <c r="BO457" i="23"/>
  <c r="BN457" i="23"/>
  <c r="BM457" i="23"/>
  <c r="BL457" i="23"/>
  <c r="BK457" i="23"/>
  <c r="BJ457" i="23"/>
  <c r="BI457" i="23"/>
  <c r="G457" i="23"/>
  <c r="F457" i="23"/>
  <c r="E457" i="23"/>
  <c r="D457" i="23"/>
  <c r="C457" i="23"/>
  <c r="B457" i="23"/>
  <c r="BR456" i="23"/>
  <c r="BQ456" i="23"/>
  <c r="BP456" i="23"/>
  <c r="BO456" i="23"/>
  <c r="BN456" i="23"/>
  <c r="BM456" i="23"/>
  <c r="BL456" i="23"/>
  <c r="BK456" i="23"/>
  <c r="BJ456" i="23"/>
  <c r="BI456" i="23"/>
  <c r="G456" i="23"/>
  <c r="F456" i="23"/>
  <c r="E456" i="23"/>
  <c r="D456" i="23"/>
  <c r="C456" i="23"/>
  <c r="B456" i="23"/>
  <c r="BR455" i="23"/>
  <c r="BQ455" i="23"/>
  <c r="BP455" i="23"/>
  <c r="BO455" i="23"/>
  <c r="BN455" i="23"/>
  <c r="BM455" i="23"/>
  <c r="BL455" i="23"/>
  <c r="BK455" i="23"/>
  <c r="BJ455" i="23"/>
  <c r="BI455" i="23"/>
  <c r="G455" i="23"/>
  <c r="F455" i="23"/>
  <c r="E455" i="23"/>
  <c r="D455" i="23"/>
  <c r="C455" i="23"/>
  <c r="B455" i="23"/>
  <c r="BR454" i="23"/>
  <c r="BQ454" i="23"/>
  <c r="BP454" i="23"/>
  <c r="BO454" i="23"/>
  <c r="BN454" i="23"/>
  <c r="BM454" i="23"/>
  <c r="BL454" i="23"/>
  <c r="BK454" i="23"/>
  <c r="BJ454" i="23"/>
  <c r="BI454" i="23"/>
  <c r="G454" i="23"/>
  <c r="F454" i="23"/>
  <c r="E454" i="23"/>
  <c r="D454" i="23"/>
  <c r="C454" i="23"/>
  <c r="B454" i="23"/>
  <c r="BR453" i="23"/>
  <c r="BQ453" i="23"/>
  <c r="BP453" i="23"/>
  <c r="BO453" i="23"/>
  <c r="BN453" i="23"/>
  <c r="BM453" i="23"/>
  <c r="BL453" i="23"/>
  <c r="BK453" i="23"/>
  <c r="BJ453" i="23"/>
  <c r="BI453" i="23"/>
  <c r="G453" i="23"/>
  <c r="F453" i="23"/>
  <c r="E453" i="23"/>
  <c r="D453" i="23"/>
  <c r="C453" i="23"/>
  <c r="B453" i="23"/>
  <c r="BR452" i="23"/>
  <c r="BQ452" i="23"/>
  <c r="BP452" i="23"/>
  <c r="BO452" i="23"/>
  <c r="BN452" i="23"/>
  <c r="BM452" i="23"/>
  <c r="BL452" i="23"/>
  <c r="BK452" i="23"/>
  <c r="BJ452" i="23"/>
  <c r="BI452" i="23"/>
  <c r="G452" i="23"/>
  <c r="F452" i="23"/>
  <c r="E452" i="23"/>
  <c r="D452" i="23"/>
  <c r="C452" i="23"/>
  <c r="B452" i="23"/>
  <c r="BR451" i="23"/>
  <c r="BQ451" i="23"/>
  <c r="BP451" i="23"/>
  <c r="BO451" i="23"/>
  <c r="BN451" i="23"/>
  <c r="BM451" i="23"/>
  <c r="BL451" i="23"/>
  <c r="BK451" i="23"/>
  <c r="BJ451" i="23"/>
  <c r="BI451" i="23"/>
  <c r="G451" i="23"/>
  <c r="F451" i="23"/>
  <c r="E451" i="23"/>
  <c r="D451" i="23"/>
  <c r="C451" i="23"/>
  <c r="B451" i="23"/>
  <c r="BR450" i="23"/>
  <c r="BQ450" i="23"/>
  <c r="BP450" i="23"/>
  <c r="BO450" i="23"/>
  <c r="BN450" i="23"/>
  <c r="BM450" i="23"/>
  <c r="BL450" i="23"/>
  <c r="BK450" i="23"/>
  <c r="BJ450" i="23"/>
  <c r="BI450" i="23"/>
  <c r="G450" i="23"/>
  <c r="F450" i="23"/>
  <c r="E450" i="23"/>
  <c r="D450" i="23"/>
  <c r="C450" i="23"/>
  <c r="B450" i="23"/>
  <c r="BR449" i="23"/>
  <c r="BQ449" i="23"/>
  <c r="BP449" i="23"/>
  <c r="BO449" i="23"/>
  <c r="BN449" i="23"/>
  <c r="BM449" i="23"/>
  <c r="BL449" i="23"/>
  <c r="BK449" i="23"/>
  <c r="BJ449" i="23"/>
  <c r="BI449" i="23"/>
  <c r="G449" i="23"/>
  <c r="F449" i="23"/>
  <c r="E449" i="23"/>
  <c r="D449" i="23"/>
  <c r="C449" i="23"/>
  <c r="B449" i="23"/>
  <c r="BR448" i="23"/>
  <c r="BQ448" i="23"/>
  <c r="BP448" i="23"/>
  <c r="BO448" i="23"/>
  <c r="BN448" i="23"/>
  <c r="BM448" i="23"/>
  <c r="BL448" i="23"/>
  <c r="BK448" i="23"/>
  <c r="BJ448" i="23"/>
  <c r="BI448" i="23"/>
  <c r="G448" i="23"/>
  <c r="F448" i="23"/>
  <c r="E448" i="23"/>
  <c r="D448" i="23"/>
  <c r="C448" i="23"/>
  <c r="B448" i="23"/>
  <c r="BR447" i="23"/>
  <c r="BQ447" i="23"/>
  <c r="BP447" i="23"/>
  <c r="BO447" i="23"/>
  <c r="BN447" i="23"/>
  <c r="BM447" i="23"/>
  <c r="BL447" i="23"/>
  <c r="BK447" i="23"/>
  <c r="BJ447" i="23"/>
  <c r="BI447" i="23"/>
  <c r="G447" i="23"/>
  <c r="F447" i="23"/>
  <c r="E447" i="23"/>
  <c r="D447" i="23"/>
  <c r="C447" i="23"/>
  <c r="B447" i="23"/>
  <c r="BR446" i="23"/>
  <c r="BQ446" i="23"/>
  <c r="BP446" i="23"/>
  <c r="BO446" i="23"/>
  <c r="BN446" i="23"/>
  <c r="BM446" i="23"/>
  <c r="BL446" i="23"/>
  <c r="BK446" i="23"/>
  <c r="BJ446" i="23"/>
  <c r="BI446" i="23"/>
  <c r="G446" i="23"/>
  <c r="F446" i="23"/>
  <c r="E446" i="23"/>
  <c r="D446" i="23"/>
  <c r="C446" i="23"/>
  <c r="B446" i="23"/>
  <c r="BR445" i="23"/>
  <c r="BQ445" i="23"/>
  <c r="BP445" i="23"/>
  <c r="BO445" i="23"/>
  <c r="BN445" i="23"/>
  <c r="BM445" i="23"/>
  <c r="BL445" i="23"/>
  <c r="BK445" i="23"/>
  <c r="BJ445" i="23"/>
  <c r="BI445" i="23"/>
  <c r="G445" i="23"/>
  <c r="F445" i="23"/>
  <c r="E445" i="23"/>
  <c r="D445" i="23"/>
  <c r="C445" i="23"/>
  <c r="B445" i="23"/>
  <c r="BR444" i="23"/>
  <c r="BQ444" i="23"/>
  <c r="BP444" i="23"/>
  <c r="BO444" i="23"/>
  <c r="BN444" i="23"/>
  <c r="BM444" i="23"/>
  <c r="BL444" i="23"/>
  <c r="BK444" i="23"/>
  <c r="BJ444" i="23"/>
  <c r="BI444" i="23"/>
  <c r="G444" i="23"/>
  <c r="F444" i="23"/>
  <c r="E444" i="23"/>
  <c r="D444" i="23"/>
  <c r="C444" i="23"/>
  <c r="B444" i="23"/>
  <c r="BR443" i="23"/>
  <c r="BQ443" i="23"/>
  <c r="BP443" i="23"/>
  <c r="BO443" i="23"/>
  <c r="BN443" i="23"/>
  <c r="BM443" i="23"/>
  <c r="BL443" i="23"/>
  <c r="BK443" i="23"/>
  <c r="BJ443" i="23"/>
  <c r="BI443" i="23"/>
  <c r="G443" i="23"/>
  <c r="F443" i="23"/>
  <c r="E443" i="23"/>
  <c r="D443" i="23"/>
  <c r="C443" i="23"/>
  <c r="B443" i="23"/>
  <c r="BR442" i="23"/>
  <c r="BQ442" i="23"/>
  <c r="BP442" i="23"/>
  <c r="BO442" i="23"/>
  <c r="BN442" i="23"/>
  <c r="BM442" i="23"/>
  <c r="BL442" i="23"/>
  <c r="BK442" i="23"/>
  <c r="BJ442" i="23"/>
  <c r="BI442" i="23"/>
  <c r="G442" i="23"/>
  <c r="F442" i="23"/>
  <c r="E442" i="23"/>
  <c r="D442" i="23"/>
  <c r="C442" i="23"/>
  <c r="B442" i="23"/>
  <c r="BR441" i="23"/>
  <c r="BQ441" i="23"/>
  <c r="BP441" i="23"/>
  <c r="BO441" i="23"/>
  <c r="BN441" i="23"/>
  <c r="BM441" i="23"/>
  <c r="BL441" i="23"/>
  <c r="BK441" i="23"/>
  <c r="BJ441" i="23"/>
  <c r="BI441" i="23"/>
  <c r="G441" i="23"/>
  <c r="F441" i="23"/>
  <c r="E441" i="23"/>
  <c r="D441" i="23"/>
  <c r="C441" i="23"/>
  <c r="B441" i="23"/>
  <c r="BR440" i="23"/>
  <c r="BQ440" i="23"/>
  <c r="BP440" i="23"/>
  <c r="BO440" i="23"/>
  <c r="BN440" i="23"/>
  <c r="BM440" i="23"/>
  <c r="BL440" i="23"/>
  <c r="BK440" i="23"/>
  <c r="BJ440" i="23"/>
  <c r="BI440" i="23"/>
  <c r="G440" i="23"/>
  <c r="F440" i="23"/>
  <c r="E440" i="23"/>
  <c r="D440" i="23"/>
  <c r="C440" i="23"/>
  <c r="B440" i="23"/>
  <c r="BR439" i="23"/>
  <c r="BQ439" i="23"/>
  <c r="BP439" i="23"/>
  <c r="BO439" i="23"/>
  <c r="BN439" i="23"/>
  <c r="BM439" i="23"/>
  <c r="BL439" i="23"/>
  <c r="BK439" i="23"/>
  <c r="BJ439" i="23"/>
  <c r="BI439" i="23"/>
  <c r="G439" i="23"/>
  <c r="F439" i="23"/>
  <c r="E439" i="23"/>
  <c r="D439" i="23"/>
  <c r="C439" i="23"/>
  <c r="B439" i="23"/>
  <c r="BR438" i="23"/>
  <c r="BQ438" i="23"/>
  <c r="BP438" i="23"/>
  <c r="BO438" i="23"/>
  <c r="BN438" i="23"/>
  <c r="BM438" i="23"/>
  <c r="BL438" i="23"/>
  <c r="BK438" i="23"/>
  <c r="BJ438" i="23"/>
  <c r="BI438" i="23"/>
  <c r="G438" i="23"/>
  <c r="F438" i="23"/>
  <c r="E438" i="23"/>
  <c r="D438" i="23"/>
  <c r="C438" i="23"/>
  <c r="B438" i="23"/>
  <c r="BR437" i="23"/>
  <c r="BQ437" i="23"/>
  <c r="BP437" i="23"/>
  <c r="BO437" i="23"/>
  <c r="BN437" i="23"/>
  <c r="BM437" i="23"/>
  <c r="BL437" i="23"/>
  <c r="BK437" i="23"/>
  <c r="BJ437" i="23"/>
  <c r="BI437" i="23"/>
  <c r="G437" i="23"/>
  <c r="F437" i="23"/>
  <c r="E437" i="23"/>
  <c r="D437" i="23"/>
  <c r="C437" i="23"/>
  <c r="B437" i="23"/>
  <c r="BR436" i="23"/>
  <c r="BQ436" i="23"/>
  <c r="BP436" i="23"/>
  <c r="BO436" i="23"/>
  <c r="BN436" i="23"/>
  <c r="BM436" i="23"/>
  <c r="BL436" i="23"/>
  <c r="BK436" i="23"/>
  <c r="BJ436" i="23"/>
  <c r="BI436" i="23"/>
  <c r="G436" i="23"/>
  <c r="F436" i="23"/>
  <c r="E436" i="23"/>
  <c r="D436" i="23"/>
  <c r="C436" i="23"/>
  <c r="B436" i="23"/>
  <c r="BR435" i="23"/>
  <c r="BQ435" i="23"/>
  <c r="BP435" i="23"/>
  <c r="BO435" i="23"/>
  <c r="BN435" i="23"/>
  <c r="BM435" i="23"/>
  <c r="BL435" i="23"/>
  <c r="BK435" i="23"/>
  <c r="BJ435" i="23"/>
  <c r="BI435" i="23"/>
  <c r="G435" i="23"/>
  <c r="F435" i="23"/>
  <c r="E435" i="23"/>
  <c r="D435" i="23"/>
  <c r="C435" i="23"/>
  <c r="B435" i="23"/>
  <c r="BR434" i="23"/>
  <c r="BQ434" i="23"/>
  <c r="BP434" i="23"/>
  <c r="BO434" i="23"/>
  <c r="BN434" i="23"/>
  <c r="BM434" i="23"/>
  <c r="BL434" i="23"/>
  <c r="BK434" i="23"/>
  <c r="BJ434" i="23"/>
  <c r="BI434" i="23"/>
  <c r="G434" i="23"/>
  <c r="F434" i="23"/>
  <c r="E434" i="23"/>
  <c r="D434" i="23"/>
  <c r="C434" i="23"/>
  <c r="B434" i="23"/>
  <c r="BR433" i="23"/>
  <c r="BQ433" i="23"/>
  <c r="BP433" i="23"/>
  <c r="BO433" i="23"/>
  <c r="BN433" i="23"/>
  <c r="BM433" i="23"/>
  <c r="BL433" i="23"/>
  <c r="BK433" i="23"/>
  <c r="BJ433" i="23"/>
  <c r="BI433" i="23"/>
  <c r="G433" i="23"/>
  <c r="F433" i="23"/>
  <c r="E433" i="23"/>
  <c r="D433" i="23"/>
  <c r="C433" i="23"/>
  <c r="B433" i="23"/>
  <c r="BR432" i="23"/>
  <c r="BQ432" i="23"/>
  <c r="BP432" i="23"/>
  <c r="BO432" i="23"/>
  <c r="BN432" i="23"/>
  <c r="BM432" i="23"/>
  <c r="BL432" i="23"/>
  <c r="BK432" i="23"/>
  <c r="BJ432" i="23"/>
  <c r="BI432" i="23"/>
  <c r="G432" i="23"/>
  <c r="F432" i="23"/>
  <c r="E432" i="23"/>
  <c r="D432" i="23"/>
  <c r="C432" i="23"/>
  <c r="B432" i="23"/>
  <c r="BR431" i="23"/>
  <c r="BQ431" i="23"/>
  <c r="BP431" i="23"/>
  <c r="BO431" i="23"/>
  <c r="BN431" i="23"/>
  <c r="BM431" i="23"/>
  <c r="BL431" i="23"/>
  <c r="BK431" i="23"/>
  <c r="BJ431" i="23"/>
  <c r="BI431" i="23"/>
  <c r="G431" i="23"/>
  <c r="F431" i="23"/>
  <c r="E431" i="23"/>
  <c r="D431" i="23"/>
  <c r="C431" i="23"/>
  <c r="B431" i="23"/>
  <c r="BR430" i="23"/>
  <c r="BQ430" i="23"/>
  <c r="BP430" i="23"/>
  <c r="BO430" i="23"/>
  <c r="BN430" i="23"/>
  <c r="BM430" i="23"/>
  <c r="BL430" i="23"/>
  <c r="BK430" i="23"/>
  <c r="BJ430" i="23"/>
  <c r="BI430" i="23"/>
  <c r="G430" i="23"/>
  <c r="F430" i="23"/>
  <c r="E430" i="23"/>
  <c r="D430" i="23"/>
  <c r="C430" i="23"/>
  <c r="B430" i="23"/>
  <c r="BR429" i="23"/>
  <c r="BQ429" i="23"/>
  <c r="BP429" i="23"/>
  <c r="BO429" i="23"/>
  <c r="BN429" i="23"/>
  <c r="BM429" i="23"/>
  <c r="BL429" i="23"/>
  <c r="BK429" i="23"/>
  <c r="BJ429" i="23"/>
  <c r="BI429" i="23"/>
  <c r="G429" i="23"/>
  <c r="F429" i="23"/>
  <c r="E429" i="23"/>
  <c r="D429" i="23"/>
  <c r="C429" i="23"/>
  <c r="B429" i="23"/>
  <c r="BR428" i="23"/>
  <c r="BQ428" i="23"/>
  <c r="BP428" i="23"/>
  <c r="BO428" i="23"/>
  <c r="BN428" i="23"/>
  <c r="BM428" i="23"/>
  <c r="BL428" i="23"/>
  <c r="BK428" i="23"/>
  <c r="BJ428" i="23"/>
  <c r="BI428" i="23"/>
  <c r="G428" i="23"/>
  <c r="F428" i="23"/>
  <c r="E428" i="23"/>
  <c r="D428" i="23"/>
  <c r="C428" i="23"/>
  <c r="B428" i="23"/>
  <c r="BR427" i="23"/>
  <c r="BQ427" i="23"/>
  <c r="BP427" i="23"/>
  <c r="BO427" i="23"/>
  <c r="BN427" i="23"/>
  <c r="BM427" i="23"/>
  <c r="BL427" i="23"/>
  <c r="BK427" i="23"/>
  <c r="BJ427" i="23"/>
  <c r="BI427" i="23"/>
  <c r="G427" i="23"/>
  <c r="F427" i="23"/>
  <c r="E427" i="23"/>
  <c r="D427" i="23"/>
  <c r="C427" i="23"/>
  <c r="B427" i="23"/>
  <c r="BR426" i="23"/>
  <c r="BQ426" i="23"/>
  <c r="BP426" i="23"/>
  <c r="BO426" i="23"/>
  <c r="BN426" i="23"/>
  <c r="BM426" i="23"/>
  <c r="BL426" i="23"/>
  <c r="BK426" i="23"/>
  <c r="BJ426" i="23"/>
  <c r="BI426" i="23"/>
  <c r="G426" i="23"/>
  <c r="F426" i="23"/>
  <c r="E426" i="23"/>
  <c r="D426" i="23"/>
  <c r="C426" i="23"/>
  <c r="B426" i="23"/>
  <c r="BR425" i="23"/>
  <c r="BQ425" i="23"/>
  <c r="BP425" i="23"/>
  <c r="BO425" i="23"/>
  <c r="BN425" i="23"/>
  <c r="BM425" i="23"/>
  <c r="BL425" i="23"/>
  <c r="BK425" i="23"/>
  <c r="BJ425" i="23"/>
  <c r="BI425" i="23"/>
  <c r="G425" i="23"/>
  <c r="F425" i="23"/>
  <c r="E425" i="23"/>
  <c r="D425" i="23"/>
  <c r="C425" i="23"/>
  <c r="B425" i="23"/>
  <c r="BR424" i="23"/>
  <c r="BQ424" i="23"/>
  <c r="BP424" i="23"/>
  <c r="BO424" i="23"/>
  <c r="BN424" i="23"/>
  <c r="BM424" i="23"/>
  <c r="BL424" i="23"/>
  <c r="BK424" i="23"/>
  <c r="BJ424" i="23"/>
  <c r="BI424" i="23"/>
  <c r="G424" i="23"/>
  <c r="F424" i="23"/>
  <c r="E424" i="23"/>
  <c r="D424" i="23"/>
  <c r="C424" i="23"/>
  <c r="B424" i="23"/>
  <c r="BR423" i="23"/>
  <c r="BQ423" i="23"/>
  <c r="BP423" i="23"/>
  <c r="BO423" i="23"/>
  <c r="BN423" i="23"/>
  <c r="BM423" i="23"/>
  <c r="BL423" i="23"/>
  <c r="BK423" i="23"/>
  <c r="BJ423" i="23"/>
  <c r="BI423" i="23"/>
  <c r="G423" i="23"/>
  <c r="F423" i="23"/>
  <c r="E423" i="23"/>
  <c r="D423" i="23"/>
  <c r="C423" i="23"/>
  <c r="B423" i="23"/>
  <c r="BR422" i="23"/>
  <c r="BQ422" i="23"/>
  <c r="BP422" i="23"/>
  <c r="BO422" i="23"/>
  <c r="BN422" i="23"/>
  <c r="BM422" i="23"/>
  <c r="BL422" i="23"/>
  <c r="BK422" i="23"/>
  <c r="BJ422" i="23"/>
  <c r="BI422" i="23"/>
  <c r="G422" i="23"/>
  <c r="F422" i="23"/>
  <c r="E422" i="23"/>
  <c r="D422" i="23"/>
  <c r="C422" i="23"/>
  <c r="B422" i="23"/>
  <c r="BR421" i="23"/>
  <c r="BQ421" i="23"/>
  <c r="BP421" i="23"/>
  <c r="BO421" i="23"/>
  <c r="BN421" i="23"/>
  <c r="BM421" i="23"/>
  <c r="BL421" i="23"/>
  <c r="BK421" i="23"/>
  <c r="BJ421" i="23"/>
  <c r="BI421" i="23"/>
  <c r="G421" i="23"/>
  <c r="F421" i="23"/>
  <c r="E421" i="23"/>
  <c r="D421" i="23"/>
  <c r="C421" i="23"/>
  <c r="B421" i="23"/>
  <c r="BR420" i="23"/>
  <c r="BQ420" i="23"/>
  <c r="BP420" i="23"/>
  <c r="BO420" i="23"/>
  <c r="BN420" i="23"/>
  <c r="BM420" i="23"/>
  <c r="BL420" i="23"/>
  <c r="BK420" i="23"/>
  <c r="BJ420" i="23"/>
  <c r="BI420" i="23"/>
  <c r="G420" i="23"/>
  <c r="F420" i="23"/>
  <c r="E420" i="23"/>
  <c r="D420" i="23"/>
  <c r="C420" i="23"/>
  <c r="B420" i="23"/>
  <c r="BR419" i="23"/>
  <c r="BQ419" i="23"/>
  <c r="BP419" i="23"/>
  <c r="BO419" i="23"/>
  <c r="BN419" i="23"/>
  <c r="BM419" i="23"/>
  <c r="BL419" i="23"/>
  <c r="BK419" i="23"/>
  <c r="BJ419" i="23"/>
  <c r="BI419" i="23"/>
  <c r="G419" i="23"/>
  <c r="F419" i="23"/>
  <c r="E419" i="23"/>
  <c r="D419" i="23"/>
  <c r="C419" i="23"/>
  <c r="B419" i="23"/>
  <c r="BR418" i="23"/>
  <c r="BQ418" i="23"/>
  <c r="BP418" i="23"/>
  <c r="BO418" i="23"/>
  <c r="BN418" i="23"/>
  <c r="BM418" i="23"/>
  <c r="BL418" i="23"/>
  <c r="BK418" i="23"/>
  <c r="BJ418" i="23"/>
  <c r="BI418" i="23"/>
  <c r="G418" i="23"/>
  <c r="F418" i="23"/>
  <c r="E418" i="23"/>
  <c r="D418" i="23"/>
  <c r="C418" i="23"/>
  <c r="B418" i="23"/>
  <c r="BR417" i="23"/>
  <c r="BQ417" i="23"/>
  <c r="BP417" i="23"/>
  <c r="BO417" i="23"/>
  <c r="BN417" i="23"/>
  <c r="BM417" i="23"/>
  <c r="BL417" i="23"/>
  <c r="BK417" i="23"/>
  <c r="BJ417" i="23"/>
  <c r="BI417" i="23"/>
  <c r="G417" i="23"/>
  <c r="F417" i="23"/>
  <c r="E417" i="23"/>
  <c r="D417" i="23"/>
  <c r="C417" i="23"/>
  <c r="B417" i="23"/>
  <c r="BR416" i="23"/>
  <c r="BQ416" i="23"/>
  <c r="BP416" i="23"/>
  <c r="BO416" i="23"/>
  <c r="BN416" i="23"/>
  <c r="BM416" i="23"/>
  <c r="BL416" i="23"/>
  <c r="BK416" i="23"/>
  <c r="BJ416" i="23"/>
  <c r="BI416" i="23"/>
  <c r="G416" i="23"/>
  <c r="F416" i="23"/>
  <c r="E416" i="23"/>
  <c r="D416" i="23"/>
  <c r="C416" i="23"/>
  <c r="B416" i="23"/>
  <c r="BR415" i="23"/>
  <c r="BQ415" i="23"/>
  <c r="BP415" i="23"/>
  <c r="BO415" i="23"/>
  <c r="BN415" i="23"/>
  <c r="BM415" i="23"/>
  <c r="BL415" i="23"/>
  <c r="BK415" i="23"/>
  <c r="BJ415" i="23"/>
  <c r="BI415" i="23"/>
  <c r="G415" i="23"/>
  <c r="F415" i="23"/>
  <c r="E415" i="23"/>
  <c r="D415" i="23"/>
  <c r="C415" i="23"/>
  <c r="B415" i="23"/>
  <c r="BR414" i="23"/>
  <c r="BQ414" i="23"/>
  <c r="BP414" i="23"/>
  <c r="BO414" i="23"/>
  <c r="BN414" i="23"/>
  <c r="BM414" i="23"/>
  <c r="BL414" i="23"/>
  <c r="BK414" i="23"/>
  <c r="BJ414" i="23"/>
  <c r="BI414" i="23"/>
  <c r="G414" i="23"/>
  <c r="F414" i="23"/>
  <c r="E414" i="23"/>
  <c r="D414" i="23"/>
  <c r="C414" i="23"/>
  <c r="B414" i="23"/>
  <c r="BR413" i="23"/>
  <c r="BQ413" i="23"/>
  <c r="BP413" i="23"/>
  <c r="BO413" i="23"/>
  <c r="BN413" i="23"/>
  <c r="BM413" i="23"/>
  <c r="BL413" i="23"/>
  <c r="BK413" i="23"/>
  <c r="BJ413" i="23"/>
  <c r="BI413" i="23"/>
  <c r="G413" i="23"/>
  <c r="F413" i="23"/>
  <c r="E413" i="23"/>
  <c r="D413" i="23"/>
  <c r="C413" i="23"/>
  <c r="B413" i="23"/>
  <c r="BR412" i="23"/>
  <c r="BQ412" i="23"/>
  <c r="BP412" i="23"/>
  <c r="BO412" i="23"/>
  <c r="BN412" i="23"/>
  <c r="BM412" i="23"/>
  <c r="BL412" i="23"/>
  <c r="BK412" i="23"/>
  <c r="BJ412" i="23"/>
  <c r="BI412" i="23"/>
  <c r="G412" i="23"/>
  <c r="F412" i="23"/>
  <c r="E412" i="23"/>
  <c r="D412" i="23"/>
  <c r="C412" i="23"/>
  <c r="B412" i="23"/>
  <c r="BR411" i="23"/>
  <c r="BQ411" i="23"/>
  <c r="BP411" i="23"/>
  <c r="BO411" i="23"/>
  <c r="BN411" i="23"/>
  <c r="BM411" i="23"/>
  <c r="BL411" i="23"/>
  <c r="BK411" i="23"/>
  <c r="BJ411" i="23"/>
  <c r="BI411" i="23"/>
  <c r="G411" i="23"/>
  <c r="F411" i="23"/>
  <c r="E411" i="23"/>
  <c r="D411" i="23"/>
  <c r="C411" i="23"/>
  <c r="B411" i="23"/>
  <c r="BR410" i="23"/>
  <c r="BQ410" i="23"/>
  <c r="BP410" i="23"/>
  <c r="BO410" i="23"/>
  <c r="BN410" i="23"/>
  <c r="BM410" i="23"/>
  <c r="BL410" i="23"/>
  <c r="BK410" i="23"/>
  <c r="BJ410" i="23"/>
  <c r="BI410" i="23"/>
  <c r="G410" i="23"/>
  <c r="F410" i="23"/>
  <c r="E410" i="23"/>
  <c r="D410" i="23"/>
  <c r="C410" i="23"/>
  <c r="B410" i="23"/>
  <c r="BR409" i="23"/>
  <c r="BQ409" i="23"/>
  <c r="BP409" i="23"/>
  <c r="BO409" i="23"/>
  <c r="BN409" i="23"/>
  <c r="BM409" i="23"/>
  <c r="BL409" i="23"/>
  <c r="BK409" i="23"/>
  <c r="BJ409" i="23"/>
  <c r="BI409" i="23"/>
  <c r="G409" i="23"/>
  <c r="F409" i="23"/>
  <c r="E409" i="23"/>
  <c r="D409" i="23"/>
  <c r="C409" i="23"/>
  <c r="B409" i="23"/>
  <c r="BR408" i="23"/>
  <c r="BQ408" i="23"/>
  <c r="BP408" i="23"/>
  <c r="BO408" i="23"/>
  <c r="BN408" i="23"/>
  <c r="BM408" i="23"/>
  <c r="BL408" i="23"/>
  <c r="BK408" i="23"/>
  <c r="BJ408" i="23"/>
  <c r="BI408" i="23"/>
  <c r="G408" i="23"/>
  <c r="F408" i="23"/>
  <c r="E408" i="23"/>
  <c r="D408" i="23"/>
  <c r="C408" i="23"/>
  <c r="B408" i="23"/>
  <c r="BR407" i="23"/>
  <c r="BQ407" i="23"/>
  <c r="BP407" i="23"/>
  <c r="BO407" i="23"/>
  <c r="BN407" i="23"/>
  <c r="BM407" i="23"/>
  <c r="BL407" i="23"/>
  <c r="BK407" i="23"/>
  <c r="BJ407" i="23"/>
  <c r="BI407" i="23"/>
  <c r="G407" i="23"/>
  <c r="F407" i="23"/>
  <c r="E407" i="23"/>
  <c r="D407" i="23"/>
  <c r="C407" i="23"/>
  <c r="B407" i="23"/>
  <c r="BR406" i="23"/>
  <c r="BQ406" i="23"/>
  <c r="BP406" i="23"/>
  <c r="BO406" i="23"/>
  <c r="BN406" i="23"/>
  <c r="BM406" i="23"/>
  <c r="BL406" i="23"/>
  <c r="BK406" i="23"/>
  <c r="BJ406" i="23"/>
  <c r="BI406" i="23"/>
  <c r="G406" i="23"/>
  <c r="F406" i="23"/>
  <c r="E406" i="23"/>
  <c r="D406" i="23"/>
  <c r="C406" i="23"/>
  <c r="B406" i="23"/>
  <c r="BR405" i="23"/>
  <c r="BQ405" i="23"/>
  <c r="BP405" i="23"/>
  <c r="BO405" i="23"/>
  <c r="BN405" i="23"/>
  <c r="BM405" i="23"/>
  <c r="BL405" i="23"/>
  <c r="BK405" i="23"/>
  <c r="BJ405" i="23"/>
  <c r="BI405" i="23"/>
  <c r="G405" i="23"/>
  <c r="F405" i="23"/>
  <c r="E405" i="23"/>
  <c r="D405" i="23"/>
  <c r="C405" i="23"/>
  <c r="B405" i="23"/>
  <c r="BR404" i="23"/>
  <c r="BQ404" i="23"/>
  <c r="BP404" i="23"/>
  <c r="BO404" i="23"/>
  <c r="BN404" i="23"/>
  <c r="BM404" i="23"/>
  <c r="BL404" i="23"/>
  <c r="BK404" i="23"/>
  <c r="BJ404" i="23"/>
  <c r="BI404" i="23"/>
  <c r="G404" i="23"/>
  <c r="F404" i="23"/>
  <c r="E404" i="23"/>
  <c r="D404" i="23"/>
  <c r="C404" i="23"/>
  <c r="B404" i="23"/>
  <c r="BR403" i="23"/>
  <c r="BQ403" i="23"/>
  <c r="BP403" i="23"/>
  <c r="BO403" i="23"/>
  <c r="BN403" i="23"/>
  <c r="BM403" i="23"/>
  <c r="BL403" i="23"/>
  <c r="BK403" i="23"/>
  <c r="BJ403" i="23"/>
  <c r="BI403" i="23"/>
  <c r="G403" i="23"/>
  <c r="F403" i="23"/>
  <c r="E403" i="23"/>
  <c r="D403" i="23"/>
  <c r="C403" i="23"/>
  <c r="B403" i="23"/>
  <c r="BR402" i="23"/>
  <c r="BQ402" i="23"/>
  <c r="BP402" i="23"/>
  <c r="BO402" i="23"/>
  <c r="BN402" i="23"/>
  <c r="BM402" i="23"/>
  <c r="BL402" i="23"/>
  <c r="BK402" i="23"/>
  <c r="BJ402" i="23"/>
  <c r="BI402" i="23"/>
  <c r="G402" i="23"/>
  <c r="F402" i="23"/>
  <c r="E402" i="23"/>
  <c r="D402" i="23"/>
  <c r="C402" i="23"/>
  <c r="B402" i="23"/>
  <c r="BR401" i="23"/>
  <c r="BQ401" i="23"/>
  <c r="BP401" i="23"/>
  <c r="BO401" i="23"/>
  <c r="BN401" i="23"/>
  <c r="BM401" i="23"/>
  <c r="BL401" i="23"/>
  <c r="BK401" i="23"/>
  <c r="BJ401" i="23"/>
  <c r="BI401" i="23"/>
  <c r="G401" i="23"/>
  <c r="F401" i="23"/>
  <c r="E401" i="23"/>
  <c r="D401" i="23"/>
  <c r="C401" i="23"/>
  <c r="B401" i="23"/>
  <c r="BR400" i="23"/>
  <c r="BQ400" i="23"/>
  <c r="BP400" i="23"/>
  <c r="BO400" i="23"/>
  <c r="BN400" i="23"/>
  <c r="BM400" i="23"/>
  <c r="BL400" i="23"/>
  <c r="BK400" i="23"/>
  <c r="BJ400" i="23"/>
  <c r="BI400" i="23"/>
  <c r="G400" i="23"/>
  <c r="F400" i="23"/>
  <c r="E400" i="23"/>
  <c r="D400" i="23"/>
  <c r="C400" i="23"/>
  <c r="B400" i="23"/>
  <c r="BR399" i="23"/>
  <c r="BQ399" i="23"/>
  <c r="BP399" i="23"/>
  <c r="BO399" i="23"/>
  <c r="BN399" i="23"/>
  <c r="BM399" i="23"/>
  <c r="BL399" i="23"/>
  <c r="BK399" i="23"/>
  <c r="BJ399" i="23"/>
  <c r="BI399" i="23"/>
  <c r="G399" i="23"/>
  <c r="F399" i="23"/>
  <c r="E399" i="23"/>
  <c r="D399" i="23"/>
  <c r="C399" i="23"/>
  <c r="B399" i="23"/>
  <c r="BR398" i="23"/>
  <c r="BQ398" i="23"/>
  <c r="BP398" i="23"/>
  <c r="BO398" i="23"/>
  <c r="BN398" i="23"/>
  <c r="BM398" i="23"/>
  <c r="BL398" i="23"/>
  <c r="BK398" i="23"/>
  <c r="BJ398" i="23"/>
  <c r="BI398" i="23"/>
  <c r="G398" i="23"/>
  <c r="F398" i="23"/>
  <c r="E398" i="23"/>
  <c r="D398" i="23"/>
  <c r="C398" i="23"/>
  <c r="B398" i="23"/>
  <c r="BR397" i="23"/>
  <c r="BQ397" i="23"/>
  <c r="BP397" i="23"/>
  <c r="BO397" i="23"/>
  <c r="BN397" i="23"/>
  <c r="BM397" i="23"/>
  <c r="BL397" i="23"/>
  <c r="BK397" i="23"/>
  <c r="BJ397" i="23"/>
  <c r="BI397" i="23"/>
  <c r="G397" i="23"/>
  <c r="F397" i="23"/>
  <c r="E397" i="23"/>
  <c r="D397" i="23"/>
  <c r="C397" i="23"/>
  <c r="B397" i="23"/>
  <c r="BR396" i="23"/>
  <c r="BQ396" i="23"/>
  <c r="BP396" i="23"/>
  <c r="BO396" i="23"/>
  <c r="BN396" i="23"/>
  <c r="BM396" i="23"/>
  <c r="BL396" i="23"/>
  <c r="BK396" i="23"/>
  <c r="BJ396" i="23"/>
  <c r="BI396" i="23"/>
  <c r="G396" i="23"/>
  <c r="F396" i="23"/>
  <c r="E396" i="23"/>
  <c r="D396" i="23"/>
  <c r="C396" i="23"/>
  <c r="B396" i="23"/>
  <c r="BR395" i="23"/>
  <c r="BQ395" i="23"/>
  <c r="BP395" i="23"/>
  <c r="BO395" i="23"/>
  <c r="BN395" i="23"/>
  <c r="BM395" i="23"/>
  <c r="BL395" i="23"/>
  <c r="BK395" i="23"/>
  <c r="BJ395" i="23"/>
  <c r="BI395" i="23"/>
  <c r="G395" i="23"/>
  <c r="F395" i="23"/>
  <c r="E395" i="23"/>
  <c r="D395" i="23"/>
  <c r="C395" i="23"/>
  <c r="B395" i="23"/>
  <c r="BR394" i="23"/>
  <c r="BQ394" i="23"/>
  <c r="BP394" i="23"/>
  <c r="BO394" i="23"/>
  <c r="BN394" i="23"/>
  <c r="BM394" i="23"/>
  <c r="BL394" i="23"/>
  <c r="BK394" i="23"/>
  <c r="BJ394" i="23"/>
  <c r="BI394" i="23"/>
  <c r="G394" i="23"/>
  <c r="F394" i="23"/>
  <c r="E394" i="23"/>
  <c r="D394" i="23"/>
  <c r="C394" i="23"/>
  <c r="B394" i="23"/>
  <c r="BR393" i="23"/>
  <c r="BQ393" i="23"/>
  <c r="BP393" i="23"/>
  <c r="BO393" i="23"/>
  <c r="BN393" i="23"/>
  <c r="BM393" i="23"/>
  <c r="BL393" i="23"/>
  <c r="BK393" i="23"/>
  <c r="BJ393" i="23"/>
  <c r="BI393" i="23"/>
  <c r="G393" i="23"/>
  <c r="F393" i="23"/>
  <c r="E393" i="23"/>
  <c r="D393" i="23"/>
  <c r="C393" i="23"/>
  <c r="B393" i="23"/>
  <c r="BR392" i="23"/>
  <c r="BQ392" i="23"/>
  <c r="BP392" i="23"/>
  <c r="BO392" i="23"/>
  <c r="BN392" i="23"/>
  <c r="BM392" i="23"/>
  <c r="BL392" i="23"/>
  <c r="BK392" i="23"/>
  <c r="BJ392" i="23"/>
  <c r="BI392" i="23"/>
  <c r="G392" i="23"/>
  <c r="F392" i="23"/>
  <c r="E392" i="23"/>
  <c r="D392" i="23"/>
  <c r="C392" i="23"/>
  <c r="B392" i="23"/>
  <c r="BR391" i="23"/>
  <c r="BQ391" i="23"/>
  <c r="BP391" i="23"/>
  <c r="BO391" i="23"/>
  <c r="BN391" i="23"/>
  <c r="BM391" i="23"/>
  <c r="BL391" i="23"/>
  <c r="BK391" i="23"/>
  <c r="BJ391" i="23"/>
  <c r="BI391" i="23"/>
  <c r="G391" i="23"/>
  <c r="F391" i="23"/>
  <c r="E391" i="23"/>
  <c r="D391" i="23"/>
  <c r="C391" i="23"/>
  <c r="B391" i="23"/>
  <c r="BR390" i="23"/>
  <c r="BQ390" i="23"/>
  <c r="BP390" i="23"/>
  <c r="BO390" i="23"/>
  <c r="BN390" i="23"/>
  <c r="BM390" i="23"/>
  <c r="BL390" i="23"/>
  <c r="BK390" i="23"/>
  <c r="BJ390" i="23"/>
  <c r="BI390" i="23"/>
  <c r="G390" i="23"/>
  <c r="F390" i="23"/>
  <c r="E390" i="23"/>
  <c r="D390" i="23"/>
  <c r="C390" i="23"/>
  <c r="B390" i="23"/>
  <c r="BR389" i="23"/>
  <c r="BQ389" i="23"/>
  <c r="BP389" i="23"/>
  <c r="BO389" i="23"/>
  <c r="BN389" i="23"/>
  <c r="BM389" i="23"/>
  <c r="BL389" i="23"/>
  <c r="BK389" i="23"/>
  <c r="BJ389" i="23"/>
  <c r="BI389" i="23"/>
  <c r="G389" i="23"/>
  <c r="F389" i="23"/>
  <c r="E389" i="23"/>
  <c r="D389" i="23"/>
  <c r="C389" i="23"/>
  <c r="B389" i="23"/>
  <c r="BR388" i="23"/>
  <c r="BQ388" i="23"/>
  <c r="BP388" i="23"/>
  <c r="BO388" i="23"/>
  <c r="BN388" i="23"/>
  <c r="BM388" i="23"/>
  <c r="BL388" i="23"/>
  <c r="BK388" i="23"/>
  <c r="BJ388" i="23"/>
  <c r="BI388" i="23"/>
  <c r="G388" i="23"/>
  <c r="F388" i="23"/>
  <c r="E388" i="23"/>
  <c r="D388" i="23"/>
  <c r="C388" i="23"/>
  <c r="B388" i="23"/>
  <c r="BR387" i="23"/>
  <c r="BQ387" i="23"/>
  <c r="BP387" i="23"/>
  <c r="BO387" i="23"/>
  <c r="BN387" i="23"/>
  <c r="BM387" i="23"/>
  <c r="BL387" i="23"/>
  <c r="BK387" i="23"/>
  <c r="BJ387" i="23"/>
  <c r="BI387" i="23"/>
  <c r="G387" i="23"/>
  <c r="F387" i="23"/>
  <c r="E387" i="23"/>
  <c r="D387" i="23"/>
  <c r="C387" i="23"/>
  <c r="B387" i="23"/>
  <c r="BR386" i="23"/>
  <c r="BQ386" i="23"/>
  <c r="BP386" i="23"/>
  <c r="BO386" i="23"/>
  <c r="BN386" i="23"/>
  <c r="BM386" i="23"/>
  <c r="BL386" i="23"/>
  <c r="BK386" i="23"/>
  <c r="BJ386" i="23"/>
  <c r="BI386" i="23"/>
  <c r="G386" i="23"/>
  <c r="F386" i="23"/>
  <c r="E386" i="23"/>
  <c r="D386" i="23"/>
  <c r="C386" i="23"/>
  <c r="B386" i="23"/>
  <c r="BR385" i="23"/>
  <c r="BQ385" i="23"/>
  <c r="BP385" i="23"/>
  <c r="BO385" i="23"/>
  <c r="BN385" i="23"/>
  <c r="BM385" i="23"/>
  <c r="BL385" i="23"/>
  <c r="BK385" i="23"/>
  <c r="BJ385" i="23"/>
  <c r="BI385" i="23"/>
  <c r="G385" i="23"/>
  <c r="F385" i="23"/>
  <c r="E385" i="23"/>
  <c r="D385" i="23"/>
  <c r="C385" i="23"/>
  <c r="B385" i="23"/>
  <c r="BR384" i="23"/>
  <c r="BQ384" i="23"/>
  <c r="BP384" i="23"/>
  <c r="BO384" i="23"/>
  <c r="BN384" i="23"/>
  <c r="BM384" i="23"/>
  <c r="BL384" i="23"/>
  <c r="BK384" i="23"/>
  <c r="BJ384" i="23"/>
  <c r="BI384" i="23"/>
  <c r="G384" i="23"/>
  <c r="F384" i="23"/>
  <c r="E384" i="23"/>
  <c r="D384" i="23"/>
  <c r="C384" i="23"/>
  <c r="B384" i="23"/>
  <c r="BR383" i="23"/>
  <c r="BQ383" i="23"/>
  <c r="BP383" i="23"/>
  <c r="BO383" i="23"/>
  <c r="BN383" i="23"/>
  <c r="BM383" i="23"/>
  <c r="BL383" i="23"/>
  <c r="BK383" i="23"/>
  <c r="BJ383" i="23"/>
  <c r="BI383" i="23"/>
  <c r="G383" i="23"/>
  <c r="F383" i="23"/>
  <c r="E383" i="23"/>
  <c r="D383" i="23"/>
  <c r="C383" i="23"/>
  <c r="B383" i="23"/>
  <c r="BR382" i="23"/>
  <c r="BQ382" i="23"/>
  <c r="BP382" i="23"/>
  <c r="BO382" i="23"/>
  <c r="BN382" i="23"/>
  <c r="BM382" i="23"/>
  <c r="BL382" i="23"/>
  <c r="BK382" i="23"/>
  <c r="BJ382" i="23"/>
  <c r="BI382" i="23"/>
  <c r="G382" i="23"/>
  <c r="F382" i="23"/>
  <c r="E382" i="23"/>
  <c r="D382" i="23"/>
  <c r="C382" i="23"/>
  <c r="B382" i="23"/>
  <c r="BR381" i="23"/>
  <c r="BQ381" i="23"/>
  <c r="BP381" i="23"/>
  <c r="BO381" i="23"/>
  <c r="BN381" i="23"/>
  <c r="BM381" i="23"/>
  <c r="BL381" i="23"/>
  <c r="BK381" i="23"/>
  <c r="BJ381" i="23"/>
  <c r="BI381" i="23"/>
  <c r="G381" i="23"/>
  <c r="F381" i="23"/>
  <c r="E381" i="23"/>
  <c r="D381" i="23"/>
  <c r="C381" i="23"/>
  <c r="B381" i="23"/>
  <c r="BR380" i="23"/>
  <c r="BQ380" i="23"/>
  <c r="BP380" i="23"/>
  <c r="BO380" i="23"/>
  <c r="BN380" i="23"/>
  <c r="BM380" i="23"/>
  <c r="BL380" i="23"/>
  <c r="BK380" i="23"/>
  <c r="BJ380" i="23"/>
  <c r="BI380" i="23"/>
  <c r="G380" i="23"/>
  <c r="F380" i="23"/>
  <c r="E380" i="23"/>
  <c r="D380" i="23"/>
  <c r="C380" i="23"/>
  <c r="B380" i="23"/>
  <c r="BR379" i="23"/>
  <c r="BQ379" i="23"/>
  <c r="BP379" i="23"/>
  <c r="BO379" i="23"/>
  <c r="BN379" i="23"/>
  <c r="BM379" i="23"/>
  <c r="BL379" i="23"/>
  <c r="BK379" i="23"/>
  <c r="BJ379" i="23"/>
  <c r="BI379" i="23"/>
  <c r="G379" i="23"/>
  <c r="F379" i="23"/>
  <c r="E379" i="23"/>
  <c r="D379" i="23"/>
  <c r="C379" i="23"/>
  <c r="B379" i="23"/>
  <c r="BR378" i="23"/>
  <c r="BQ378" i="23"/>
  <c r="BP378" i="23"/>
  <c r="BO378" i="23"/>
  <c r="BN378" i="23"/>
  <c r="BM378" i="23"/>
  <c r="BL378" i="23"/>
  <c r="BK378" i="23"/>
  <c r="BJ378" i="23"/>
  <c r="BI378" i="23"/>
  <c r="G378" i="23"/>
  <c r="F378" i="23"/>
  <c r="E378" i="23"/>
  <c r="D378" i="23"/>
  <c r="C378" i="23"/>
  <c r="B378" i="23"/>
  <c r="BR377" i="23"/>
  <c r="BQ377" i="23"/>
  <c r="BP377" i="23"/>
  <c r="BO377" i="23"/>
  <c r="BN377" i="23"/>
  <c r="BM377" i="23"/>
  <c r="BL377" i="23"/>
  <c r="BK377" i="23"/>
  <c r="BJ377" i="23"/>
  <c r="BI377" i="23"/>
  <c r="G377" i="23"/>
  <c r="F377" i="23"/>
  <c r="E377" i="23"/>
  <c r="D377" i="23"/>
  <c r="C377" i="23"/>
  <c r="B377" i="23"/>
  <c r="BR376" i="23"/>
  <c r="BQ376" i="23"/>
  <c r="BP376" i="23"/>
  <c r="BO376" i="23"/>
  <c r="BN376" i="23"/>
  <c r="BM376" i="23"/>
  <c r="BL376" i="23"/>
  <c r="BK376" i="23"/>
  <c r="BJ376" i="23"/>
  <c r="BI376" i="23"/>
  <c r="G376" i="23"/>
  <c r="F376" i="23"/>
  <c r="E376" i="23"/>
  <c r="D376" i="23"/>
  <c r="C376" i="23"/>
  <c r="B376" i="23"/>
  <c r="BR375" i="23"/>
  <c r="BQ375" i="23"/>
  <c r="BP375" i="23"/>
  <c r="BO375" i="23"/>
  <c r="BN375" i="23"/>
  <c r="BM375" i="23"/>
  <c r="BL375" i="23"/>
  <c r="BK375" i="23"/>
  <c r="BJ375" i="23"/>
  <c r="BI375" i="23"/>
  <c r="G375" i="23"/>
  <c r="F375" i="23"/>
  <c r="E375" i="23"/>
  <c r="D375" i="23"/>
  <c r="C375" i="23"/>
  <c r="B375" i="23"/>
  <c r="BR374" i="23"/>
  <c r="BQ374" i="23"/>
  <c r="BP374" i="23"/>
  <c r="BO374" i="23"/>
  <c r="BN374" i="23"/>
  <c r="BM374" i="23"/>
  <c r="BL374" i="23"/>
  <c r="BK374" i="23"/>
  <c r="BJ374" i="23"/>
  <c r="BI374" i="23"/>
  <c r="G374" i="23"/>
  <c r="F374" i="23"/>
  <c r="E374" i="23"/>
  <c r="D374" i="23"/>
  <c r="C374" i="23"/>
  <c r="B374" i="23"/>
  <c r="BR373" i="23"/>
  <c r="BQ373" i="23"/>
  <c r="BP373" i="23"/>
  <c r="BO373" i="23"/>
  <c r="BN373" i="23"/>
  <c r="BM373" i="23"/>
  <c r="BL373" i="23"/>
  <c r="BK373" i="23"/>
  <c r="BJ373" i="23"/>
  <c r="BI373" i="23"/>
  <c r="G373" i="23"/>
  <c r="F373" i="23"/>
  <c r="E373" i="23"/>
  <c r="D373" i="23"/>
  <c r="C373" i="23"/>
  <c r="B373" i="23"/>
  <c r="BR372" i="23"/>
  <c r="BQ372" i="23"/>
  <c r="BP372" i="23"/>
  <c r="BO372" i="23"/>
  <c r="BN372" i="23"/>
  <c r="BM372" i="23"/>
  <c r="BL372" i="23"/>
  <c r="BK372" i="23"/>
  <c r="BJ372" i="23"/>
  <c r="BI372" i="23"/>
  <c r="G372" i="23"/>
  <c r="F372" i="23"/>
  <c r="E372" i="23"/>
  <c r="D372" i="23"/>
  <c r="C372" i="23"/>
  <c r="B372" i="23"/>
  <c r="BR371" i="23"/>
  <c r="BQ371" i="23"/>
  <c r="BP371" i="23"/>
  <c r="BO371" i="23"/>
  <c r="BN371" i="23"/>
  <c r="BM371" i="23"/>
  <c r="BL371" i="23"/>
  <c r="BK371" i="23"/>
  <c r="BJ371" i="23"/>
  <c r="BI371" i="23"/>
  <c r="G371" i="23"/>
  <c r="F371" i="23"/>
  <c r="E371" i="23"/>
  <c r="D371" i="23"/>
  <c r="C371" i="23"/>
  <c r="B371" i="23"/>
  <c r="BR370" i="23"/>
  <c r="BQ370" i="23"/>
  <c r="BP370" i="23"/>
  <c r="BO370" i="23"/>
  <c r="BN370" i="23"/>
  <c r="BM370" i="23"/>
  <c r="BL370" i="23"/>
  <c r="BK370" i="23"/>
  <c r="BJ370" i="23"/>
  <c r="BI370" i="23"/>
  <c r="G370" i="23"/>
  <c r="F370" i="23"/>
  <c r="E370" i="23"/>
  <c r="D370" i="23"/>
  <c r="C370" i="23"/>
  <c r="B370" i="23"/>
  <c r="BR369" i="23"/>
  <c r="BQ369" i="23"/>
  <c r="BP369" i="23"/>
  <c r="BO369" i="23"/>
  <c r="BN369" i="23"/>
  <c r="BM369" i="23"/>
  <c r="BL369" i="23"/>
  <c r="BK369" i="23"/>
  <c r="BJ369" i="23"/>
  <c r="BI369" i="23"/>
  <c r="G369" i="23"/>
  <c r="F369" i="23"/>
  <c r="E369" i="23"/>
  <c r="D369" i="23"/>
  <c r="C369" i="23"/>
  <c r="B369" i="23"/>
  <c r="BR368" i="23"/>
  <c r="BQ368" i="23"/>
  <c r="BP368" i="23"/>
  <c r="BO368" i="23"/>
  <c r="BN368" i="23"/>
  <c r="BM368" i="23"/>
  <c r="BL368" i="23"/>
  <c r="BK368" i="23"/>
  <c r="BJ368" i="23"/>
  <c r="BI368" i="23"/>
  <c r="G368" i="23"/>
  <c r="F368" i="23"/>
  <c r="E368" i="23"/>
  <c r="D368" i="23"/>
  <c r="C368" i="23"/>
  <c r="B368" i="23"/>
  <c r="BR367" i="23"/>
  <c r="BQ367" i="23"/>
  <c r="BP367" i="23"/>
  <c r="BO367" i="23"/>
  <c r="BN367" i="23"/>
  <c r="BM367" i="23"/>
  <c r="BL367" i="23"/>
  <c r="BK367" i="23"/>
  <c r="BJ367" i="23"/>
  <c r="BI367" i="23"/>
  <c r="G367" i="23"/>
  <c r="F367" i="23"/>
  <c r="E367" i="23"/>
  <c r="D367" i="23"/>
  <c r="C367" i="23"/>
  <c r="B367" i="23"/>
  <c r="BR366" i="23"/>
  <c r="BQ366" i="23"/>
  <c r="BP366" i="23"/>
  <c r="BO366" i="23"/>
  <c r="BN366" i="23"/>
  <c r="BM366" i="23"/>
  <c r="BL366" i="23"/>
  <c r="BK366" i="23"/>
  <c r="BJ366" i="23"/>
  <c r="BI366" i="23"/>
  <c r="G366" i="23"/>
  <c r="F366" i="23"/>
  <c r="E366" i="23"/>
  <c r="D366" i="23"/>
  <c r="C366" i="23"/>
  <c r="B366" i="23"/>
  <c r="BR365" i="23"/>
  <c r="BQ365" i="23"/>
  <c r="BP365" i="23"/>
  <c r="BO365" i="23"/>
  <c r="BN365" i="23"/>
  <c r="BM365" i="23"/>
  <c r="BL365" i="23"/>
  <c r="BK365" i="23"/>
  <c r="BJ365" i="23"/>
  <c r="BI365" i="23"/>
  <c r="G365" i="23"/>
  <c r="F365" i="23"/>
  <c r="E365" i="23"/>
  <c r="D365" i="23"/>
  <c r="C365" i="23"/>
  <c r="B365" i="23"/>
  <c r="BR364" i="23"/>
  <c r="BQ364" i="23"/>
  <c r="BP364" i="23"/>
  <c r="BO364" i="23"/>
  <c r="BN364" i="23"/>
  <c r="BM364" i="23"/>
  <c r="BL364" i="23"/>
  <c r="BK364" i="23"/>
  <c r="BJ364" i="23"/>
  <c r="BI364" i="23"/>
  <c r="G364" i="23"/>
  <c r="F364" i="23"/>
  <c r="E364" i="23"/>
  <c r="D364" i="23"/>
  <c r="C364" i="23"/>
  <c r="B364" i="23"/>
  <c r="BR363" i="23"/>
  <c r="BQ363" i="23"/>
  <c r="BP363" i="23"/>
  <c r="BO363" i="23"/>
  <c r="BN363" i="23"/>
  <c r="BM363" i="23"/>
  <c r="BL363" i="23"/>
  <c r="BK363" i="23"/>
  <c r="BJ363" i="23"/>
  <c r="BI363" i="23"/>
  <c r="G363" i="23"/>
  <c r="F363" i="23"/>
  <c r="E363" i="23"/>
  <c r="D363" i="23"/>
  <c r="C363" i="23"/>
  <c r="B363" i="23"/>
  <c r="BR362" i="23"/>
  <c r="BQ362" i="23"/>
  <c r="BP362" i="23"/>
  <c r="BO362" i="23"/>
  <c r="BN362" i="23"/>
  <c r="BM362" i="23"/>
  <c r="BL362" i="23"/>
  <c r="BK362" i="23"/>
  <c r="BJ362" i="23"/>
  <c r="BI362" i="23"/>
  <c r="G362" i="23"/>
  <c r="F362" i="23"/>
  <c r="E362" i="23"/>
  <c r="D362" i="23"/>
  <c r="C362" i="23"/>
  <c r="B362" i="23"/>
  <c r="BR361" i="23"/>
  <c r="BQ361" i="23"/>
  <c r="BP361" i="23"/>
  <c r="BO361" i="23"/>
  <c r="BN361" i="23"/>
  <c r="BM361" i="23"/>
  <c r="BL361" i="23"/>
  <c r="BK361" i="23"/>
  <c r="BJ361" i="23"/>
  <c r="BI361" i="23"/>
  <c r="G361" i="23"/>
  <c r="F361" i="23"/>
  <c r="E361" i="23"/>
  <c r="D361" i="23"/>
  <c r="C361" i="23"/>
  <c r="B361" i="23"/>
  <c r="BR360" i="23"/>
  <c r="BQ360" i="23"/>
  <c r="BP360" i="23"/>
  <c r="BO360" i="23"/>
  <c r="BN360" i="23"/>
  <c r="BM360" i="23"/>
  <c r="BL360" i="23"/>
  <c r="BK360" i="23"/>
  <c r="BJ360" i="23"/>
  <c r="BI360" i="23"/>
  <c r="G360" i="23"/>
  <c r="F360" i="23"/>
  <c r="E360" i="23"/>
  <c r="D360" i="23"/>
  <c r="C360" i="23"/>
  <c r="B360" i="23"/>
  <c r="BR359" i="23"/>
  <c r="BQ359" i="23"/>
  <c r="BP359" i="23"/>
  <c r="BO359" i="23"/>
  <c r="BN359" i="23"/>
  <c r="BM359" i="23"/>
  <c r="BL359" i="23"/>
  <c r="BK359" i="23"/>
  <c r="BJ359" i="23"/>
  <c r="BI359" i="23"/>
  <c r="G359" i="23"/>
  <c r="F359" i="23"/>
  <c r="E359" i="23"/>
  <c r="D359" i="23"/>
  <c r="C359" i="23"/>
  <c r="B359" i="23"/>
  <c r="BR358" i="23"/>
  <c r="BQ358" i="23"/>
  <c r="BP358" i="23"/>
  <c r="BO358" i="23"/>
  <c r="BN358" i="23"/>
  <c r="BM358" i="23"/>
  <c r="BL358" i="23"/>
  <c r="BK358" i="23"/>
  <c r="BJ358" i="23"/>
  <c r="BI358" i="23"/>
  <c r="G358" i="23"/>
  <c r="F358" i="23"/>
  <c r="E358" i="23"/>
  <c r="D358" i="23"/>
  <c r="C358" i="23"/>
  <c r="B358" i="23"/>
  <c r="BR357" i="23"/>
  <c r="BQ357" i="23"/>
  <c r="BP357" i="23"/>
  <c r="BO357" i="23"/>
  <c r="BN357" i="23"/>
  <c r="BM357" i="23"/>
  <c r="BL357" i="23"/>
  <c r="BK357" i="23"/>
  <c r="BJ357" i="23"/>
  <c r="BI357" i="23"/>
  <c r="G357" i="23"/>
  <c r="F357" i="23"/>
  <c r="E357" i="23"/>
  <c r="D357" i="23"/>
  <c r="C357" i="23"/>
  <c r="B357" i="23"/>
  <c r="BR356" i="23"/>
  <c r="BQ356" i="23"/>
  <c r="BP356" i="23"/>
  <c r="BO356" i="23"/>
  <c r="BN356" i="23"/>
  <c r="BM356" i="23"/>
  <c r="BL356" i="23"/>
  <c r="BK356" i="23"/>
  <c r="BJ356" i="23"/>
  <c r="BI356" i="23"/>
  <c r="G356" i="23"/>
  <c r="F356" i="23"/>
  <c r="E356" i="23"/>
  <c r="D356" i="23"/>
  <c r="C356" i="23"/>
  <c r="B356" i="23"/>
  <c r="BR355" i="23"/>
  <c r="BQ355" i="23"/>
  <c r="BP355" i="23"/>
  <c r="BO355" i="23"/>
  <c r="BN355" i="23"/>
  <c r="BM355" i="23"/>
  <c r="BL355" i="23"/>
  <c r="BK355" i="23"/>
  <c r="BJ355" i="23"/>
  <c r="BI355" i="23"/>
  <c r="G355" i="23"/>
  <c r="F355" i="23"/>
  <c r="E355" i="23"/>
  <c r="D355" i="23"/>
  <c r="C355" i="23"/>
  <c r="B355" i="23"/>
  <c r="BR354" i="23"/>
  <c r="BQ354" i="23"/>
  <c r="BP354" i="23"/>
  <c r="BO354" i="23"/>
  <c r="BN354" i="23"/>
  <c r="BM354" i="23"/>
  <c r="BL354" i="23"/>
  <c r="BK354" i="23"/>
  <c r="BJ354" i="23"/>
  <c r="BI354" i="23"/>
  <c r="G354" i="23"/>
  <c r="F354" i="23"/>
  <c r="E354" i="23"/>
  <c r="D354" i="23"/>
  <c r="C354" i="23"/>
  <c r="B354" i="23"/>
  <c r="BR353" i="23"/>
  <c r="BQ353" i="23"/>
  <c r="BP353" i="23"/>
  <c r="BO353" i="23"/>
  <c r="BN353" i="23"/>
  <c r="BM353" i="23"/>
  <c r="BL353" i="23"/>
  <c r="BK353" i="23"/>
  <c r="BJ353" i="23"/>
  <c r="BI353" i="23"/>
  <c r="G353" i="23"/>
  <c r="F353" i="23"/>
  <c r="E353" i="23"/>
  <c r="D353" i="23"/>
  <c r="C353" i="23"/>
  <c r="B353" i="23"/>
  <c r="BR352" i="23"/>
  <c r="BQ352" i="23"/>
  <c r="BP352" i="23"/>
  <c r="BO352" i="23"/>
  <c r="BN352" i="23"/>
  <c r="BM352" i="23"/>
  <c r="BL352" i="23"/>
  <c r="BK352" i="23"/>
  <c r="BJ352" i="23"/>
  <c r="BI352" i="23"/>
  <c r="G352" i="23"/>
  <c r="F352" i="23"/>
  <c r="E352" i="23"/>
  <c r="D352" i="23"/>
  <c r="C352" i="23"/>
  <c r="B352" i="23"/>
  <c r="BR351" i="23"/>
  <c r="BQ351" i="23"/>
  <c r="BP351" i="23"/>
  <c r="BO351" i="23"/>
  <c r="BN351" i="23"/>
  <c r="BM351" i="23"/>
  <c r="BL351" i="23"/>
  <c r="BK351" i="23"/>
  <c r="BJ351" i="23"/>
  <c r="BI351" i="23"/>
  <c r="G351" i="23"/>
  <c r="F351" i="23"/>
  <c r="E351" i="23"/>
  <c r="D351" i="23"/>
  <c r="C351" i="23"/>
  <c r="B351" i="23"/>
  <c r="BR350" i="23"/>
  <c r="BQ350" i="23"/>
  <c r="BP350" i="23"/>
  <c r="BO350" i="23"/>
  <c r="BN350" i="23"/>
  <c r="BM350" i="23"/>
  <c r="BL350" i="23"/>
  <c r="BK350" i="23"/>
  <c r="BJ350" i="23"/>
  <c r="BI350" i="23"/>
  <c r="G350" i="23"/>
  <c r="F350" i="23"/>
  <c r="E350" i="23"/>
  <c r="D350" i="23"/>
  <c r="C350" i="23"/>
  <c r="B350" i="23"/>
  <c r="BR349" i="23"/>
  <c r="BQ349" i="23"/>
  <c r="BP349" i="23"/>
  <c r="BO349" i="23"/>
  <c r="BN349" i="23"/>
  <c r="BM349" i="23"/>
  <c r="BL349" i="23"/>
  <c r="BK349" i="23"/>
  <c r="BJ349" i="23"/>
  <c r="BI349" i="23"/>
  <c r="G349" i="23"/>
  <c r="F349" i="23"/>
  <c r="E349" i="23"/>
  <c r="D349" i="23"/>
  <c r="C349" i="23"/>
  <c r="B349" i="23"/>
  <c r="BR348" i="23"/>
  <c r="BQ348" i="23"/>
  <c r="BP348" i="23"/>
  <c r="BO348" i="23"/>
  <c r="BN348" i="23"/>
  <c r="BM348" i="23"/>
  <c r="BL348" i="23"/>
  <c r="BK348" i="23"/>
  <c r="BJ348" i="23"/>
  <c r="BI348" i="23"/>
  <c r="G348" i="23"/>
  <c r="F348" i="23"/>
  <c r="E348" i="23"/>
  <c r="D348" i="23"/>
  <c r="C348" i="23"/>
  <c r="B348" i="23"/>
  <c r="BR347" i="23"/>
  <c r="BQ347" i="23"/>
  <c r="BP347" i="23"/>
  <c r="BO347" i="23"/>
  <c r="BN347" i="23"/>
  <c r="BM347" i="23"/>
  <c r="BL347" i="23"/>
  <c r="BK347" i="23"/>
  <c r="BJ347" i="23"/>
  <c r="BI347" i="23"/>
  <c r="G347" i="23"/>
  <c r="F347" i="23"/>
  <c r="E347" i="23"/>
  <c r="D347" i="23"/>
  <c r="C347" i="23"/>
  <c r="B347" i="23"/>
  <c r="BR346" i="23"/>
  <c r="BQ346" i="23"/>
  <c r="BP346" i="23"/>
  <c r="BO346" i="23"/>
  <c r="BN346" i="23"/>
  <c r="BM346" i="23"/>
  <c r="BL346" i="23"/>
  <c r="BK346" i="23"/>
  <c r="BJ346" i="23"/>
  <c r="BI346" i="23"/>
  <c r="G346" i="23"/>
  <c r="F346" i="23"/>
  <c r="E346" i="23"/>
  <c r="D346" i="23"/>
  <c r="C346" i="23"/>
  <c r="B346" i="23"/>
  <c r="BR345" i="23"/>
  <c r="BQ345" i="23"/>
  <c r="BP345" i="23"/>
  <c r="BO345" i="23"/>
  <c r="BN345" i="23"/>
  <c r="BM345" i="23"/>
  <c r="BL345" i="23"/>
  <c r="BK345" i="23"/>
  <c r="BJ345" i="23"/>
  <c r="BI345" i="23"/>
  <c r="G345" i="23"/>
  <c r="F345" i="23"/>
  <c r="E345" i="23"/>
  <c r="D345" i="23"/>
  <c r="C345" i="23"/>
  <c r="B345" i="23"/>
  <c r="BR344" i="23"/>
  <c r="BQ344" i="23"/>
  <c r="BP344" i="23"/>
  <c r="BO344" i="23"/>
  <c r="BN344" i="23"/>
  <c r="BM344" i="23"/>
  <c r="BL344" i="23"/>
  <c r="BK344" i="23"/>
  <c r="BJ344" i="23"/>
  <c r="BI344" i="23"/>
  <c r="G344" i="23"/>
  <c r="F344" i="23"/>
  <c r="E344" i="23"/>
  <c r="D344" i="23"/>
  <c r="C344" i="23"/>
  <c r="B344" i="23"/>
  <c r="BR343" i="23"/>
  <c r="BQ343" i="23"/>
  <c r="BP343" i="23"/>
  <c r="BO343" i="23"/>
  <c r="BN343" i="23"/>
  <c r="BM343" i="23"/>
  <c r="BL343" i="23"/>
  <c r="BK343" i="23"/>
  <c r="BJ343" i="23"/>
  <c r="BI343" i="23"/>
  <c r="G343" i="23"/>
  <c r="F343" i="23"/>
  <c r="E343" i="23"/>
  <c r="D343" i="23"/>
  <c r="C343" i="23"/>
  <c r="B343" i="23"/>
  <c r="BR342" i="23"/>
  <c r="BQ342" i="23"/>
  <c r="BP342" i="23"/>
  <c r="BO342" i="23"/>
  <c r="BN342" i="23"/>
  <c r="BM342" i="23"/>
  <c r="BL342" i="23"/>
  <c r="BK342" i="23"/>
  <c r="BJ342" i="23"/>
  <c r="BI342" i="23"/>
  <c r="G342" i="23"/>
  <c r="F342" i="23"/>
  <c r="E342" i="23"/>
  <c r="D342" i="23"/>
  <c r="C342" i="23"/>
  <c r="B342" i="23"/>
  <c r="BR341" i="23"/>
  <c r="BQ341" i="23"/>
  <c r="BP341" i="23"/>
  <c r="BO341" i="23"/>
  <c r="BN341" i="23"/>
  <c r="BM341" i="23"/>
  <c r="BL341" i="23"/>
  <c r="BK341" i="23"/>
  <c r="BJ341" i="23"/>
  <c r="BI341" i="23"/>
  <c r="G341" i="23"/>
  <c r="F341" i="23"/>
  <c r="E341" i="23"/>
  <c r="D341" i="23"/>
  <c r="C341" i="23"/>
  <c r="B341" i="23"/>
  <c r="BR340" i="23"/>
  <c r="BQ340" i="23"/>
  <c r="BP340" i="23"/>
  <c r="BO340" i="23"/>
  <c r="BN340" i="23"/>
  <c r="BM340" i="23"/>
  <c r="BL340" i="23"/>
  <c r="BK340" i="23"/>
  <c r="BJ340" i="23"/>
  <c r="BI340" i="23"/>
  <c r="G340" i="23"/>
  <c r="F340" i="23"/>
  <c r="E340" i="23"/>
  <c r="D340" i="23"/>
  <c r="C340" i="23"/>
  <c r="B340" i="23"/>
  <c r="BR339" i="23"/>
  <c r="BQ339" i="23"/>
  <c r="BP339" i="23"/>
  <c r="BO339" i="23"/>
  <c r="BN339" i="23"/>
  <c r="BM339" i="23"/>
  <c r="BL339" i="23"/>
  <c r="BK339" i="23"/>
  <c r="BJ339" i="23"/>
  <c r="BI339" i="23"/>
  <c r="G339" i="23"/>
  <c r="F339" i="23"/>
  <c r="E339" i="23"/>
  <c r="D339" i="23"/>
  <c r="C339" i="23"/>
  <c r="B339" i="23"/>
  <c r="BR338" i="23"/>
  <c r="BQ338" i="23"/>
  <c r="BP338" i="23"/>
  <c r="BO338" i="23"/>
  <c r="BN338" i="23"/>
  <c r="BM338" i="23"/>
  <c r="BL338" i="23"/>
  <c r="BK338" i="23"/>
  <c r="BJ338" i="23"/>
  <c r="BI338" i="23"/>
  <c r="G338" i="23"/>
  <c r="F338" i="23"/>
  <c r="E338" i="23"/>
  <c r="D338" i="23"/>
  <c r="C338" i="23"/>
  <c r="B338" i="23"/>
  <c r="BR337" i="23"/>
  <c r="BQ337" i="23"/>
  <c r="BP337" i="23"/>
  <c r="BO337" i="23"/>
  <c r="BN337" i="23"/>
  <c r="BM337" i="23"/>
  <c r="BL337" i="23"/>
  <c r="BK337" i="23"/>
  <c r="BJ337" i="23"/>
  <c r="BI337" i="23"/>
  <c r="G337" i="23"/>
  <c r="F337" i="23"/>
  <c r="E337" i="23"/>
  <c r="D337" i="23"/>
  <c r="C337" i="23"/>
  <c r="B337" i="23"/>
  <c r="BR336" i="23"/>
  <c r="BQ336" i="23"/>
  <c r="BP336" i="23"/>
  <c r="BO336" i="23"/>
  <c r="BN336" i="23"/>
  <c r="BM336" i="23"/>
  <c r="BL336" i="23"/>
  <c r="BK336" i="23"/>
  <c r="BJ336" i="23"/>
  <c r="BI336" i="23"/>
  <c r="G336" i="23"/>
  <c r="F336" i="23"/>
  <c r="E336" i="23"/>
  <c r="D336" i="23"/>
  <c r="C336" i="23"/>
  <c r="B336" i="23"/>
  <c r="BR335" i="23"/>
  <c r="BQ335" i="23"/>
  <c r="BP335" i="23"/>
  <c r="BO335" i="23"/>
  <c r="BN335" i="23"/>
  <c r="BM335" i="23"/>
  <c r="BL335" i="23"/>
  <c r="BK335" i="23"/>
  <c r="BJ335" i="23"/>
  <c r="BI335" i="23"/>
  <c r="G335" i="23"/>
  <c r="F335" i="23"/>
  <c r="E335" i="23"/>
  <c r="D335" i="23"/>
  <c r="C335" i="23"/>
  <c r="B335" i="23"/>
  <c r="BR334" i="23"/>
  <c r="BQ334" i="23"/>
  <c r="BP334" i="23"/>
  <c r="BO334" i="23"/>
  <c r="BN334" i="23"/>
  <c r="BM334" i="23"/>
  <c r="BL334" i="23"/>
  <c r="BK334" i="23"/>
  <c r="BJ334" i="23"/>
  <c r="BI334" i="23"/>
  <c r="G334" i="23"/>
  <c r="F334" i="23"/>
  <c r="E334" i="23"/>
  <c r="D334" i="23"/>
  <c r="C334" i="23"/>
  <c r="B334" i="23"/>
  <c r="BR333" i="23"/>
  <c r="BQ333" i="23"/>
  <c r="BP333" i="23"/>
  <c r="BO333" i="23"/>
  <c r="BN333" i="23"/>
  <c r="BM333" i="23"/>
  <c r="BL333" i="23"/>
  <c r="BK333" i="23"/>
  <c r="BJ333" i="23"/>
  <c r="BI333" i="23"/>
  <c r="G333" i="23"/>
  <c r="F333" i="23"/>
  <c r="E333" i="23"/>
  <c r="D333" i="23"/>
  <c r="C333" i="23"/>
  <c r="B333" i="23"/>
  <c r="BR332" i="23"/>
  <c r="BQ332" i="23"/>
  <c r="BP332" i="23"/>
  <c r="BO332" i="23"/>
  <c r="BN332" i="23"/>
  <c r="BM332" i="23"/>
  <c r="BL332" i="23"/>
  <c r="BK332" i="23"/>
  <c r="BJ332" i="23"/>
  <c r="BI332" i="23"/>
  <c r="G332" i="23"/>
  <c r="F332" i="23"/>
  <c r="E332" i="23"/>
  <c r="D332" i="23"/>
  <c r="C332" i="23"/>
  <c r="B332" i="23"/>
  <c r="BR331" i="23"/>
  <c r="BQ331" i="23"/>
  <c r="BP331" i="23"/>
  <c r="BO331" i="23"/>
  <c r="BN331" i="23"/>
  <c r="BM331" i="23"/>
  <c r="BL331" i="23"/>
  <c r="BK331" i="23"/>
  <c r="BJ331" i="23"/>
  <c r="BI331" i="23"/>
  <c r="G331" i="23"/>
  <c r="F331" i="23"/>
  <c r="E331" i="23"/>
  <c r="D331" i="23"/>
  <c r="C331" i="23"/>
  <c r="B331" i="23"/>
  <c r="BR330" i="23"/>
  <c r="BQ330" i="23"/>
  <c r="BP330" i="23"/>
  <c r="BO330" i="23"/>
  <c r="BN330" i="23"/>
  <c r="BM330" i="23"/>
  <c r="BL330" i="23"/>
  <c r="BK330" i="23"/>
  <c r="BJ330" i="23"/>
  <c r="BI330" i="23"/>
  <c r="G330" i="23"/>
  <c r="F330" i="23"/>
  <c r="E330" i="23"/>
  <c r="D330" i="23"/>
  <c r="C330" i="23"/>
  <c r="B330" i="23"/>
  <c r="BR329" i="23"/>
  <c r="BQ329" i="23"/>
  <c r="BP329" i="23"/>
  <c r="BO329" i="23"/>
  <c r="BN329" i="23"/>
  <c r="BM329" i="23"/>
  <c r="BL329" i="23"/>
  <c r="BK329" i="23"/>
  <c r="BJ329" i="23"/>
  <c r="BI329" i="23"/>
  <c r="G329" i="23"/>
  <c r="F329" i="23"/>
  <c r="E329" i="23"/>
  <c r="D329" i="23"/>
  <c r="C329" i="23"/>
  <c r="B329" i="23"/>
  <c r="BR328" i="23"/>
  <c r="BQ328" i="23"/>
  <c r="BP328" i="23"/>
  <c r="BO328" i="23"/>
  <c r="BN328" i="23"/>
  <c r="BM328" i="23"/>
  <c r="BL328" i="23"/>
  <c r="BK328" i="23"/>
  <c r="BJ328" i="23"/>
  <c r="BI328" i="23"/>
  <c r="G328" i="23"/>
  <c r="F328" i="23"/>
  <c r="E328" i="23"/>
  <c r="D328" i="23"/>
  <c r="C328" i="23"/>
  <c r="B328" i="23"/>
  <c r="BR327" i="23"/>
  <c r="BQ327" i="23"/>
  <c r="BP327" i="23"/>
  <c r="BO327" i="23"/>
  <c r="BN327" i="23"/>
  <c r="BM327" i="23"/>
  <c r="BL327" i="23"/>
  <c r="BK327" i="23"/>
  <c r="BJ327" i="23"/>
  <c r="BI327" i="23"/>
  <c r="G327" i="23"/>
  <c r="F327" i="23"/>
  <c r="E327" i="23"/>
  <c r="D327" i="23"/>
  <c r="C327" i="23"/>
  <c r="B327" i="23"/>
  <c r="BR326" i="23"/>
  <c r="BQ326" i="23"/>
  <c r="BP326" i="23"/>
  <c r="BO326" i="23"/>
  <c r="BN326" i="23"/>
  <c r="BM326" i="23"/>
  <c r="BL326" i="23"/>
  <c r="BK326" i="23"/>
  <c r="BJ326" i="23"/>
  <c r="BI326" i="23"/>
  <c r="G326" i="23"/>
  <c r="F326" i="23"/>
  <c r="E326" i="23"/>
  <c r="D326" i="23"/>
  <c r="C326" i="23"/>
  <c r="B326" i="23"/>
  <c r="BR325" i="23"/>
  <c r="BQ325" i="23"/>
  <c r="BP325" i="23"/>
  <c r="BO325" i="23"/>
  <c r="BN325" i="23"/>
  <c r="BM325" i="23"/>
  <c r="BL325" i="23"/>
  <c r="BK325" i="23"/>
  <c r="BJ325" i="23"/>
  <c r="BI325" i="23"/>
  <c r="G325" i="23"/>
  <c r="F325" i="23"/>
  <c r="E325" i="23"/>
  <c r="D325" i="23"/>
  <c r="C325" i="23"/>
  <c r="B325" i="23"/>
  <c r="BR324" i="23"/>
  <c r="BQ324" i="23"/>
  <c r="BP324" i="23"/>
  <c r="BO324" i="23"/>
  <c r="BN324" i="23"/>
  <c r="BM324" i="23"/>
  <c r="BL324" i="23"/>
  <c r="BK324" i="23"/>
  <c r="BJ324" i="23"/>
  <c r="BI324" i="23"/>
  <c r="G324" i="23"/>
  <c r="F324" i="23"/>
  <c r="E324" i="23"/>
  <c r="D324" i="23"/>
  <c r="C324" i="23"/>
  <c r="B324" i="23"/>
  <c r="BR323" i="23"/>
  <c r="BQ323" i="23"/>
  <c r="BP323" i="23"/>
  <c r="BO323" i="23"/>
  <c r="BN323" i="23"/>
  <c r="BM323" i="23"/>
  <c r="BL323" i="23"/>
  <c r="BK323" i="23"/>
  <c r="BJ323" i="23"/>
  <c r="BI323" i="23"/>
  <c r="G323" i="23"/>
  <c r="F323" i="23"/>
  <c r="E323" i="23"/>
  <c r="D323" i="23"/>
  <c r="C323" i="23"/>
  <c r="B323" i="23"/>
  <c r="BR322" i="23"/>
  <c r="BQ322" i="23"/>
  <c r="BP322" i="23"/>
  <c r="BO322" i="23"/>
  <c r="BN322" i="23"/>
  <c r="BM322" i="23"/>
  <c r="BL322" i="23"/>
  <c r="BK322" i="23"/>
  <c r="BJ322" i="23"/>
  <c r="BI322" i="23"/>
  <c r="G322" i="23"/>
  <c r="F322" i="23"/>
  <c r="E322" i="23"/>
  <c r="D322" i="23"/>
  <c r="C322" i="23"/>
  <c r="B322" i="23"/>
  <c r="BR321" i="23"/>
  <c r="BQ321" i="23"/>
  <c r="BP321" i="23"/>
  <c r="BO321" i="23"/>
  <c r="BN321" i="23"/>
  <c r="BM321" i="23"/>
  <c r="BL321" i="23"/>
  <c r="BK321" i="23"/>
  <c r="BJ321" i="23"/>
  <c r="BI321" i="23"/>
  <c r="G321" i="23"/>
  <c r="F321" i="23"/>
  <c r="E321" i="23"/>
  <c r="D321" i="23"/>
  <c r="C321" i="23"/>
  <c r="B321" i="23"/>
  <c r="BR320" i="23"/>
  <c r="BQ320" i="23"/>
  <c r="BP320" i="23"/>
  <c r="BO320" i="23"/>
  <c r="BN320" i="23"/>
  <c r="BM320" i="23"/>
  <c r="BL320" i="23"/>
  <c r="BK320" i="23"/>
  <c r="BJ320" i="23"/>
  <c r="BI320" i="23"/>
  <c r="G320" i="23"/>
  <c r="F320" i="23"/>
  <c r="E320" i="23"/>
  <c r="D320" i="23"/>
  <c r="C320" i="23"/>
  <c r="B320" i="23"/>
  <c r="BR319" i="23"/>
  <c r="BQ319" i="23"/>
  <c r="BP319" i="23"/>
  <c r="BO319" i="23"/>
  <c r="BN319" i="23"/>
  <c r="BM319" i="23"/>
  <c r="BL319" i="23"/>
  <c r="BK319" i="23"/>
  <c r="BJ319" i="23"/>
  <c r="BI319" i="23"/>
  <c r="G319" i="23"/>
  <c r="F319" i="23"/>
  <c r="E319" i="23"/>
  <c r="D319" i="23"/>
  <c r="C319" i="23"/>
  <c r="B319" i="23"/>
  <c r="BR318" i="23"/>
  <c r="BQ318" i="23"/>
  <c r="BP318" i="23"/>
  <c r="BO318" i="23"/>
  <c r="BN318" i="23"/>
  <c r="BM318" i="23"/>
  <c r="BL318" i="23"/>
  <c r="BK318" i="23"/>
  <c r="BJ318" i="23"/>
  <c r="BI318" i="23"/>
  <c r="G318" i="23"/>
  <c r="F318" i="23"/>
  <c r="E318" i="23"/>
  <c r="D318" i="23"/>
  <c r="C318" i="23"/>
  <c r="B318" i="23"/>
  <c r="BR317" i="23"/>
  <c r="BQ317" i="23"/>
  <c r="BP317" i="23"/>
  <c r="BO317" i="23"/>
  <c r="BN317" i="23"/>
  <c r="BM317" i="23"/>
  <c r="BL317" i="23"/>
  <c r="BK317" i="23"/>
  <c r="BJ317" i="23"/>
  <c r="BI317" i="23"/>
  <c r="G317" i="23"/>
  <c r="F317" i="23"/>
  <c r="E317" i="23"/>
  <c r="D317" i="23"/>
  <c r="C317" i="23"/>
  <c r="B317" i="23"/>
  <c r="BR316" i="23"/>
  <c r="BQ316" i="23"/>
  <c r="BP316" i="23"/>
  <c r="BO316" i="23"/>
  <c r="BN316" i="23"/>
  <c r="BM316" i="23"/>
  <c r="BL316" i="23"/>
  <c r="BK316" i="23"/>
  <c r="BJ316" i="23"/>
  <c r="BI316" i="23"/>
  <c r="G316" i="23"/>
  <c r="F316" i="23"/>
  <c r="E316" i="23"/>
  <c r="D316" i="23"/>
  <c r="C316" i="23"/>
  <c r="B316" i="23"/>
  <c r="BR315" i="23"/>
  <c r="BQ315" i="23"/>
  <c r="BP315" i="23"/>
  <c r="BO315" i="23"/>
  <c r="BN315" i="23"/>
  <c r="BM315" i="23"/>
  <c r="BL315" i="23"/>
  <c r="BK315" i="23"/>
  <c r="BJ315" i="23"/>
  <c r="BI315" i="23"/>
  <c r="G315" i="23"/>
  <c r="F315" i="23"/>
  <c r="E315" i="23"/>
  <c r="D315" i="23"/>
  <c r="C315" i="23"/>
  <c r="B315" i="23"/>
  <c r="BR314" i="23"/>
  <c r="BQ314" i="23"/>
  <c r="BP314" i="23"/>
  <c r="BO314" i="23"/>
  <c r="BN314" i="23"/>
  <c r="BM314" i="23"/>
  <c r="BL314" i="23"/>
  <c r="BK314" i="23"/>
  <c r="BJ314" i="23"/>
  <c r="BI314" i="23"/>
  <c r="G314" i="23"/>
  <c r="F314" i="23"/>
  <c r="E314" i="23"/>
  <c r="D314" i="23"/>
  <c r="C314" i="23"/>
  <c r="B314" i="23"/>
  <c r="BR313" i="23"/>
  <c r="BQ313" i="23"/>
  <c r="BP313" i="23"/>
  <c r="BO313" i="23"/>
  <c r="BN313" i="23"/>
  <c r="BM313" i="23"/>
  <c r="BL313" i="23"/>
  <c r="BK313" i="23"/>
  <c r="BJ313" i="23"/>
  <c r="BI313" i="23"/>
  <c r="G313" i="23"/>
  <c r="F313" i="23"/>
  <c r="E313" i="23"/>
  <c r="D313" i="23"/>
  <c r="C313" i="23"/>
  <c r="B313" i="23"/>
  <c r="BR312" i="23"/>
  <c r="BQ312" i="23"/>
  <c r="BP312" i="23"/>
  <c r="BO312" i="23"/>
  <c r="BN312" i="23"/>
  <c r="BM312" i="23"/>
  <c r="BL312" i="23"/>
  <c r="BK312" i="23"/>
  <c r="BJ312" i="23"/>
  <c r="BI312" i="23"/>
  <c r="G312" i="23"/>
  <c r="F312" i="23"/>
  <c r="E312" i="23"/>
  <c r="D312" i="23"/>
  <c r="C312" i="23"/>
  <c r="B312" i="23"/>
  <c r="BR311" i="23"/>
  <c r="BQ311" i="23"/>
  <c r="BP311" i="23"/>
  <c r="BO311" i="23"/>
  <c r="BN311" i="23"/>
  <c r="BM311" i="23"/>
  <c r="BL311" i="23"/>
  <c r="BK311" i="23"/>
  <c r="BJ311" i="23"/>
  <c r="BI311" i="23"/>
  <c r="G311" i="23"/>
  <c r="F311" i="23"/>
  <c r="E311" i="23"/>
  <c r="D311" i="23"/>
  <c r="C311" i="23"/>
  <c r="B311" i="23"/>
  <c r="BR310" i="23"/>
  <c r="BQ310" i="23"/>
  <c r="BP310" i="23"/>
  <c r="BO310" i="23"/>
  <c r="BN310" i="23"/>
  <c r="BM310" i="23"/>
  <c r="BL310" i="23"/>
  <c r="BK310" i="23"/>
  <c r="BJ310" i="23"/>
  <c r="BI310" i="23"/>
  <c r="G310" i="23"/>
  <c r="F310" i="23"/>
  <c r="E310" i="23"/>
  <c r="D310" i="23"/>
  <c r="C310" i="23"/>
  <c r="B310" i="23"/>
  <c r="BR309" i="23"/>
  <c r="BQ309" i="23"/>
  <c r="BP309" i="23"/>
  <c r="BO309" i="23"/>
  <c r="BN309" i="23"/>
  <c r="BM309" i="23"/>
  <c r="BL309" i="23"/>
  <c r="BK309" i="23"/>
  <c r="BJ309" i="23"/>
  <c r="BI309" i="23"/>
  <c r="G309" i="23"/>
  <c r="F309" i="23"/>
  <c r="E309" i="23"/>
  <c r="D309" i="23"/>
  <c r="C309" i="23"/>
  <c r="B309" i="23"/>
  <c r="BR308" i="23"/>
  <c r="BQ308" i="23"/>
  <c r="BP308" i="23"/>
  <c r="BO308" i="23"/>
  <c r="BN308" i="23"/>
  <c r="BM308" i="23"/>
  <c r="BL308" i="23"/>
  <c r="BK308" i="23"/>
  <c r="BJ308" i="23"/>
  <c r="BI308" i="23"/>
  <c r="G308" i="23"/>
  <c r="F308" i="23"/>
  <c r="E308" i="23"/>
  <c r="D308" i="23"/>
  <c r="C308" i="23"/>
  <c r="B308" i="23"/>
  <c r="BR307" i="23"/>
  <c r="BQ307" i="23"/>
  <c r="BP307" i="23"/>
  <c r="BO307" i="23"/>
  <c r="BN307" i="23"/>
  <c r="BM307" i="23"/>
  <c r="BL307" i="23"/>
  <c r="BK307" i="23"/>
  <c r="BJ307" i="23"/>
  <c r="BI307" i="23"/>
  <c r="G307" i="23"/>
  <c r="F307" i="23"/>
  <c r="E307" i="23"/>
  <c r="D307" i="23"/>
  <c r="C307" i="23"/>
  <c r="B307" i="23"/>
  <c r="BR306" i="23"/>
  <c r="BQ306" i="23"/>
  <c r="BP306" i="23"/>
  <c r="BO306" i="23"/>
  <c r="BN306" i="23"/>
  <c r="BM306" i="23"/>
  <c r="BL306" i="23"/>
  <c r="BK306" i="23"/>
  <c r="BJ306" i="23"/>
  <c r="BI306" i="23"/>
  <c r="G306" i="23"/>
  <c r="F306" i="23"/>
  <c r="E306" i="23"/>
  <c r="D306" i="23"/>
  <c r="C306" i="23"/>
  <c r="B306" i="23"/>
  <c r="BR305" i="23"/>
  <c r="BQ305" i="23"/>
  <c r="BP305" i="23"/>
  <c r="BO305" i="23"/>
  <c r="BN305" i="23"/>
  <c r="BM305" i="23"/>
  <c r="BL305" i="23"/>
  <c r="BK305" i="23"/>
  <c r="BJ305" i="23"/>
  <c r="BI305" i="23"/>
  <c r="G305" i="23"/>
  <c r="F305" i="23"/>
  <c r="E305" i="23"/>
  <c r="D305" i="23"/>
  <c r="C305" i="23"/>
  <c r="B305" i="23"/>
  <c r="BR304" i="23"/>
  <c r="BQ304" i="23"/>
  <c r="BP304" i="23"/>
  <c r="BO304" i="23"/>
  <c r="BN304" i="23"/>
  <c r="BM304" i="23"/>
  <c r="BL304" i="23"/>
  <c r="BK304" i="23"/>
  <c r="BJ304" i="23"/>
  <c r="BI304" i="23"/>
  <c r="G304" i="23"/>
  <c r="F304" i="23"/>
  <c r="E304" i="23"/>
  <c r="D304" i="23"/>
  <c r="C304" i="23"/>
  <c r="B304" i="23"/>
  <c r="BR303" i="23"/>
  <c r="BQ303" i="23"/>
  <c r="BP303" i="23"/>
  <c r="BO303" i="23"/>
  <c r="BN303" i="23"/>
  <c r="BM303" i="23"/>
  <c r="BL303" i="23"/>
  <c r="BK303" i="23"/>
  <c r="BJ303" i="23"/>
  <c r="BI303" i="23"/>
  <c r="G303" i="23"/>
  <c r="F303" i="23"/>
  <c r="E303" i="23"/>
  <c r="D303" i="23"/>
  <c r="C303" i="23"/>
  <c r="B303" i="23"/>
  <c r="BR302" i="23"/>
  <c r="BQ302" i="23"/>
  <c r="BP302" i="23"/>
  <c r="BO302" i="23"/>
  <c r="BN302" i="23"/>
  <c r="BM302" i="23"/>
  <c r="BL302" i="23"/>
  <c r="BK302" i="23"/>
  <c r="BJ302" i="23"/>
  <c r="BI302" i="23"/>
  <c r="G302" i="23"/>
  <c r="F302" i="23"/>
  <c r="E302" i="23"/>
  <c r="D302" i="23"/>
  <c r="C302" i="23"/>
  <c r="B302" i="23"/>
  <c r="BR301" i="23"/>
  <c r="BQ301" i="23"/>
  <c r="BP301" i="23"/>
  <c r="BO301" i="23"/>
  <c r="BN301" i="23"/>
  <c r="BM301" i="23"/>
  <c r="BL301" i="23"/>
  <c r="BK301" i="23"/>
  <c r="BJ301" i="23"/>
  <c r="BI301" i="23"/>
  <c r="G301" i="23"/>
  <c r="F301" i="23"/>
  <c r="E301" i="23"/>
  <c r="D301" i="23"/>
  <c r="C301" i="23"/>
  <c r="B301" i="23"/>
  <c r="BR300" i="23"/>
  <c r="BQ300" i="23"/>
  <c r="BP300" i="23"/>
  <c r="BO300" i="23"/>
  <c r="BN300" i="23"/>
  <c r="BM300" i="23"/>
  <c r="BL300" i="23"/>
  <c r="BK300" i="23"/>
  <c r="BJ300" i="23"/>
  <c r="BI300" i="23"/>
  <c r="G300" i="23"/>
  <c r="F300" i="23"/>
  <c r="E300" i="23"/>
  <c r="D300" i="23"/>
  <c r="C300" i="23"/>
  <c r="B300" i="23"/>
  <c r="BR299" i="23"/>
  <c r="BQ299" i="23"/>
  <c r="BP299" i="23"/>
  <c r="BO299" i="23"/>
  <c r="BN299" i="23"/>
  <c r="BM299" i="23"/>
  <c r="BL299" i="23"/>
  <c r="BK299" i="23"/>
  <c r="BJ299" i="23"/>
  <c r="BI299" i="23"/>
  <c r="G299" i="23"/>
  <c r="F299" i="23"/>
  <c r="E299" i="23"/>
  <c r="D299" i="23"/>
  <c r="C299" i="23"/>
  <c r="B299" i="23"/>
  <c r="BR298" i="23"/>
  <c r="BQ298" i="23"/>
  <c r="BP298" i="23"/>
  <c r="BO298" i="23"/>
  <c r="BN298" i="23"/>
  <c r="BM298" i="23"/>
  <c r="BL298" i="23"/>
  <c r="BK298" i="23"/>
  <c r="BJ298" i="23"/>
  <c r="BI298" i="23"/>
  <c r="G298" i="23"/>
  <c r="F298" i="23"/>
  <c r="E298" i="23"/>
  <c r="D298" i="23"/>
  <c r="C298" i="23"/>
  <c r="B298" i="23"/>
  <c r="BR297" i="23"/>
  <c r="BQ297" i="23"/>
  <c r="BP297" i="23"/>
  <c r="BO297" i="23"/>
  <c r="BN297" i="23"/>
  <c r="BM297" i="23"/>
  <c r="BL297" i="23"/>
  <c r="BK297" i="23"/>
  <c r="BJ297" i="23"/>
  <c r="BI297" i="23"/>
  <c r="G297" i="23"/>
  <c r="F297" i="23"/>
  <c r="E297" i="23"/>
  <c r="D297" i="23"/>
  <c r="C297" i="23"/>
  <c r="B297" i="23"/>
  <c r="BR296" i="23"/>
  <c r="BQ296" i="23"/>
  <c r="BP296" i="23"/>
  <c r="BO296" i="23"/>
  <c r="BN296" i="23"/>
  <c r="BM296" i="23"/>
  <c r="BL296" i="23"/>
  <c r="BK296" i="23"/>
  <c r="BJ296" i="23"/>
  <c r="BI296" i="23"/>
  <c r="G296" i="23"/>
  <c r="F296" i="23"/>
  <c r="E296" i="23"/>
  <c r="D296" i="23"/>
  <c r="C296" i="23"/>
  <c r="B296" i="23"/>
  <c r="BR295" i="23"/>
  <c r="BQ295" i="23"/>
  <c r="BP295" i="23"/>
  <c r="BO295" i="23"/>
  <c r="BN295" i="23"/>
  <c r="BM295" i="23"/>
  <c r="BL295" i="23"/>
  <c r="BK295" i="23"/>
  <c r="BJ295" i="23"/>
  <c r="BI295" i="23"/>
  <c r="G295" i="23"/>
  <c r="F295" i="23"/>
  <c r="E295" i="23"/>
  <c r="D295" i="23"/>
  <c r="C295" i="23"/>
  <c r="B295" i="23"/>
  <c r="BR294" i="23"/>
  <c r="BQ294" i="23"/>
  <c r="BP294" i="23"/>
  <c r="BO294" i="23"/>
  <c r="BN294" i="23"/>
  <c r="BM294" i="23"/>
  <c r="BL294" i="23"/>
  <c r="BK294" i="23"/>
  <c r="BJ294" i="23"/>
  <c r="BI294" i="23"/>
  <c r="G294" i="23"/>
  <c r="F294" i="23"/>
  <c r="E294" i="23"/>
  <c r="D294" i="23"/>
  <c r="C294" i="23"/>
  <c r="B294" i="23"/>
  <c r="BR293" i="23"/>
  <c r="BQ293" i="23"/>
  <c r="BP293" i="23"/>
  <c r="BO293" i="23"/>
  <c r="BN293" i="23"/>
  <c r="BM293" i="23"/>
  <c r="BL293" i="23"/>
  <c r="BK293" i="23"/>
  <c r="BJ293" i="23"/>
  <c r="BI293" i="23"/>
  <c r="G293" i="23"/>
  <c r="F293" i="23"/>
  <c r="E293" i="23"/>
  <c r="D293" i="23"/>
  <c r="C293" i="23"/>
  <c r="B293" i="23"/>
  <c r="BR292" i="23"/>
  <c r="BQ292" i="23"/>
  <c r="BP292" i="23"/>
  <c r="BO292" i="23"/>
  <c r="BN292" i="23"/>
  <c r="BM292" i="23"/>
  <c r="BL292" i="23"/>
  <c r="BK292" i="23"/>
  <c r="BJ292" i="23"/>
  <c r="BI292" i="23"/>
  <c r="G292" i="23"/>
  <c r="F292" i="23"/>
  <c r="E292" i="23"/>
  <c r="D292" i="23"/>
  <c r="C292" i="23"/>
  <c r="B292" i="23"/>
  <c r="BR291" i="23"/>
  <c r="BQ291" i="23"/>
  <c r="BP291" i="23"/>
  <c r="BO291" i="23"/>
  <c r="BN291" i="23"/>
  <c r="BM291" i="23"/>
  <c r="BL291" i="23"/>
  <c r="BK291" i="23"/>
  <c r="BJ291" i="23"/>
  <c r="BI291" i="23"/>
  <c r="G291" i="23"/>
  <c r="F291" i="23"/>
  <c r="E291" i="23"/>
  <c r="D291" i="23"/>
  <c r="C291" i="23"/>
  <c r="B291" i="23"/>
  <c r="BR290" i="23"/>
  <c r="BQ290" i="23"/>
  <c r="BP290" i="23"/>
  <c r="BO290" i="23"/>
  <c r="BN290" i="23"/>
  <c r="BM290" i="23"/>
  <c r="BL290" i="23"/>
  <c r="BK290" i="23"/>
  <c r="BJ290" i="23"/>
  <c r="BI290" i="23"/>
  <c r="G290" i="23"/>
  <c r="F290" i="23"/>
  <c r="E290" i="23"/>
  <c r="D290" i="23"/>
  <c r="C290" i="23"/>
  <c r="B290" i="23"/>
  <c r="BR289" i="23"/>
  <c r="BQ289" i="23"/>
  <c r="BP289" i="23"/>
  <c r="BO289" i="23"/>
  <c r="BN289" i="23"/>
  <c r="BM289" i="23"/>
  <c r="BL289" i="23"/>
  <c r="BK289" i="23"/>
  <c r="BJ289" i="23"/>
  <c r="BI289" i="23"/>
  <c r="G289" i="23"/>
  <c r="F289" i="23"/>
  <c r="E289" i="23"/>
  <c r="D289" i="23"/>
  <c r="C289" i="23"/>
  <c r="B289" i="23"/>
  <c r="BR288" i="23"/>
  <c r="BQ288" i="23"/>
  <c r="BP288" i="23"/>
  <c r="BO288" i="23"/>
  <c r="BN288" i="23"/>
  <c r="BM288" i="23"/>
  <c r="BL288" i="23"/>
  <c r="BK288" i="23"/>
  <c r="BJ288" i="23"/>
  <c r="BI288" i="23"/>
  <c r="G288" i="23"/>
  <c r="F288" i="23"/>
  <c r="E288" i="23"/>
  <c r="D288" i="23"/>
  <c r="C288" i="23"/>
  <c r="B288" i="23"/>
  <c r="BR287" i="23"/>
  <c r="BQ287" i="23"/>
  <c r="BP287" i="23"/>
  <c r="BO287" i="23"/>
  <c r="BN287" i="23"/>
  <c r="BM287" i="23"/>
  <c r="BL287" i="23"/>
  <c r="BK287" i="23"/>
  <c r="BJ287" i="23"/>
  <c r="BI287" i="23"/>
  <c r="G287" i="23"/>
  <c r="F287" i="23"/>
  <c r="E287" i="23"/>
  <c r="D287" i="23"/>
  <c r="C287" i="23"/>
  <c r="B287" i="23"/>
  <c r="BR286" i="23"/>
  <c r="BQ286" i="23"/>
  <c r="BP286" i="23"/>
  <c r="BO286" i="23"/>
  <c r="BN286" i="23"/>
  <c r="BM286" i="23"/>
  <c r="BL286" i="23"/>
  <c r="BK286" i="23"/>
  <c r="BJ286" i="23"/>
  <c r="BI286" i="23"/>
  <c r="G286" i="23"/>
  <c r="F286" i="23"/>
  <c r="E286" i="23"/>
  <c r="D286" i="23"/>
  <c r="C286" i="23"/>
  <c r="B286" i="23"/>
  <c r="BR285" i="23"/>
  <c r="BQ285" i="23"/>
  <c r="BP285" i="23"/>
  <c r="BO285" i="23"/>
  <c r="BN285" i="23"/>
  <c r="BM285" i="23"/>
  <c r="BL285" i="23"/>
  <c r="BK285" i="23"/>
  <c r="BJ285" i="23"/>
  <c r="BI285" i="23"/>
  <c r="G285" i="23"/>
  <c r="F285" i="23"/>
  <c r="E285" i="23"/>
  <c r="D285" i="23"/>
  <c r="C285" i="23"/>
  <c r="B285" i="23"/>
  <c r="BR284" i="23"/>
  <c r="BQ284" i="23"/>
  <c r="BP284" i="23"/>
  <c r="BO284" i="23"/>
  <c r="BN284" i="23"/>
  <c r="BM284" i="23"/>
  <c r="BL284" i="23"/>
  <c r="BK284" i="23"/>
  <c r="BJ284" i="23"/>
  <c r="BI284" i="23"/>
  <c r="G284" i="23"/>
  <c r="F284" i="23"/>
  <c r="E284" i="23"/>
  <c r="D284" i="23"/>
  <c r="C284" i="23"/>
  <c r="B284" i="23"/>
  <c r="BR283" i="23"/>
  <c r="BQ283" i="23"/>
  <c r="BP283" i="23"/>
  <c r="BO283" i="23"/>
  <c r="BN283" i="23"/>
  <c r="BM283" i="23"/>
  <c r="BL283" i="23"/>
  <c r="BK283" i="23"/>
  <c r="BJ283" i="23"/>
  <c r="BI283" i="23"/>
  <c r="G283" i="23"/>
  <c r="F283" i="23"/>
  <c r="E283" i="23"/>
  <c r="D283" i="23"/>
  <c r="C283" i="23"/>
  <c r="B283" i="23"/>
  <c r="BR282" i="23"/>
  <c r="BQ282" i="23"/>
  <c r="BP282" i="23"/>
  <c r="BO282" i="23"/>
  <c r="BN282" i="23"/>
  <c r="BM282" i="23"/>
  <c r="BL282" i="23"/>
  <c r="BK282" i="23"/>
  <c r="BJ282" i="23"/>
  <c r="BI282" i="23"/>
  <c r="G282" i="23"/>
  <c r="F282" i="23"/>
  <c r="E282" i="23"/>
  <c r="D282" i="23"/>
  <c r="C282" i="23"/>
  <c r="B282" i="23"/>
  <c r="BR281" i="23"/>
  <c r="BQ281" i="23"/>
  <c r="BP281" i="23"/>
  <c r="BO281" i="23"/>
  <c r="BN281" i="23"/>
  <c r="BM281" i="23"/>
  <c r="BL281" i="23"/>
  <c r="BK281" i="23"/>
  <c r="BJ281" i="23"/>
  <c r="BI281" i="23"/>
  <c r="G281" i="23"/>
  <c r="F281" i="23"/>
  <c r="E281" i="23"/>
  <c r="D281" i="23"/>
  <c r="C281" i="23"/>
  <c r="B281" i="23"/>
  <c r="BR280" i="23"/>
  <c r="BQ280" i="23"/>
  <c r="BP280" i="23"/>
  <c r="BO280" i="23"/>
  <c r="BN280" i="23"/>
  <c r="BM280" i="23"/>
  <c r="BL280" i="23"/>
  <c r="BK280" i="23"/>
  <c r="BJ280" i="23"/>
  <c r="BI280" i="23"/>
  <c r="G280" i="23"/>
  <c r="F280" i="23"/>
  <c r="E280" i="23"/>
  <c r="D280" i="23"/>
  <c r="C280" i="23"/>
  <c r="B280" i="23"/>
  <c r="BR279" i="23"/>
  <c r="BQ279" i="23"/>
  <c r="BP279" i="23"/>
  <c r="BO279" i="23"/>
  <c r="BN279" i="23"/>
  <c r="BM279" i="23"/>
  <c r="BL279" i="23"/>
  <c r="BK279" i="23"/>
  <c r="BJ279" i="23"/>
  <c r="BI279" i="23"/>
  <c r="G279" i="23"/>
  <c r="F279" i="23"/>
  <c r="E279" i="23"/>
  <c r="D279" i="23"/>
  <c r="C279" i="23"/>
  <c r="B279" i="23"/>
  <c r="BR278" i="23"/>
  <c r="BQ278" i="23"/>
  <c r="BP278" i="23"/>
  <c r="BO278" i="23"/>
  <c r="BN278" i="23"/>
  <c r="BM278" i="23"/>
  <c r="BL278" i="23"/>
  <c r="BK278" i="23"/>
  <c r="BJ278" i="23"/>
  <c r="BI278" i="23"/>
  <c r="G278" i="23"/>
  <c r="F278" i="23"/>
  <c r="E278" i="23"/>
  <c r="D278" i="23"/>
  <c r="C278" i="23"/>
  <c r="B278" i="23"/>
  <c r="BR277" i="23"/>
  <c r="BQ277" i="23"/>
  <c r="BP277" i="23"/>
  <c r="BO277" i="23"/>
  <c r="BN277" i="23"/>
  <c r="BM277" i="23"/>
  <c r="BL277" i="23"/>
  <c r="BK277" i="23"/>
  <c r="BJ277" i="23"/>
  <c r="BI277" i="23"/>
  <c r="G277" i="23"/>
  <c r="F277" i="23"/>
  <c r="E277" i="23"/>
  <c r="D277" i="23"/>
  <c r="C277" i="23"/>
  <c r="B277" i="23"/>
  <c r="BR276" i="23"/>
  <c r="BQ276" i="23"/>
  <c r="BP276" i="23"/>
  <c r="BO276" i="23"/>
  <c r="BN276" i="23"/>
  <c r="BM276" i="23"/>
  <c r="BL276" i="23"/>
  <c r="BK276" i="23"/>
  <c r="BJ276" i="23"/>
  <c r="BI276" i="23"/>
  <c r="G276" i="23"/>
  <c r="F276" i="23"/>
  <c r="E276" i="23"/>
  <c r="D276" i="23"/>
  <c r="C276" i="23"/>
  <c r="B276" i="23"/>
  <c r="BR275" i="23"/>
  <c r="BQ275" i="23"/>
  <c r="BP275" i="23"/>
  <c r="BO275" i="23"/>
  <c r="BN275" i="23"/>
  <c r="BM275" i="23"/>
  <c r="BL275" i="23"/>
  <c r="BK275" i="23"/>
  <c r="BJ275" i="23"/>
  <c r="BI275" i="23"/>
  <c r="G275" i="23"/>
  <c r="F275" i="23"/>
  <c r="E275" i="23"/>
  <c r="D275" i="23"/>
  <c r="C275" i="23"/>
  <c r="B275" i="23"/>
  <c r="BR274" i="23"/>
  <c r="BQ274" i="23"/>
  <c r="BP274" i="23"/>
  <c r="BO274" i="23"/>
  <c r="BN274" i="23"/>
  <c r="BM274" i="23"/>
  <c r="BL274" i="23"/>
  <c r="BK274" i="23"/>
  <c r="BJ274" i="23"/>
  <c r="BI274" i="23"/>
  <c r="G274" i="23"/>
  <c r="F274" i="23"/>
  <c r="E274" i="23"/>
  <c r="D274" i="23"/>
  <c r="C274" i="23"/>
  <c r="B274" i="23"/>
  <c r="BR273" i="23"/>
  <c r="BQ273" i="23"/>
  <c r="BP273" i="23"/>
  <c r="BO273" i="23"/>
  <c r="BN273" i="23"/>
  <c r="BM273" i="23"/>
  <c r="BL273" i="23"/>
  <c r="BK273" i="23"/>
  <c r="BJ273" i="23"/>
  <c r="BI273" i="23"/>
  <c r="G273" i="23"/>
  <c r="F273" i="23"/>
  <c r="E273" i="23"/>
  <c r="D273" i="23"/>
  <c r="C273" i="23"/>
  <c r="B273" i="23"/>
  <c r="BR272" i="23"/>
  <c r="BQ272" i="23"/>
  <c r="BP272" i="23"/>
  <c r="BO272" i="23"/>
  <c r="BN272" i="23"/>
  <c r="BM272" i="23"/>
  <c r="BL272" i="23"/>
  <c r="BK272" i="23"/>
  <c r="BJ272" i="23"/>
  <c r="BI272" i="23"/>
  <c r="G272" i="23"/>
  <c r="F272" i="23"/>
  <c r="E272" i="23"/>
  <c r="D272" i="23"/>
  <c r="C272" i="23"/>
  <c r="B272" i="23"/>
  <c r="BR271" i="23"/>
  <c r="BQ271" i="23"/>
  <c r="BP271" i="23"/>
  <c r="BO271" i="23"/>
  <c r="BN271" i="23"/>
  <c r="BM271" i="23"/>
  <c r="BL271" i="23"/>
  <c r="BK271" i="23"/>
  <c r="BJ271" i="23"/>
  <c r="BI271" i="23"/>
  <c r="G271" i="23"/>
  <c r="F271" i="23"/>
  <c r="E271" i="23"/>
  <c r="D271" i="23"/>
  <c r="C271" i="23"/>
  <c r="B271" i="23"/>
  <c r="BR270" i="23"/>
  <c r="BQ270" i="23"/>
  <c r="BP270" i="23"/>
  <c r="BO270" i="23"/>
  <c r="BN270" i="23"/>
  <c r="BM270" i="23"/>
  <c r="BL270" i="23"/>
  <c r="BK270" i="23"/>
  <c r="BJ270" i="23"/>
  <c r="BI270" i="23"/>
  <c r="G270" i="23"/>
  <c r="F270" i="23"/>
  <c r="E270" i="23"/>
  <c r="D270" i="23"/>
  <c r="C270" i="23"/>
  <c r="B270" i="23"/>
  <c r="BR269" i="23"/>
  <c r="BQ269" i="23"/>
  <c r="BP269" i="23"/>
  <c r="BO269" i="23"/>
  <c r="BN269" i="23"/>
  <c r="BM269" i="23"/>
  <c r="BL269" i="23"/>
  <c r="BK269" i="23"/>
  <c r="BJ269" i="23"/>
  <c r="BI269" i="23"/>
  <c r="G269" i="23"/>
  <c r="F269" i="23"/>
  <c r="E269" i="23"/>
  <c r="D269" i="23"/>
  <c r="C269" i="23"/>
  <c r="B269" i="23"/>
  <c r="BR268" i="23"/>
  <c r="BQ268" i="23"/>
  <c r="BP268" i="23"/>
  <c r="BO268" i="23"/>
  <c r="BN268" i="23"/>
  <c r="BM268" i="23"/>
  <c r="BL268" i="23"/>
  <c r="BK268" i="23"/>
  <c r="BJ268" i="23"/>
  <c r="BI268" i="23"/>
  <c r="G268" i="23"/>
  <c r="F268" i="23"/>
  <c r="E268" i="23"/>
  <c r="D268" i="23"/>
  <c r="C268" i="23"/>
  <c r="B268" i="23"/>
  <c r="BR267" i="23"/>
  <c r="BQ267" i="23"/>
  <c r="BP267" i="23"/>
  <c r="BO267" i="23"/>
  <c r="BN267" i="23"/>
  <c r="BM267" i="23"/>
  <c r="BL267" i="23"/>
  <c r="BK267" i="23"/>
  <c r="BJ267" i="23"/>
  <c r="BI267" i="23"/>
  <c r="G267" i="23"/>
  <c r="F267" i="23"/>
  <c r="E267" i="23"/>
  <c r="D267" i="23"/>
  <c r="C267" i="23"/>
  <c r="B267" i="23"/>
  <c r="BR266" i="23"/>
  <c r="BQ266" i="23"/>
  <c r="BP266" i="23"/>
  <c r="BO266" i="23"/>
  <c r="BN266" i="23"/>
  <c r="BM266" i="23"/>
  <c r="BL266" i="23"/>
  <c r="BK266" i="23"/>
  <c r="BJ266" i="23"/>
  <c r="BI266" i="23"/>
  <c r="G266" i="23"/>
  <c r="F266" i="23"/>
  <c r="E266" i="23"/>
  <c r="D266" i="23"/>
  <c r="C266" i="23"/>
  <c r="B266" i="23"/>
  <c r="BR265" i="23"/>
  <c r="BQ265" i="23"/>
  <c r="BP265" i="23"/>
  <c r="BO265" i="23"/>
  <c r="BN265" i="23"/>
  <c r="BM265" i="23"/>
  <c r="BL265" i="23"/>
  <c r="BK265" i="23"/>
  <c r="BJ265" i="23"/>
  <c r="BI265" i="23"/>
  <c r="G265" i="23"/>
  <c r="F265" i="23"/>
  <c r="E265" i="23"/>
  <c r="D265" i="23"/>
  <c r="C265" i="23"/>
  <c r="B265" i="23"/>
  <c r="BR264" i="23"/>
  <c r="BQ264" i="23"/>
  <c r="BP264" i="23"/>
  <c r="BO264" i="23"/>
  <c r="BN264" i="23"/>
  <c r="BM264" i="23"/>
  <c r="BL264" i="23"/>
  <c r="BK264" i="23"/>
  <c r="BJ264" i="23"/>
  <c r="BI264" i="23"/>
  <c r="G264" i="23"/>
  <c r="F264" i="23"/>
  <c r="E264" i="23"/>
  <c r="D264" i="23"/>
  <c r="C264" i="23"/>
  <c r="B264" i="23"/>
  <c r="BR263" i="23"/>
  <c r="BQ263" i="23"/>
  <c r="BP263" i="23"/>
  <c r="BO263" i="23"/>
  <c r="BN263" i="23"/>
  <c r="BM263" i="23"/>
  <c r="BL263" i="23"/>
  <c r="BK263" i="23"/>
  <c r="BJ263" i="23"/>
  <c r="BI263" i="23"/>
  <c r="G263" i="23"/>
  <c r="F263" i="23"/>
  <c r="E263" i="23"/>
  <c r="D263" i="23"/>
  <c r="C263" i="23"/>
  <c r="B263" i="23"/>
  <c r="BR262" i="23"/>
  <c r="BQ262" i="23"/>
  <c r="BP262" i="23"/>
  <c r="BO262" i="23"/>
  <c r="BN262" i="23"/>
  <c r="BM262" i="23"/>
  <c r="BL262" i="23"/>
  <c r="BK262" i="23"/>
  <c r="BJ262" i="23"/>
  <c r="BI262" i="23"/>
  <c r="G262" i="23"/>
  <c r="F262" i="23"/>
  <c r="E262" i="23"/>
  <c r="D262" i="23"/>
  <c r="C262" i="23"/>
  <c r="B262" i="23"/>
  <c r="BR261" i="23"/>
  <c r="BQ261" i="23"/>
  <c r="BP261" i="23"/>
  <c r="BO261" i="23"/>
  <c r="BN261" i="23"/>
  <c r="BM261" i="23"/>
  <c r="BL261" i="23"/>
  <c r="BK261" i="23"/>
  <c r="BJ261" i="23"/>
  <c r="BI261" i="23"/>
  <c r="G261" i="23"/>
  <c r="F261" i="23"/>
  <c r="E261" i="23"/>
  <c r="D261" i="23"/>
  <c r="C261" i="23"/>
  <c r="B261" i="23"/>
  <c r="BR260" i="23"/>
  <c r="BQ260" i="23"/>
  <c r="BP260" i="23"/>
  <c r="BO260" i="23"/>
  <c r="BN260" i="23"/>
  <c r="BM260" i="23"/>
  <c r="BL260" i="23"/>
  <c r="BK260" i="23"/>
  <c r="BJ260" i="23"/>
  <c r="BI260" i="23"/>
  <c r="G260" i="23"/>
  <c r="F260" i="23"/>
  <c r="E260" i="23"/>
  <c r="D260" i="23"/>
  <c r="C260" i="23"/>
  <c r="B260" i="23"/>
  <c r="BR259" i="23"/>
  <c r="BQ259" i="23"/>
  <c r="BP259" i="23"/>
  <c r="BO259" i="23"/>
  <c r="BN259" i="23"/>
  <c r="BM259" i="23"/>
  <c r="BL259" i="23"/>
  <c r="BK259" i="23"/>
  <c r="BJ259" i="23"/>
  <c r="BI259" i="23"/>
  <c r="G259" i="23"/>
  <c r="F259" i="23"/>
  <c r="E259" i="23"/>
  <c r="D259" i="23"/>
  <c r="C259" i="23"/>
  <c r="B259" i="23"/>
  <c r="BR258" i="23"/>
  <c r="BQ258" i="23"/>
  <c r="BP258" i="23"/>
  <c r="BO258" i="23"/>
  <c r="BN258" i="23"/>
  <c r="BM258" i="23"/>
  <c r="BL258" i="23"/>
  <c r="BK258" i="23"/>
  <c r="BJ258" i="23"/>
  <c r="BI258" i="23"/>
  <c r="G258" i="23"/>
  <c r="F258" i="23"/>
  <c r="E258" i="23"/>
  <c r="D258" i="23"/>
  <c r="C258" i="23"/>
  <c r="B258" i="23"/>
  <c r="BR257" i="23"/>
  <c r="BQ257" i="23"/>
  <c r="BP257" i="23"/>
  <c r="BO257" i="23"/>
  <c r="BN257" i="23"/>
  <c r="BM257" i="23"/>
  <c r="BL257" i="23"/>
  <c r="BK257" i="23"/>
  <c r="BJ257" i="23"/>
  <c r="BI257" i="23"/>
  <c r="G257" i="23"/>
  <c r="F257" i="23"/>
  <c r="E257" i="23"/>
  <c r="D257" i="23"/>
  <c r="C257" i="23"/>
  <c r="B257" i="23"/>
  <c r="BR256" i="23"/>
  <c r="BQ256" i="23"/>
  <c r="BP256" i="23"/>
  <c r="BO256" i="23"/>
  <c r="BN256" i="23"/>
  <c r="BM256" i="23"/>
  <c r="BL256" i="23"/>
  <c r="BK256" i="23"/>
  <c r="BJ256" i="23"/>
  <c r="BI256" i="23"/>
  <c r="G256" i="23"/>
  <c r="F256" i="23"/>
  <c r="E256" i="23"/>
  <c r="D256" i="23"/>
  <c r="C256" i="23"/>
  <c r="B256" i="23"/>
  <c r="BR255" i="23"/>
  <c r="BQ255" i="23"/>
  <c r="BP255" i="23"/>
  <c r="BO255" i="23"/>
  <c r="BN255" i="23"/>
  <c r="BM255" i="23"/>
  <c r="BL255" i="23"/>
  <c r="BK255" i="23"/>
  <c r="BJ255" i="23"/>
  <c r="BI255" i="23"/>
  <c r="G255" i="23"/>
  <c r="F255" i="23"/>
  <c r="E255" i="23"/>
  <c r="D255" i="23"/>
  <c r="C255" i="23"/>
  <c r="B255" i="23"/>
  <c r="BR254" i="23"/>
  <c r="BQ254" i="23"/>
  <c r="BP254" i="23"/>
  <c r="BO254" i="23"/>
  <c r="BN254" i="23"/>
  <c r="BM254" i="23"/>
  <c r="BL254" i="23"/>
  <c r="BK254" i="23"/>
  <c r="BJ254" i="23"/>
  <c r="BI254" i="23"/>
  <c r="G254" i="23"/>
  <c r="F254" i="23"/>
  <c r="E254" i="23"/>
  <c r="D254" i="23"/>
  <c r="C254" i="23"/>
  <c r="B254" i="23"/>
  <c r="BR253" i="23"/>
  <c r="BQ253" i="23"/>
  <c r="BP253" i="23"/>
  <c r="BO253" i="23"/>
  <c r="BN253" i="23"/>
  <c r="BM253" i="23"/>
  <c r="BL253" i="23"/>
  <c r="BK253" i="23"/>
  <c r="BJ253" i="23"/>
  <c r="BI253" i="23"/>
  <c r="G253" i="23"/>
  <c r="F253" i="23"/>
  <c r="E253" i="23"/>
  <c r="D253" i="23"/>
  <c r="C253" i="23"/>
  <c r="B253" i="23"/>
  <c r="BR252" i="23"/>
  <c r="BQ252" i="23"/>
  <c r="BP252" i="23"/>
  <c r="BO252" i="23"/>
  <c r="BN252" i="23"/>
  <c r="BM252" i="23"/>
  <c r="BL252" i="23"/>
  <c r="BK252" i="23"/>
  <c r="BJ252" i="23"/>
  <c r="BI252" i="23"/>
  <c r="G252" i="23"/>
  <c r="F252" i="23"/>
  <c r="E252" i="23"/>
  <c r="D252" i="23"/>
  <c r="C252" i="23"/>
  <c r="B252" i="23"/>
  <c r="BR251" i="23"/>
  <c r="BQ251" i="23"/>
  <c r="BP251" i="23"/>
  <c r="BO251" i="23"/>
  <c r="BN251" i="23"/>
  <c r="BM251" i="23"/>
  <c r="BL251" i="23"/>
  <c r="BK251" i="23"/>
  <c r="BJ251" i="23"/>
  <c r="BI251" i="23"/>
  <c r="G251" i="23"/>
  <c r="F251" i="23"/>
  <c r="E251" i="23"/>
  <c r="D251" i="23"/>
  <c r="C251" i="23"/>
  <c r="B251" i="23"/>
  <c r="BR250" i="23"/>
  <c r="BQ250" i="23"/>
  <c r="BP250" i="23"/>
  <c r="BO250" i="23"/>
  <c r="BN250" i="23"/>
  <c r="BM250" i="23"/>
  <c r="BL250" i="23"/>
  <c r="BK250" i="23"/>
  <c r="BJ250" i="23"/>
  <c r="BI250" i="23"/>
  <c r="G250" i="23"/>
  <c r="F250" i="23"/>
  <c r="E250" i="23"/>
  <c r="D250" i="23"/>
  <c r="C250" i="23"/>
  <c r="B250" i="23"/>
  <c r="BR249" i="23"/>
  <c r="BQ249" i="23"/>
  <c r="BP249" i="23"/>
  <c r="BO249" i="23"/>
  <c r="BN249" i="23"/>
  <c r="BM249" i="23"/>
  <c r="BL249" i="23"/>
  <c r="BK249" i="23"/>
  <c r="BJ249" i="23"/>
  <c r="BI249" i="23"/>
  <c r="G249" i="23"/>
  <c r="F249" i="23"/>
  <c r="E249" i="23"/>
  <c r="D249" i="23"/>
  <c r="C249" i="23"/>
  <c r="B249" i="23"/>
  <c r="BR248" i="23"/>
  <c r="BQ248" i="23"/>
  <c r="BP248" i="23"/>
  <c r="BO248" i="23"/>
  <c r="BN248" i="23"/>
  <c r="BM248" i="23"/>
  <c r="BL248" i="23"/>
  <c r="BK248" i="23"/>
  <c r="BJ248" i="23"/>
  <c r="BI248" i="23"/>
  <c r="G248" i="23"/>
  <c r="F248" i="23"/>
  <c r="E248" i="23"/>
  <c r="D248" i="23"/>
  <c r="C248" i="23"/>
  <c r="B248" i="23"/>
  <c r="BR247" i="23"/>
  <c r="BQ247" i="23"/>
  <c r="BP247" i="23"/>
  <c r="BO247" i="23"/>
  <c r="BN247" i="23"/>
  <c r="BM247" i="23"/>
  <c r="BL247" i="23"/>
  <c r="BK247" i="23"/>
  <c r="BJ247" i="23"/>
  <c r="BI247" i="23"/>
  <c r="G247" i="23"/>
  <c r="F247" i="23"/>
  <c r="E247" i="23"/>
  <c r="D247" i="23"/>
  <c r="C247" i="23"/>
  <c r="B247" i="23"/>
  <c r="BR246" i="23"/>
  <c r="BQ246" i="23"/>
  <c r="BP246" i="23"/>
  <c r="BO246" i="23"/>
  <c r="BN246" i="23"/>
  <c r="BM246" i="23"/>
  <c r="BL246" i="23"/>
  <c r="BK246" i="23"/>
  <c r="BJ246" i="23"/>
  <c r="BI246" i="23"/>
  <c r="G246" i="23"/>
  <c r="F246" i="23"/>
  <c r="E246" i="23"/>
  <c r="D246" i="23"/>
  <c r="C246" i="23"/>
  <c r="B246" i="23"/>
  <c r="BR245" i="23"/>
  <c r="BQ245" i="23"/>
  <c r="BP245" i="23"/>
  <c r="BO245" i="23"/>
  <c r="BN245" i="23"/>
  <c r="BM245" i="23"/>
  <c r="BL245" i="23"/>
  <c r="BK245" i="23"/>
  <c r="BJ245" i="23"/>
  <c r="BI245" i="23"/>
  <c r="G245" i="23"/>
  <c r="F245" i="23"/>
  <c r="E245" i="23"/>
  <c r="D245" i="23"/>
  <c r="C245" i="23"/>
  <c r="B245" i="23"/>
  <c r="BR244" i="23"/>
  <c r="BQ244" i="23"/>
  <c r="BP244" i="23"/>
  <c r="BO244" i="23"/>
  <c r="BN244" i="23"/>
  <c r="BM244" i="23"/>
  <c r="BL244" i="23"/>
  <c r="BK244" i="23"/>
  <c r="BJ244" i="23"/>
  <c r="BI244" i="23"/>
  <c r="G244" i="23"/>
  <c r="F244" i="23"/>
  <c r="E244" i="23"/>
  <c r="D244" i="23"/>
  <c r="C244" i="23"/>
  <c r="B244" i="23"/>
  <c r="BR243" i="23"/>
  <c r="BQ243" i="23"/>
  <c r="BP243" i="23"/>
  <c r="BO243" i="23"/>
  <c r="BN243" i="23"/>
  <c r="BM243" i="23"/>
  <c r="BL243" i="23"/>
  <c r="BK243" i="23"/>
  <c r="BJ243" i="23"/>
  <c r="BI243" i="23"/>
  <c r="G243" i="23"/>
  <c r="F243" i="23"/>
  <c r="E243" i="23"/>
  <c r="D243" i="23"/>
  <c r="C243" i="23"/>
  <c r="B243" i="23"/>
  <c r="BR242" i="23"/>
  <c r="BQ242" i="23"/>
  <c r="BP242" i="23"/>
  <c r="BO242" i="23"/>
  <c r="BN242" i="23"/>
  <c r="BM242" i="23"/>
  <c r="BL242" i="23"/>
  <c r="BK242" i="23"/>
  <c r="BJ242" i="23"/>
  <c r="BI242" i="23"/>
  <c r="G242" i="23"/>
  <c r="F242" i="23"/>
  <c r="E242" i="23"/>
  <c r="D242" i="23"/>
  <c r="C242" i="23"/>
  <c r="B242" i="23"/>
  <c r="BR241" i="23"/>
  <c r="BQ241" i="23"/>
  <c r="BP241" i="23"/>
  <c r="BO241" i="23"/>
  <c r="BN241" i="23"/>
  <c r="BM241" i="23"/>
  <c r="BL241" i="23"/>
  <c r="BK241" i="23"/>
  <c r="BJ241" i="23"/>
  <c r="BI241" i="23"/>
  <c r="G241" i="23"/>
  <c r="F241" i="23"/>
  <c r="E241" i="23"/>
  <c r="D241" i="23"/>
  <c r="C241" i="23"/>
  <c r="B241" i="23"/>
  <c r="BR240" i="23"/>
  <c r="BQ240" i="23"/>
  <c r="BP240" i="23"/>
  <c r="BO240" i="23"/>
  <c r="BN240" i="23"/>
  <c r="BM240" i="23"/>
  <c r="BL240" i="23"/>
  <c r="BK240" i="23"/>
  <c r="BJ240" i="23"/>
  <c r="BI240" i="23"/>
  <c r="G240" i="23"/>
  <c r="F240" i="23"/>
  <c r="E240" i="23"/>
  <c r="D240" i="23"/>
  <c r="C240" i="23"/>
  <c r="B240" i="23"/>
  <c r="BR239" i="23"/>
  <c r="BQ239" i="23"/>
  <c r="BP239" i="23"/>
  <c r="BO239" i="23"/>
  <c r="BN239" i="23"/>
  <c r="BM239" i="23"/>
  <c r="BL239" i="23"/>
  <c r="BK239" i="23"/>
  <c r="BJ239" i="23"/>
  <c r="BI239" i="23"/>
  <c r="G239" i="23"/>
  <c r="F239" i="23"/>
  <c r="E239" i="23"/>
  <c r="D239" i="23"/>
  <c r="C239" i="23"/>
  <c r="B239" i="23"/>
  <c r="BR238" i="23"/>
  <c r="BQ238" i="23"/>
  <c r="BP238" i="23"/>
  <c r="BO238" i="23"/>
  <c r="BN238" i="23"/>
  <c r="BM238" i="23"/>
  <c r="BL238" i="23"/>
  <c r="BK238" i="23"/>
  <c r="BJ238" i="23"/>
  <c r="BI238" i="23"/>
  <c r="G238" i="23"/>
  <c r="F238" i="23"/>
  <c r="E238" i="23"/>
  <c r="D238" i="23"/>
  <c r="C238" i="23"/>
  <c r="B238" i="23"/>
  <c r="BR237" i="23"/>
  <c r="BQ237" i="23"/>
  <c r="BP237" i="23"/>
  <c r="BO237" i="23"/>
  <c r="BN237" i="23"/>
  <c r="BM237" i="23"/>
  <c r="BL237" i="23"/>
  <c r="BK237" i="23"/>
  <c r="BJ237" i="23"/>
  <c r="BI237" i="23"/>
  <c r="G237" i="23"/>
  <c r="F237" i="23"/>
  <c r="E237" i="23"/>
  <c r="D237" i="23"/>
  <c r="C237" i="23"/>
  <c r="B237" i="23"/>
  <c r="BR236" i="23"/>
  <c r="BQ236" i="23"/>
  <c r="BP236" i="23"/>
  <c r="BO236" i="23"/>
  <c r="BN236" i="23"/>
  <c r="BM236" i="23"/>
  <c r="BL236" i="23"/>
  <c r="BK236" i="23"/>
  <c r="BJ236" i="23"/>
  <c r="BI236" i="23"/>
  <c r="G236" i="23"/>
  <c r="F236" i="23"/>
  <c r="E236" i="23"/>
  <c r="D236" i="23"/>
  <c r="C236" i="23"/>
  <c r="B236" i="23"/>
  <c r="BR235" i="23"/>
  <c r="BQ235" i="23"/>
  <c r="BP235" i="23"/>
  <c r="BO235" i="23"/>
  <c r="BN235" i="23"/>
  <c r="BM235" i="23"/>
  <c r="BL235" i="23"/>
  <c r="BK235" i="23"/>
  <c r="BJ235" i="23"/>
  <c r="BI235" i="23"/>
  <c r="G235" i="23"/>
  <c r="F235" i="23"/>
  <c r="E235" i="23"/>
  <c r="D235" i="23"/>
  <c r="C235" i="23"/>
  <c r="B235" i="23"/>
  <c r="BR234" i="23"/>
  <c r="BQ234" i="23"/>
  <c r="BP234" i="23"/>
  <c r="BO234" i="23"/>
  <c r="BN234" i="23"/>
  <c r="BM234" i="23"/>
  <c r="BL234" i="23"/>
  <c r="BK234" i="23"/>
  <c r="BJ234" i="23"/>
  <c r="BI234" i="23"/>
  <c r="G234" i="23"/>
  <c r="F234" i="23"/>
  <c r="E234" i="23"/>
  <c r="D234" i="23"/>
  <c r="C234" i="23"/>
  <c r="B234" i="23"/>
  <c r="BR233" i="23"/>
  <c r="BQ233" i="23"/>
  <c r="BP233" i="23"/>
  <c r="BO233" i="23"/>
  <c r="BN233" i="23"/>
  <c r="BM233" i="23"/>
  <c r="BL233" i="23"/>
  <c r="BK233" i="23"/>
  <c r="BJ233" i="23"/>
  <c r="BI233" i="23"/>
  <c r="G233" i="23"/>
  <c r="F233" i="23"/>
  <c r="E233" i="23"/>
  <c r="D233" i="23"/>
  <c r="C233" i="23"/>
  <c r="B233" i="23"/>
  <c r="BR232" i="23"/>
  <c r="BQ232" i="23"/>
  <c r="BP232" i="23"/>
  <c r="BO232" i="23"/>
  <c r="BN232" i="23"/>
  <c r="BM232" i="23"/>
  <c r="BL232" i="23"/>
  <c r="BK232" i="23"/>
  <c r="BJ232" i="23"/>
  <c r="BI232" i="23"/>
  <c r="G232" i="23"/>
  <c r="F232" i="23"/>
  <c r="E232" i="23"/>
  <c r="D232" i="23"/>
  <c r="C232" i="23"/>
  <c r="B232" i="23"/>
  <c r="BR231" i="23"/>
  <c r="BQ231" i="23"/>
  <c r="BP231" i="23"/>
  <c r="BO231" i="23"/>
  <c r="BN231" i="23"/>
  <c r="BM231" i="23"/>
  <c r="BL231" i="23"/>
  <c r="BK231" i="23"/>
  <c r="BJ231" i="23"/>
  <c r="BI231" i="23"/>
  <c r="G231" i="23"/>
  <c r="F231" i="23"/>
  <c r="E231" i="23"/>
  <c r="D231" i="23"/>
  <c r="C231" i="23"/>
  <c r="B231" i="23"/>
  <c r="BR230" i="23"/>
  <c r="BQ230" i="23"/>
  <c r="BP230" i="23"/>
  <c r="BO230" i="23"/>
  <c r="BN230" i="23"/>
  <c r="BM230" i="23"/>
  <c r="BL230" i="23"/>
  <c r="BK230" i="23"/>
  <c r="BJ230" i="23"/>
  <c r="BI230" i="23"/>
  <c r="G230" i="23"/>
  <c r="F230" i="23"/>
  <c r="E230" i="23"/>
  <c r="D230" i="23"/>
  <c r="C230" i="23"/>
  <c r="B230" i="23"/>
  <c r="BR229" i="23"/>
  <c r="BQ229" i="23"/>
  <c r="BP229" i="23"/>
  <c r="BO229" i="23"/>
  <c r="BN229" i="23"/>
  <c r="BM229" i="23"/>
  <c r="BL229" i="23"/>
  <c r="BK229" i="23"/>
  <c r="BJ229" i="23"/>
  <c r="BI229" i="23"/>
  <c r="G229" i="23"/>
  <c r="F229" i="23"/>
  <c r="E229" i="23"/>
  <c r="D229" i="23"/>
  <c r="C229" i="23"/>
  <c r="B229" i="23"/>
  <c r="BR228" i="23"/>
  <c r="BQ228" i="23"/>
  <c r="BP228" i="23"/>
  <c r="BO228" i="23"/>
  <c r="BN228" i="23"/>
  <c r="BM228" i="23"/>
  <c r="BL228" i="23"/>
  <c r="BK228" i="23"/>
  <c r="BJ228" i="23"/>
  <c r="BI228" i="23"/>
  <c r="G228" i="23"/>
  <c r="F228" i="23"/>
  <c r="E228" i="23"/>
  <c r="D228" i="23"/>
  <c r="C228" i="23"/>
  <c r="B228" i="23"/>
  <c r="BR227" i="23"/>
  <c r="BQ227" i="23"/>
  <c r="BP227" i="23"/>
  <c r="BO227" i="23"/>
  <c r="BN227" i="23"/>
  <c r="BM227" i="23"/>
  <c r="BL227" i="23"/>
  <c r="BK227" i="23"/>
  <c r="BJ227" i="23"/>
  <c r="BI227" i="23"/>
  <c r="G227" i="23"/>
  <c r="F227" i="23"/>
  <c r="E227" i="23"/>
  <c r="D227" i="23"/>
  <c r="C227" i="23"/>
  <c r="B227" i="23"/>
  <c r="BR226" i="23"/>
  <c r="BQ226" i="23"/>
  <c r="BP226" i="23"/>
  <c r="BO226" i="23"/>
  <c r="BN226" i="23"/>
  <c r="BM226" i="23"/>
  <c r="BL226" i="23"/>
  <c r="BK226" i="23"/>
  <c r="BJ226" i="23"/>
  <c r="BI226" i="23"/>
  <c r="G226" i="23"/>
  <c r="F226" i="23"/>
  <c r="E226" i="23"/>
  <c r="D226" i="23"/>
  <c r="C226" i="23"/>
  <c r="B226" i="23"/>
  <c r="BR225" i="23"/>
  <c r="BQ225" i="23"/>
  <c r="BP225" i="23"/>
  <c r="BO225" i="23"/>
  <c r="BN225" i="23"/>
  <c r="BM225" i="23"/>
  <c r="BL225" i="23"/>
  <c r="BK225" i="23"/>
  <c r="BJ225" i="23"/>
  <c r="BI225" i="23"/>
  <c r="G225" i="23"/>
  <c r="F225" i="23"/>
  <c r="E225" i="23"/>
  <c r="D225" i="23"/>
  <c r="C225" i="23"/>
  <c r="B225" i="23"/>
  <c r="BR224" i="23"/>
  <c r="BQ224" i="23"/>
  <c r="BP224" i="23"/>
  <c r="BO224" i="23"/>
  <c r="BN224" i="23"/>
  <c r="BM224" i="23"/>
  <c r="BL224" i="23"/>
  <c r="BK224" i="23"/>
  <c r="BJ224" i="23"/>
  <c r="BI224" i="23"/>
  <c r="G224" i="23"/>
  <c r="F224" i="23"/>
  <c r="E224" i="23"/>
  <c r="D224" i="23"/>
  <c r="C224" i="23"/>
  <c r="B224" i="23"/>
  <c r="BR223" i="23"/>
  <c r="BQ223" i="23"/>
  <c r="BP223" i="23"/>
  <c r="BO223" i="23"/>
  <c r="BN223" i="23"/>
  <c r="BM223" i="23"/>
  <c r="BL223" i="23"/>
  <c r="BK223" i="23"/>
  <c r="BJ223" i="23"/>
  <c r="BI223" i="23"/>
  <c r="G223" i="23"/>
  <c r="F223" i="23"/>
  <c r="E223" i="23"/>
  <c r="D223" i="23"/>
  <c r="C223" i="23"/>
  <c r="B223" i="23"/>
  <c r="BR222" i="23"/>
  <c r="BQ222" i="23"/>
  <c r="BP222" i="23"/>
  <c r="BO222" i="23"/>
  <c r="BN222" i="23"/>
  <c r="BM222" i="23"/>
  <c r="BL222" i="23"/>
  <c r="BK222" i="23"/>
  <c r="BJ222" i="23"/>
  <c r="BI222" i="23"/>
  <c r="G222" i="23"/>
  <c r="F222" i="23"/>
  <c r="E222" i="23"/>
  <c r="D222" i="23"/>
  <c r="C222" i="23"/>
  <c r="B222" i="23"/>
  <c r="BR221" i="23"/>
  <c r="BQ221" i="23"/>
  <c r="BP221" i="23"/>
  <c r="BO221" i="23"/>
  <c r="BN221" i="23"/>
  <c r="BM221" i="23"/>
  <c r="BL221" i="23"/>
  <c r="BK221" i="23"/>
  <c r="BJ221" i="23"/>
  <c r="BI221" i="23"/>
  <c r="AU221" i="23"/>
  <c r="G221" i="23"/>
  <c r="F221" i="23"/>
  <c r="E221" i="23"/>
  <c r="D221" i="23"/>
  <c r="C221" i="23"/>
  <c r="B221" i="23"/>
  <c r="BR220" i="23"/>
  <c r="BQ220" i="23"/>
  <c r="BP220" i="23"/>
  <c r="BO220" i="23"/>
  <c r="BN220" i="23"/>
  <c r="BM220" i="23"/>
  <c r="BL220" i="23"/>
  <c r="BK220" i="23"/>
  <c r="BJ220" i="23"/>
  <c r="BI220" i="23"/>
  <c r="AU220" i="23"/>
  <c r="G220" i="23"/>
  <c r="F220" i="23"/>
  <c r="E220" i="23"/>
  <c r="D220" i="23"/>
  <c r="C220" i="23"/>
  <c r="B220" i="23"/>
  <c r="BR219" i="23"/>
  <c r="BQ219" i="23"/>
  <c r="BP219" i="23"/>
  <c r="BO219" i="23"/>
  <c r="BN219" i="23"/>
  <c r="BM219" i="23"/>
  <c r="BL219" i="23"/>
  <c r="BK219" i="23"/>
  <c r="BJ219" i="23"/>
  <c r="BI219" i="23"/>
  <c r="AU219" i="23"/>
  <c r="G219" i="23"/>
  <c r="F219" i="23"/>
  <c r="E219" i="23"/>
  <c r="D219" i="23"/>
  <c r="C219" i="23"/>
  <c r="B219" i="23"/>
  <c r="BR218" i="23"/>
  <c r="BQ218" i="23"/>
  <c r="BP218" i="23"/>
  <c r="BO218" i="23"/>
  <c r="BN218" i="23"/>
  <c r="BM218" i="23"/>
  <c r="BL218" i="23"/>
  <c r="BK218" i="23"/>
  <c r="BJ218" i="23"/>
  <c r="BI218" i="23"/>
  <c r="AU218" i="23"/>
  <c r="G218" i="23"/>
  <c r="F218" i="23"/>
  <c r="E218" i="23"/>
  <c r="D218" i="23"/>
  <c r="C218" i="23"/>
  <c r="B218" i="23"/>
  <c r="BR217" i="23"/>
  <c r="BQ217" i="23"/>
  <c r="BP217" i="23"/>
  <c r="BO217" i="23"/>
  <c r="BN217" i="23"/>
  <c r="BM217" i="23"/>
  <c r="BL217" i="23"/>
  <c r="BK217" i="23"/>
  <c r="BJ217" i="23"/>
  <c r="BI217" i="23"/>
  <c r="AU217" i="23"/>
  <c r="G217" i="23"/>
  <c r="F217" i="23"/>
  <c r="E217" i="23"/>
  <c r="D217" i="23"/>
  <c r="C217" i="23"/>
  <c r="B217" i="23"/>
  <c r="BR216" i="23"/>
  <c r="BQ216" i="23"/>
  <c r="BP216" i="23"/>
  <c r="BO216" i="23"/>
  <c r="BN216" i="23"/>
  <c r="BM216" i="23"/>
  <c r="BL216" i="23"/>
  <c r="BK216" i="23"/>
  <c r="BJ216" i="23"/>
  <c r="BI216" i="23"/>
  <c r="AU216" i="23"/>
  <c r="G216" i="23"/>
  <c r="F216" i="23"/>
  <c r="E216" i="23"/>
  <c r="D216" i="23"/>
  <c r="C216" i="23"/>
  <c r="B216" i="23"/>
  <c r="BR215" i="23"/>
  <c r="BQ215" i="23"/>
  <c r="BP215" i="23"/>
  <c r="BO215" i="23"/>
  <c r="BN215" i="23"/>
  <c r="BM215" i="23"/>
  <c r="BL215" i="23"/>
  <c r="BK215" i="23"/>
  <c r="BJ215" i="23"/>
  <c r="BI215" i="23"/>
  <c r="AU215" i="23"/>
  <c r="G215" i="23"/>
  <c r="F215" i="23"/>
  <c r="E215" i="23"/>
  <c r="D215" i="23"/>
  <c r="C215" i="23"/>
  <c r="B215" i="23"/>
  <c r="BR214" i="23"/>
  <c r="BQ214" i="23"/>
  <c r="BP214" i="23"/>
  <c r="BO214" i="23"/>
  <c r="BN214" i="23"/>
  <c r="BM214" i="23"/>
  <c r="BL214" i="23"/>
  <c r="BK214" i="23"/>
  <c r="BJ214" i="23"/>
  <c r="BI214" i="23"/>
  <c r="AU214" i="23"/>
  <c r="G214" i="23"/>
  <c r="F214" i="23"/>
  <c r="E214" i="23"/>
  <c r="D214" i="23"/>
  <c r="C214" i="23"/>
  <c r="B214" i="23"/>
  <c r="BR213" i="23"/>
  <c r="BQ213" i="23"/>
  <c r="BP213" i="23"/>
  <c r="BO213" i="23"/>
  <c r="BN213" i="23"/>
  <c r="BM213" i="23"/>
  <c r="BL213" i="23"/>
  <c r="BK213" i="23"/>
  <c r="BJ213" i="23"/>
  <c r="BI213" i="23"/>
  <c r="AU213" i="23"/>
  <c r="G213" i="23"/>
  <c r="F213" i="23"/>
  <c r="E213" i="23"/>
  <c r="D213" i="23"/>
  <c r="C213" i="23"/>
  <c r="B213" i="23"/>
  <c r="BR212" i="23"/>
  <c r="BQ212" i="23"/>
  <c r="BP212" i="23"/>
  <c r="BO212" i="23"/>
  <c r="BN212" i="23"/>
  <c r="BM212" i="23"/>
  <c r="BL212" i="23"/>
  <c r="BK212" i="23"/>
  <c r="BJ212" i="23"/>
  <c r="BI212" i="23"/>
  <c r="AU212" i="23"/>
  <c r="G212" i="23"/>
  <c r="F212" i="23"/>
  <c r="E212" i="23"/>
  <c r="D212" i="23"/>
  <c r="C212" i="23"/>
  <c r="B212" i="23"/>
  <c r="BR211" i="23"/>
  <c r="BQ211" i="23"/>
  <c r="BP211" i="23"/>
  <c r="BO211" i="23"/>
  <c r="BN211" i="23"/>
  <c r="BM211" i="23"/>
  <c r="BL211" i="23"/>
  <c r="BK211" i="23"/>
  <c r="BJ211" i="23"/>
  <c r="BI211" i="23"/>
  <c r="AU211" i="23"/>
  <c r="G211" i="23"/>
  <c r="F211" i="23"/>
  <c r="E211" i="23"/>
  <c r="D211" i="23"/>
  <c r="C211" i="23"/>
  <c r="B211" i="23"/>
  <c r="BR210" i="23"/>
  <c r="BQ210" i="23"/>
  <c r="BP210" i="23"/>
  <c r="BO210" i="23"/>
  <c r="BN210" i="23"/>
  <c r="BM210" i="23"/>
  <c r="BL210" i="23"/>
  <c r="BK210" i="23"/>
  <c r="BJ210" i="23"/>
  <c r="BI210" i="23"/>
  <c r="AU210" i="23"/>
  <c r="G210" i="23"/>
  <c r="F210" i="23"/>
  <c r="E210" i="23"/>
  <c r="D210" i="23"/>
  <c r="C210" i="23"/>
  <c r="B210" i="23"/>
  <c r="BR209" i="23"/>
  <c r="BQ209" i="23"/>
  <c r="BP209" i="23"/>
  <c r="BO209" i="23"/>
  <c r="BN209" i="23"/>
  <c r="BM209" i="23"/>
  <c r="BL209" i="23"/>
  <c r="BK209" i="23"/>
  <c r="BJ209" i="23"/>
  <c r="BI209" i="23"/>
  <c r="AU209" i="23"/>
  <c r="G209" i="23"/>
  <c r="F209" i="23"/>
  <c r="E209" i="23"/>
  <c r="D209" i="23"/>
  <c r="C209" i="23"/>
  <c r="B209" i="23"/>
  <c r="BR208" i="23"/>
  <c r="BQ208" i="23"/>
  <c r="BP208" i="23"/>
  <c r="BO208" i="23"/>
  <c r="BN208" i="23"/>
  <c r="BM208" i="23"/>
  <c r="BL208" i="23"/>
  <c r="BK208" i="23"/>
  <c r="BJ208" i="23"/>
  <c r="BI208" i="23"/>
  <c r="AU208" i="23"/>
  <c r="G208" i="23"/>
  <c r="F208" i="23"/>
  <c r="E208" i="23"/>
  <c r="D208" i="23"/>
  <c r="C208" i="23"/>
  <c r="B208" i="23"/>
  <c r="BR207" i="23"/>
  <c r="BQ207" i="23"/>
  <c r="BP207" i="23"/>
  <c r="BO207" i="23"/>
  <c r="BN207" i="23"/>
  <c r="BM207" i="23"/>
  <c r="BL207" i="23"/>
  <c r="BK207" i="23"/>
  <c r="BJ207" i="23"/>
  <c r="BI207" i="23"/>
  <c r="AU207" i="23"/>
  <c r="G207" i="23"/>
  <c r="F207" i="23"/>
  <c r="E207" i="23"/>
  <c r="D207" i="23"/>
  <c r="C207" i="23"/>
  <c r="B207" i="23"/>
  <c r="BR206" i="23"/>
  <c r="BQ206" i="23"/>
  <c r="BP206" i="23"/>
  <c r="BO206" i="23"/>
  <c r="BN206" i="23"/>
  <c r="BM206" i="23"/>
  <c r="BL206" i="23"/>
  <c r="BK206" i="23"/>
  <c r="BJ206" i="23"/>
  <c r="BI206" i="23"/>
  <c r="AU206" i="23"/>
  <c r="G206" i="23"/>
  <c r="F206" i="23"/>
  <c r="E206" i="23"/>
  <c r="D206" i="23"/>
  <c r="C206" i="23"/>
  <c r="B206" i="23"/>
  <c r="BR205" i="23"/>
  <c r="BQ205" i="23"/>
  <c r="BP205" i="23"/>
  <c r="BO205" i="23"/>
  <c r="BN205" i="23"/>
  <c r="BM205" i="23"/>
  <c r="BL205" i="23"/>
  <c r="BK205" i="23"/>
  <c r="BJ205" i="23"/>
  <c r="BI205" i="23"/>
  <c r="AU205" i="23"/>
  <c r="G205" i="23"/>
  <c r="F205" i="23"/>
  <c r="E205" i="23"/>
  <c r="D205" i="23"/>
  <c r="C205" i="23"/>
  <c r="B205" i="23"/>
  <c r="BR204" i="23"/>
  <c r="BQ204" i="23"/>
  <c r="BP204" i="23"/>
  <c r="BO204" i="23"/>
  <c r="BN204" i="23"/>
  <c r="BM204" i="23"/>
  <c r="BL204" i="23"/>
  <c r="BK204" i="23"/>
  <c r="BJ204" i="23"/>
  <c r="BI204" i="23"/>
  <c r="AU204" i="23"/>
  <c r="G204" i="23"/>
  <c r="F204" i="23"/>
  <c r="E204" i="23"/>
  <c r="D204" i="23"/>
  <c r="C204" i="23"/>
  <c r="B204" i="23"/>
  <c r="BR203" i="23"/>
  <c r="BQ203" i="23"/>
  <c r="BP203" i="23"/>
  <c r="BO203" i="23"/>
  <c r="BN203" i="23"/>
  <c r="BM203" i="23"/>
  <c r="BL203" i="23"/>
  <c r="BK203" i="23"/>
  <c r="BJ203" i="23"/>
  <c r="BI203" i="23"/>
  <c r="AU203" i="23"/>
  <c r="G203" i="23"/>
  <c r="F203" i="23"/>
  <c r="E203" i="23"/>
  <c r="D203" i="23"/>
  <c r="C203" i="23"/>
  <c r="B203" i="23"/>
  <c r="BR202" i="23"/>
  <c r="BQ202" i="23"/>
  <c r="BP202" i="23"/>
  <c r="BO202" i="23"/>
  <c r="BN202" i="23"/>
  <c r="BM202" i="23"/>
  <c r="BL202" i="23"/>
  <c r="BK202" i="23"/>
  <c r="BJ202" i="23"/>
  <c r="BI202" i="23"/>
  <c r="G202" i="23"/>
  <c r="F202" i="23"/>
  <c r="E202" i="23"/>
  <c r="D202" i="23"/>
  <c r="C202" i="23"/>
  <c r="B202" i="23"/>
  <c r="BR201" i="23"/>
  <c r="BQ201" i="23"/>
  <c r="BP201" i="23"/>
  <c r="BO201" i="23"/>
  <c r="BN201" i="23"/>
  <c r="BM201" i="23"/>
  <c r="BL201" i="23"/>
  <c r="BK201" i="23"/>
  <c r="BJ201" i="23"/>
  <c r="BI201" i="23"/>
  <c r="G201" i="23"/>
  <c r="F201" i="23"/>
  <c r="E201" i="23"/>
  <c r="D201" i="23"/>
  <c r="C201" i="23"/>
  <c r="B201" i="23"/>
  <c r="BR200" i="23"/>
  <c r="BQ200" i="23"/>
  <c r="BP200" i="23"/>
  <c r="BO200" i="23"/>
  <c r="BN200" i="23"/>
  <c r="BM200" i="23"/>
  <c r="BL200" i="23"/>
  <c r="BK200" i="23"/>
  <c r="BJ200" i="23"/>
  <c r="BI200" i="23"/>
  <c r="G200" i="23"/>
  <c r="F200" i="23"/>
  <c r="E200" i="23"/>
  <c r="D200" i="23"/>
  <c r="C200" i="23"/>
  <c r="B200" i="23"/>
  <c r="BR199" i="23"/>
  <c r="BQ199" i="23"/>
  <c r="BP199" i="23"/>
  <c r="BO199" i="23"/>
  <c r="BN199" i="23"/>
  <c r="BM199" i="23"/>
  <c r="BL199" i="23"/>
  <c r="BK199" i="23"/>
  <c r="BJ199" i="23"/>
  <c r="BI199" i="23"/>
  <c r="G199" i="23"/>
  <c r="F199" i="23"/>
  <c r="E199" i="23"/>
  <c r="D199" i="23"/>
  <c r="C199" i="23"/>
  <c r="B199" i="23"/>
  <c r="BR198" i="23"/>
  <c r="BQ198" i="23"/>
  <c r="BP198" i="23"/>
  <c r="BO198" i="23"/>
  <c r="BN198" i="23"/>
  <c r="BM198" i="23"/>
  <c r="BL198" i="23"/>
  <c r="BK198" i="23"/>
  <c r="BJ198" i="23"/>
  <c r="BI198" i="23"/>
  <c r="G198" i="23"/>
  <c r="F198" i="23"/>
  <c r="E198" i="23"/>
  <c r="D198" i="23"/>
  <c r="C198" i="23"/>
  <c r="B198" i="23"/>
  <c r="BR197" i="23"/>
  <c r="BQ197" i="23"/>
  <c r="BP197" i="23"/>
  <c r="BO197" i="23"/>
  <c r="BN197" i="23"/>
  <c r="BM197" i="23"/>
  <c r="BL197" i="23"/>
  <c r="BK197" i="23"/>
  <c r="BJ197" i="23"/>
  <c r="BI197" i="23"/>
  <c r="G197" i="23"/>
  <c r="F197" i="23"/>
  <c r="E197" i="23"/>
  <c r="D197" i="23"/>
  <c r="C197" i="23"/>
  <c r="B197" i="23"/>
  <c r="BR196" i="23"/>
  <c r="BQ196" i="23"/>
  <c r="BP196" i="23"/>
  <c r="BO196" i="23"/>
  <c r="BN196" i="23"/>
  <c r="BM196" i="23"/>
  <c r="BL196" i="23"/>
  <c r="BK196" i="23"/>
  <c r="BJ196" i="23"/>
  <c r="BI196" i="23"/>
  <c r="G196" i="23"/>
  <c r="F196" i="23"/>
  <c r="E196" i="23"/>
  <c r="D196" i="23"/>
  <c r="C196" i="23"/>
  <c r="B196" i="23"/>
  <c r="BR195" i="23"/>
  <c r="BQ195" i="23"/>
  <c r="BP195" i="23"/>
  <c r="BO195" i="23"/>
  <c r="BN195" i="23"/>
  <c r="BM195" i="23"/>
  <c r="BL195" i="23"/>
  <c r="BK195" i="23"/>
  <c r="BJ195" i="23"/>
  <c r="BI195" i="23"/>
  <c r="G195" i="23"/>
  <c r="F195" i="23"/>
  <c r="E195" i="23"/>
  <c r="D195" i="23"/>
  <c r="C195" i="23"/>
  <c r="B195" i="23"/>
  <c r="BR194" i="23"/>
  <c r="BQ194" i="23"/>
  <c r="BP194" i="23"/>
  <c r="BO194" i="23"/>
  <c r="BN194" i="23"/>
  <c r="BM194" i="23"/>
  <c r="BL194" i="23"/>
  <c r="BK194" i="23"/>
  <c r="BJ194" i="23"/>
  <c r="BI194" i="23"/>
  <c r="G194" i="23"/>
  <c r="F194" i="23"/>
  <c r="E194" i="23"/>
  <c r="D194" i="23"/>
  <c r="C194" i="23"/>
  <c r="B194" i="23"/>
  <c r="BR193" i="23"/>
  <c r="BQ193" i="23"/>
  <c r="BP193" i="23"/>
  <c r="BO193" i="23"/>
  <c r="BN193" i="23"/>
  <c r="BM193" i="23"/>
  <c r="BL193" i="23"/>
  <c r="BK193" i="23"/>
  <c r="BJ193" i="23"/>
  <c r="BI193" i="23"/>
  <c r="G193" i="23"/>
  <c r="F193" i="23"/>
  <c r="E193" i="23"/>
  <c r="D193" i="23"/>
  <c r="C193" i="23"/>
  <c r="B193" i="23"/>
  <c r="BR192" i="23"/>
  <c r="BQ192" i="23"/>
  <c r="BP192" i="23"/>
  <c r="BO192" i="23"/>
  <c r="BN192" i="23"/>
  <c r="BM192" i="23"/>
  <c r="BL192" i="23"/>
  <c r="BK192" i="23"/>
  <c r="BJ192" i="23"/>
  <c r="BI192" i="23"/>
  <c r="G192" i="23"/>
  <c r="F192" i="23"/>
  <c r="E192" i="23"/>
  <c r="D192" i="23"/>
  <c r="C192" i="23"/>
  <c r="B192" i="23"/>
  <c r="BR191" i="23"/>
  <c r="BQ191" i="23"/>
  <c r="BP191" i="23"/>
  <c r="BO191" i="23"/>
  <c r="BN191" i="23"/>
  <c r="BM191" i="23"/>
  <c r="BL191" i="23"/>
  <c r="BK191" i="23"/>
  <c r="BJ191" i="23"/>
  <c r="BI191" i="23"/>
  <c r="G191" i="23"/>
  <c r="F191" i="23"/>
  <c r="E191" i="23"/>
  <c r="D191" i="23"/>
  <c r="C191" i="23"/>
  <c r="B191" i="23"/>
  <c r="BR190" i="23"/>
  <c r="BQ190" i="23"/>
  <c r="BP190" i="23"/>
  <c r="BO190" i="23"/>
  <c r="BN190" i="23"/>
  <c r="BM190" i="23"/>
  <c r="BL190" i="23"/>
  <c r="BK190" i="23"/>
  <c r="BJ190" i="23"/>
  <c r="BI190" i="23"/>
  <c r="G190" i="23"/>
  <c r="F190" i="23"/>
  <c r="E190" i="23"/>
  <c r="D190" i="23"/>
  <c r="C190" i="23"/>
  <c r="B190" i="23"/>
  <c r="BR189" i="23"/>
  <c r="BQ189" i="23"/>
  <c r="BP189" i="23"/>
  <c r="BO189" i="23"/>
  <c r="BN189" i="23"/>
  <c r="BM189" i="23"/>
  <c r="BL189" i="23"/>
  <c r="BK189" i="23"/>
  <c r="BJ189" i="23"/>
  <c r="BI189" i="23"/>
  <c r="G189" i="23"/>
  <c r="F189" i="23"/>
  <c r="E189" i="23"/>
  <c r="D189" i="23"/>
  <c r="C189" i="23"/>
  <c r="B189" i="23"/>
  <c r="BR188" i="23"/>
  <c r="BQ188" i="23"/>
  <c r="BP188" i="23"/>
  <c r="BO188" i="23"/>
  <c r="BN188" i="23"/>
  <c r="BM188" i="23"/>
  <c r="BL188" i="23"/>
  <c r="BK188" i="23"/>
  <c r="BJ188" i="23"/>
  <c r="BI188" i="23"/>
  <c r="G188" i="23"/>
  <c r="F188" i="23"/>
  <c r="E188" i="23"/>
  <c r="D188" i="23"/>
  <c r="C188" i="23"/>
  <c r="B188" i="23"/>
  <c r="BR187" i="23"/>
  <c r="BQ187" i="23"/>
  <c r="BP187" i="23"/>
  <c r="BO187" i="23"/>
  <c r="BN187" i="23"/>
  <c r="BM187" i="23"/>
  <c r="BL187" i="23"/>
  <c r="BK187" i="23"/>
  <c r="BJ187" i="23"/>
  <c r="BI187" i="23"/>
  <c r="G187" i="23"/>
  <c r="F187" i="23"/>
  <c r="E187" i="23"/>
  <c r="D187" i="23"/>
  <c r="C187" i="23"/>
  <c r="B187" i="23"/>
  <c r="BR186" i="23"/>
  <c r="BQ186" i="23"/>
  <c r="BP186" i="23"/>
  <c r="BO186" i="23"/>
  <c r="BN186" i="23"/>
  <c r="BM186" i="23"/>
  <c r="BL186" i="23"/>
  <c r="BK186" i="23"/>
  <c r="BJ186" i="23"/>
  <c r="BI186" i="23"/>
  <c r="G186" i="23"/>
  <c r="F186" i="23"/>
  <c r="E186" i="23"/>
  <c r="D186" i="23"/>
  <c r="C186" i="23"/>
  <c r="B186" i="23"/>
  <c r="BR185" i="23"/>
  <c r="BQ185" i="23"/>
  <c r="BP185" i="23"/>
  <c r="BO185" i="23"/>
  <c r="BN185" i="23"/>
  <c r="BM185" i="23"/>
  <c r="BL185" i="23"/>
  <c r="BK185" i="23"/>
  <c r="BJ185" i="23"/>
  <c r="BI185" i="23"/>
  <c r="G185" i="23"/>
  <c r="F185" i="23"/>
  <c r="E185" i="23"/>
  <c r="D185" i="23"/>
  <c r="C185" i="23"/>
  <c r="B185" i="23"/>
  <c r="BR184" i="23"/>
  <c r="BQ184" i="23"/>
  <c r="BP184" i="23"/>
  <c r="BO184" i="23"/>
  <c r="BN184" i="23"/>
  <c r="BM184" i="23"/>
  <c r="BL184" i="23"/>
  <c r="BK184" i="23"/>
  <c r="BJ184" i="23"/>
  <c r="BI184" i="23"/>
  <c r="G184" i="23"/>
  <c r="F184" i="23"/>
  <c r="E184" i="23"/>
  <c r="D184" i="23"/>
  <c r="C184" i="23"/>
  <c r="B184" i="23"/>
  <c r="BR183" i="23"/>
  <c r="BQ183" i="23"/>
  <c r="BP183" i="23"/>
  <c r="BO183" i="23"/>
  <c r="BN183" i="23"/>
  <c r="BM183" i="23"/>
  <c r="BL183" i="23"/>
  <c r="BK183" i="23"/>
  <c r="BJ183" i="23"/>
  <c r="BI183" i="23"/>
  <c r="G183" i="23"/>
  <c r="F183" i="23"/>
  <c r="E183" i="23"/>
  <c r="D183" i="23"/>
  <c r="C183" i="23"/>
  <c r="B183" i="23"/>
  <c r="BR182" i="23"/>
  <c r="BQ182" i="23"/>
  <c r="BP182" i="23"/>
  <c r="BO182" i="23"/>
  <c r="BN182" i="23"/>
  <c r="BM182" i="23"/>
  <c r="BL182" i="23"/>
  <c r="BK182" i="23"/>
  <c r="BJ182" i="23"/>
  <c r="BI182" i="23"/>
  <c r="G182" i="23"/>
  <c r="F182" i="23"/>
  <c r="E182" i="23"/>
  <c r="D182" i="23"/>
  <c r="C182" i="23"/>
  <c r="B182" i="23"/>
  <c r="BR181" i="23"/>
  <c r="BQ181" i="23"/>
  <c r="BP181" i="23"/>
  <c r="BO181" i="23"/>
  <c r="BN181" i="23"/>
  <c r="BM181" i="23"/>
  <c r="BL181" i="23"/>
  <c r="BK181" i="23"/>
  <c r="BJ181" i="23"/>
  <c r="BI181" i="23"/>
  <c r="G181" i="23"/>
  <c r="F181" i="23"/>
  <c r="E181" i="23"/>
  <c r="D181" i="23"/>
  <c r="C181" i="23"/>
  <c r="B181" i="23"/>
  <c r="BR180" i="23"/>
  <c r="BQ180" i="23"/>
  <c r="BP180" i="23"/>
  <c r="BO180" i="23"/>
  <c r="BN180" i="23"/>
  <c r="BM180" i="23"/>
  <c r="BL180" i="23"/>
  <c r="BK180" i="23"/>
  <c r="BJ180" i="23"/>
  <c r="BI180" i="23"/>
  <c r="G180" i="23"/>
  <c r="F180" i="23"/>
  <c r="E180" i="23"/>
  <c r="D180" i="23"/>
  <c r="C180" i="23"/>
  <c r="B180" i="23"/>
  <c r="BR179" i="23"/>
  <c r="BQ179" i="23"/>
  <c r="BP179" i="23"/>
  <c r="BO179" i="23"/>
  <c r="BN179" i="23"/>
  <c r="BM179" i="23"/>
  <c r="BL179" i="23"/>
  <c r="BK179" i="23"/>
  <c r="BJ179" i="23"/>
  <c r="BI179" i="23"/>
  <c r="G179" i="23"/>
  <c r="F179" i="23"/>
  <c r="E179" i="23"/>
  <c r="D179" i="23"/>
  <c r="C179" i="23"/>
  <c r="B179" i="23"/>
  <c r="BR178" i="23"/>
  <c r="BQ178" i="23"/>
  <c r="BP178" i="23"/>
  <c r="BO178" i="23"/>
  <c r="BN178" i="23"/>
  <c r="BM178" i="23"/>
  <c r="BL178" i="23"/>
  <c r="BK178" i="23"/>
  <c r="BJ178" i="23"/>
  <c r="BI178" i="23"/>
  <c r="G178" i="23"/>
  <c r="F178" i="23"/>
  <c r="E178" i="23"/>
  <c r="D178" i="23"/>
  <c r="C178" i="23"/>
  <c r="B178" i="23"/>
  <c r="BR177" i="23"/>
  <c r="BQ177" i="23"/>
  <c r="BP177" i="23"/>
  <c r="BO177" i="23"/>
  <c r="BN177" i="23"/>
  <c r="BM177" i="23"/>
  <c r="BL177" i="23"/>
  <c r="BK177" i="23"/>
  <c r="BJ177" i="23"/>
  <c r="BI177" i="23"/>
  <c r="G177" i="23"/>
  <c r="F177" i="23"/>
  <c r="E177" i="23"/>
  <c r="D177" i="23"/>
  <c r="C177" i="23"/>
  <c r="B177" i="23"/>
  <c r="BR176" i="23"/>
  <c r="BQ176" i="23"/>
  <c r="BP176" i="23"/>
  <c r="BO176" i="23"/>
  <c r="BN176" i="23"/>
  <c r="BM176" i="23"/>
  <c r="BL176" i="23"/>
  <c r="BK176" i="23"/>
  <c r="BJ176" i="23"/>
  <c r="BI176" i="23"/>
  <c r="G176" i="23"/>
  <c r="F176" i="23"/>
  <c r="E176" i="23"/>
  <c r="D176" i="23"/>
  <c r="C176" i="23"/>
  <c r="B176" i="23"/>
  <c r="BR175" i="23"/>
  <c r="BQ175" i="23"/>
  <c r="BP175" i="23"/>
  <c r="BO175" i="23"/>
  <c r="BN175" i="23"/>
  <c r="BM175" i="23"/>
  <c r="BL175" i="23"/>
  <c r="BK175" i="23"/>
  <c r="BJ175" i="23"/>
  <c r="BI175" i="23"/>
  <c r="G175" i="23"/>
  <c r="F175" i="23"/>
  <c r="E175" i="23"/>
  <c r="D175" i="23"/>
  <c r="C175" i="23"/>
  <c r="B175" i="23"/>
  <c r="BR174" i="23"/>
  <c r="BQ174" i="23"/>
  <c r="BP174" i="23"/>
  <c r="BO174" i="23"/>
  <c r="BN174" i="23"/>
  <c r="BM174" i="23"/>
  <c r="BL174" i="23"/>
  <c r="BK174" i="23"/>
  <c r="BJ174" i="23"/>
  <c r="BI174" i="23"/>
  <c r="G174" i="23"/>
  <c r="F174" i="23"/>
  <c r="E174" i="23"/>
  <c r="D174" i="23"/>
  <c r="C174" i="23"/>
  <c r="B174" i="23"/>
  <c r="BR173" i="23"/>
  <c r="BQ173" i="23"/>
  <c r="BP173" i="23"/>
  <c r="BO173" i="23"/>
  <c r="BN173" i="23"/>
  <c r="BM173" i="23"/>
  <c r="BL173" i="23"/>
  <c r="BK173" i="23"/>
  <c r="BJ173" i="23"/>
  <c r="BI173" i="23"/>
  <c r="G173" i="23"/>
  <c r="F173" i="23"/>
  <c r="E173" i="23"/>
  <c r="D173" i="23"/>
  <c r="C173" i="23"/>
  <c r="B173" i="23"/>
  <c r="BR172" i="23"/>
  <c r="BQ172" i="23"/>
  <c r="BP172" i="23"/>
  <c r="BO172" i="23"/>
  <c r="BN172" i="23"/>
  <c r="BM172" i="23"/>
  <c r="BL172" i="23"/>
  <c r="BK172" i="23"/>
  <c r="BJ172" i="23"/>
  <c r="BI172" i="23"/>
  <c r="G172" i="23"/>
  <c r="F172" i="23"/>
  <c r="E172" i="23"/>
  <c r="D172" i="23"/>
  <c r="C172" i="23"/>
  <c r="B172" i="23"/>
  <c r="BR171" i="23"/>
  <c r="BQ171" i="23"/>
  <c r="BP171" i="23"/>
  <c r="BO171" i="23"/>
  <c r="BN171" i="23"/>
  <c r="BM171" i="23"/>
  <c r="BL171" i="23"/>
  <c r="BK171" i="23"/>
  <c r="BJ171" i="23"/>
  <c r="BI171" i="23"/>
  <c r="G171" i="23"/>
  <c r="F171" i="23"/>
  <c r="E171" i="23"/>
  <c r="D171" i="23"/>
  <c r="C171" i="23"/>
  <c r="B171" i="23"/>
  <c r="BR170" i="23"/>
  <c r="BQ170" i="23"/>
  <c r="BP170" i="23"/>
  <c r="BO170" i="23"/>
  <c r="BN170" i="23"/>
  <c r="BM170" i="23"/>
  <c r="BL170" i="23"/>
  <c r="BK170" i="23"/>
  <c r="BJ170" i="23"/>
  <c r="BI170" i="23"/>
  <c r="G170" i="23"/>
  <c r="F170" i="23"/>
  <c r="E170" i="23"/>
  <c r="D170" i="23"/>
  <c r="C170" i="23"/>
  <c r="B170" i="23"/>
  <c r="BR169" i="23"/>
  <c r="BQ169" i="23"/>
  <c r="BP169" i="23"/>
  <c r="BO169" i="23"/>
  <c r="BN169" i="23"/>
  <c r="BM169" i="23"/>
  <c r="BL169" i="23"/>
  <c r="BK169" i="23"/>
  <c r="BJ169" i="23"/>
  <c r="BI169" i="23"/>
  <c r="G169" i="23"/>
  <c r="F169" i="23"/>
  <c r="E169" i="23"/>
  <c r="D169" i="23"/>
  <c r="C169" i="23"/>
  <c r="B169" i="23"/>
  <c r="BR168" i="23"/>
  <c r="BQ168" i="23"/>
  <c r="BP168" i="23"/>
  <c r="BO168" i="23"/>
  <c r="BN168" i="23"/>
  <c r="BM168" i="23"/>
  <c r="BL168" i="23"/>
  <c r="BK168" i="23"/>
  <c r="BJ168" i="23"/>
  <c r="BI168" i="23"/>
  <c r="G168" i="23"/>
  <c r="F168" i="23"/>
  <c r="E168" i="23"/>
  <c r="D168" i="23"/>
  <c r="C168" i="23"/>
  <c r="B168" i="23"/>
  <c r="BR167" i="23"/>
  <c r="BQ167" i="23"/>
  <c r="BP167" i="23"/>
  <c r="BO167" i="23"/>
  <c r="BN167" i="23"/>
  <c r="BM167" i="23"/>
  <c r="BL167" i="23"/>
  <c r="BK167" i="23"/>
  <c r="BJ167" i="23"/>
  <c r="BI167" i="23"/>
  <c r="G167" i="23"/>
  <c r="F167" i="23"/>
  <c r="E167" i="23"/>
  <c r="D167" i="23"/>
  <c r="C167" i="23"/>
  <c r="B167" i="23"/>
  <c r="BR166" i="23"/>
  <c r="BQ166" i="23"/>
  <c r="BP166" i="23"/>
  <c r="BO166" i="23"/>
  <c r="BN166" i="23"/>
  <c r="BM166" i="23"/>
  <c r="BL166" i="23"/>
  <c r="BK166" i="23"/>
  <c r="BJ166" i="23"/>
  <c r="BI166" i="23"/>
  <c r="G166" i="23"/>
  <c r="F166" i="23"/>
  <c r="E166" i="23"/>
  <c r="D166" i="23"/>
  <c r="C166" i="23"/>
  <c r="B166" i="23"/>
  <c r="BR165" i="23"/>
  <c r="BQ165" i="23"/>
  <c r="BP165" i="23"/>
  <c r="BO165" i="23"/>
  <c r="BN165" i="23"/>
  <c r="BM165" i="23"/>
  <c r="BL165" i="23"/>
  <c r="BK165" i="23"/>
  <c r="BJ165" i="23"/>
  <c r="BI165" i="23"/>
  <c r="G165" i="23"/>
  <c r="F165" i="23"/>
  <c r="E165" i="23"/>
  <c r="D165" i="23"/>
  <c r="C165" i="23"/>
  <c r="B165" i="23"/>
  <c r="BR164" i="23"/>
  <c r="BQ164" i="23"/>
  <c r="BP164" i="23"/>
  <c r="BO164" i="23"/>
  <c r="BN164" i="23"/>
  <c r="BM164" i="23"/>
  <c r="BL164" i="23"/>
  <c r="BK164" i="23"/>
  <c r="BJ164" i="23"/>
  <c r="BI164" i="23"/>
  <c r="G164" i="23"/>
  <c r="F164" i="23"/>
  <c r="E164" i="23"/>
  <c r="D164" i="23"/>
  <c r="C164" i="23"/>
  <c r="B164" i="23"/>
  <c r="BR163" i="23"/>
  <c r="BQ163" i="23"/>
  <c r="BP163" i="23"/>
  <c r="BO163" i="23"/>
  <c r="BN163" i="23"/>
  <c r="BM163" i="23"/>
  <c r="BL163" i="23"/>
  <c r="BK163" i="23"/>
  <c r="BJ163" i="23"/>
  <c r="BI163" i="23"/>
  <c r="G163" i="23"/>
  <c r="F163" i="23"/>
  <c r="E163" i="23"/>
  <c r="D163" i="23"/>
  <c r="C163" i="23"/>
  <c r="B163" i="23"/>
  <c r="BR162" i="23"/>
  <c r="BQ162" i="23"/>
  <c r="BP162" i="23"/>
  <c r="BO162" i="23"/>
  <c r="BN162" i="23"/>
  <c r="BM162" i="23"/>
  <c r="BL162" i="23"/>
  <c r="BK162" i="23"/>
  <c r="BJ162" i="23"/>
  <c r="BI162" i="23"/>
  <c r="G162" i="23"/>
  <c r="F162" i="23"/>
  <c r="E162" i="23"/>
  <c r="D162" i="23"/>
  <c r="C162" i="23"/>
  <c r="B162" i="23"/>
  <c r="BR161" i="23"/>
  <c r="BQ161" i="23"/>
  <c r="BP161" i="23"/>
  <c r="BO161" i="23"/>
  <c r="BN161" i="23"/>
  <c r="BM161" i="23"/>
  <c r="BL161" i="23"/>
  <c r="BK161" i="23"/>
  <c r="BJ161" i="23"/>
  <c r="BI161" i="23"/>
  <c r="G161" i="23"/>
  <c r="F161" i="23"/>
  <c r="E161" i="23"/>
  <c r="D161" i="23"/>
  <c r="C161" i="23"/>
  <c r="B161" i="23"/>
  <c r="BR160" i="23"/>
  <c r="BQ160" i="23"/>
  <c r="BP160" i="23"/>
  <c r="BO160" i="23"/>
  <c r="BN160" i="23"/>
  <c r="BM160" i="23"/>
  <c r="BL160" i="23"/>
  <c r="BK160" i="23"/>
  <c r="BJ160" i="23"/>
  <c r="BI160" i="23"/>
  <c r="G160" i="23"/>
  <c r="F160" i="23"/>
  <c r="E160" i="23"/>
  <c r="D160" i="23"/>
  <c r="C160" i="23"/>
  <c r="B160" i="23"/>
  <c r="BR159" i="23"/>
  <c r="BQ159" i="23"/>
  <c r="BP159" i="23"/>
  <c r="BO159" i="23"/>
  <c r="BN159" i="23"/>
  <c r="BM159" i="23"/>
  <c r="BL159" i="23"/>
  <c r="BK159" i="23"/>
  <c r="BJ159" i="23"/>
  <c r="BI159" i="23"/>
  <c r="G159" i="23"/>
  <c r="F159" i="23"/>
  <c r="E159" i="23"/>
  <c r="D159" i="23"/>
  <c r="C159" i="23"/>
  <c r="B159" i="23"/>
  <c r="BR158" i="23"/>
  <c r="BQ158" i="23"/>
  <c r="BP158" i="23"/>
  <c r="BO158" i="23"/>
  <c r="BN158" i="23"/>
  <c r="BM158" i="23"/>
  <c r="BL158" i="23"/>
  <c r="BK158" i="23"/>
  <c r="BJ158" i="23"/>
  <c r="BI158" i="23"/>
  <c r="G158" i="23"/>
  <c r="F158" i="23"/>
  <c r="E158" i="23"/>
  <c r="D158" i="23"/>
  <c r="C158" i="23"/>
  <c r="B158" i="23"/>
  <c r="BR157" i="23"/>
  <c r="BQ157" i="23"/>
  <c r="BP157" i="23"/>
  <c r="BO157" i="23"/>
  <c r="BN157" i="23"/>
  <c r="BM157" i="23"/>
  <c r="BL157" i="23"/>
  <c r="BK157" i="23"/>
  <c r="BJ157" i="23"/>
  <c r="BI157" i="23"/>
  <c r="G157" i="23"/>
  <c r="F157" i="23"/>
  <c r="E157" i="23"/>
  <c r="D157" i="23"/>
  <c r="C157" i="23"/>
  <c r="B157" i="23"/>
  <c r="BR156" i="23"/>
  <c r="BQ156" i="23"/>
  <c r="BP156" i="23"/>
  <c r="BO156" i="23"/>
  <c r="BN156" i="23"/>
  <c r="BM156" i="23"/>
  <c r="BL156" i="23"/>
  <c r="BK156" i="23"/>
  <c r="BJ156" i="23"/>
  <c r="BI156" i="23"/>
  <c r="G156" i="23"/>
  <c r="F156" i="23"/>
  <c r="E156" i="23"/>
  <c r="D156" i="23"/>
  <c r="C156" i="23"/>
  <c r="B156" i="23"/>
  <c r="BR155" i="23"/>
  <c r="BQ155" i="23"/>
  <c r="BP155" i="23"/>
  <c r="BO155" i="23"/>
  <c r="BN155" i="23"/>
  <c r="BM155" i="23"/>
  <c r="BL155" i="23"/>
  <c r="BK155" i="23"/>
  <c r="BJ155" i="23"/>
  <c r="BI155" i="23"/>
  <c r="G155" i="23"/>
  <c r="F155" i="23"/>
  <c r="E155" i="23"/>
  <c r="D155" i="23"/>
  <c r="C155" i="23"/>
  <c r="B155" i="23"/>
  <c r="BR154" i="23"/>
  <c r="BQ154" i="23"/>
  <c r="BP154" i="23"/>
  <c r="BO154" i="23"/>
  <c r="BN154" i="23"/>
  <c r="BM154" i="23"/>
  <c r="BL154" i="23"/>
  <c r="BK154" i="23"/>
  <c r="BJ154" i="23"/>
  <c r="BI154" i="23"/>
  <c r="G154" i="23"/>
  <c r="F154" i="23"/>
  <c r="E154" i="23"/>
  <c r="D154" i="23"/>
  <c r="C154" i="23"/>
  <c r="B154" i="23"/>
  <c r="BR153" i="23"/>
  <c r="BQ153" i="23"/>
  <c r="BP153" i="23"/>
  <c r="BO153" i="23"/>
  <c r="BN153" i="23"/>
  <c r="BM153" i="23"/>
  <c r="BL153" i="23"/>
  <c r="BK153" i="23"/>
  <c r="BJ153" i="23"/>
  <c r="BI153" i="23"/>
  <c r="G153" i="23"/>
  <c r="F153" i="23"/>
  <c r="E153" i="23"/>
  <c r="D153" i="23"/>
  <c r="C153" i="23"/>
  <c r="B153" i="23"/>
  <c r="BR152" i="23"/>
  <c r="BQ152" i="23"/>
  <c r="BP152" i="23"/>
  <c r="BO152" i="23"/>
  <c r="BN152" i="23"/>
  <c r="BM152" i="23"/>
  <c r="BL152" i="23"/>
  <c r="BK152" i="23"/>
  <c r="BJ152" i="23"/>
  <c r="BI152" i="23"/>
  <c r="G152" i="23"/>
  <c r="F152" i="23"/>
  <c r="E152" i="23"/>
  <c r="D152" i="23"/>
  <c r="C152" i="23"/>
  <c r="B152" i="23"/>
  <c r="BR151" i="23"/>
  <c r="BQ151" i="23"/>
  <c r="BP151" i="23"/>
  <c r="BO151" i="23"/>
  <c r="BN151" i="23"/>
  <c r="BM151" i="23"/>
  <c r="BL151" i="23"/>
  <c r="BK151" i="23"/>
  <c r="BJ151" i="23"/>
  <c r="BI151" i="23"/>
  <c r="G151" i="23"/>
  <c r="F151" i="23"/>
  <c r="E151" i="23"/>
  <c r="D151" i="23"/>
  <c r="C151" i="23"/>
  <c r="B151" i="23"/>
  <c r="BR150" i="23"/>
  <c r="BQ150" i="23"/>
  <c r="BP150" i="23"/>
  <c r="BO150" i="23"/>
  <c r="BN150" i="23"/>
  <c r="BM150" i="23"/>
  <c r="BL150" i="23"/>
  <c r="BK150" i="23"/>
  <c r="BJ150" i="23"/>
  <c r="BI150" i="23"/>
  <c r="G150" i="23"/>
  <c r="F150" i="23"/>
  <c r="E150" i="23"/>
  <c r="D150" i="23"/>
  <c r="C150" i="23"/>
  <c r="B150" i="23"/>
  <c r="BR149" i="23"/>
  <c r="BQ149" i="23"/>
  <c r="BP149" i="23"/>
  <c r="BO149" i="23"/>
  <c r="BN149" i="23"/>
  <c r="BM149" i="23"/>
  <c r="BL149" i="23"/>
  <c r="BK149" i="23"/>
  <c r="BJ149" i="23"/>
  <c r="BI149" i="23"/>
  <c r="G149" i="23"/>
  <c r="F149" i="23"/>
  <c r="E149" i="23"/>
  <c r="D149" i="23"/>
  <c r="C149" i="23"/>
  <c r="B149" i="23"/>
  <c r="BR148" i="23"/>
  <c r="BQ148" i="23"/>
  <c r="BP148" i="23"/>
  <c r="BO148" i="23"/>
  <c r="BN148" i="23"/>
  <c r="BM148" i="23"/>
  <c r="BL148" i="23"/>
  <c r="BK148" i="23"/>
  <c r="BJ148" i="23"/>
  <c r="BI148" i="23"/>
  <c r="G148" i="23"/>
  <c r="F148" i="23"/>
  <c r="E148" i="23"/>
  <c r="D148" i="23"/>
  <c r="C148" i="23"/>
  <c r="B148" i="23"/>
  <c r="BR147" i="23"/>
  <c r="BQ147" i="23"/>
  <c r="BP147" i="23"/>
  <c r="BO147" i="23"/>
  <c r="BN147" i="23"/>
  <c r="BM147" i="23"/>
  <c r="BL147" i="23"/>
  <c r="BK147" i="23"/>
  <c r="BJ147" i="23"/>
  <c r="BI147" i="23"/>
  <c r="G147" i="23"/>
  <c r="F147" i="23"/>
  <c r="E147" i="23"/>
  <c r="D147" i="23"/>
  <c r="C147" i="23"/>
  <c r="B147" i="23"/>
  <c r="BR146" i="23"/>
  <c r="BQ146" i="23"/>
  <c r="BP146" i="23"/>
  <c r="BO146" i="23"/>
  <c r="BN146" i="23"/>
  <c r="BM146" i="23"/>
  <c r="BL146" i="23"/>
  <c r="BK146" i="23"/>
  <c r="BJ146" i="23"/>
  <c r="BI146" i="23"/>
  <c r="G146" i="23"/>
  <c r="F146" i="23"/>
  <c r="E146" i="23"/>
  <c r="D146" i="23"/>
  <c r="C146" i="23"/>
  <c r="B146" i="23"/>
  <c r="BR145" i="23"/>
  <c r="BQ145" i="23"/>
  <c r="BP145" i="23"/>
  <c r="BO145" i="23"/>
  <c r="BN145" i="23"/>
  <c r="BM145" i="23"/>
  <c r="BL145" i="23"/>
  <c r="BK145" i="23"/>
  <c r="BJ145" i="23"/>
  <c r="BI145" i="23"/>
  <c r="G145" i="23"/>
  <c r="F145" i="23"/>
  <c r="E145" i="23"/>
  <c r="D145" i="23"/>
  <c r="C145" i="23"/>
  <c r="B145" i="23"/>
  <c r="BR144" i="23"/>
  <c r="BQ144" i="23"/>
  <c r="BP144" i="23"/>
  <c r="BO144" i="23"/>
  <c r="BN144" i="23"/>
  <c r="BM144" i="23"/>
  <c r="BL144" i="23"/>
  <c r="BK144" i="23"/>
  <c r="BJ144" i="23"/>
  <c r="BI144" i="23"/>
  <c r="G144" i="23"/>
  <c r="F144" i="23"/>
  <c r="E144" i="23"/>
  <c r="D144" i="23"/>
  <c r="C144" i="23"/>
  <c r="B144" i="23"/>
  <c r="BR143" i="23"/>
  <c r="BQ143" i="23"/>
  <c r="BP143" i="23"/>
  <c r="BO143" i="23"/>
  <c r="BN143" i="23"/>
  <c r="BM143" i="23"/>
  <c r="BL143" i="23"/>
  <c r="BK143" i="23"/>
  <c r="BJ143" i="23"/>
  <c r="BI143" i="23"/>
  <c r="G143" i="23"/>
  <c r="F143" i="23"/>
  <c r="E143" i="23"/>
  <c r="D143" i="23"/>
  <c r="C143" i="23"/>
  <c r="B143" i="23"/>
  <c r="BR142" i="23"/>
  <c r="BQ142" i="23"/>
  <c r="BP142" i="23"/>
  <c r="BO142" i="23"/>
  <c r="BN142" i="23"/>
  <c r="BM142" i="23"/>
  <c r="BL142" i="23"/>
  <c r="BK142" i="23"/>
  <c r="BJ142" i="23"/>
  <c r="BI142" i="23"/>
  <c r="G142" i="23"/>
  <c r="F142" i="23"/>
  <c r="E142" i="23"/>
  <c r="D142" i="23"/>
  <c r="C142" i="23"/>
  <c r="B142" i="23"/>
  <c r="BR141" i="23"/>
  <c r="BQ141" i="23"/>
  <c r="BP141" i="23"/>
  <c r="BO141" i="23"/>
  <c r="BN141" i="23"/>
  <c r="BM141" i="23"/>
  <c r="BL141" i="23"/>
  <c r="BK141" i="23"/>
  <c r="BJ141" i="23"/>
  <c r="BI141" i="23"/>
  <c r="G141" i="23"/>
  <c r="F141" i="23"/>
  <c r="E141" i="23"/>
  <c r="D141" i="23"/>
  <c r="C141" i="23"/>
  <c r="B141" i="23"/>
  <c r="BR140" i="23"/>
  <c r="BQ140" i="23"/>
  <c r="BP140" i="23"/>
  <c r="BO140" i="23"/>
  <c r="BN140" i="23"/>
  <c r="BM140" i="23"/>
  <c r="BL140" i="23"/>
  <c r="BK140" i="23"/>
  <c r="BJ140" i="23"/>
  <c r="BI140" i="23"/>
  <c r="G140" i="23"/>
  <c r="F140" i="23"/>
  <c r="E140" i="23"/>
  <c r="D140" i="23"/>
  <c r="C140" i="23"/>
  <c r="B140" i="23"/>
  <c r="BR139" i="23"/>
  <c r="BQ139" i="23"/>
  <c r="BP139" i="23"/>
  <c r="BO139" i="23"/>
  <c r="BN139" i="23"/>
  <c r="BM139" i="23"/>
  <c r="BL139" i="23"/>
  <c r="BK139" i="23"/>
  <c r="BJ139" i="23"/>
  <c r="BI139" i="23"/>
  <c r="G139" i="23"/>
  <c r="F139" i="23"/>
  <c r="E139" i="23"/>
  <c r="D139" i="23"/>
  <c r="C139" i="23"/>
  <c r="B139" i="23"/>
  <c r="BR138" i="23"/>
  <c r="BQ138" i="23"/>
  <c r="BP138" i="23"/>
  <c r="BO138" i="23"/>
  <c r="BN138" i="23"/>
  <c r="BM138" i="23"/>
  <c r="BL138" i="23"/>
  <c r="BK138" i="23"/>
  <c r="BJ138" i="23"/>
  <c r="BI138" i="23"/>
  <c r="G138" i="23"/>
  <c r="F138" i="23"/>
  <c r="E138" i="23"/>
  <c r="D138" i="23"/>
  <c r="C138" i="23"/>
  <c r="B138" i="23"/>
  <c r="BR137" i="23"/>
  <c r="BQ137" i="23"/>
  <c r="BP137" i="23"/>
  <c r="BO137" i="23"/>
  <c r="BN137" i="23"/>
  <c r="BM137" i="23"/>
  <c r="BL137" i="23"/>
  <c r="BK137" i="23"/>
  <c r="BJ137" i="23"/>
  <c r="BI137" i="23"/>
  <c r="G137" i="23"/>
  <c r="F137" i="23"/>
  <c r="E137" i="23"/>
  <c r="D137" i="23"/>
  <c r="C137" i="23"/>
  <c r="B137" i="23"/>
  <c r="BR136" i="23"/>
  <c r="BQ136" i="23"/>
  <c r="BP136" i="23"/>
  <c r="BO136" i="23"/>
  <c r="BN136" i="23"/>
  <c r="BM136" i="23"/>
  <c r="BL136" i="23"/>
  <c r="BK136" i="23"/>
  <c r="BJ136" i="23"/>
  <c r="BI136" i="23"/>
  <c r="G136" i="23"/>
  <c r="F136" i="23"/>
  <c r="E136" i="23"/>
  <c r="D136" i="23"/>
  <c r="C136" i="23"/>
  <c r="B136" i="23"/>
  <c r="BR135" i="23"/>
  <c r="BQ135" i="23"/>
  <c r="BP135" i="23"/>
  <c r="BO135" i="23"/>
  <c r="BN135" i="23"/>
  <c r="BM135" i="23"/>
  <c r="BL135" i="23"/>
  <c r="BK135" i="23"/>
  <c r="BJ135" i="23"/>
  <c r="BI135" i="23"/>
  <c r="G135" i="23"/>
  <c r="F135" i="23"/>
  <c r="E135" i="23"/>
  <c r="D135" i="23"/>
  <c r="C135" i="23"/>
  <c r="B135" i="23"/>
  <c r="BR134" i="23"/>
  <c r="BQ134" i="23"/>
  <c r="BP134" i="23"/>
  <c r="BO134" i="23"/>
  <c r="BN134" i="23"/>
  <c r="BM134" i="23"/>
  <c r="BL134" i="23"/>
  <c r="BK134" i="23"/>
  <c r="BJ134" i="23"/>
  <c r="BI134" i="23"/>
  <c r="G134" i="23"/>
  <c r="F134" i="23"/>
  <c r="E134" i="23"/>
  <c r="D134" i="23"/>
  <c r="C134" i="23"/>
  <c r="B134" i="23"/>
  <c r="BR133" i="23"/>
  <c r="BQ133" i="23"/>
  <c r="BP133" i="23"/>
  <c r="BO133" i="23"/>
  <c r="BN133" i="23"/>
  <c r="BM133" i="23"/>
  <c r="BL133" i="23"/>
  <c r="BK133" i="23"/>
  <c r="BJ133" i="23"/>
  <c r="BI133" i="23"/>
  <c r="G133" i="23"/>
  <c r="F133" i="23"/>
  <c r="E133" i="23"/>
  <c r="D133" i="23"/>
  <c r="C133" i="23"/>
  <c r="B133" i="23"/>
  <c r="BR132" i="23"/>
  <c r="BQ132" i="23"/>
  <c r="BP132" i="23"/>
  <c r="BO132" i="23"/>
  <c r="BN132" i="23"/>
  <c r="BM132" i="23"/>
  <c r="BL132" i="23"/>
  <c r="BK132" i="23"/>
  <c r="BJ132" i="23"/>
  <c r="BI132" i="23"/>
  <c r="G132" i="23"/>
  <c r="F132" i="23"/>
  <c r="E132" i="23"/>
  <c r="D132" i="23"/>
  <c r="C132" i="23"/>
  <c r="B132" i="23"/>
  <c r="BR131" i="23"/>
  <c r="BQ131" i="23"/>
  <c r="BP131" i="23"/>
  <c r="BO131" i="23"/>
  <c r="BN131" i="23"/>
  <c r="BM131" i="23"/>
  <c r="BL131" i="23"/>
  <c r="BK131" i="23"/>
  <c r="BJ131" i="23"/>
  <c r="BI131" i="23"/>
  <c r="G131" i="23"/>
  <c r="F131" i="23"/>
  <c r="E131" i="23"/>
  <c r="D131" i="23"/>
  <c r="C131" i="23"/>
  <c r="B131" i="23"/>
  <c r="BR130" i="23"/>
  <c r="BQ130" i="23"/>
  <c r="BP130" i="23"/>
  <c r="BO130" i="23"/>
  <c r="BN130" i="23"/>
  <c r="BM130" i="23"/>
  <c r="BL130" i="23"/>
  <c r="BK130" i="23"/>
  <c r="BJ130" i="23"/>
  <c r="BI130" i="23"/>
  <c r="G130" i="23"/>
  <c r="F130" i="23"/>
  <c r="E130" i="23"/>
  <c r="D130" i="23"/>
  <c r="C130" i="23"/>
  <c r="B130" i="23"/>
  <c r="BR129" i="23"/>
  <c r="BQ129" i="23"/>
  <c r="BP129" i="23"/>
  <c r="BO129" i="23"/>
  <c r="BN129" i="23"/>
  <c r="BM129" i="23"/>
  <c r="BL129" i="23"/>
  <c r="BK129" i="23"/>
  <c r="BJ129" i="23"/>
  <c r="BI129" i="23"/>
  <c r="G129" i="23"/>
  <c r="F129" i="23"/>
  <c r="E129" i="23"/>
  <c r="D129" i="23"/>
  <c r="C129" i="23"/>
  <c r="B129" i="23"/>
  <c r="BR128" i="23"/>
  <c r="BQ128" i="23"/>
  <c r="BP128" i="23"/>
  <c r="BO128" i="23"/>
  <c r="BN128" i="23"/>
  <c r="BM128" i="23"/>
  <c r="BL128" i="23"/>
  <c r="BK128" i="23"/>
  <c r="BJ128" i="23"/>
  <c r="BI128" i="23"/>
  <c r="G128" i="23"/>
  <c r="F128" i="23"/>
  <c r="E128" i="23"/>
  <c r="D128" i="23"/>
  <c r="C128" i="23"/>
  <c r="B128" i="23"/>
  <c r="BI127" i="23"/>
  <c r="BK127" i="23" s="1"/>
  <c r="B127" i="23"/>
  <c r="BK126" i="23"/>
  <c r="BI126" i="23"/>
  <c r="BR126" i="23" s="1"/>
  <c r="B126" i="23"/>
  <c r="BI125" i="23"/>
  <c r="BK125" i="23" s="1"/>
  <c r="B125" i="23"/>
  <c r="BK124" i="23"/>
  <c r="BI124" i="23"/>
  <c r="BR124" i="23" s="1"/>
  <c r="B124" i="23"/>
  <c r="BI123" i="23"/>
  <c r="BK123" i="23" s="1"/>
  <c r="B123" i="23"/>
  <c r="BK122" i="23"/>
  <c r="BI122" i="23"/>
  <c r="BR122" i="23" s="1"/>
  <c r="B122" i="23"/>
  <c r="BI121" i="23"/>
  <c r="BK121" i="23" s="1"/>
  <c r="B121" i="23"/>
  <c r="BK120" i="23"/>
  <c r="BI120" i="23"/>
  <c r="BR120" i="23" s="1"/>
  <c r="B120" i="23"/>
  <c r="BI119" i="23"/>
  <c r="BK119" i="23" s="1"/>
  <c r="B119" i="23"/>
  <c r="BK118" i="23"/>
  <c r="BI118" i="23"/>
  <c r="BR118" i="23" s="1"/>
  <c r="B118" i="23"/>
  <c r="BR117" i="23"/>
  <c r="BI117" i="23"/>
  <c r="BK117" i="23" s="1"/>
  <c r="B117" i="23"/>
  <c r="BK116" i="23"/>
  <c r="BI116" i="23"/>
  <c r="BR116" i="23" s="1"/>
  <c r="B116" i="23"/>
  <c r="BI115" i="23"/>
  <c r="BK115" i="23" s="1"/>
  <c r="B115" i="23"/>
  <c r="BK114" i="23"/>
  <c r="BI114" i="23"/>
  <c r="BR114" i="23" s="1"/>
  <c r="B114" i="23"/>
  <c r="BR113" i="23"/>
  <c r="BI113" i="23"/>
  <c r="BK113" i="23" s="1"/>
  <c r="B113" i="23"/>
  <c r="BK112" i="23"/>
  <c r="BI112" i="23"/>
  <c r="BR112" i="23" s="1"/>
  <c r="B112" i="23"/>
  <c r="BI111" i="23"/>
  <c r="BK111" i="23" s="1"/>
  <c r="B111" i="23"/>
  <c r="BK110" i="23"/>
  <c r="BI110" i="23"/>
  <c r="BR110" i="23" s="1"/>
  <c r="B110" i="23"/>
  <c r="BI109" i="23"/>
  <c r="BK109" i="23" s="1"/>
  <c r="B109" i="23"/>
  <c r="BK108" i="23"/>
  <c r="BI108" i="23"/>
  <c r="BR108" i="23" s="1"/>
  <c r="B108" i="23"/>
  <c r="BI107" i="23"/>
  <c r="BK107" i="23" s="1"/>
  <c r="B107" i="23"/>
  <c r="BK106" i="23"/>
  <c r="BI106" i="23"/>
  <c r="BR106" i="23" s="1"/>
  <c r="B106" i="23"/>
  <c r="BI105" i="23"/>
  <c r="BK105" i="23" s="1"/>
  <c r="B105" i="23"/>
  <c r="BK104" i="23"/>
  <c r="BI104" i="23"/>
  <c r="BR104" i="23" s="1"/>
  <c r="B104" i="23"/>
  <c r="BI103" i="23"/>
  <c r="BK103" i="23" s="1"/>
  <c r="B103" i="23"/>
  <c r="BK102" i="23"/>
  <c r="BI102" i="23"/>
  <c r="BR102" i="23" s="1"/>
  <c r="B102" i="23"/>
  <c r="BR101" i="23"/>
  <c r="BI101" i="23"/>
  <c r="BK101" i="23" s="1"/>
  <c r="B101" i="23"/>
  <c r="BK100" i="23"/>
  <c r="BI100" i="23"/>
  <c r="BR100" i="23" s="1"/>
  <c r="B100" i="23"/>
  <c r="BI99" i="23"/>
  <c r="BK99" i="23" s="1"/>
  <c r="B99" i="23"/>
  <c r="BK98" i="23"/>
  <c r="BI98" i="23"/>
  <c r="BR98" i="23" s="1"/>
  <c r="B98" i="23"/>
  <c r="BI97" i="23"/>
  <c r="BK97" i="23" s="1"/>
  <c r="B97" i="23"/>
  <c r="BK96" i="23"/>
  <c r="BI96" i="23"/>
  <c r="BR96" i="23" s="1"/>
  <c r="B96" i="23"/>
  <c r="BI95" i="23"/>
  <c r="BK95" i="23" s="1"/>
  <c r="AL95" i="23"/>
  <c r="B95" i="23"/>
  <c r="BI94" i="23"/>
  <c r="BK94" i="23" s="1"/>
  <c r="AL94" i="23"/>
  <c r="B94" i="23"/>
  <c r="BK93" i="23"/>
  <c r="BI93" i="23"/>
  <c r="BR93" i="23" s="1"/>
  <c r="AL93" i="23"/>
  <c r="B93" i="23"/>
  <c r="BR92" i="23"/>
  <c r="BK92" i="23"/>
  <c r="BI92" i="23"/>
  <c r="AL92" i="23"/>
  <c r="B92" i="23"/>
  <c r="BK91" i="23"/>
  <c r="BI91" i="23"/>
  <c r="BR91" i="23" s="1"/>
  <c r="AL91" i="23"/>
  <c r="B91" i="23"/>
  <c r="BI90" i="23"/>
  <c r="BK90" i="23" s="1"/>
  <c r="B90" i="23"/>
  <c r="BR89" i="23"/>
  <c r="BI89" i="23"/>
  <c r="BK89" i="23" s="1"/>
  <c r="B89" i="23"/>
  <c r="BI88" i="23"/>
  <c r="BK88" i="23" s="1"/>
  <c r="B88" i="23"/>
  <c r="BI87" i="23"/>
  <c r="BK87" i="23" s="1"/>
  <c r="B87" i="23"/>
  <c r="BI86" i="23"/>
  <c r="BK86" i="23" s="1"/>
  <c r="B86" i="23"/>
  <c r="BI85" i="23"/>
  <c r="BK85" i="23" s="1"/>
  <c r="B85" i="23"/>
  <c r="BI84" i="23"/>
  <c r="BK84" i="23" s="1"/>
  <c r="B84" i="23"/>
  <c r="BI83" i="23"/>
  <c r="B83" i="23"/>
  <c r="BI82" i="23"/>
  <c r="B82" i="23"/>
  <c r="BI81" i="23"/>
  <c r="BR81" i="23" s="1"/>
  <c r="B81" i="23"/>
  <c r="BI80" i="23"/>
  <c r="B80" i="23"/>
  <c r="BR79" i="23"/>
  <c r="BI79" i="23"/>
  <c r="BK79" i="23" s="1"/>
  <c r="B79" i="23"/>
  <c r="BR78" i="23"/>
  <c r="BI78" i="23"/>
  <c r="BK78" i="23" s="1"/>
  <c r="AL78" i="23"/>
  <c r="B78" i="23"/>
  <c r="BR77" i="23"/>
  <c r="BI77" i="23"/>
  <c r="BK77" i="23" s="1"/>
  <c r="AL77" i="23"/>
  <c r="B77" i="23"/>
  <c r="BK76" i="23"/>
  <c r="BI76" i="23"/>
  <c r="BR76" i="23" s="1"/>
  <c r="AL76" i="23"/>
  <c r="B76" i="23"/>
  <c r="BR75" i="23"/>
  <c r="BI75" i="23"/>
  <c r="BK75" i="23" s="1"/>
  <c r="B75" i="23"/>
  <c r="BI74" i="23"/>
  <c r="BR74" i="23" s="1"/>
  <c r="B74" i="23"/>
  <c r="BK73" i="23"/>
  <c r="BI73" i="23"/>
  <c r="BR73" i="23" s="1"/>
  <c r="B73" i="23"/>
  <c r="BK72" i="23"/>
  <c r="BI72" i="23"/>
  <c r="BR72" i="23" s="1"/>
  <c r="B72" i="23"/>
  <c r="BR71" i="23"/>
  <c r="BI71" i="23"/>
  <c r="BK71" i="23" s="1"/>
  <c r="B71" i="23"/>
  <c r="BK70" i="23"/>
  <c r="BI70" i="23"/>
  <c r="BR70" i="23" s="1"/>
  <c r="B70" i="23"/>
  <c r="BR69" i="23"/>
  <c r="BK69" i="23"/>
  <c r="BI69" i="23"/>
  <c r="B69" i="23"/>
  <c r="BI68" i="23"/>
  <c r="B68" i="23"/>
  <c r="BI67" i="23"/>
  <c r="BK67" i="23" s="1"/>
  <c r="B67" i="23"/>
  <c r="BR66" i="23"/>
  <c r="BI66" i="23"/>
  <c r="BK66" i="23" s="1"/>
  <c r="B66" i="23"/>
  <c r="BI65" i="23"/>
  <c r="B65" i="23"/>
  <c r="BI64" i="23"/>
  <c r="BR64" i="23" s="1"/>
  <c r="B64" i="23"/>
  <c r="BK63" i="23"/>
  <c r="BI63" i="23"/>
  <c r="BR63" i="23" s="1"/>
  <c r="B63" i="23"/>
  <c r="BI62" i="23"/>
  <c r="B62" i="23"/>
  <c r="BI61" i="23"/>
  <c r="B61" i="23"/>
  <c r="BK60" i="23"/>
  <c r="BI60" i="23"/>
  <c r="BR60" i="23" s="1"/>
  <c r="B60" i="23"/>
  <c r="BI59" i="23"/>
  <c r="B59" i="23"/>
  <c r="BI58" i="23"/>
  <c r="B58" i="23"/>
  <c r="BI57" i="23"/>
  <c r="AL57" i="23"/>
  <c r="B57" i="23"/>
  <c r="BI56" i="23"/>
  <c r="BR56" i="23" s="1"/>
  <c r="AL56" i="23"/>
  <c r="B56" i="23"/>
  <c r="BI55" i="23"/>
  <c r="BK55" i="23" s="1"/>
  <c r="AL55" i="23"/>
  <c r="B55" i="23"/>
  <c r="BI54" i="23"/>
  <c r="AL54" i="23"/>
  <c r="B54" i="23"/>
  <c r="BI53" i="23"/>
  <c r="AL53" i="23"/>
  <c r="B53" i="23"/>
  <c r="BI52" i="23"/>
  <c r="BK52" i="23" s="1"/>
  <c r="B52" i="23"/>
  <c r="BR51" i="23"/>
  <c r="BK51" i="23"/>
  <c r="BI51" i="23"/>
  <c r="B51" i="23"/>
  <c r="BI50" i="23"/>
  <c r="BR50" i="23" s="1"/>
  <c r="B50" i="23"/>
  <c r="BI49" i="23"/>
  <c r="B49" i="23"/>
  <c r="BI48" i="23"/>
  <c r="B48" i="23"/>
  <c r="BI47" i="23"/>
  <c r="BK47" i="23" s="1"/>
  <c r="B47" i="23"/>
  <c r="BI46" i="23"/>
  <c r="BR46" i="23" s="1"/>
  <c r="B46" i="23"/>
  <c r="BI45" i="23"/>
  <c r="B45" i="23"/>
  <c r="BK44" i="23"/>
  <c r="BI44" i="23"/>
  <c r="BR44" i="23" s="1"/>
  <c r="AU44" i="23"/>
  <c r="AZ42" i="23" s="1"/>
  <c r="AO44" i="23"/>
  <c r="B44" i="23"/>
  <c r="BI43" i="23"/>
  <c r="AU43" i="23"/>
  <c r="AO43" i="23"/>
  <c r="B43" i="23"/>
  <c r="BI42" i="23"/>
  <c r="BK42" i="23" s="1"/>
  <c r="B42" i="23"/>
  <c r="BI41" i="23"/>
  <c r="BK41" i="23" s="1"/>
  <c r="AU41" i="23"/>
  <c r="AO41" i="23"/>
  <c r="B41" i="23"/>
  <c r="BI40" i="23"/>
  <c r="BK40" i="23" s="1"/>
  <c r="AZ40" i="23"/>
  <c r="AU40" i="23"/>
  <c r="AO40" i="23"/>
  <c r="B40" i="23"/>
  <c r="BI39" i="23"/>
  <c r="B39" i="23"/>
  <c r="BK38" i="23"/>
  <c r="BI38" i="23"/>
  <c r="BR38" i="23" s="1"/>
  <c r="AU38" i="23"/>
  <c r="B38" i="23"/>
  <c r="BI37" i="23"/>
  <c r="AU37" i="23"/>
  <c r="AO37" i="23"/>
  <c r="AK37" i="23"/>
  <c r="B37" i="23"/>
  <c r="BR36" i="23"/>
  <c r="BK36" i="23"/>
  <c r="BI36" i="23"/>
  <c r="AU36" i="23"/>
  <c r="AO36" i="23"/>
  <c r="AK36" i="23"/>
  <c r="B36" i="23"/>
  <c r="BK35" i="23"/>
  <c r="BI35" i="23"/>
  <c r="BR35" i="23" s="1"/>
  <c r="AU35" i="23"/>
  <c r="B35" i="23"/>
  <c r="BI34" i="23"/>
  <c r="BR34" i="23" s="1"/>
  <c r="AU34" i="23"/>
  <c r="AO34" i="23"/>
  <c r="AK34" i="23"/>
  <c r="B34" i="23"/>
  <c r="BI33" i="23"/>
  <c r="AU33" i="23"/>
  <c r="AO33" i="23"/>
  <c r="AK33" i="23"/>
  <c r="AK32" i="23" s="1"/>
  <c r="B33" i="23"/>
  <c r="BI32" i="23"/>
  <c r="BK32" i="23" s="1"/>
  <c r="AU32" i="23"/>
  <c r="B32" i="23"/>
  <c r="BR31" i="23"/>
  <c r="BI31" i="23"/>
  <c r="BK31" i="23" s="1"/>
  <c r="AO31" i="23"/>
  <c r="AK31" i="23"/>
  <c r="B31" i="23"/>
  <c r="BI30" i="23"/>
  <c r="BK30" i="23" s="1"/>
  <c r="BB30" i="23"/>
  <c r="AU30" i="23"/>
  <c r="AO30" i="23"/>
  <c r="AK30" i="23"/>
  <c r="B30" i="23"/>
  <c r="BI29" i="23"/>
  <c r="BB29" i="23"/>
  <c r="AU29" i="23"/>
  <c r="AK29" i="23"/>
  <c r="B29" i="23"/>
  <c r="BI28" i="23"/>
  <c r="BB28" i="23"/>
  <c r="AU28" i="23"/>
  <c r="AK28" i="23"/>
  <c r="B28" i="23"/>
  <c r="BI27" i="23"/>
  <c r="BK27" i="23" s="1"/>
  <c r="BB27" i="23"/>
  <c r="AU27" i="23"/>
  <c r="AK27" i="23"/>
  <c r="B27" i="23"/>
  <c r="BR26" i="23"/>
  <c r="BK26" i="23"/>
  <c r="BI26" i="23"/>
  <c r="BB26" i="23"/>
  <c r="AU26" i="23"/>
  <c r="AK26" i="23"/>
  <c r="B26" i="23"/>
  <c r="BI25" i="23"/>
  <c r="BB25" i="23"/>
  <c r="AU25" i="23"/>
  <c r="AK25" i="23"/>
  <c r="B25" i="23"/>
  <c r="BR24" i="23"/>
  <c r="BI24" i="23"/>
  <c r="BK24" i="23" s="1"/>
  <c r="BB24" i="23"/>
  <c r="AU24" i="23"/>
  <c r="AK24" i="23"/>
  <c r="AL80" i="23" s="1"/>
  <c r="B24" i="23"/>
  <c r="BI23" i="23"/>
  <c r="BR23" i="23" s="1"/>
  <c r="BB23" i="23"/>
  <c r="B23" i="23"/>
  <c r="BI22" i="23"/>
  <c r="BB22" i="23"/>
  <c r="B22" i="23"/>
  <c r="BR21" i="23"/>
  <c r="BI21" i="23"/>
  <c r="BK21" i="23" s="1"/>
  <c r="B21" i="23"/>
  <c r="BI20" i="23"/>
  <c r="B20" i="23"/>
  <c r="BI19" i="23"/>
  <c r="BR19" i="23" s="1"/>
  <c r="B19" i="23"/>
  <c r="BR18" i="23"/>
  <c r="BI18" i="23"/>
  <c r="BK18" i="23" s="1"/>
  <c r="BB18" i="23"/>
  <c r="B18" i="23"/>
  <c r="BR17" i="23"/>
  <c r="BI17" i="23"/>
  <c r="BK17" i="23" s="1"/>
  <c r="BB17" i="23"/>
  <c r="B17" i="23"/>
  <c r="BI16" i="23"/>
  <c r="BR16" i="23" s="1"/>
  <c r="BB16" i="23"/>
  <c r="AV16" i="23"/>
  <c r="B16" i="23"/>
  <c r="BI15" i="23"/>
  <c r="BB15" i="23"/>
  <c r="B15" i="23"/>
  <c r="BI14" i="23"/>
  <c r="BB14" i="23"/>
  <c r="AL14" i="23"/>
  <c r="AK14" i="23"/>
  <c r="B14" i="23"/>
  <c r="BR13" i="23"/>
  <c r="BI13" i="23"/>
  <c r="BK13" i="23" s="1"/>
  <c r="BB13" i="23"/>
  <c r="B13" i="23"/>
  <c r="BI12" i="23"/>
  <c r="BK12" i="23" s="1"/>
  <c r="BB12" i="23"/>
  <c r="B12" i="23"/>
  <c r="BR11" i="23"/>
  <c r="BI11" i="23"/>
  <c r="BK11" i="23" s="1"/>
  <c r="BB11" i="23"/>
  <c r="B11" i="23"/>
  <c r="BR10" i="23"/>
  <c r="BI10" i="23"/>
  <c r="BK10" i="23" s="1"/>
  <c r="BB10" i="23"/>
  <c r="B10" i="23"/>
  <c r="BR9" i="23"/>
  <c r="BI9" i="23"/>
  <c r="BK9" i="23" s="1"/>
  <c r="BB9" i="23"/>
  <c r="B9" i="23"/>
  <c r="BI8" i="23"/>
  <c r="BK8" i="23" s="1"/>
  <c r="BB8" i="23"/>
  <c r="B8" i="23"/>
  <c r="BI7" i="23"/>
  <c r="BK7" i="23" s="1"/>
  <c r="BB7" i="23"/>
  <c r="B7" i="23"/>
  <c r="BI6" i="23"/>
  <c r="BR6" i="23" s="1"/>
  <c r="BB6" i="23"/>
  <c r="B6" i="23"/>
  <c r="BR5" i="23"/>
  <c r="BI5" i="23"/>
  <c r="BK5" i="23" s="1"/>
  <c r="BB5" i="23"/>
  <c r="N5" i="23"/>
  <c r="N6" i="23" s="1"/>
  <c r="M5" i="23"/>
  <c r="B5" i="23"/>
  <c r="BI4" i="23"/>
  <c r="BK4" i="23" s="1"/>
  <c r="BB4" i="23"/>
  <c r="N4" i="23"/>
  <c r="M4" i="23"/>
  <c r="C4" i="23"/>
  <c r="BJ4" i="23" s="1"/>
  <c r="B4" i="23"/>
  <c r="BJ3" i="23"/>
  <c r="BI3" i="23"/>
  <c r="BK3" i="23" s="1"/>
  <c r="BC3" i="23"/>
  <c r="BC4" i="23" s="1"/>
  <c r="BC5" i="23" s="1"/>
  <c r="BC6" i="23" s="1"/>
  <c r="BC7" i="23" s="1"/>
  <c r="BC8" i="23" s="1"/>
  <c r="BC9" i="23" s="1"/>
  <c r="BC10" i="23" s="1"/>
  <c r="BC11" i="23" s="1"/>
  <c r="BC12" i="23" s="1"/>
  <c r="BC13" i="23" s="1"/>
  <c r="BC14" i="23" s="1"/>
  <c r="BC15" i="23" s="1"/>
  <c r="BC16" i="23" s="1"/>
  <c r="BC17" i="23" s="1"/>
  <c r="BC18" i="23" s="1"/>
  <c r="BB3" i="23"/>
  <c r="P3" i="23" a="1"/>
  <c r="P5" i="23" s="1"/>
  <c r="R5" i="23" s="1"/>
  <c r="M3" i="23"/>
  <c r="B3" i="23"/>
  <c r="BC2" i="23"/>
  <c r="BB2" i="23"/>
  <c r="T2" i="23"/>
  <c r="B35" i="13"/>
  <c r="B34" i="13"/>
  <c r="B5" i="13"/>
  <c r="B6" i="13"/>
  <c r="B7" i="13"/>
  <c r="B8" i="13"/>
  <c r="B9" i="13"/>
  <c r="B10" i="13"/>
  <c r="B12" i="13"/>
  <c r="B13" i="13"/>
  <c r="B14" i="13"/>
  <c r="B15" i="13"/>
  <c r="B16" i="13"/>
  <c r="B17" i="13"/>
  <c r="B18" i="13"/>
  <c r="B20" i="13"/>
  <c r="B21" i="13"/>
  <c r="B23" i="13"/>
  <c r="B24" i="13"/>
  <c r="B26" i="13"/>
  <c r="B27" i="13"/>
  <c r="B4" i="13"/>
  <c r="AV24" i="22"/>
  <c r="AK46" i="22"/>
  <c r="AL88" i="22"/>
  <c r="AK88" i="22"/>
  <c r="BR902" i="22"/>
  <c r="BQ902" i="22"/>
  <c r="BP902" i="22"/>
  <c r="BO902" i="22"/>
  <c r="BN902" i="22"/>
  <c r="BM902" i="22"/>
  <c r="BL902" i="22"/>
  <c r="BK902" i="22"/>
  <c r="BJ902" i="22"/>
  <c r="BI902" i="22"/>
  <c r="G902" i="22"/>
  <c r="F902" i="22"/>
  <c r="E902" i="22"/>
  <c r="D902" i="22"/>
  <c r="C902" i="22"/>
  <c r="B902" i="22"/>
  <c r="BR901" i="22"/>
  <c r="BQ901" i="22"/>
  <c r="BP901" i="22"/>
  <c r="BO901" i="22"/>
  <c r="BN901" i="22"/>
  <c r="BM901" i="22"/>
  <c r="BL901" i="22"/>
  <c r="BK901" i="22"/>
  <c r="BJ901" i="22"/>
  <c r="BI901" i="22"/>
  <c r="G901" i="22"/>
  <c r="F901" i="22"/>
  <c r="E901" i="22"/>
  <c r="D901" i="22"/>
  <c r="C901" i="22"/>
  <c r="B901" i="22"/>
  <c r="BR900" i="22"/>
  <c r="BQ900" i="22"/>
  <c r="BP900" i="22"/>
  <c r="BO900" i="22"/>
  <c r="BN900" i="22"/>
  <c r="BM900" i="22"/>
  <c r="BL900" i="22"/>
  <c r="BK900" i="22"/>
  <c r="BJ900" i="22"/>
  <c r="BI900" i="22"/>
  <c r="G900" i="22"/>
  <c r="F900" i="22"/>
  <c r="E900" i="22"/>
  <c r="D900" i="22"/>
  <c r="C900" i="22"/>
  <c r="B900" i="22"/>
  <c r="BR899" i="22"/>
  <c r="BQ899" i="22"/>
  <c r="BP899" i="22"/>
  <c r="BO899" i="22"/>
  <c r="BN899" i="22"/>
  <c r="BM899" i="22"/>
  <c r="BL899" i="22"/>
  <c r="BK899" i="22"/>
  <c r="BJ899" i="22"/>
  <c r="BI899" i="22"/>
  <c r="G899" i="22"/>
  <c r="F899" i="22"/>
  <c r="E899" i="22"/>
  <c r="D899" i="22"/>
  <c r="C899" i="22"/>
  <c r="B899" i="22"/>
  <c r="BR898" i="22"/>
  <c r="BQ898" i="22"/>
  <c r="BP898" i="22"/>
  <c r="BO898" i="22"/>
  <c r="BN898" i="22"/>
  <c r="BM898" i="22"/>
  <c r="BL898" i="22"/>
  <c r="BK898" i="22"/>
  <c r="BJ898" i="22"/>
  <c r="BI898" i="22"/>
  <c r="G898" i="22"/>
  <c r="F898" i="22"/>
  <c r="E898" i="22"/>
  <c r="D898" i="22"/>
  <c r="C898" i="22"/>
  <c r="B898" i="22"/>
  <c r="BR897" i="22"/>
  <c r="BQ897" i="22"/>
  <c r="BP897" i="22"/>
  <c r="BO897" i="22"/>
  <c r="BN897" i="22"/>
  <c r="BM897" i="22"/>
  <c r="BL897" i="22"/>
  <c r="BK897" i="22"/>
  <c r="BJ897" i="22"/>
  <c r="BI897" i="22"/>
  <c r="G897" i="22"/>
  <c r="F897" i="22"/>
  <c r="E897" i="22"/>
  <c r="D897" i="22"/>
  <c r="C897" i="22"/>
  <c r="B897" i="22"/>
  <c r="BR896" i="22"/>
  <c r="BQ896" i="22"/>
  <c r="BP896" i="22"/>
  <c r="BO896" i="22"/>
  <c r="BN896" i="22"/>
  <c r="BM896" i="22"/>
  <c r="BL896" i="22"/>
  <c r="BK896" i="22"/>
  <c r="BJ896" i="22"/>
  <c r="BI896" i="22"/>
  <c r="G896" i="22"/>
  <c r="F896" i="22"/>
  <c r="E896" i="22"/>
  <c r="D896" i="22"/>
  <c r="C896" i="22"/>
  <c r="B896" i="22"/>
  <c r="BR895" i="22"/>
  <c r="BQ895" i="22"/>
  <c r="BP895" i="22"/>
  <c r="BO895" i="22"/>
  <c r="BN895" i="22"/>
  <c r="BM895" i="22"/>
  <c r="BL895" i="22"/>
  <c r="BK895" i="22"/>
  <c r="BJ895" i="22"/>
  <c r="BI895" i="22"/>
  <c r="G895" i="22"/>
  <c r="F895" i="22"/>
  <c r="E895" i="22"/>
  <c r="D895" i="22"/>
  <c r="C895" i="22"/>
  <c r="B895" i="22"/>
  <c r="BR894" i="22"/>
  <c r="BQ894" i="22"/>
  <c r="BP894" i="22"/>
  <c r="BO894" i="22"/>
  <c r="BN894" i="22"/>
  <c r="BM894" i="22"/>
  <c r="BL894" i="22"/>
  <c r="BK894" i="22"/>
  <c r="BJ894" i="22"/>
  <c r="BI894" i="22"/>
  <c r="G894" i="22"/>
  <c r="F894" i="22"/>
  <c r="E894" i="22"/>
  <c r="D894" i="22"/>
  <c r="C894" i="22"/>
  <c r="B894" i="22"/>
  <c r="BR893" i="22"/>
  <c r="BQ893" i="22"/>
  <c r="BP893" i="22"/>
  <c r="BO893" i="22"/>
  <c r="BN893" i="22"/>
  <c r="BM893" i="22"/>
  <c r="BL893" i="22"/>
  <c r="BK893" i="22"/>
  <c r="BJ893" i="22"/>
  <c r="BI893" i="22"/>
  <c r="G893" i="22"/>
  <c r="F893" i="22"/>
  <c r="E893" i="22"/>
  <c r="D893" i="22"/>
  <c r="C893" i="22"/>
  <c r="B893" i="22"/>
  <c r="BR892" i="22"/>
  <c r="BQ892" i="22"/>
  <c r="BP892" i="22"/>
  <c r="BO892" i="22"/>
  <c r="BN892" i="22"/>
  <c r="BM892" i="22"/>
  <c r="BL892" i="22"/>
  <c r="BK892" i="22"/>
  <c r="BJ892" i="22"/>
  <c r="BI892" i="22"/>
  <c r="G892" i="22"/>
  <c r="F892" i="22"/>
  <c r="E892" i="22"/>
  <c r="D892" i="22"/>
  <c r="C892" i="22"/>
  <c r="B892" i="22"/>
  <c r="BR891" i="22"/>
  <c r="BQ891" i="22"/>
  <c r="BP891" i="22"/>
  <c r="BO891" i="22"/>
  <c r="BN891" i="22"/>
  <c r="BM891" i="22"/>
  <c r="BL891" i="22"/>
  <c r="BK891" i="22"/>
  <c r="BJ891" i="22"/>
  <c r="BI891" i="22"/>
  <c r="G891" i="22"/>
  <c r="F891" i="22"/>
  <c r="E891" i="22"/>
  <c r="D891" i="22"/>
  <c r="C891" i="22"/>
  <c r="B891" i="22"/>
  <c r="BR890" i="22"/>
  <c r="BQ890" i="22"/>
  <c r="BP890" i="22"/>
  <c r="BO890" i="22"/>
  <c r="BN890" i="22"/>
  <c r="BM890" i="22"/>
  <c r="BL890" i="22"/>
  <c r="BK890" i="22"/>
  <c r="BJ890" i="22"/>
  <c r="BI890" i="22"/>
  <c r="G890" i="22"/>
  <c r="F890" i="22"/>
  <c r="E890" i="22"/>
  <c r="D890" i="22"/>
  <c r="C890" i="22"/>
  <c r="B890" i="22"/>
  <c r="BR889" i="22"/>
  <c r="BQ889" i="22"/>
  <c r="BP889" i="22"/>
  <c r="BO889" i="22"/>
  <c r="BN889" i="22"/>
  <c r="BM889" i="22"/>
  <c r="BL889" i="22"/>
  <c r="BK889" i="22"/>
  <c r="BJ889" i="22"/>
  <c r="BI889" i="22"/>
  <c r="G889" i="22"/>
  <c r="F889" i="22"/>
  <c r="E889" i="22"/>
  <c r="D889" i="22"/>
  <c r="C889" i="22"/>
  <c r="B889" i="22"/>
  <c r="BR888" i="22"/>
  <c r="BQ888" i="22"/>
  <c r="BP888" i="22"/>
  <c r="BO888" i="22"/>
  <c r="BN888" i="22"/>
  <c r="BM888" i="22"/>
  <c r="BL888" i="22"/>
  <c r="BK888" i="22"/>
  <c r="BJ888" i="22"/>
  <c r="BI888" i="22"/>
  <c r="G888" i="22"/>
  <c r="F888" i="22"/>
  <c r="E888" i="22"/>
  <c r="D888" i="22"/>
  <c r="C888" i="22"/>
  <c r="B888" i="22"/>
  <c r="BR887" i="22"/>
  <c r="BQ887" i="22"/>
  <c r="BP887" i="22"/>
  <c r="BO887" i="22"/>
  <c r="BN887" i="22"/>
  <c r="BM887" i="22"/>
  <c r="BL887" i="22"/>
  <c r="BK887" i="22"/>
  <c r="BJ887" i="22"/>
  <c r="BI887" i="22"/>
  <c r="G887" i="22"/>
  <c r="F887" i="22"/>
  <c r="E887" i="22"/>
  <c r="D887" i="22"/>
  <c r="C887" i="22"/>
  <c r="B887" i="22"/>
  <c r="BR886" i="22"/>
  <c r="BQ886" i="22"/>
  <c r="BP886" i="22"/>
  <c r="BO886" i="22"/>
  <c r="BN886" i="22"/>
  <c r="BM886" i="22"/>
  <c r="BL886" i="22"/>
  <c r="BK886" i="22"/>
  <c r="BJ886" i="22"/>
  <c r="BI886" i="22"/>
  <c r="G886" i="22"/>
  <c r="F886" i="22"/>
  <c r="E886" i="22"/>
  <c r="D886" i="22"/>
  <c r="C886" i="22"/>
  <c r="B886" i="22"/>
  <c r="BR885" i="22"/>
  <c r="BQ885" i="22"/>
  <c r="BP885" i="22"/>
  <c r="BO885" i="22"/>
  <c r="BN885" i="22"/>
  <c r="BM885" i="22"/>
  <c r="BL885" i="22"/>
  <c r="BK885" i="22"/>
  <c r="BJ885" i="22"/>
  <c r="BI885" i="22"/>
  <c r="G885" i="22"/>
  <c r="F885" i="22"/>
  <c r="E885" i="22"/>
  <c r="D885" i="22"/>
  <c r="C885" i="22"/>
  <c r="B885" i="22"/>
  <c r="BR884" i="22"/>
  <c r="BQ884" i="22"/>
  <c r="BP884" i="22"/>
  <c r="BO884" i="22"/>
  <c r="BN884" i="22"/>
  <c r="BM884" i="22"/>
  <c r="BL884" i="22"/>
  <c r="BK884" i="22"/>
  <c r="BJ884" i="22"/>
  <c r="BI884" i="22"/>
  <c r="G884" i="22"/>
  <c r="F884" i="22"/>
  <c r="E884" i="22"/>
  <c r="D884" i="22"/>
  <c r="C884" i="22"/>
  <c r="B884" i="22"/>
  <c r="BR883" i="22"/>
  <c r="BQ883" i="22"/>
  <c r="BP883" i="22"/>
  <c r="BO883" i="22"/>
  <c r="BN883" i="22"/>
  <c r="BM883" i="22"/>
  <c r="BL883" i="22"/>
  <c r="BK883" i="22"/>
  <c r="BJ883" i="22"/>
  <c r="BI883" i="22"/>
  <c r="G883" i="22"/>
  <c r="F883" i="22"/>
  <c r="E883" i="22"/>
  <c r="D883" i="22"/>
  <c r="C883" i="22"/>
  <c r="B883" i="22"/>
  <c r="BR882" i="22"/>
  <c r="BQ882" i="22"/>
  <c r="BP882" i="22"/>
  <c r="BO882" i="22"/>
  <c r="BN882" i="22"/>
  <c r="BM882" i="22"/>
  <c r="BL882" i="22"/>
  <c r="BK882" i="22"/>
  <c r="BJ882" i="22"/>
  <c r="BI882" i="22"/>
  <c r="G882" i="22"/>
  <c r="F882" i="22"/>
  <c r="E882" i="22"/>
  <c r="D882" i="22"/>
  <c r="C882" i="22"/>
  <c r="B882" i="22"/>
  <c r="BR881" i="22"/>
  <c r="BQ881" i="22"/>
  <c r="BP881" i="22"/>
  <c r="BO881" i="22"/>
  <c r="BN881" i="22"/>
  <c r="BM881" i="22"/>
  <c r="BL881" i="22"/>
  <c r="BK881" i="22"/>
  <c r="BJ881" i="22"/>
  <c r="BI881" i="22"/>
  <c r="G881" i="22"/>
  <c r="F881" i="22"/>
  <c r="E881" i="22"/>
  <c r="D881" i="22"/>
  <c r="C881" i="22"/>
  <c r="B881" i="22"/>
  <c r="BR880" i="22"/>
  <c r="BQ880" i="22"/>
  <c r="BP880" i="22"/>
  <c r="BO880" i="22"/>
  <c r="BN880" i="22"/>
  <c r="BM880" i="22"/>
  <c r="BL880" i="22"/>
  <c r="BK880" i="22"/>
  <c r="BJ880" i="22"/>
  <c r="BI880" i="22"/>
  <c r="G880" i="22"/>
  <c r="F880" i="22"/>
  <c r="E880" i="22"/>
  <c r="D880" i="22"/>
  <c r="C880" i="22"/>
  <c r="B880" i="22"/>
  <c r="BR879" i="22"/>
  <c r="BQ879" i="22"/>
  <c r="BP879" i="22"/>
  <c r="BO879" i="22"/>
  <c r="BN879" i="22"/>
  <c r="BM879" i="22"/>
  <c r="BL879" i="22"/>
  <c r="BK879" i="22"/>
  <c r="BJ879" i="22"/>
  <c r="BI879" i="22"/>
  <c r="G879" i="22"/>
  <c r="F879" i="22"/>
  <c r="E879" i="22"/>
  <c r="D879" i="22"/>
  <c r="C879" i="22"/>
  <c r="B879" i="22"/>
  <c r="BR878" i="22"/>
  <c r="BQ878" i="22"/>
  <c r="BP878" i="22"/>
  <c r="BO878" i="22"/>
  <c r="BN878" i="22"/>
  <c r="BM878" i="22"/>
  <c r="BL878" i="22"/>
  <c r="BK878" i="22"/>
  <c r="BJ878" i="22"/>
  <c r="BI878" i="22"/>
  <c r="G878" i="22"/>
  <c r="F878" i="22"/>
  <c r="E878" i="22"/>
  <c r="D878" i="22"/>
  <c r="C878" i="22"/>
  <c r="B878" i="22"/>
  <c r="BR877" i="22"/>
  <c r="BQ877" i="22"/>
  <c r="BP877" i="22"/>
  <c r="BO877" i="22"/>
  <c r="BN877" i="22"/>
  <c r="BM877" i="22"/>
  <c r="BL877" i="22"/>
  <c r="BK877" i="22"/>
  <c r="BJ877" i="22"/>
  <c r="BI877" i="22"/>
  <c r="G877" i="22"/>
  <c r="F877" i="22"/>
  <c r="E877" i="22"/>
  <c r="D877" i="22"/>
  <c r="C877" i="22"/>
  <c r="B877" i="22"/>
  <c r="BR876" i="22"/>
  <c r="BQ876" i="22"/>
  <c r="BP876" i="22"/>
  <c r="BO876" i="22"/>
  <c r="BN876" i="22"/>
  <c r="BM876" i="22"/>
  <c r="BL876" i="22"/>
  <c r="BK876" i="22"/>
  <c r="BJ876" i="22"/>
  <c r="BI876" i="22"/>
  <c r="G876" i="22"/>
  <c r="F876" i="22"/>
  <c r="E876" i="22"/>
  <c r="D876" i="22"/>
  <c r="C876" i="22"/>
  <c r="B876" i="22"/>
  <c r="BR875" i="22"/>
  <c r="BQ875" i="22"/>
  <c r="BP875" i="22"/>
  <c r="BO875" i="22"/>
  <c r="BN875" i="22"/>
  <c r="BM875" i="22"/>
  <c r="BL875" i="22"/>
  <c r="BK875" i="22"/>
  <c r="BJ875" i="22"/>
  <c r="BI875" i="22"/>
  <c r="G875" i="22"/>
  <c r="F875" i="22"/>
  <c r="E875" i="22"/>
  <c r="D875" i="22"/>
  <c r="C875" i="22"/>
  <c r="B875" i="22"/>
  <c r="BR874" i="22"/>
  <c r="BQ874" i="22"/>
  <c r="BP874" i="22"/>
  <c r="BO874" i="22"/>
  <c r="BN874" i="22"/>
  <c r="BM874" i="22"/>
  <c r="BL874" i="22"/>
  <c r="BK874" i="22"/>
  <c r="BJ874" i="22"/>
  <c r="BI874" i="22"/>
  <c r="G874" i="22"/>
  <c r="F874" i="22"/>
  <c r="E874" i="22"/>
  <c r="D874" i="22"/>
  <c r="C874" i="22"/>
  <c r="B874" i="22"/>
  <c r="BR873" i="22"/>
  <c r="BQ873" i="22"/>
  <c r="BP873" i="22"/>
  <c r="BO873" i="22"/>
  <c r="BN873" i="22"/>
  <c r="BM873" i="22"/>
  <c r="BL873" i="22"/>
  <c r="BK873" i="22"/>
  <c r="BJ873" i="22"/>
  <c r="BI873" i="22"/>
  <c r="G873" i="22"/>
  <c r="F873" i="22"/>
  <c r="E873" i="22"/>
  <c r="D873" i="22"/>
  <c r="C873" i="22"/>
  <c r="B873" i="22"/>
  <c r="BR872" i="22"/>
  <c r="BQ872" i="22"/>
  <c r="BP872" i="22"/>
  <c r="BO872" i="22"/>
  <c r="BN872" i="22"/>
  <c r="BM872" i="22"/>
  <c r="BL872" i="22"/>
  <c r="BK872" i="22"/>
  <c r="BJ872" i="22"/>
  <c r="BI872" i="22"/>
  <c r="G872" i="22"/>
  <c r="F872" i="22"/>
  <c r="E872" i="22"/>
  <c r="D872" i="22"/>
  <c r="C872" i="22"/>
  <c r="B872" i="22"/>
  <c r="BR871" i="22"/>
  <c r="BQ871" i="22"/>
  <c r="BP871" i="22"/>
  <c r="BO871" i="22"/>
  <c r="BN871" i="22"/>
  <c r="BM871" i="22"/>
  <c r="BL871" i="22"/>
  <c r="BK871" i="22"/>
  <c r="BJ871" i="22"/>
  <c r="BI871" i="22"/>
  <c r="G871" i="22"/>
  <c r="F871" i="22"/>
  <c r="E871" i="22"/>
  <c r="D871" i="22"/>
  <c r="C871" i="22"/>
  <c r="B871" i="22"/>
  <c r="BR870" i="22"/>
  <c r="BQ870" i="22"/>
  <c r="BP870" i="22"/>
  <c r="BO870" i="22"/>
  <c r="BN870" i="22"/>
  <c r="BM870" i="22"/>
  <c r="BL870" i="22"/>
  <c r="BK870" i="22"/>
  <c r="BJ870" i="22"/>
  <c r="BI870" i="22"/>
  <c r="G870" i="22"/>
  <c r="F870" i="22"/>
  <c r="E870" i="22"/>
  <c r="D870" i="22"/>
  <c r="C870" i="22"/>
  <c r="B870" i="22"/>
  <c r="BR869" i="22"/>
  <c r="BQ869" i="22"/>
  <c r="BP869" i="22"/>
  <c r="BO869" i="22"/>
  <c r="BN869" i="22"/>
  <c r="BM869" i="22"/>
  <c r="BL869" i="22"/>
  <c r="BK869" i="22"/>
  <c r="BJ869" i="22"/>
  <c r="BI869" i="22"/>
  <c r="G869" i="22"/>
  <c r="F869" i="22"/>
  <c r="E869" i="22"/>
  <c r="D869" i="22"/>
  <c r="C869" i="22"/>
  <c r="B869" i="22"/>
  <c r="BR868" i="22"/>
  <c r="BQ868" i="22"/>
  <c r="BP868" i="22"/>
  <c r="BO868" i="22"/>
  <c r="BN868" i="22"/>
  <c r="BM868" i="22"/>
  <c r="BL868" i="22"/>
  <c r="BK868" i="22"/>
  <c r="BJ868" i="22"/>
  <c r="BI868" i="22"/>
  <c r="G868" i="22"/>
  <c r="F868" i="22"/>
  <c r="E868" i="22"/>
  <c r="D868" i="22"/>
  <c r="C868" i="22"/>
  <c r="B868" i="22"/>
  <c r="BR867" i="22"/>
  <c r="BQ867" i="22"/>
  <c r="BP867" i="22"/>
  <c r="BO867" i="22"/>
  <c r="BN867" i="22"/>
  <c r="BM867" i="22"/>
  <c r="BL867" i="22"/>
  <c r="BK867" i="22"/>
  <c r="BJ867" i="22"/>
  <c r="BI867" i="22"/>
  <c r="G867" i="22"/>
  <c r="F867" i="22"/>
  <c r="E867" i="22"/>
  <c r="D867" i="22"/>
  <c r="C867" i="22"/>
  <c r="B867" i="22"/>
  <c r="BR866" i="22"/>
  <c r="BQ866" i="22"/>
  <c r="BP866" i="22"/>
  <c r="BO866" i="22"/>
  <c r="BN866" i="22"/>
  <c r="BM866" i="22"/>
  <c r="BL866" i="22"/>
  <c r="BK866" i="22"/>
  <c r="BJ866" i="22"/>
  <c r="BI866" i="22"/>
  <c r="G866" i="22"/>
  <c r="F866" i="22"/>
  <c r="E866" i="22"/>
  <c r="D866" i="22"/>
  <c r="C866" i="22"/>
  <c r="B866" i="22"/>
  <c r="BR865" i="22"/>
  <c r="BQ865" i="22"/>
  <c r="BP865" i="22"/>
  <c r="BO865" i="22"/>
  <c r="BN865" i="22"/>
  <c r="BM865" i="22"/>
  <c r="BL865" i="22"/>
  <c r="BK865" i="22"/>
  <c r="BJ865" i="22"/>
  <c r="BI865" i="22"/>
  <c r="G865" i="22"/>
  <c r="F865" i="22"/>
  <c r="E865" i="22"/>
  <c r="D865" i="22"/>
  <c r="C865" i="22"/>
  <c r="B865" i="22"/>
  <c r="BR864" i="22"/>
  <c r="BQ864" i="22"/>
  <c r="BP864" i="22"/>
  <c r="BO864" i="22"/>
  <c r="BN864" i="22"/>
  <c r="BM864" i="22"/>
  <c r="BL864" i="22"/>
  <c r="BK864" i="22"/>
  <c r="BJ864" i="22"/>
  <c r="BI864" i="22"/>
  <c r="G864" i="22"/>
  <c r="F864" i="22"/>
  <c r="E864" i="22"/>
  <c r="D864" i="22"/>
  <c r="C864" i="22"/>
  <c r="B864" i="22"/>
  <c r="BR863" i="22"/>
  <c r="BQ863" i="22"/>
  <c r="BP863" i="22"/>
  <c r="BO863" i="22"/>
  <c r="BN863" i="22"/>
  <c r="BM863" i="22"/>
  <c r="BL863" i="22"/>
  <c r="BK863" i="22"/>
  <c r="BJ863" i="22"/>
  <c r="BI863" i="22"/>
  <c r="G863" i="22"/>
  <c r="F863" i="22"/>
  <c r="E863" i="22"/>
  <c r="D863" i="22"/>
  <c r="C863" i="22"/>
  <c r="B863" i="22"/>
  <c r="BR862" i="22"/>
  <c r="BQ862" i="22"/>
  <c r="BP862" i="22"/>
  <c r="BO862" i="22"/>
  <c r="BN862" i="22"/>
  <c r="BM862" i="22"/>
  <c r="BL862" i="22"/>
  <c r="BK862" i="22"/>
  <c r="BJ862" i="22"/>
  <c r="BI862" i="22"/>
  <c r="G862" i="22"/>
  <c r="F862" i="22"/>
  <c r="E862" i="22"/>
  <c r="D862" i="22"/>
  <c r="C862" i="22"/>
  <c r="B862" i="22"/>
  <c r="BR861" i="22"/>
  <c r="BQ861" i="22"/>
  <c r="BP861" i="22"/>
  <c r="BO861" i="22"/>
  <c r="BN861" i="22"/>
  <c r="BM861" i="22"/>
  <c r="BL861" i="22"/>
  <c r="BK861" i="22"/>
  <c r="BJ861" i="22"/>
  <c r="BI861" i="22"/>
  <c r="G861" i="22"/>
  <c r="F861" i="22"/>
  <c r="E861" i="22"/>
  <c r="D861" i="22"/>
  <c r="C861" i="22"/>
  <c r="B861" i="22"/>
  <c r="BR860" i="22"/>
  <c r="BQ860" i="22"/>
  <c r="BP860" i="22"/>
  <c r="BO860" i="22"/>
  <c r="BN860" i="22"/>
  <c r="BM860" i="22"/>
  <c r="BL860" i="22"/>
  <c r="BK860" i="22"/>
  <c r="BJ860" i="22"/>
  <c r="BI860" i="22"/>
  <c r="G860" i="22"/>
  <c r="F860" i="22"/>
  <c r="E860" i="22"/>
  <c r="D860" i="22"/>
  <c r="C860" i="22"/>
  <c r="B860" i="22"/>
  <c r="BR859" i="22"/>
  <c r="BQ859" i="22"/>
  <c r="BP859" i="22"/>
  <c r="BO859" i="22"/>
  <c r="BN859" i="22"/>
  <c r="BM859" i="22"/>
  <c r="BL859" i="22"/>
  <c r="BK859" i="22"/>
  <c r="BJ859" i="22"/>
  <c r="BI859" i="22"/>
  <c r="G859" i="22"/>
  <c r="F859" i="22"/>
  <c r="E859" i="22"/>
  <c r="D859" i="22"/>
  <c r="C859" i="22"/>
  <c r="B859" i="22"/>
  <c r="BR858" i="22"/>
  <c r="BQ858" i="22"/>
  <c r="BP858" i="22"/>
  <c r="BO858" i="22"/>
  <c r="BN858" i="22"/>
  <c r="BM858" i="22"/>
  <c r="BL858" i="22"/>
  <c r="BK858" i="22"/>
  <c r="BJ858" i="22"/>
  <c r="BI858" i="22"/>
  <c r="G858" i="22"/>
  <c r="F858" i="22"/>
  <c r="E858" i="22"/>
  <c r="D858" i="22"/>
  <c r="C858" i="22"/>
  <c r="B858" i="22"/>
  <c r="BR857" i="22"/>
  <c r="BQ857" i="22"/>
  <c r="BP857" i="22"/>
  <c r="BO857" i="22"/>
  <c r="BN857" i="22"/>
  <c r="BM857" i="22"/>
  <c r="BL857" i="22"/>
  <c r="BK857" i="22"/>
  <c r="BJ857" i="22"/>
  <c r="BI857" i="22"/>
  <c r="G857" i="22"/>
  <c r="F857" i="22"/>
  <c r="E857" i="22"/>
  <c r="D857" i="22"/>
  <c r="C857" i="22"/>
  <c r="B857" i="22"/>
  <c r="BR856" i="22"/>
  <c r="BQ856" i="22"/>
  <c r="BP856" i="22"/>
  <c r="BO856" i="22"/>
  <c r="BN856" i="22"/>
  <c r="BM856" i="22"/>
  <c r="BL856" i="22"/>
  <c r="BK856" i="22"/>
  <c r="BJ856" i="22"/>
  <c r="BI856" i="22"/>
  <c r="G856" i="22"/>
  <c r="F856" i="22"/>
  <c r="E856" i="22"/>
  <c r="D856" i="22"/>
  <c r="C856" i="22"/>
  <c r="B856" i="22"/>
  <c r="BR855" i="22"/>
  <c r="BQ855" i="22"/>
  <c r="BP855" i="22"/>
  <c r="BO855" i="22"/>
  <c r="BN855" i="22"/>
  <c r="BM855" i="22"/>
  <c r="BL855" i="22"/>
  <c r="BK855" i="22"/>
  <c r="BJ855" i="22"/>
  <c r="BI855" i="22"/>
  <c r="G855" i="22"/>
  <c r="F855" i="22"/>
  <c r="E855" i="22"/>
  <c r="D855" i="22"/>
  <c r="C855" i="22"/>
  <c r="B855" i="22"/>
  <c r="BR854" i="22"/>
  <c r="BQ854" i="22"/>
  <c r="BP854" i="22"/>
  <c r="BO854" i="22"/>
  <c r="BN854" i="22"/>
  <c r="BM854" i="22"/>
  <c r="BL854" i="22"/>
  <c r="BK854" i="22"/>
  <c r="BJ854" i="22"/>
  <c r="BI854" i="22"/>
  <c r="G854" i="22"/>
  <c r="F854" i="22"/>
  <c r="E854" i="22"/>
  <c r="D854" i="22"/>
  <c r="C854" i="22"/>
  <c r="B854" i="22"/>
  <c r="BR853" i="22"/>
  <c r="BQ853" i="22"/>
  <c r="BP853" i="22"/>
  <c r="BO853" i="22"/>
  <c r="BN853" i="22"/>
  <c r="BM853" i="22"/>
  <c r="BL853" i="22"/>
  <c r="BK853" i="22"/>
  <c r="BJ853" i="22"/>
  <c r="BI853" i="22"/>
  <c r="G853" i="22"/>
  <c r="F853" i="22"/>
  <c r="E853" i="22"/>
  <c r="D853" i="22"/>
  <c r="C853" i="22"/>
  <c r="B853" i="22"/>
  <c r="BR852" i="22"/>
  <c r="BQ852" i="22"/>
  <c r="BP852" i="22"/>
  <c r="BO852" i="22"/>
  <c r="BN852" i="22"/>
  <c r="BM852" i="22"/>
  <c r="BL852" i="22"/>
  <c r="BK852" i="22"/>
  <c r="BJ852" i="22"/>
  <c r="BI852" i="22"/>
  <c r="G852" i="22"/>
  <c r="F852" i="22"/>
  <c r="E852" i="22"/>
  <c r="D852" i="22"/>
  <c r="C852" i="22"/>
  <c r="B852" i="22"/>
  <c r="BR851" i="22"/>
  <c r="BQ851" i="22"/>
  <c r="BP851" i="22"/>
  <c r="BO851" i="22"/>
  <c r="BN851" i="22"/>
  <c r="BM851" i="22"/>
  <c r="BL851" i="22"/>
  <c r="BK851" i="22"/>
  <c r="BJ851" i="22"/>
  <c r="BI851" i="22"/>
  <c r="G851" i="22"/>
  <c r="F851" i="22"/>
  <c r="E851" i="22"/>
  <c r="D851" i="22"/>
  <c r="C851" i="22"/>
  <c r="B851" i="22"/>
  <c r="BR850" i="22"/>
  <c r="BQ850" i="22"/>
  <c r="BP850" i="22"/>
  <c r="BO850" i="22"/>
  <c r="BN850" i="22"/>
  <c r="BM850" i="22"/>
  <c r="BL850" i="22"/>
  <c r="BK850" i="22"/>
  <c r="BJ850" i="22"/>
  <c r="BI850" i="22"/>
  <c r="G850" i="22"/>
  <c r="F850" i="22"/>
  <c r="E850" i="22"/>
  <c r="D850" i="22"/>
  <c r="C850" i="22"/>
  <c r="B850" i="22"/>
  <c r="BR849" i="22"/>
  <c r="BQ849" i="22"/>
  <c r="BP849" i="22"/>
  <c r="BO849" i="22"/>
  <c r="BN849" i="22"/>
  <c r="BM849" i="22"/>
  <c r="BL849" i="22"/>
  <c r="BK849" i="22"/>
  <c r="BJ849" i="22"/>
  <c r="BI849" i="22"/>
  <c r="G849" i="22"/>
  <c r="F849" i="22"/>
  <c r="E849" i="22"/>
  <c r="D849" i="22"/>
  <c r="C849" i="22"/>
  <c r="B849" i="22"/>
  <c r="BR848" i="22"/>
  <c r="BQ848" i="22"/>
  <c r="BP848" i="22"/>
  <c r="BO848" i="22"/>
  <c r="BN848" i="22"/>
  <c r="BM848" i="22"/>
  <c r="BL848" i="22"/>
  <c r="BK848" i="22"/>
  <c r="BJ848" i="22"/>
  <c r="BI848" i="22"/>
  <c r="G848" i="22"/>
  <c r="F848" i="22"/>
  <c r="E848" i="22"/>
  <c r="D848" i="22"/>
  <c r="C848" i="22"/>
  <c r="B848" i="22"/>
  <c r="BR847" i="22"/>
  <c r="BQ847" i="22"/>
  <c r="BP847" i="22"/>
  <c r="BO847" i="22"/>
  <c r="BN847" i="22"/>
  <c r="BM847" i="22"/>
  <c r="BL847" i="22"/>
  <c r="BK847" i="22"/>
  <c r="BJ847" i="22"/>
  <c r="BI847" i="22"/>
  <c r="G847" i="22"/>
  <c r="F847" i="22"/>
  <c r="E847" i="22"/>
  <c r="D847" i="22"/>
  <c r="C847" i="22"/>
  <c r="B847" i="22"/>
  <c r="BR846" i="22"/>
  <c r="BQ846" i="22"/>
  <c r="BP846" i="22"/>
  <c r="BO846" i="22"/>
  <c r="BN846" i="22"/>
  <c r="BM846" i="22"/>
  <c r="BL846" i="22"/>
  <c r="BK846" i="22"/>
  <c r="BJ846" i="22"/>
  <c r="BI846" i="22"/>
  <c r="G846" i="22"/>
  <c r="F846" i="22"/>
  <c r="E846" i="22"/>
  <c r="D846" i="22"/>
  <c r="C846" i="22"/>
  <c r="B846" i="22"/>
  <c r="BR845" i="22"/>
  <c r="BQ845" i="22"/>
  <c r="BP845" i="22"/>
  <c r="BO845" i="22"/>
  <c r="BN845" i="22"/>
  <c r="BM845" i="22"/>
  <c r="BL845" i="22"/>
  <c r="BK845" i="22"/>
  <c r="BJ845" i="22"/>
  <c r="BI845" i="22"/>
  <c r="G845" i="22"/>
  <c r="F845" i="22"/>
  <c r="E845" i="22"/>
  <c r="D845" i="22"/>
  <c r="C845" i="22"/>
  <c r="B845" i="22"/>
  <c r="BR844" i="22"/>
  <c r="BQ844" i="22"/>
  <c r="BP844" i="22"/>
  <c r="BO844" i="22"/>
  <c r="BN844" i="22"/>
  <c r="BM844" i="22"/>
  <c r="BL844" i="22"/>
  <c r="BK844" i="22"/>
  <c r="BJ844" i="22"/>
  <c r="BI844" i="22"/>
  <c r="G844" i="22"/>
  <c r="F844" i="22"/>
  <c r="E844" i="22"/>
  <c r="D844" i="22"/>
  <c r="C844" i="22"/>
  <c r="B844" i="22"/>
  <c r="BR843" i="22"/>
  <c r="BQ843" i="22"/>
  <c r="BP843" i="22"/>
  <c r="BO843" i="22"/>
  <c r="BN843" i="22"/>
  <c r="BM843" i="22"/>
  <c r="BL843" i="22"/>
  <c r="BK843" i="22"/>
  <c r="BJ843" i="22"/>
  <c r="BI843" i="22"/>
  <c r="G843" i="22"/>
  <c r="F843" i="22"/>
  <c r="E843" i="22"/>
  <c r="D843" i="22"/>
  <c r="C843" i="22"/>
  <c r="B843" i="22"/>
  <c r="BR842" i="22"/>
  <c r="BQ842" i="22"/>
  <c r="BP842" i="22"/>
  <c r="BO842" i="22"/>
  <c r="BN842" i="22"/>
  <c r="BM842" i="22"/>
  <c r="BL842" i="22"/>
  <c r="BK842" i="22"/>
  <c r="BJ842" i="22"/>
  <c r="BI842" i="22"/>
  <c r="G842" i="22"/>
  <c r="F842" i="22"/>
  <c r="E842" i="22"/>
  <c r="D842" i="22"/>
  <c r="C842" i="22"/>
  <c r="B842" i="22"/>
  <c r="BR841" i="22"/>
  <c r="BQ841" i="22"/>
  <c r="BP841" i="22"/>
  <c r="BO841" i="22"/>
  <c r="BN841" i="22"/>
  <c r="BM841" i="22"/>
  <c r="BL841" i="22"/>
  <c r="BK841" i="22"/>
  <c r="BJ841" i="22"/>
  <c r="BI841" i="22"/>
  <c r="G841" i="22"/>
  <c r="F841" i="22"/>
  <c r="E841" i="22"/>
  <c r="D841" i="22"/>
  <c r="C841" i="22"/>
  <c r="B841" i="22"/>
  <c r="BR840" i="22"/>
  <c r="BQ840" i="22"/>
  <c r="BP840" i="22"/>
  <c r="BO840" i="22"/>
  <c r="BN840" i="22"/>
  <c r="BM840" i="22"/>
  <c r="BL840" i="22"/>
  <c r="BK840" i="22"/>
  <c r="BJ840" i="22"/>
  <c r="BI840" i="22"/>
  <c r="G840" i="22"/>
  <c r="F840" i="22"/>
  <c r="E840" i="22"/>
  <c r="D840" i="22"/>
  <c r="C840" i="22"/>
  <c r="B840" i="22"/>
  <c r="BR839" i="22"/>
  <c r="BQ839" i="22"/>
  <c r="BP839" i="22"/>
  <c r="BO839" i="22"/>
  <c r="BN839" i="22"/>
  <c r="BM839" i="22"/>
  <c r="BL839" i="22"/>
  <c r="BK839" i="22"/>
  <c r="BJ839" i="22"/>
  <c r="BI839" i="22"/>
  <c r="G839" i="22"/>
  <c r="F839" i="22"/>
  <c r="E839" i="22"/>
  <c r="D839" i="22"/>
  <c r="C839" i="22"/>
  <c r="B839" i="22"/>
  <c r="BR838" i="22"/>
  <c r="BQ838" i="22"/>
  <c r="BP838" i="22"/>
  <c r="BO838" i="22"/>
  <c r="BN838" i="22"/>
  <c r="BM838" i="22"/>
  <c r="BL838" i="22"/>
  <c r="BK838" i="22"/>
  <c r="BJ838" i="22"/>
  <c r="BI838" i="22"/>
  <c r="G838" i="22"/>
  <c r="F838" i="22"/>
  <c r="E838" i="22"/>
  <c r="D838" i="22"/>
  <c r="C838" i="22"/>
  <c r="B838" i="22"/>
  <c r="BR837" i="22"/>
  <c r="BQ837" i="22"/>
  <c r="BP837" i="22"/>
  <c r="BO837" i="22"/>
  <c r="BN837" i="22"/>
  <c r="BM837" i="22"/>
  <c r="BL837" i="22"/>
  <c r="BK837" i="22"/>
  <c r="BJ837" i="22"/>
  <c r="BI837" i="22"/>
  <c r="G837" i="22"/>
  <c r="F837" i="22"/>
  <c r="E837" i="22"/>
  <c r="D837" i="22"/>
  <c r="C837" i="22"/>
  <c r="B837" i="22"/>
  <c r="BR836" i="22"/>
  <c r="BQ836" i="22"/>
  <c r="BP836" i="22"/>
  <c r="BO836" i="22"/>
  <c r="BN836" i="22"/>
  <c r="BM836" i="22"/>
  <c r="BL836" i="22"/>
  <c r="BK836" i="22"/>
  <c r="BJ836" i="22"/>
  <c r="BI836" i="22"/>
  <c r="G836" i="22"/>
  <c r="F836" i="22"/>
  <c r="E836" i="22"/>
  <c r="D836" i="22"/>
  <c r="C836" i="22"/>
  <c r="B836" i="22"/>
  <c r="BR835" i="22"/>
  <c r="BQ835" i="22"/>
  <c r="BP835" i="22"/>
  <c r="BO835" i="22"/>
  <c r="BN835" i="22"/>
  <c r="BM835" i="22"/>
  <c r="BL835" i="22"/>
  <c r="BK835" i="22"/>
  <c r="BJ835" i="22"/>
  <c r="BI835" i="22"/>
  <c r="G835" i="22"/>
  <c r="F835" i="22"/>
  <c r="E835" i="22"/>
  <c r="D835" i="22"/>
  <c r="C835" i="22"/>
  <c r="B835" i="22"/>
  <c r="BR834" i="22"/>
  <c r="BQ834" i="22"/>
  <c r="BP834" i="22"/>
  <c r="BO834" i="22"/>
  <c r="BN834" i="22"/>
  <c r="BM834" i="22"/>
  <c r="BL834" i="22"/>
  <c r="BK834" i="22"/>
  <c r="BJ834" i="22"/>
  <c r="BI834" i="22"/>
  <c r="G834" i="22"/>
  <c r="F834" i="22"/>
  <c r="E834" i="22"/>
  <c r="D834" i="22"/>
  <c r="C834" i="22"/>
  <c r="B834" i="22"/>
  <c r="BR833" i="22"/>
  <c r="BQ833" i="22"/>
  <c r="BP833" i="22"/>
  <c r="BO833" i="22"/>
  <c r="BN833" i="22"/>
  <c r="BM833" i="22"/>
  <c r="BL833" i="22"/>
  <c r="BK833" i="22"/>
  <c r="BJ833" i="22"/>
  <c r="BI833" i="22"/>
  <c r="G833" i="22"/>
  <c r="F833" i="22"/>
  <c r="E833" i="22"/>
  <c r="D833" i="22"/>
  <c r="C833" i="22"/>
  <c r="B833" i="22"/>
  <c r="BR832" i="22"/>
  <c r="BQ832" i="22"/>
  <c r="BP832" i="22"/>
  <c r="BO832" i="22"/>
  <c r="BN832" i="22"/>
  <c r="BM832" i="22"/>
  <c r="BL832" i="22"/>
  <c r="BK832" i="22"/>
  <c r="BJ832" i="22"/>
  <c r="BI832" i="22"/>
  <c r="G832" i="22"/>
  <c r="F832" i="22"/>
  <c r="E832" i="22"/>
  <c r="D832" i="22"/>
  <c r="C832" i="22"/>
  <c r="B832" i="22"/>
  <c r="BR831" i="22"/>
  <c r="BQ831" i="22"/>
  <c r="BP831" i="22"/>
  <c r="BO831" i="22"/>
  <c r="BN831" i="22"/>
  <c r="BM831" i="22"/>
  <c r="BL831" i="22"/>
  <c r="BK831" i="22"/>
  <c r="BJ831" i="22"/>
  <c r="BI831" i="22"/>
  <c r="G831" i="22"/>
  <c r="F831" i="22"/>
  <c r="E831" i="22"/>
  <c r="D831" i="22"/>
  <c r="C831" i="22"/>
  <c r="B831" i="22"/>
  <c r="BR830" i="22"/>
  <c r="BQ830" i="22"/>
  <c r="BP830" i="22"/>
  <c r="BO830" i="22"/>
  <c r="BN830" i="22"/>
  <c r="BM830" i="22"/>
  <c r="BL830" i="22"/>
  <c r="BK830" i="22"/>
  <c r="BJ830" i="22"/>
  <c r="BI830" i="22"/>
  <c r="G830" i="22"/>
  <c r="F830" i="22"/>
  <c r="E830" i="22"/>
  <c r="D830" i="22"/>
  <c r="C830" i="22"/>
  <c r="B830" i="22"/>
  <c r="BR829" i="22"/>
  <c r="BQ829" i="22"/>
  <c r="BP829" i="22"/>
  <c r="BO829" i="22"/>
  <c r="BN829" i="22"/>
  <c r="BM829" i="22"/>
  <c r="BL829" i="22"/>
  <c r="BK829" i="22"/>
  <c r="BJ829" i="22"/>
  <c r="BI829" i="22"/>
  <c r="G829" i="22"/>
  <c r="F829" i="22"/>
  <c r="E829" i="22"/>
  <c r="D829" i="22"/>
  <c r="C829" i="22"/>
  <c r="B829" i="22"/>
  <c r="BR828" i="22"/>
  <c r="BQ828" i="22"/>
  <c r="BP828" i="22"/>
  <c r="BO828" i="22"/>
  <c r="BN828" i="22"/>
  <c r="BM828" i="22"/>
  <c r="BL828" i="22"/>
  <c r="BK828" i="22"/>
  <c r="BJ828" i="22"/>
  <c r="BI828" i="22"/>
  <c r="G828" i="22"/>
  <c r="F828" i="22"/>
  <c r="E828" i="22"/>
  <c r="D828" i="22"/>
  <c r="C828" i="22"/>
  <c r="B828" i="22"/>
  <c r="BR827" i="22"/>
  <c r="BQ827" i="22"/>
  <c r="BP827" i="22"/>
  <c r="BO827" i="22"/>
  <c r="BN827" i="22"/>
  <c r="BM827" i="22"/>
  <c r="BL827" i="22"/>
  <c r="BK827" i="22"/>
  <c r="BJ827" i="22"/>
  <c r="BI827" i="22"/>
  <c r="G827" i="22"/>
  <c r="F827" i="22"/>
  <c r="E827" i="22"/>
  <c r="D827" i="22"/>
  <c r="C827" i="22"/>
  <c r="B827" i="22"/>
  <c r="BR826" i="22"/>
  <c r="BQ826" i="22"/>
  <c r="BP826" i="22"/>
  <c r="BO826" i="22"/>
  <c r="BN826" i="22"/>
  <c r="BM826" i="22"/>
  <c r="BL826" i="22"/>
  <c r="BK826" i="22"/>
  <c r="BJ826" i="22"/>
  <c r="BI826" i="22"/>
  <c r="G826" i="22"/>
  <c r="F826" i="22"/>
  <c r="E826" i="22"/>
  <c r="D826" i="22"/>
  <c r="C826" i="22"/>
  <c r="B826" i="22"/>
  <c r="BR825" i="22"/>
  <c r="BQ825" i="22"/>
  <c r="BP825" i="22"/>
  <c r="BO825" i="22"/>
  <c r="BN825" i="22"/>
  <c r="BM825" i="22"/>
  <c r="BL825" i="22"/>
  <c r="BK825" i="22"/>
  <c r="BJ825" i="22"/>
  <c r="BI825" i="22"/>
  <c r="G825" i="22"/>
  <c r="F825" i="22"/>
  <c r="E825" i="22"/>
  <c r="D825" i="22"/>
  <c r="C825" i="22"/>
  <c r="B825" i="22"/>
  <c r="BR824" i="22"/>
  <c r="BQ824" i="22"/>
  <c r="BP824" i="22"/>
  <c r="BO824" i="22"/>
  <c r="BN824" i="22"/>
  <c r="BM824" i="22"/>
  <c r="BL824" i="22"/>
  <c r="BK824" i="22"/>
  <c r="BJ824" i="22"/>
  <c r="BI824" i="22"/>
  <c r="G824" i="22"/>
  <c r="F824" i="22"/>
  <c r="E824" i="22"/>
  <c r="D824" i="22"/>
  <c r="C824" i="22"/>
  <c r="B824" i="22"/>
  <c r="BR823" i="22"/>
  <c r="BQ823" i="22"/>
  <c r="BP823" i="22"/>
  <c r="BO823" i="22"/>
  <c r="BN823" i="22"/>
  <c r="BM823" i="22"/>
  <c r="BL823" i="22"/>
  <c r="BK823" i="22"/>
  <c r="BJ823" i="22"/>
  <c r="BI823" i="22"/>
  <c r="G823" i="22"/>
  <c r="F823" i="22"/>
  <c r="E823" i="22"/>
  <c r="D823" i="22"/>
  <c r="C823" i="22"/>
  <c r="B823" i="22"/>
  <c r="BR822" i="22"/>
  <c r="BQ822" i="22"/>
  <c r="BP822" i="22"/>
  <c r="BO822" i="22"/>
  <c r="BN822" i="22"/>
  <c r="BM822" i="22"/>
  <c r="BL822" i="22"/>
  <c r="BK822" i="22"/>
  <c r="BJ822" i="22"/>
  <c r="BI822" i="22"/>
  <c r="G822" i="22"/>
  <c r="F822" i="22"/>
  <c r="E822" i="22"/>
  <c r="D822" i="22"/>
  <c r="C822" i="22"/>
  <c r="B822" i="22"/>
  <c r="BR821" i="22"/>
  <c r="BQ821" i="22"/>
  <c r="BP821" i="22"/>
  <c r="BO821" i="22"/>
  <c r="BN821" i="22"/>
  <c r="BM821" i="22"/>
  <c r="BL821" i="22"/>
  <c r="BK821" i="22"/>
  <c r="BJ821" i="22"/>
  <c r="BI821" i="22"/>
  <c r="G821" i="22"/>
  <c r="F821" i="22"/>
  <c r="E821" i="22"/>
  <c r="D821" i="22"/>
  <c r="C821" i="22"/>
  <c r="B821" i="22"/>
  <c r="BR820" i="22"/>
  <c r="BQ820" i="22"/>
  <c r="BP820" i="22"/>
  <c r="BO820" i="22"/>
  <c r="BN820" i="22"/>
  <c r="BM820" i="22"/>
  <c r="BL820" i="22"/>
  <c r="BK820" i="22"/>
  <c r="BJ820" i="22"/>
  <c r="BI820" i="22"/>
  <c r="G820" i="22"/>
  <c r="F820" i="22"/>
  <c r="E820" i="22"/>
  <c r="D820" i="22"/>
  <c r="C820" i="22"/>
  <c r="B820" i="22"/>
  <c r="BR819" i="22"/>
  <c r="BQ819" i="22"/>
  <c r="BP819" i="22"/>
  <c r="BO819" i="22"/>
  <c r="BN819" i="22"/>
  <c r="BM819" i="22"/>
  <c r="BL819" i="22"/>
  <c r="BK819" i="22"/>
  <c r="BJ819" i="22"/>
  <c r="BI819" i="22"/>
  <c r="G819" i="22"/>
  <c r="F819" i="22"/>
  <c r="E819" i="22"/>
  <c r="D819" i="22"/>
  <c r="C819" i="22"/>
  <c r="B819" i="22"/>
  <c r="BR818" i="22"/>
  <c r="BQ818" i="22"/>
  <c r="BP818" i="22"/>
  <c r="BO818" i="22"/>
  <c r="BN818" i="22"/>
  <c r="BM818" i="22"/>
  <c r="BL818" i="22"/>
  <c r="BK818" i="22"/>
  <c r="BJ818" i="22"/>
  <c r="BI818" i="22"/>
  <c r="G818" i="22"/>
  <c r="F818" i="22"/>
  <c r="E818" i="22"/>
  <c r="D818" i="22"/>
  <c r="C818" i="22"/>
  <c r="B818" i="22"/>
  <c r="BR817" i="22"/>
  <c r="BQ817" i="22"/>
  <c r="BP817" i="22"/>
  <c r="BO817" i="22"/>
  <c r="BN817" i="22"/>
  <c r="BM817" i="22"/>
  <c r="BL817" i="22"/>
  <c r="BK817" i="22"/>
  <c r="BJ817" i="22"/>
  <c r="BI817" i="22"/>
  <c r="G817" i="22"/>
  <c r="F817" i="22"/>
  <c r="E817" i="22"/>
  <c r="D817" i="22"/>
  <c r="C817" i="22"/>
  <c r="B817" i="22"/>
  <c r="BR816" i="22"/>
  <c r="BQ816" i="22"/>
  <c r="BP816" i="22"/>
  <c r="BO816" i="22"/>
  <c r="BN816" i="22"/>
  <c r="BM816" i="22"/>
  <c r="BL816" i="22"/>
  <c r="BK816" i="22"/>
  <c r="BJ816" i="22"/>
  <c r="BI816" i="22"/>
  <c r="G816" i="22"/>
  <c r="F816" i="22"/>
  <c r="E816" i="22"/>
  <c r="D816" i="22"/>
  <c r="C816" i="22"/>
  <c r="B816" i="22"/>
  <c r="BR815" i="22"/>
  <c r="BQ815" i="22"/>
  <c r="BP815" i="22"/>
  <c r="BO815" i="22"/>
  <c r="BN815" i="22"/>
  <c r="BM815" i="22"/>
  <c r="BL815" i="22"/>
  <c r="BK815" i="22"/>
  <c r="BJ815" i="22"/>
  <c r="BI815" i="22"/>
  <c r="G815" i="22"/>
  <c r="F815" i="22"/>
  <c r="E815" i="22"/>
  <c r="D815" i="22"/>
  <c r="C815" i="22"/>
  <c r="B815" i="22"/>
  <c r="BR814" i="22"/>
  <c r="BQ814" i="22"/>
  <c r="BP814" i="22"/>
  <c r="BO814" i="22"/>
  <c r="BN814" i="22"/>
  <c r="BM814" i="22"/>
  <c r="BL814" i="22"/>
  <c r="BK814" i="22"/>
  <c r="BJ814" i="22"/>
  <c r="BI814" i="22"/>
  <c r="G814" i="22"/>
  <c r="F814" i="22"/>
  <c r="E814" i="22"/>
  <c r="D814" i="22"/>
  <c r="C814" i="22"/>
  <c r="B814" i="22"/>
  <c r="BR813" i="22"/>
  <c r="BQ813" i="22"/>
  <c r="BP813" i="22"/>
  <c r="BO813" i="22"/>
  <c r="BN813" i="22"/>
  <c r="BM813" i="22"/>
  <c r="BL813" i="22"/>
  <c r="BK813" i="22"/>
  <c r="BJ813" i="22"/>
  <c r="BI813" i="22"/>
  <c r="G813" i="22"/>
  <c r="F813" i="22"/>
  <c r="E813" i="22"/>
  <c r="D813" i="22"/>
  <c r="C813" i="22"/>
  <c r="B813" i="22"/>
  <c r="BR812" i="22"/>
  <c r="BQ812" i="22"/>
  <c r="BP812" i="22"/>
  <c r="BO812" i="22"/>
  <c r="BN812" i="22"/>
  <c r="BM812" i="22"/>
  <c r="BL812" i="22"/>
  <c r="BK812" i="22"/>
  <c r="BJ812" i="22"/>
  <c r="BI812" i="22"/>
  <c r="G812" i="22"/>
  <c r="F812" i="22"/>
  <c r="E812" i="22"/>
  <c r="D812" i="22"/>
  <c r="C812" i="22"/>
  <c r="B812" i="22"/>
  <c r="BR811" i="22"/>
  <c r="BQ811" i="22"/>
  <c r="BP811" i="22"/>
  <c r="BO811" i="22"/>
  <c r="BN811" i="22"/>
  <c r="BM811" i="22"/>
  <c r="BL811" i="22"/>
  <c r="BK811" i="22"/>
  <c r="BJ811" i="22"/>
  <c r="BI811" i="22"/>
  <c r="G811" i="22"/>
  <c r="F811" i="22"/>
  <c r="E811" i="22"/>
  <c r="D811" i="22"/>
  <c r="C811" i="22"/>
  <c r="B811" i="22"/>
  <c r="BR810" i="22"/>
  <c r="BQ810" i="22"/>
  <c r="BP810" i="22"/>
  <c r="BO810" i="22"/>
  <c r="BN810" i="22"/>
  <c r="BM810" i="22"/>
  <c r="BL810" i="22"/>
  <c r="BK810" i="22"/>
  <c r="BJ810" i="22"/>
  <c r="BI810" i="22"/>
  <c r="G810" i="22"/>
  <c r="F810" i="22"/>
  <c r="E810" i="22"/>
  <c r="D810" i="22"/>
  <c r="C810" i="22"/>
  <c r="B810" i="22"/>
  <c r="BR809" i="22"/>
  <c r="BQ809" i="22"/>
  <c r="BP809" i="22"/>
  <c r="BO809" i="22"/>
  <c r="BN809" i="22"/>
  <c r="BM809" i="22"/>
  <c r="BL809" i="22"/>
  <c r="BK809" i="22"/>
  <c r="BJ809" i="22"/>
  <c r="BI809" i="22"/>
  <c r="G809" i="22"/>
  <c r="F809" i="22"/>
  <c r="E809" i="22"/>
  <c r="D809" i="22"/>
  <c r="C809" i="22"/>
  <c r="B809" i="22"/>
  <c r="BR808" i="22"/>
  <c r="BQ808" i="22"/>
  <c r="BP808" i="22"/>
  <c r="BO808" i="22"/>
  <c r="BN808" i="22"/>
  <c r="BM808" i="22"/>
  <c r="BL808" i="22"/>
  <c r="BK808" i="22"/>
  <c r="BJ808" i="22"/>
  <c r="BI808" i="22"/>
  <c r="G808" i="22"/>
  <c r="F808" i="22"/>
  <c r="E808" i="22"/>
  <c r="D808" i="22"/>
  <c r="C808" i="22"/>
  <c r="B808" i="22"/>
  <c r="BR807" i="22"/>
  <c r="BQ807" i="22"/>
  <c r="BP807" i="22"/>
  <c r="BO807" i="22"/>
  <c r="BN807" i="22"/>
  <c r="BM807" i="22"/>
  <c r="BL807" i="22"/>
  <c r="BK807" i="22"/>
  <c r="BJ807" i="22"/>
  <c r="BI807" i="22"/>
  <c r="G807" i="22"/>
  <c r="F807" i="22"/>
  <c r="E807" i="22"/>
  <c r="D807" i="22"/>
  <c r="C807" i="22"/>
  <c r="B807" i="22"/>
  <c r="BR806" i="22"/>
  <c r="BQ806" i="22"/>
  <c r="BP806" i="22"/>
  <c r="BO806" i="22"/>
  <c r="BN806" i="22"/>
  <c r="BM806" i="22"/>
  <c r="BL806" i="22"/>
  <c r="BK806" i="22"/>
  <c r="BJ806" i="22"/>
  <c r="BI806" i="22"/>
  <c r="G806" i="22"/>
  <c r="F806" i="22"/>
  <c r="E806" i="22"/>
  <c r="D806" i="22"/>
  <c r="C806" i="22"/>
  <c r="B806" i="22"/>
  <c r="BR805" i="22"/>
  <c r="BQ805" i="22"/>
  <c r="BP805" i="22"/>
  <c r="BO805" i="22"/>
  <c r="BN805" i="22"/>
  <c r="BM805" i="22"/>
  <c r="BL805" i="22"/>
  <c r="BK805" i="22"/>
  <c r="BJ805" i="22"/>
  <c r="BI805" i="22"/>
  <c r="G805" i="22"/>
  <c r="F805" i="22"/>
  <c r="E805" i="22"/>
  <c r="D805" i="22"/>
  <c r="C805" i="22"/>
  <c r="B805" i="22"/>
  <c r="BR804" i="22"/>
  <c r="BQ804" i="22"/>
  <c r="BP804" i="22"/>
  <c r="BO804" i="22"/>
  <c r="BN804" i="22"/>
  <c r="BM804" i="22"/>
  <c r="BL804" i="22"/>
  <c r="BK804" i="22"/>
  <c r="BJ804" i="22"/>
  <c r="BI804" i="22"/>
  <c r="G804" i="22"/>
  <c r="F804" i="22"/>
  <c r="E804" i="22"/>
  <c r="D804" i="22"/>
  <c r="C804" i="22"/>
  <c r="B804" i="22"/>
  <c r="BR803" i="22"/>
  <c r="BQ803" i="22"/>
  <c r="BP803" i="22"/>
  <c r="BO803" i="22"/>
  <c r="BN803" i="22"/>
  <c r="BM803" i="22"/>
  <c r="BL803" i="22"/>
  <c r="BK803" i="22"/>
  <c r="BJ803" i="22"/>
  <c r="BI803" i="22"/>
  <c r="G803" i="22"/>
  <c r="F803" i="22"/>
  <c r="E803" i="22"/>
  <c r="D803" i="22"/>
  <c r="C803" i="22"/>
  <c r="B803" i="22"/>
  <c r="BR802" i="22"/>
  <c r="BQ802" i="22"/>
  <c r="BP802" i="22"/>
  <c r="BO802" i="22"/>
  <c r="BN802" i="22"/>
  <c r="BM802" i="22"/>
  <c r="BL802" i="22"/>
  <c r="BK802" i="22"/>
  <c r="BJ802" i="22"/>
  <c r="BI802" i="22"/>
  <c r="G802" i="22"/>
  <c r="F802" i="22"/>
  <c r="E802" i="22"/>
  <c r="D802" i="22"/>
  <c r="C802" i="22"/>
  <c r="B802" i="22"/>
  <c r="BR801" i="22"/>
  <c r="BQ801" i="22"/>
  <c r="BP801" i="22"/>
  <c r="BO801" i="22"/>
  <c r="BN801" i="22"/>
  <c r="BM801" i="22"/>
  <c r="BL801" i="22"/>
  <c r="BK801" i="22"/>
  <c r="BJ801" i="22"/>
  <c r="BI801" i="22"/>
  <c r="G801" i="22"/>
  <c r="F801" i="22"/>
  <c r="E801" i="22"/>
  <c r="D801" i="22"/>
  <c r="C801" i="22"/>
  <c r="B801" i="22"/>
  <c r="BR800" i="22"/>
  <c r="BQ800" i="22"/>
  <c r="BP800" i="22"/>
  <c r="BO800" i="22"/>
  <c r="BN800" i="22"/>
  <c r="BM800" i="22"/>
  <c r="BL800" i="22"/>
  <c r="BK800" i="22"/>
  <c r="BJ800" i="22"/>
  <c r="BI800" i="22"/>
  <c r="G800" i="22"/>
  <c r="F800" i="22"/>
  <c r="E800" i="22"/>
  <c r="D800" i="22"/>
  <c r="C800" i="22"/>
  <c r="B800" i="22"/>
  <c r="BR799" i="22"/>
  <c r="BQ799" i="22"/>
  <c r="BP799" i="22"/>
  <c r="BO799" i="22"/>
  <c r="BN799" i="22"/>
  <c r="BM799" i="22"/>
  <c r="BL799" i="22"/>
  <c r="BK799" i="22"/>
  <c r="BJ799" i="22"/>
  <c r="BI799" i="22"/>
  <c r="G799" i="22"/>
  <c r="F799" i="22"/>
  <c r="E799" i="22"/>
  <c r="D799" i="22"/>
  <c r="C799" i="22"/>
  <c r="B799" i="22"/>
  <c r="BR798" i="22"/>
  <c r="BQ798" i="22"/>
  <c r="BP798" i="22"/>
  <c r="BO798" i="22"/>
  <c r="BN798" i="22"/>
  <c r="BM798" i="22"/>
  <c r="BL798" i="22"/>
  <c r="BK798" i="22"/>
  <c r="BJ798" i="22"/>
  <c r="BI798" i="22"/>
  <c r="G798" i="22"/>
  <c r="F798" i="22"/>
  <c r="E798" i="22"/>
  <c r="D798" i="22"/>
  <c r="C798" i="22"/>
  <c r="B798" i="22"/>
  <c r="BR797" i="22"/>
  <c r="BQ797" i="22"/>
  <c r="BP797" i="22"/>
  <c r="BO797" i="22"/>
  <c r="BN797" i="22"/>
  <c r="BM797" i="22"/>
  <c r="BL797" i="22"/>
  <c r="BK797" i="22"/>
  <c r="BJ797" i="22"/>
  <c r="BI797" i="22"/>
  <c r="G797" i="22"/>
  <c r="F797" i="22"/>
  <c r="E797" i="22"/>
  <c r="D797" i="22"/>
  <c r="C797" i="22"/>
  <c r="B797" i="22"/>
  <c r="BR796" i="22"/>
  <c r="BQ796" i="22"/>
  <c r="BP796" i="22"/>
  <c r="BO796" i="22"/>
  <c r="BN796" i="22"/>
  <c r="BM796" i="22"/>
  <c r="BL796" i="22"/>
  <c r="BK796" i="22"/>
  <c r="BJ796" i="22"/>
  <c r="BI796" i="22"/>
  <c r="G796" i="22"/>
  <c r="F796" i="22"/>
  <c r="E796" i="22"/>
  <c r="D796" i="22"/>
  <c r="C796" i="22"/>
  <c r="B796" i="22"/>
  <c r="BR795" i="22"/>
  <c r="BQ795" i="22"/>
  <c r="BP795" i="22"/>
  <c r="BO795" i="22"/>
  <c r="BN795" i="22"/>
  <c r="BM795" i="22"/>
  <c r="BL795" i="22"/>
  <c r="BK795" i="22"/>
  <c r="BJ795" i="22"/>
  <c r="BI795" i="22"/>
  <c r="G795" i="22"/>
  <c r="F795" i="22"/>
  <c r="E795" i="22"/>
  <c r="D795" i="22"/>
  <c r="C795" i="22"/>
  <c r="B795" i="22"/>
  <c r="BR794" i="22"/>
  <c r="BQ794" i="22"/>
  <c r="BP794" i="22"/>
  <c r="BO794" i="22"/>
  <c r="BN794" i="22"/>
  <c r="BM794" i="22"/>
  <c r="BL794" i="22"/>
  <c r="BK794" i="22"/>
  <c r="BJ794" i="22"/>
  <c r="BI794" i="22"/>
  <c r="G794" i="22"/>
  <c r="F794" i="22"/>
  <c r="E794" i="22"/>
  <c r="D794" i="22"/>
  <c r="C794" i="22"/>
  <c r="B794" i="22"/>
  <c r="BR793" i="22"/>
  <c r="BQ793" i="22"/>
  <c r="BP793" i="22"/>
  <c r="BO793" i="22"/>
  <c r="BN793" i="22"/>
  <c r="BM793" i="22"/>
  <c r="BL793" i="22"/>
  <c r="BK793" i="22"/>
  <c r="BJ793" i="22"/>
  <c r="BI793" i="22"/>
  <c r="G793" i="22"/>
  <c r="F793" i="22"/>
  <c r="E793" i="22"/>
  <c r="D793" i="22"/>
  <c r="C793" i="22"/>
  <c r="B793" i="22"/>
  <c r="BR792" i="22"/>
  <c r="BQ792" i="22"/>
  <c r="BP792" i="22"/>
  <c r="BO792" i="22"/>
  <c r="BN792" i="22"/>
  <c r="BM792" i="22"/>
  <c r="BL792" i="22"/>
  <c r="BK792" i="22"/>
  <c r="BJ792" i="22"/>
  <c r="BI792" i="22"/>
  <c r="G792" i="22"/>
  <c r="F792" i="22"/>
  <c r="E792" i="22"/>
  <c r="D792" i="22"/>
  <c r="C792" i="22"/>
  <c r="B792" i="22"/>
  <c r="BR791" i="22"/>
  <c r="BQ791" i="22"/>
  <c r="BP791" i="22"/>
  <c r="BO791" i="22"/>
  <c r="BN791" i="22"/>
  <c r="BM791" i="22"/>
  <c r="BL791" i="22"/>
  <c r="BK791" i="22"/>
  <c r="BJ791" i="22"/>
  <c r="BI791" i="22"/>
  <c r="G791" i="22"/>
  <c r="F791" i="22"/>
  <c r="E791" i="22"/>
  <c r="D791" i="22"/>
  <c r="C791" i="22"/>
  <c r="B791" i="22"/>
  <c r="BR790" i="22"/>
  <c r="BQ790" i="22"/>
  <c r="BP790" i="22"/>
  <c r="BO790" i="22"/>
  <c r="BN790" i="22"/>
  <c r="BM790" i="22"/>
  <c r="BL790" i="22"/>
  <c r="BK790" i="22"/>
  <c r="BJ790" i="22"/>
  <c r="BI790" i="22"/>
  <c r="G790" i="22"/>
  <c r="F790" i="22"/>
  <c r="E790" i="22"/>
  <c r="D790" i="22"/>
  <c r="C790" i="22"/>
  <c r="B790" i="22"/>
  <c r="BR789" i="22"/>
  <c r="BQ789" i="22"/>
  <c r="BP789" i="22"/>
  <c r="BO789" i="22"/>
  <c r="BN789" i="22"/>
  <c r="BM789" i="22"/>
  <c r="BL789" i="22"/>
  <c r="BK789" i="22"/>
  <c r="BJ789" i="22"/>
  <c r="BI789" i="22"/>
  <c r="G789" i="22"/>
  <c r="F789" i="22"/>
  <c r="E789" i="22"/>
  <c r="D789" i="22"/>
  <c r="C789" i="22"/>
  <c r="B789" i="22"/>
  <c r="BR788" i="22"/>
  <c r="BQ788" i="22"/>
  <c r="BP788" i="22"/>
  <c r="BO788" i="22"/>
  <c r="BN788" i="22"/>
  <c r="BM788" i="22"/>
  <c r="BL788" i="22"/>
  <c r="BK788" i="22"/>
  <c r="BJ788" i="22"/>
  <c r="BI788" i="22"/>
  <c r="G788" i="22"/>
  <c r="F788" i="22"/>
  <c r="E788" i="22"/>
  <c r="D788" i="22"/>
  <c r="C788" i="22"/>
  <c r="B788" i="22"/>
  <c r="BR787" i="22"/>
  <c r="BQ787" i="22"/>
  <c r="BP787" i="22"/>
  <c r="BO787" i="22"/>
  <c r="BN787" i="22"/>
  <c r="BM787" i="22"/>
  <c r="BL787" i="22"/>
  <c r="BK787" i="22"/>
  <c r="BJ787" i="22"/>
  <c r="BI787" i="22"/>
  <c r="G787" i="22"/>
  <c r="F787" i="22"/>
  <c r="E787" i="22"/>
  <c r="D787" i="22"/>
  <c r="C787" i="22"/>
  <c r="B787" i="22"/>
  <c r="BR786" i="22"/>
  <c r="BQ786" i="22"/>
  <c r="BP786" i="22"/>
  <c r="BO786" i="22"/>
  <c r="BN786" i="22"/>
  <c r="BM786" i="22"/>
  <c r="BL786" i="22"/>
  <c r="BK786" i="22"/>
  <c r="BJ786" i="22"/>
  <c r="BI786" i="22"/>
  <c r="G786" i="22"/>
  <c r="F786" i="22"/>
  <c r="E786" i="22"/>
  <c r="D786" i="22"/>
  <c r="C786" i="22"/>
  <c r="B786" i="22"/>
  <c r="BR785" i="22"/>
  <c r="BQ785" i="22"/>
  <c r="BP785" i="22"/>
  <c r="BO785" i="22"/>
  <c r="BN785" i="22"/>
  <c r="BM785" i="22"/>
  <c r="BL785" i="22"/>
  <c r="BK785" i="22"/>
  <c r="BJ785" i="22"/>
  <c r="BI785" i="22"/>
  <c r="G785" i="22"/>
  <c r="F785" i="22"/>
  <c r="E785" i="22"/>
  <c r="D785" i="22"/>
  <c r="C785" i="22"/>
  <c r="B785" i="22"/>
  <c r="BR784" i="22"/>
  <c r="BQ784" i="22"/>
  <c r="BP784" i="22"/>
  <c r="BO784" i="22"/>
  <c r="BN784" i="22"/>
  <c r="BM784" i="22"/>
  <c r="BL784" i="22"/>
  <c r="BK784" i="22"/>
  <c r="BJ784" i="22"/>
  <c r="BI784" i="22"/>
  <c r="G784" i="22"/>
  <c r="F784" i="22"/>
  <c r="E784" i="22"/>
  <c r="D784" i="22"/>
  <c r="C784" i="22"/>
  <c r="B784" i="22"/>
  <c r="BR783" i="22"/>
  <c r="BQ783" i="22"/>
  <c r="BP783" i="22"/>
  <c r="BO783" i="22"/>
  <c r="BN783" i="22"/>
  <c r="BM783" i="22"/>
  <c r="BL783" i="22"/>
  <c r="BK783" i="22"/>
  <c r="BJ783" i="22"/>
  <c r="BI783" i="22"/>
  <c r="G783" i="22"/>
  <c r="F783" i="22"/>
  <c r="E783" i="22"/>
  <c r="D783" i="22"/>
  <c r="C783" i="22"/>
  <c r="B783" i="22"/>
  <c r="BR782" i="22"/>
  <c r="BQ782" i="22"/>
  <c r="BP782" i="22"/>
  <c r="BO782" i="22"/>
  <c r="BN782" i="22"/>
  <c r="BM782" i="22"/>
  <c r="BL782" i="22"/>
  <c r="BK782" i="22"/>
  <c r="BJ782" i="22"/>
  <c r="BI782" i="22"/>
  <c r="G782" i="22"/>
  <c r="F782" i="22"/>
  <c r="E782" i="22"/>
  <c r="D782" i="22"/>
  <c r="C782" i="22"/>
  <c r="B782" i="22"/>
  <c r="BR781" i="22"/>
  <c r="BQ781" i="22"/>
  <c r="BP781" i="22"/>
  <c r="BO781" i="22"/>
  <c r="BN781" i="22"/>
  <c r="BM781" i="22"/>
  <c r="BL781" i="22"/>
  <c r="BK781" i="22"/>
  <c r="BJ781" i="22"/>
  <c r="BI781" i="22"/>
  <c r="G781" i="22"/>
  <c r="F781" i="22"/>
  <c r="E781" i="22"/>
  <c r="D781" i="22"/>
  <c r="C781" i="22"/>
  <c r="B781" i="22"/>
  <c r="BR780" i="22"/>
  <c r="BQ780" i="22"/>
  <c r="BP780" i="22"/>
  <c r="BO780" i="22"/>
  <c r="BN780" i="22"/>
  <c r="BM780" i="22"/>
  <c r="BL780" i="22"/>
  <c r="BK780" i="22"/>
  <c r="BJ780" i="22"/>
  <c r="BI780" i="22"/>
  <c r="G780" i="22"/>
  <c r="F780" i="22"/>
  <c r="E780" i="22"/>
  <c r="D780" i="22"/>
  <c r="C780" i="22"/>
  <c r="B780" i="22"/>
  <c r="BR779" i="22"/>
  <c r="BQ779" i="22"/>
  <c r="BP779" i="22"/>
  <c r="BO779" i="22"/>
  <c r="BN779" i="22"/>
  <c r="BM779" i="22"/>
  <c r="BL779" i="22"/>
  <c r="BK779" i="22"/>
  <c r="BJ779" i="22"/>
  <c r="BI779" i="22"/>
  <c r="G779" i="22"/>
  <c r="F779" i="22"/>
  <c r="E779" i="22"/>
  <c r="D779" i="22"/>
  <c r="C779" i="22"/>
  <c r="B779" i="22"/>
  <c r="BR778" i="22"/>
  <c r="BQ778" i="22"/>
  <c r="BP778" i="22"/>
  <c r="BO778" i="22"/>
  <c r="BN778" i="22"/>
  <c r="BM778" i="22"/>
  <c r="BL778" i="22"/>
  <c r="BK778" i="22"/>
  <c r="BJ778" i="22"/>
  <c r="BI778" i="22"/>
  <c r="G778" i="22"/>
  <c r="F778" i="22"/>
  <c r="E778" i="22"/>
  <c r="D778" i="22"/>
  <c r="C778" i="22"/>
  <c r="B778" i="22"/>
  <c r="BR777" i="22"/>
  <c r="BQ777" i="22"/>
  <c r="BP777" i="22"/>
  <c r="BO777" i="22"/>
  <c r="BN777" i="22"/>
  <c r="BM777" i="22"/>
  <c r="BL777" i="22"/>
  <c r="BK777" i="22"/>
  <c r="BJ777" i="22"/>
  <c r="BI777" i="22"/>
  <c r="G777" i="22"/>
  <c r="F777" i="22"/>
  <c r="E777" i="22"/>
  <c r="D777" i="22"/>
  <c r="C777" i="22"/>
  <c r="B777" i="22"/>
  <c r="BR776" i="22"/>
  <c r="BQ776" i="22"/>
  <c r="BP776" i="22"/>
  <c r="BO776" i="22"/>
  <c r="BN776" i="22"/>
  <c r="BM776" i="22"/>
  <c r="BL776" i="22"/>
  <c r="BK776" i="22"/>
  <c r="BJ776" i="22"/>
  <c r="BI776" i="22"/>
  <c r="G776" i="22"/>
  <c r="F776" i="22"/>
  <c r="E776" i="22"/>
  <c r="D776" i="22"/>
  <c r="C776" i="22"/>
  <c r="B776" i="22"/>
  <c r="BR775" i="22"/>
  <c r="BQ775" i="22"/>
  <c r="BP775" i="22"/>
  <c r="BO775" i="22"/>
  <c r="BN775" i="22"/>
  <c r="BM775" i="22"/>
  <c r="BL775" i="22"/>
  <c r="BK775" i="22"/>
  <c r="BJ775" i="22"/>
  <c r="BI775" i="22"/>
  <c r="G775" i="22"/>
  <c r="F775" i="22"/>
  <c r="E775" i="22"/>
  <c r="D775" i="22"/>
  <c r="C775" i="22"/>
  <c r="B775" i="22"/>
  <c r="BR774" i="22"/>
  <c r="BQ774" i="22"/>
  <c r="BP774" i="22"/>
  <c r="BO774" i="22"/>
  <c r="BN774" i="22"/>
  <c r="BM774" i="22"/>
  <c r="BL774" i="22"/>
  <c r="BK774" i="22"/>
  <c r="BJ774" i="22"/>
  <c r="BI774" i="22"/>
  <c r="G774" i="22"/>
  <c r="F774" i="22"/>
  <c r="E774" i="22"/>
  <c r="D774" i="22"/>
  <c r="C774" i="22"/>
  <c r="B774" i="22"/>
  <c r="BR773" i="22"/>
  <c r="BQ773" i="22"/>
  <c r="BP773" i="22"/>
  <c r="BO773" i="22"/>
  <c r="BN773" i="22"/>
  <c r="BM773" i="22"/>
  <c r="BL773" i="22"/>
  <c r="BK773" i="22"/>
  <c r="BJ773" i="22"/>
  <c r="BI773" i="22"/>
  <c r="G773" i="22"/>
  <c r="F773" i="22"/>
  <c r="E773" i="22"/>
  <c r="D773" i="22"/>
  <c r="C773" i="22"/>
  <c r="B773" i="22"/>
  <c r="BR772" i="22"/>
  <c r="BQ772" i="22"/>
  <c r="BP772" i="22"/>
  <c r="BO772" i="22"/>
  <c r="BN772" i="22"/>
  <c r="BM772" i="22"/>
  <c r="BL772" i="22"/>
  <c r="BK772" i="22"/>
  <c r="BJ772" i="22"/>
  <c r="BI772" i="22"/>
  <c r="G772" i="22"/>
  <c r="F772" i="22"/>
  <c r="E772" i="22"/>
  <c r="D772" i="22"/>
  <c r="C772" i="22"/>
  <c r="B772" i="22"/>
  <c r="BR771" i="22"/>
  <c r="BQ771" i="22"/>
  <c r="BP771" i="22"/>
  <c r="BO771" i="22"/>
  <c r="BN771" i="22"/>
  <c r="BM771" i="22"/>
  <c r="BL771" i="22"/>
  <c r="BK771" i="22"/>
  <c r="BJ771" i="22"/>
  <c r="BI771" i="22"/>
  <c r="G771" i="22"/>
  <c r="F771" i="22"/>
  <c r="E771" i="22"/>
  <c r="D771" i="22"/>
  <c r="C771" i="22"/>
  <c r="B771" i="22"/>
  <c r="BR770" i="22"/>
  <c r="BQ770" i="22"/>
  <c r="BP770" i="22"/>
  <c r="BO770" i="22"/>
  <c r="BN770" i="22"/>
  <c r="BM770" i="22"/>
  <c r="BL770" i="22"/>
  <c r="BK770" i="22"/>
  <c r="BJ770" i="22"/>
  <c r="BI770" i="22"/>
  <c r="G770" i="22"/>
  <c r="F770" i="22"/>
  <c r="E770" i="22"/>
  <c r="D770" i="22"/>
  <c r="C770" i="22"/>
  <c r="B770" i="22"/>
  <c r="BR769" i="22"/>
  <c r="BQ769" i="22"/>
  <c r="BP769" i="22"/>
  <c r="BO769" i="22"/>
  <c r="BN769" i="22"/>
  <c r="BM769" i="22"/>
  <c r="BL769" i="22"/>
  <c r="BK769" i="22"/>
  <c r="BJ769" i="22"/>
  <c r="BI769" i="22"/>
  <c r="G769" i="22"/>
  <c r="F769" i="22"/>
  <c r="E769" i="22"/>
  <c r="D769" i="22"/>
  <c r="C769" i="22"/>
  <c r="B769" i="22"/>
  <c r="BR768" i="22"/>
  <c r="BQ768" i="22"/>
  <c r="BP768" i="22"/>
  <c r="BO768" i="22"/>
  <c r="BN768" i="22"/>
  <c r="BM768" i="22"/>
  <c r="BL768" i="22"/>
  <c r="BK768" i="22"/>
  <c r="BJ768" i="22"/>
  <c r="BI768" i="22"/>
  <c r="G768" i="22"/>
  <c r="F768" i="22"/>
  <c r="E768" i="22"/>
  <c r="D768" i="22"/>
  <c r="C768" i="22"/>
  <c r="B768" i="22"/>
  <c r="BR767" i="22"/>
  <c r="BQ767" i="22"/>
  <c r="BP767" i="22"/>
  <c r="BO767" i="22"/>
  <c r="BN767" i="22"/>
  <c r="BM767" i="22"/>
  <c r="BL767" i="22"/>
  <c r="BK767" i="22"/>
  <c r="BJ767" i="22"/>
  <c r="BI767" i="22"/>
  <c r="G767" i="22"/>
  <c r="F767" i="22"/>
  <c r="E767" i="22"/>
  <c r="D767" i="22"/>
  <c r="C767" i="22"/>
  <c r="B767" i="22"/>
  <c r="BR766" i="22"/>
  <c r="BQ766" i="22"/>
  <c r="BP766" i="22"/>
  <c r="BO766" i="22"/>
  <c r="BN766" i="22"/>
  <c r="BM766" i="22"/>
  <c r="BL766" i="22"/>
  <c r="BK766" i="22"/>
  <c r="BJ766" i="22"/>
  <c r="BI766" i="22"/>
  <c r="G766" i="22"/>
  <c r="F766" i="22"/>
  <c r="E766" i="22"/>
  <c r="D766" i="22"/>
  <c r="C766" i="22"/>
  <c r="B766" i="22"/>
  <c r="BR765" i="22"/>
  <c r="BQ765" i="22"/>
  <c r="BP765" i="22"/>
  <c r="BO765" i="22"/>
  <c r="BN765" i="22"/>
  <c r="BM765" i="22"/>
  <c r="BL765" i="22"/>
  <c r="BK765" i="22"/>
  <c r="BJ765" i="22"/>
  <c r="BI765" i="22"/>
  <c r="G765" i="22"/>
  <c r="F765" i="22"/>
  <c r="E765" i="22"/>
  <c r="D765" i="22"/>
  <c r="C765" i="22"/>
  <c r="B765" i="22"/>
  <c r="BR764" i="22"/>
  <c r="BQ764" i="22"/>
  <c r="BP764" i="22"/>
  <c r="BO764" i="22"/>
  <c r="BN764" i="22"/>
  <c r="BM764" i="22"/>
  <c r="BL764" i="22"/>
  <c r="BK764" i="22"/>
  <c r="BJ764" i="22"/>
  <c r="BI764" i="22"/>
  <c r="G764" i="22"/>
  <c r="F764" i="22"/>
  <c r="E764" i="22"/>
  <c r="D764" i="22"/>
  <c r="C764" i="22"/>
  <c r="B764" i="22"/>
  <c r="BR763" i="22"/>
  <c r="BQ763" i="22"/>
  <c r="BP763" i="22"/>
  <c r="BO763" i="22"/>
  <c r="BN763" i="22"/>
  <c r="BM763" i="22"/>
  <c r="BL763" i="22"/>
  <c r="BK763" i="22"/>
  <c r="BJ763" i="22"/>
  <c r="BI763" i="22"/>
  <c r="G763" i="22"/>
  <c r="F763" i="22"/>
  <c r="E763" i="22"/>
  <c r="D763" i="22"/>
  <c r="C763" i="22"/>
  <c r="B763" i="22"/>
  <c r="BR762" i="22"/>
  <c r="BQ762" i="22"/>
  <c r="BP762" i="22"/>
  <c r="BO762" i="22"/>
  <c r="BN762" i="22"/>
  <c r="BM762" i="22"/>
  <c r="BL762" i="22"/>
  <c r="BK762" i="22"/>
  <c r="BJ762" i="22"/>
  <c r="BI762" i="22"/>
  <c r="G762" i="22"/>
  <c r="F762" i="22"/>
  <c r="E762" i="22"/>
  <c r="D762" i="22"/>
  <c r="C762" i="22"/>
  <c r="B762" i="22"/>
  <c r="BR761" i="22"/>
  <c r="BQ761" i="22"/>
  <c r="BP761" i="22"/>
  <c r="BO761" i="22"/>
  <c r="BN761" i="22"/>
  <c r="BM761" i="22"/>
  <c r="BL761" i="22"/>
  <c r="BK761" i="22"/>
  <c r="BJ761" i="22"/>
  <c r="BI761" i="22"/>
  <c r="G761" i="22"/>
  <c r="F761" i="22"/>
  <c r="E761" i="22"/>
  <c r="D761" i="22"/>
  <c r="C761" i="22"/>
  <c r="B761" i="22"/>
  <c r="BR760" i="22"/>
  <c r="BQ760" i="22"/>
  <c r="BP760" i="22"/>
  <c r="BO760" i="22"/>
  <c r="BN760" i="22"/>
  <c r="BM760" i="22"/>
  <c r="BL760" i="22"/>
  <c r="BK760" i="22"/>
  <c r="BJ760" i="22"/>
  <c r="BI760" i="22"/>
  <c r="G760" i="22"/>
  <c r="F760" i="22"/>
  <c r="E760" i="22"/>
  <c r="D760" i="22"/>
  <c r="C760" i="22"/>
  <c r="B760" i="22"/>
  <c r="BR759" i="22"/>
  <c r="BQ759" i="22"/>
  <c r="BP759" i="22"/>
  <c r="BO759" i="22"/>
  <c r="BN759" i="22"/>
  <c r="BM759" i="22"/>
  <c r="BL759" i="22"/>
  <c r="BK759" i="22"/>
  <c r="BJ759" i="22"/>
  <c r="BI759" i="22"/>
  <c r="G759" i="22"/>
  <c r="F759" i="22"/>
  <c r="E759" i="22"/>
  <c r="D759" i="22"/>
  <c r="C759" i="22"/>
  <c r="B759" i="22"/>
  <c r="BR758" i="22"/>
  <c r="BQ758" i="22"/>
  <c r="BP758" i="22"/>
  <c r="BO758" i="22"/>
  <c r="BN758" i="22"/>
  <c r="BM758" i="22"/>
  <c r="BL758" i="22"/>
  <c r="BK758" i="22"/>
  <c r="BJ758" i="22"/>
  <c r="BI758" i="22"/>
  <c r="G758" i="22"/>
  <c r="F758" i="22"/>
  <c r="E758" i="22"/>
  <c r="D758" i="22"/>
  <c r="C758" i="22"/>
  <c r="B758" i="22"/>
  <c r="BR757" i="22"/>
  <c r="BQ757" i="22"/>
  <c r="BP757" i="22"/>
  <c r="BO757" i="22"/>
  <c r="BN757" i="22"/>
  <c r="BM757" i="22"/>
  <c r="BL757" i="22"/>
  <c r="BK757" i="22"/>
  <c r="BJ757" i="22"/>
  <c r="BI757" i="22"/>
  <c r="G757" i="22"/>
  <c r="F757" i="22"/>
  <c r="E757" i="22"/>
  <c r="D757" i="22"/>
  <c r="C757" i="22"/>
  <c r="B757" i="22"/>
  <c r="BR756" i="22"/>
  <c r="BQ756" i="22"/>
  <c r="BP756" i="22"/>
  <c r="BO756" i="22"/>
  <c r="BN756" i="22"/>
  <c r="BM756" i="22"/>
  <c r="BL756" i="22"/>
  <c r="BK756" i="22"/>
  <c r="BJ756" i="22"/>
  <c r="BI756" i="22"/>
  <c r="G756" i="22"/>
  <c r="F756" i="22"/>
  <c r="E756" i="22"/>
  <c r="D756" i="22"/>
  <c r="C756" i="22"/>
  <c r="B756" i="22"/>
  <c r="BR755" i="22"/>
  <c r="BQ755" i="22"/>
  <c r="BP755" i="22"/>
  <c r="BO755" i="22"/>
  <c r="BN755" i="22"/>
  <c r="BM755" i="22"/>
  <c r="BL755" i="22"/>
  <c r="BK755" i="22"/>
  <c r="BJ755" i="22"/>
  <c r="BI755" i="22"/>
  <c r="G755" i="22"/>
  <c r="F755" i="22"/>
  <c r="E755" i="22"/>
  <c r="D755" i="22"/>
  <c r="C755" i="22"/>
  <c r="B755" i="22"/>
  <c r="BR754" i="22"/>
  <c r="BQ754" i="22"/>
  <c r="BP754" i="22"/>
  <c r="BO754" i="22"/>
  <c r="BN754" i="22"/>
  <c r="BM754" i="22"/>
  <c r="BL754" i="22"/>
  <c r="BK754" i="22"/>
  <c r="BJ754" i="22"/>
  <c r="BI754" i="22"/>
  <c r="G754" i="22"/>
  <c r="F754" i="22"/>
  <c r="E754" i="22"/>
  <c r="D754" i="22"/>
  <c r="C754" i="22"/>
  <c r="B754" i="22"/>
  <c r="BR753" i="22"/>
  <c r="BQ753" i="22"/>
  <c r="BP753" i="22"/>
  <c r="BO753" i="22"/>
  <c r="BN753" i="22"/>
  <c r="BM753" i="22"/>
  <c r="BL753" i="22"/>
  <c r="BK753" i="22"/>
  <c r="BJ753" i="22"/>
  <c r="BI753" i="22"/>
  <c r="G753" i="22"/>
  <c r="F753" i="22"/>
  <c r="E753" i="22"/>
  <c r="D753" i="22"/>
  <c r="C753" i="22"/>
  <c r="B753" i="22"/>
  <c r="BR752" i="22"/>
  <c r="BQ752" i="22"/>
  <c r="BP752" i="22"/>
  <c r="BO752" i="22"/>
  <c r="BN752" i="22"/>
  <c r="BM752" i="22"/>
  <c r="BL752" i="22"/>
  <c r="BK752" i="22"/>
  <c r="BJ752" i="22"/>
  <c r="BI752" i="22"/>
  <c r="G752" i="22"/>
  <c r="F752" i="22"/>
  <c r="E752" i="22"/>
  <c r="D752" i="22"/>
  <c r="C752" i="22"/>
  <c r="B752" i="22"/>
  <c r="BR751" i="22"/>
  <c r="BQ751" i="22"/>
  <c r="BP751" i="22"/>
  <c r="BO751" i="22"/>
  <c r="BN751" i="22"/>
  <c r="BM751" i="22"/>
  <c r="BL751" i="22"/>
  <c r="BK751" i="22"/>
  <c r="BJ751" i="22"/>
  <c r="BI751" i="22"/>
  <c r="G751" i="22"/>
  <c r="F751" i="22"/>
  <c r="E751" i="22"/>
  <c r="D751" i="22"/>
  <c r="C751" i="22"/>
  <c r="B751" i="22"/>
  <c r="BR750" i="22"/>
  <c r="BQ750" i="22"/>
  <c r="BP750" i="22"/>
  <c r="BO750" i="22"/>
  <c r="BN750" i="22"/>
  <c r="BM750" i="22"/>
  <c r="BL750" i="22"/>
  <c r="BK750" i="22"/>
  <c r="BJ750" i="22"/>
  <c r="BI750" i="22"/>
  <c r="G750" i="22"/>
  <c r="F750" i="22"/>
  <c r="E750" i="22"/>
  <c r="D750" i="22"/>
  <c r="C750" i="22"/>
  <c r="B750" i="22"/>
  <c r="BR749" i="22"/>
  <c r="BQ749" i="22"/>
  <c r="BP749" i="22"/>
  <c r="BO749" i="22"/>
  <c r="BN749" i="22"/>
  <c r="BM749" i="22"/>
  <c r="BL749" i="22"/>
  <c r="BK749" i="22"/>
  <c r="BJ749" i="22"/>
  <c r="BI749" i="22"/>
  <c r="G749" i="22"/>
  <c r="F749" i="22"/>
  <c r="E749" i="22"/>
  <c r="D749" i="22"/>
  <c r="C749" i="22"/>
  <c r="B749" i="22"/>
  <c r="BR748" i="22"/>
  <c r="BQ748" i="22"/>
  <c r="BP748" i="22"/>
  <c r="BO748" i="22"/>
  <c r="BN748" i="22"/>
  <c r="BM748" i="22"/>
  <c r="BL748" i="22"/>
  <c r="BK748" i="22"/>
  <c r="BJ748" i="22"/>
  <c r="BI748" i="22"/>
  <c r="G748" i="22"/>
  <c r="F748" i="22"/>
  <c r="E748" i="22"/>
  <c r="D748" i="22"/>
  <c r="C748" i="22"/>
  <c r="B748" i="22"/>
  <c r="BR747" i="22"/>
  <c r="BQ747" i="22"/>
  <c r="BP747" i="22"/>
  <c r="BO747" i="22"/>
  <c r="BN747" i="22"/>
  <c r="BM747" i="22"/>
  <c r="BL747" i="22"/>
  <c r="BK747" i="22"/>
  <c r="BJ747" i="22"/>
  <c r="BI747" i="22"/>
  <c r="G747" i="22"/>
  <c r="F747" i="22"/>
  <c r="E747" i="22"/>
  <c r="D747" i="22"/>
  <c r="C747" i="22"/>
  <c r="B747" i="22"/>
  <c r="BR746" i="22"/>
  <c r="BQ746" i="22"/>
  <c r="BP746" i="22"/>
  <c r="BO746" i="22"/>
  <c r="BN746" i="22"/>
  <c r="BM746" i="22"/>
  <c r="BL746" i="22"/>
  <c r="BK746" i="22"/>
  <c r="BJ746" i="22"/>
  <c r="BI746" i="22"/>
  <c r="G746" i="22"/>
  <c r="F746" i="22"/>
  <c r="E746" i="22"/>
  <c r="D746" i="22"/>
  <c r="C746" i="22"/>
  <c r="B746" i="22"/>
  <c r="BR745" i="22"/>
  <c r="BQ745" i="22"/>
  <c r="BP745" i="22"/>
  <c r="BO745" i="22"/>
  <c r="BN745" i="22"/>
  <c r="BM745" i="22"/>
  <c r="BL745" i="22"/>
  <c r="BK745" i="22"/>
  <c r="BJ745" i="22"/>
  <c r="BI745" i="22"/>
  <c r="G745" i="22"/>
  <c r="F745" i="22"/>
  <c r="E745" i="22"/>
  <c r="D745" i="22"/>
  <c r="C745" i="22"/>
  <c r="B745" i="22"/>
  <c r="BR744" i="22"/>
  <c r="BQ744" i="22"/>
  <c r="BP744" i="22"/>
  <c r="BO744" i="22"/>
  <c r="BN744" i="22"/>
  <c r="BM744" i="22"/>
  <c r="BL744" i="22"/>
  <c r="BK744" i="22"/>
  <c r="BJ744" i="22"/>
  <c r="BI744" i="22"/>
  <c r="G744" i="22"/>
  <c r="F744" i="22"/>
  <c r="E744" i="22"/>
  <c r="D744" i="22"/>
  <c r="C744" i="22"/>
  <c r="B744" i="22"/>
  <c r="BR743" i="22"/>
  <c r="BQ743" i="22"/>
  <c r="BP743" i="22"/>
  <c r="BO743" i="22"/>
  <c r="BN743" i="22"/>
  <c r="BM743" i="22"/>
  <c r="BL743" i="22"/>
  <c r="BK743" i="22"/>
  <c r="BJ743" i="22"/>
  <c r="BI743" i="22"/>
  <c r="G743" i="22"/>
  <c r="F743" i="22"/>
  <c r="E743" i="22"/>
  <c r="D743" i="22"/>
  <c r="C743" i="22"/>
  <c r="B743" i="22"/>
  <c r="BR742" i="22"/>
  <c r="BQ742" i="22"/>
  <c r="BP742" i="22"/>
  <c r="BO742" i="22"/>
  <c r="BN742" i="22"/>
  <c r="BM742" i="22"/>
  <c r="BL742" i="22"/>
  <c r="BK742" i="22"/>
  <c r="BJ742" i="22"/>
  <c r="BI742" i="22"/>
  <c r="G742" i="22"/>
  <c r="F742" i="22"/>
  <c r="E742" i="22"/>
  <c r="D742" i="22"/>
  <c r="C742" i="22"/>
  <c r="B742" i="22"/>
  <c r="BR741" i="22"/>
  <c r="BQ741" i="22"/>
  <c r="BP741" i="22"/>
  <c r="BO741" i="22"/>
  <c r="BN741" i="22"/>
  <c r="BM741" i="22"/>
  <c r="BL741" i="22"/>
  <c r="BK741" i="22"/>
  <c r="BJ741" i="22"/>
  <c r="BI741" i="22"/>
  <c r="G741" i="22"/>
  <c r="F741" i="22"/>
  <c r="E741" i="22"/>
  <c r="D741" i="22"/>
  <c r="C741" i="22"/>
  <c r="B741" i="22"/>
  <c r="BR740" i="22"/>
  <c r="BQ740" i="22"/>
  <c r="BP740" i="22"/>
  <c r="BO740" i="22"/>
  <c r="BN740" i="22"/>
  <c r="BM740" i="22"/>
  <c r="BL740" i="22"/>
  <c r="BK740" i="22"/>
  <c r="BJ740" i="22"/>
  <c r="BI740" i="22"/>
  <c r="G740" i="22"/>
  <c r="F740" i="22"/>
  <c r="E740" i="22"/>
  <c r="D740" i="22"/>
  <c r="C740" i="22"/>
  <c r="B740" i="22"/>
  <c r="BR739" i="22"/>
  <c r="BQ739" i="22"/>
  <c r="BP739" i="22"/>
  <c r="BO739" i="22"/>
  <c r="BN739" i="22"/>
  <c r="BM739" i="22"/>
  <c r="BL739" i="22"/>
  <c r="BK739" i="22"/>
  <c r="BJ739" i="22"/>
  <c r="BI739" i="22"/>
  <c r="G739" i="22"/>
  <c r="F739" i="22"/>
  <c r="E739" i="22"/>
  <c r="D739" i="22"/>
  <c r="C739" i="22"/>
  <c r="B739" i="22"/>
  <c r="BR738" i="22"/>
  <c r="BQ738" i="22"/>
  <c r="BP738" i="22"/>
  <c r="BO738" i="22"/>
  <c r="BN738" i="22"/>
  <c r="BM738" i="22"/>
  <c r="BL738" i="22"/>
  <c r="BK738" i="22"/>
  <c r="BJ738" i="22"/>
  <c r="BI738" i="22"/>
  <c r="G738" i="22"/>
  <c r="F738" i="22"/>
  <c r="E738" i="22"/>
  <c r="D738" i="22"/>
  <c r="C738" i="22"/>
  <c r="B738" i="22"/>
  <c r="BR737" i="22"/>
  <c r="BQ737" i="22"/>
  <c r="BP737" i="22"/>
  <c r="BO737" i="22"/>
  <c r="BN737" i="22"/>
  <c r="BM737" i="22"/>
  <c r="BL737" i="22"/>
  <c r="BK737" i="22"/>
  <c r="BJ737" i="22"/>
  <c r="BI737" i="22"/>
  <c r="G737" i="22"/>
  <c r="F737" i="22"/>
  <c r="E737" i="22"/>
  <c r="D737" i="22"/>
  <c r="C737" i="22"/>
  <c r="B737" i="22"/>
  <c r="BR736" i="22"/>
  <c r="BQ736" i="22"/>
  <c r="BP736" i="22"/>
  <c r="BO736" i="22"/>
  <c r="BN736" i="22"/>
  <c r="BM736" i="22"/>
  <c r="BL736" i="22"/>
  <c r="BK736" i="22"/>
  <c r="BJ736" i="22"/>
  <c r="BI736" i="22"/>
  <c r="G736" i="22"/>
  <c r="F736" i="22"/>
  <c r="E736" i="22"/>
  <c r="D736" i="22"/>
  <c r="C736" i="22"/>
  <c r="B736" i="22"/>
  <c r="BR735" i="22"/>
  <c r="BQ735" i="22"/>
  <c r="BP735" i="22"/>
  <c r="BO735" i="22"/>
  <c r="BN735" i="22"/>
  <c r="BM735" i="22"/>
  <c r="BL735" i="22"/>
  <c r="BK735" i="22"/>
  <c r="BJ735" i="22"/>
  <c r="BI735" i="22"/>
  <c r="G735" i="22"/>
  <c r="F735" i="22"/>
  <c r="E735" i="22"/>
  <c r="D735" i="22"/>
  <c r="C735" i="22"/>
  <c r="B735" i="22"/>
  <c r="BR734" i="22"/>
  <c r="BQ734" i="22"/>
  <c r="BP734" i="22"/>
  <c r="BO734" i="22"/>
  <c r="BN734" i="22"/>
  <c r="BM734" i="22"/>
  <c r="BL734" i="22"/>
  <c r="BK734" i="22"/>
  <c r="BJ734" i="22"/>
  <c r="BI734" i="22"/>
  <c r="G734" i="22"/>
  <c r="F734" i="22"/>
  <c r="E734" i="22"/>
  <c r="D734" i="22"/>
  <c r="C734" i="22"/>
  <c r="B734" i="22"/>
  <c r="BR733" i="22"/>
  <c r="BQ733" i="22"/>
  <c r="BP733" i="22"/>
  <c r="BO733" i="22"/>
  <c r="BN733" i="22"/>
  <c r="BM733" i="22"/>
  <c r="BL733" i="22"/>
  <c r="BK733" i="22"/>
  <c r="BJ733" i="22"/>
  <c r="BI733" i="22"/>
  <c r="G733" i="22"/>
  <c r="F733" i="22"/>
  <c r="E733" i="22"/>
  <c r="D733" i="22"/>
  <c r="C733" i="22"/>
  <c r="B733" i="22"/>
  <c r="BR732" i="22"/>
  <c r="BQ732" i="22"/>
  <c r="BP732" i="22"/>
  <c r="BO732" i="22"/>
  <c r="BN732" i="22"/>
  <c r="BM732" i="22"/>
  <c r="BL732" i="22"/>
  <c r="BK732" i="22"/>
  <c r="BJ732" i="22"/>
  <c r="BI732" i="22"/>
  <c r="G732" i="22"/>
  <c r="F732" i="22"/>
  <c r="E732" i="22"/>
  <c r="D732" i="22"/>
  <c r="C732" i="22"/>
  <c r="B732" i="22"/>
  <c r="BR731" i="22"/>
  <c r="BQ731" i="22"/>
  <c r="BP731" i="22"/>
  <c r="BO731" i="22"/>
  <c r="BN731" i="22"/>
  <c r="BM731" i="22"/>
  <c r="BL731" i="22"/>
  <c r="BK731" i="22"/>
  <c r="BJ731" i="22"/>
  <c r="BI731" i="22"/>
  <c r="G731" i="22"/>
  <c r="F731" i="22"/>
  <c r="E731" i="22"/>
  <c r="D731" i="22"/>
  <c r="C731" i="22"/>
  <c r="B731" i="22"/>
  <c r="BR730" i="22"/>
  <c r="BQ730" i="22"/>
  <c r="BP730" i="22"/>
  <c r="BO730" i="22"/>
  <c r="BN730" i="22"/>
  <c r="BM730" i="22"/>
  <c r="BL730" i="22"/>
  <c r="BK730" i="22"/>
  <c r="BJ730" i="22"/>
  <c r="BI730" i="22"/>
  <c r="G730" i="22"/>
  <c r="F730" i="22"/>
  <c r="E730" i="22"/>
  <c r="D730" i="22"/>
  <c r="C730" i="22"/>
  <c r="B730" i="22"/>
  <c r="BR729" i="22"/>
  <c r="BQ729" i="22"/>
  <c r="BP729" i="22"/>
  <c r="BO729" i="22"/>
  <c r="BN729" i="22"/>
  <c r="BM729" i="22"/>
  <c r="BL729" i="22"/>
  <c r="BK729" i="22"/>
  <c r="BJ729" i="22"/>
  <c r="BI729" i="22"/>
  <c r="G729" i="22"/>
  <c r="F729" i="22"/>
  <c r="E729" i="22"/>
  <c r="D729" i="22"/>
  <c r="C729" i="22"/>
  <c r="B729" i="22"/>
  <c r="BR728" i="22"/>
  <c r="BQ728" i="22"/>
  <c r="BP728" i="22"/>
  <c r="BO728" i="22"/>
  <c r="BN728" i="22"/>
  <c r="BM728" i="22"/>
  <c r="BL728" i="22"/>
  <c r="BK728" i="22"/>
  <c r="BJ728" i="22"/>
  <c r="BI728" i="22"/>
  <c r="G728" i="22"/>
  <c r="F728" i="22"/>
  <c r="E728" i="22"/>
  <c r="D728" i="22"/>
  <c r="C728" i="22"/>
  <c r="B728" i="22"/>
  <c r="BR727" i="22"/>
  <c r="BQ727" i="22"/>
  <c r="BP727" i="22"/>
  <c r="BO727" i="22"/>
  <c r="BN727" i="22"/>
  <c r="BM727" i="22"/>
  <c r="BL727" i="22"/>
  <c r="BK727" i="22"/>
  <c r="BJ727" i="22"/>
  <c r="BI727" i="22"/>
  <c r="G727" i="22"/>
  <c r="F727" i="22"/>
  <c r="E727" i="22"/>
  <c r="D727" i="22"/>
  <c r="C727" i="22"/>
  <c r="B727" i="22"/>
  <c r="BR726" i="22"/>
  <c r="BQ726" i="22"/>
  <c r="BP726" i="22"/>
  <c r="BO726" i="22"/>
  <c r="BN726" i="22"/>
  <c r="BM726" i="22"/>
  <c r="BL726" i="22"/>
  <c r="BK726" i="22"/>
  <c r="BJ726" i="22"/>
  <c r="BI726" i="22"/>
  <c r="G726" i="22"/>
  <c r="F726" i="22"/>
  <c r="E726" i="22"/>
  <c r="D726" i="22"/>
  <c r="C726" i="22"/>
  <c r="B726" i="22"/>
  <c r="BR725" i="22"/>
  <c r="BQ725" i="22"/>
  <c r="BP725" i="22"/>
  <c r="BO725" i="22"/>
  <c r="BN725" i="22"/>
  <c r="BM725" i="22"/>
  <c r="BL725" i="22"/>
  <c r="BK725" i="22"/>
  <c r="BJ725" i="22"/>
  <c r="BI725" i="22"/>
  <c r="G725" i="22"/>
  <c r="F725" i="22"/>
  <c r="E725" i="22"/>
  <c r="D725" i="22"/>
  <c r="C725" i="22"/>
  <c r="B725" i="22"/>
  <c r="BR724" i="22"/>
  <c r="BQ724" i="22"/>
  <c r="BP724" i="22"/>
  <c r="BO724" i="22"/>
  <c r="BN724" i="22"/>
  <c r="BM724" i="22"/>
  <c r="BL724" i="22"/>
  <c r="BK724" i="22"/>
  <c r="BJ724" i="22"/>
  <c r="BI724" i="22"/>
  <c r="G724" i="22"/>
  <c r="F724" i="22"/>
  <c r="E724" i="22"/>
  <c r="D724" i="22"/>
  <c r="C724" i="22"/>
  <c r="B724" i="22"/>
  <c r="BR723" i="22"/>
  <c r="BQ723" i="22"/>
  <c r="BP723" i="22"/>
  <c r="BO723" i="22"/>
  <c r="BN723" i="22"/>
  <c r="BM723" i="22"/>
  <c r="BL723" i="22"/>
  <c r="BK723" i="22"/>
  <c r="BJ723" i="22"/>
  <c r="BI723" i="22"/>
  <c r="G723" i="22"/>
  <c r="F723" i="22"/>
  <c r="E723" i="22"/>
  <c r="D723" i="22"/>
  <c r="C723" i="22"/>
  <c r="B723" i="22"/>
  <c r="BR722" i="22"/>
  <c r="BQ722" i="22"/>
  <c r="BP722" i="22"/>
  <c r="BO722" i="22"/>
  <c r="BN722" i="22"/>
  <c r="BM722" i="22"/>
  <c r="BL722" i="22"/>
  <c r="BK722" i="22"/>
  <c r="BJ722" i="22"/>
  <c r="BI722" i="22"/>
  <c r="G722" i="22"/>
  <c r="F722" i="22"/>
  <c r="E722" i="22"/>
  <c r="D722" i="22"/>
  <c r="C722" i="22"/>
  <c r="B722" i="22"/>
  <c r="BR721" i="22"/>
  <c r="BQ721" i="22"/>
  <c r="BP721" i="22"/>
  <c r="BO721" i="22"/>
  <c r="BN721" i="22"/>
  <c r="BM721" i="22"/>
  <c r="BL721" i="22"/>
  <c r="BK721" i="22"/>
  <c r="BJ721" i="22"/>
  <c r="BI721" i="22"/>
  <c r="G721" i="22"/>
  <c r="F721" i="22"/>
  <c r="E721" i="22"/>
  <c r="D721" i="22"/>
  <c r="C721" i="22"/>
  <c r="B721" i="22"/>
  <c r="BR720" i="22"/>
  <c r="BQ720" i="22"/>
  <c r="BP720" i="22"/>
  <c r="BO720" i="22"/>
  <c r="BN720" i="22"/>
  <c r="BM720" i="22"/>
  <c r="BL720" i="22"/>
  <c r="BK720" i="22"/>
  <c r="BJ720" i="22"/>
  <c r="BI720" i="22"/>
  <c r="G720" i="22"/>
  <c r="F720" i="22"/>
  <c r="E720" i="22"/>
  <c r="D720" i="22"/>
  <c r="C720" i="22"/>
  <c r="B720" i="22"/>
  <c r="BR719" i="22"/>
  <c r="BQ719" i="22"/>
  <c r="BP719" i="22"/>
  <c r="BO719" i="22"/>
  <c r="BN719" i="22"/>
  <c r="BM719" i="22"/>
  <c r="BL719" i="22"/>
  <c r="BK719" i="22"/>
  <c r="BJ719" i="22"/>
  <c r="BI719" i="22"/>
  <c r="G719" i="22"/>
  <c r="F719" i="22"/>
  <c r="E719" i="22"/>
  <c r="D719" i="22"/>
  <c r="C719" i="22"/>
  <c r="B719" i="22"/>
  <c r="BR718" i="22"/>
  <c r="BQ718" i="22"/>
  <c r="BP718" i="22"/>
  <c r="BO718" i="22"/>
  <c r="BN718" i="22"/>
  <c r="BM718" i="22"/>
  <c r="BL718" i="22"/>
  <c r="BK718" i="22"/>
  <c r="BJ718" i="22"/>
  <c r="BI718" i="22"/>
  <c r="G718" i="22"/>
  <c r="F718" i="22"/>
  <c r="E718" i="22"/>
  <c r="D718" i="22"/>
  <c r="C718" i="22"/>
  <c r="B718" i="22"/>
  <c r="BR717" i="22"/>
  <c r="BQ717" i="22"/>
  <c r="BP717" i="22"/>
  <c r="BO717" i="22"/>
  <c r="BN717" i="22"/>
  <c r="BM717" i="22"/>
  <c r="BL717" i="22"/>
  <c r="BK717" i="22"/>
  <c r="BJ717" i="22"/>
  <c r="BI717" i="22"/>
  <c r="G717" i="22"/>
  <c r="F717" i="22"/>
  <c r="E717" i="22"/>
  <c r="D717" i="22"/>
  <c r="C717" i="22"/>
  <c r="B717" i="22"/>
  <c r="BR716" i="22"/>
  <c r="BQ716" i="22"/>
  <c r="BP716" i="22"/>
  <c r="BO716" i="22"/>
  <c r="BN716" i="22"/>
  <c r="BM716" i="22"/>
  <c r="BL716" i="22"/>
  <c r="BK716" i="22"/>
  <c r="BJ716" i="22"/>
  <c r="BI716" i="22"/>
  <c r="G716" i="22"/>
  <c r="F716" i="22"/>
  <c r="E716" i="22"/>
  <c r="D716" i="22"/>
  <c r="C716" i="22"/>
  <c r="B716" i="22"/>
  <c r="BR715" i="22"/>
  <c r="BQ715" i="22"/>
  <c r="BP715" i="22"/>
  <c r="BO715" i="22"/>
  <c r="BN715" i="22"/>
  <c r="BM715" i="22"/>
  <c r="BL715" i="22"/>
  <c r="BK715" i="22"/>
  <c r="BJ715" i="22"/>
  <c r="BI715" i="22"/>
  <c r="G715" i="22"/>
  <c r="F715" i="22"/>
  <c r="E715" i="22"/>
  <c r="D715" i="22"/>
  <c r="C715" i="22"/>
  <c r="B715" i="22"/>
  <c r="BR714" i="22"/>
  <c r="BQ714" i="22"/>
  <c r="BP714" i="22"/>
  <c r="BO714" i="22"/>
  <c r="BN714" i="22"/>
  <c r="BM714" i="22"/>
  <c r="BL714" i="22"/>
  <c r="BK714" i="22"/>
  <c r="BJ714" i="22"/>
  <c r="BI714" i="22"/>
  <c r="G714" i="22"/>
  <c r="F714" i="22"/>
  <c r="E714" i="22"/>
  <c r="D714" i="22"/>
  <c r="C714" i="22"/>
  <c r="B714" i="22"/>
  <c r="BR713" i="22"/>
  <c r="BQ713" i="22"/>
  <c r="BP713" i="22"/>
  <c r="BO713" i="22"/>
  <c r="BN713" i="22"/>
  <c r="BM713" i="22"/>
  <c r="BL713" i="22"/>
  <c r="BK713" i="22"/>
  <c r="BJ713" i="22"/>
  <c r="BI713" i="22"/>
  <c r="G713" i="22"/>
  <c r="F713" i="22"/>
  <c r="E713" i="22"/>
  <c r="D713" i="22"/>
  <c r="C713" i="22"/>
  <c r="B713" i="22"/>
  <c r="BR712" i="22"/>
  <c r="BQ712" i="22"/>
  <c r="BP712" i="22"/>
  <c r="BO712" i="22"/>
  <c r="BN712" i="22"/>
  <c r="BM712" i="22"/>
  <c r="BL712" i="22"/>
  <c r="BK712" i="22"/>
  <c r="BJ712" i="22"/>
  <c r="BI712" i="22"/>
  <c r="G712" i="22"/>
  <c r="F712" i="22"/>
  <c r="E712" i="22"/>
  <c r="D712" i="22"/>
  <c r="C712" i="22"/>
  <c r="B712" i="22"/>
  <c r="BR711" i="22"/>
  <c r="BQ711" i="22"/>
  <c r="BP711" i="22"/>
  <c r="BO711" i="22"/>
  <c r="BN711" i="22"/>
  <c r="BM711" i="22"/>
  <c r="BL711" i="22"/>
  <c r="BK711" i="22"/>
  <c r="BJ711" i="22"/>
  <c r="BI711" i="22"/>
  <c r="G711" i="22"/>
  <c r="F711" i="22"/>
  <c r="E711" i="22"/>
  <c r="D711" i="22"/>
  <c r="C711" i="22"/>
  <c r="B711" i="22"/>
  <c r="BR710" i="22"/>
  <c r="BQ710" i="22"/>
  <c r="BP710" i="22"/>
  <c r="BO710" i="22"/>
  <c r="BN710" i="22"/>
  <c r="BM710" i="22"/>
  <c r="BL710" i="22"/>
  <c r="BK710" i="22"/>
  <c r="BJ710" i="22"/>
  <c r="BI710" i="22"/>
  <c r="G710" i="22"/>
  <c r="F710" i="22"/>
  <c r="E710" i="22"/>
  <c r="D710" i="22"/>
  <c r="C710" i="22"/>
  <c r="B710" i="22"/>
  <c r="BR709" i="22"/>
  <c r="BQ709" i="22"/>
  <c r="BP709" i="22"/>
  <c r="BO709" i="22"/>
  <c r="BN709" i="22"/>
  <c r="BM709" i="22"/>
  <c r="BL709" i="22"/>
  <c r="BK709" i="22"/>
  <c r="BJ709" i="22"/>
  <c r="BI709" i="22"/>
  <c r="G709" i="22"/>
  <c r="F709" i="22"/>
  <c r="E709" i="22"/>
  <c r="D709" i="22"/>
  <c r="C709" i="22"/>
  <c r="B709" i="22"/>
  <c r="BR708" i="22"/>
  <c r="BQ708" i="22"/>
  <c r="BP708" i="22"/>
  <c r="BO708" i="22"/>
  <c r="BN708" i="22"/>
  <c r="BM708" i="22"/>
  <c r="BL708" i="22"/>
  <c r="BK708" i="22"/>
  <c r="BJ708" i="22"/>
  <c r="BI708" i="22"/>
  <c r="G708" i="22"/>
  <c r="F708" i="22"/>
  <c r="E708" i="22"/>
  <c r="D708" i="22"/>
  <c r="C708" i="22"/>
  <c r="B708" i="22"/>
  <c r="BR707" i="22"/>
  <c r="BQ707" i="22"/>
  <c r="BP707" i="22"/>
  <c r="BO707" i="22"/>
  <c r="BN707" i="22"/>
  <c r="BM707" i="22"/>
  <c r="BL707" i="22"/>
  <c r="BK707" i="22"/>
  <c r="BJ707" i="22"/>
  <c r="BI707" i="22"/>
  <c r="G707" i="22"/>
  <c r="F707" i="22"/>
  <c r="E707" i="22"/>
  <c r="D707" i="22"/>
  <c r="C707" i="22"/>
  <c r="B707" i="22"/>
  <c r="BR706" i="22"/>
  <c r="BQ706" i="22"/>
  <c r="BP706" i="22"/>
  <c r="BO706" i="22"/>
  <c r="BN706" i="22"/>
  <c r="BM706" i="22"/>
  <c r="BL706" i="22"/>
  <c r="BK706" i="22"/>
  <c r="BJ706" i="22"/>
  <c r="BI706" i="22"/>
  <c r="G706" i="22"/>
  <c r="F706" i="22"/>
  <c r="E706" i="22"/>
  <c r="D706" i="22"/>
  <c r="C706" i="22"/>
  <c r="B706" i="22"/>
  <c r="BR705" i="22"/>
  <c r="BQ705" i="22"/>
  <c r="BP705" i="22"/>
  <c r="BO705" i="22"/>
  <c r="BN705" i="22"/>
  <c r="BM705" i="22"/>
  <c r="BL705" i="22"/>
  <c r="BK705" i="22"/>
  <c r="BJ705" i="22"/>
  <c r="BI705" i="22"/>
  <c r="G705" i="22"/>
  <c r="F705" i="22"/>
  <c r="E705" i="22"/>
  <c r="D705" i="22"/>
  <c r="C705" i="22"/>
  <c r="B705" i="22"/>
  <c r="BR704" i="22"/>
  <c r="BQ704" i="22"/>
  <c r="BP704" i="22"/>
  <c r="BO704" i="22"/>
  <c r="BN704" i="22"/>
  <c r="BM704" i="22"/>
  <c r="BL704" i="22"/>
  <c r="BK704" i="22"/>
  <c r="BJ704" i="22"/>
  <c r="BI704" i="22"/>
  <c r="G704" i="22"/>
  <c r="F704" i="22"/>
  <c r="E704" i="22"/>
  <c r="D704" i="22"/>
  <c r="C704" i="22"/>
  <c r="B704" i="22"/>
  <c r="BR703" i="22"/>
  <c r="BQ703" i="22"/>
  <c r="BP703" i="22"/>
  <c r="BO703" i="22"/>
  <c r="BN703" i="22"/>
  <c r="BM703" i="22"/>
  <c r="BL703" i="22"/>
  <c r="BK703" i="22"/>
  <c r="BJ703" i="22"/>
  <c r="BI703" i="22"/>
  <c r="G703" i="22"/>
  <c r="F703" i="22"/>
  <c r="E703" i="22"/>
  <c r="D703" i="22"/>
  <c r="C703" i="22"/>
  <c r="B703" i="22"/>
  <c r="BR702" i="22"/>
  <c r="BQ702" i="22"/>
  <c r="BP702" i="22"/>
  <c r="BO702" i="22"/>
  <c r="BN702" i="22"/>
  <c r="BM702" i="22"/>
  <c r="BL702" i="22"/>
  <c r="BK702" i="22"/>
  <c r="BJ702" i="22"/>
  <c r="BI702" i="22"/>
  <c r="G702" i="22"/>
  <c r="F702" i="22"/>
  <c r="E702" i="22"/>
  <c r="D702" i="22"/>
  <c r="C702" i="22"/>
  <c r="B702" i="22"/>
  <c r="BR701" i="22"/>
  <c r="BQ701" i="22"/>
  <c r="BP701" i="22"/>
  <c r="BO701" i="22"/>
  <c r="BN701" i="22"/>
  <c r="BM701" i="22"/>
  <c r="BL701" i="22"/>
  <c r="BK701" i="22"/>
  <c r="BJ701" i="22"/>
  <c r="BI701" i="22"/>
  <c r="G701" i="22"/>
  <c r="F701" i="22"/>
  <c r="E701" i="22"/>
  <c r="D701" i="22"/>
  <c r="C701" i="22"/>
  <c r="B701" i="22"/>
  <c r="BR700" i="22"/>
  <c r="BQ700" i="22"/>
  <c r="BP700" i="22"/>
  <c r="BO700" i="22"/>
  <c r="BN700" i="22"/>
  <c r="BM700" i="22"/>
  <c r="BL700" i="22"/>
  <c r="BK700" i="22"/>
  <c r="BJ700" i="22"/>
  <c r="BI700" i="22"/>
  <c r="G700" i="22"/>
  <c r="F700" i="22"/>
  <c r="E700" i="22"/>
  <c r="D700" i="22"/>
  <c r="C700" i="22"/>
  <c r="B700" i="22"/>
  <c r="BR699" i="22"/>
  <c r="BQ699" i="22"/>
  <c r="BP699" i="22"/>
  <c r="BO699" i="22"/>
  <c r="BN699" i="22"/>
  <c r="BM699" i="22"/>
  <c r="BL699" i="22"/>
  <c r="BK699" i="22"/>
  <c r="BJ699" i="22"/>
  <c r="BI699" i="22"/>
  <c r="G699" i="22"/>
  <c r="F699" i="22"/>
  <c r="E699" i="22"/>
  <c r="D699" i="22"/>
  <c r="C699" i="22"/>
  <c r="B699" i="22"/>
  <c r="BR698" i="22"/>
  <c r="BQ698" i="22"/>
  <c r="BP698" i="22"/>
  <c r="BO698" i="22"/>
  <c r="BN698" i="22"/>
  <c r="BM698" i="22"/>
  <c r="BL698" i="22"/>
  <c r="BK698" i="22"/>
  <c r="BJ698" i="22"/>
  <c r="BI698" i="22"/>
  <c r="G698" i="22"/>
  <c r="F698" i="22"/>
  <c r="E698" i="22"/>
  <c r="D698" i="22"/>
  <c r="C698" i="22"/>
  <c r="B698" i="22"/>
  <c r="BR697" i="22"/>
  <c r="BQ697" i="22"/>
  <c r="BP697" i="22"/>
  <c r="BO697" i="22"/>
  <c r="BN697" i="22"/>
  <c r="BM697" i="22"/>
  <c r="BL697" i="22"/>
  <c r="BK697" i="22"/>
  <c r="BJ697" i="22"/>
  <c r="BI697" i="22"/>
  <c r="G697" i="22"/>
  <c r="F697" i="22"/>
  <c r="E697" i="22"/>
  <c r="D697" i="22"/>
  <c r="C697" i="22"/>
  <c r="B697" i="22"/>
  <c r="BR696" i="22"/>
  <c r="BQ696" i="22"/>
  <c r="BP696" i="22"/>
  <c r="BO696" i="22"/>
  <c r="BN696" i="22"/>
  <c r="BM696" i="22"/>
  <c r="BL696" i="22"/>
  <c r="BK696" i="22"/>
  <c r="BJ696" i="22"/>
  <c r="BI696" i="22"/>
  <c r="G696" i="22"/>
  <c r="F696" i="22"/>
  <c r="E696" i="22"/>
  <c r="D696" i="22"/>
  <c r="C696" i="22"/>
  <c r="B696" i="22"/>
  <c r="BR695" i="22"/>
  <c r="BQ695" i="22"/>
  <c r="BP695" i="22"/>
  <c r="BO695" i="22"/>
  <c r="BN695" i="22"/>
  <c r="BM695" i="22"/>
  <c r="BL695" i="22"/>
  <c r="BK695" i="22"/>
  <c r="BJ695" i="22"/>
  <c r="BI695" i="22"/>
  <c r="G695" i="22"/>
  <c r="F695" i="22"/>
  <c r="E695" i="22"/>
  <c r="D695" i="22"/>
  <c r="C695" i="22"/>
  <c r="B695" i="22"/>
  <c r="BR694" i="22"/>
  <c r="BQ694" i="22"/>
  <c r="BP694" i="22"/>
  <c r="BO694" i="22"/>
  <c r="BN694" i="22"/>
  <c r="BM694" i="22"/>
  <c r="BL694" i="22"/>
  <c r="BK694" i="22"/>
  <c r="BJ694" i="22"/>
  <c r="BI694" i="22"/>
  <c r="G694" i="22"/>
  <c r="F694" i="22"/>
  <c r="E694" i="22"/>
  <c r="D694" i="22"/>
  <c r="C694" i="22"/>
  <c r="B694" i="22"/>
  <c r="BR693" i="22"/>
  <c r="BQ693" i="22"/>
  <c r="BP693" i="22"/>
  <c r="BO693" i="22"/>
  <c r="BN693" i="22"/>
  <c r="BM693" i="22"/>
  <c r="BL693" i="22"/>
  <c r="BK693" i="22"/>
  <c r="BJ693" i="22"/>
  <c r="BI693" i="22"/>
  <c r="G693" i="22"/>
  <c r="F693" i="22"/>
  <c r="E693" i="22"/>
  <c r="D693" i="22"/>
  <c r="C693" i="22"/>
  <c r="B693" i="22"/>
  <c r="BR692" i="22"/>
  <c r="BQ692" i="22"/>
  <c r="BP692" i="22"/>
  <c r="BO692" i="22"/>
  <c r="BN692" i="22"/>
  <c r="BM692" i="22"/>
  <c r="BL692" i="22"/>
  <c r="BK692" i="22"/>
  <c r="BJ692" i="22"/>
  <c r="BI692" i="22"/>
  <c r="G692" i="22"/>
  <c r="F692" i="22"/>
  <c r="E692" i="22"/>
  <c r="D692" i="22"/>
  <c r="C692" i="22"/>
  <c r="B692" i="22"/>
  <c r="BR691" i="22"/>
  <c r="BQ691" i="22"/>
  <c r="BP691" i="22"/>
  <c r="BO691" i="22"/>
  <c r="BN691" i="22"/>
  <c r="BM691" i="22"/>
  <c r="BL691" i="22"/>
  <c r="BK691" i="22"/>
  <c r="BJ691" i="22"/>
  <c r="BI691" i="22"/>
  <c r="G691" i="22"/>
  <c r="F691" i="22"/>
  <c r="E691" i="22"/>
  <c r="D691" i="22"/>
  <c r="C691" i="22"/>
  <c r="B691" i="22"/>
  <c r="BR690" i="22"/>
  <c r="BQ690" i="22"/>
  <c r="BP690" i="22"/>
  <c r="BO690" i="22"/>
  <c r="BN690" i="22"/>
  <c r="BM690" i="22"/>
  <c r="BL690" i="22"/>
  <c r="BK690" i="22"/>
  <c r="BJ690" i="22"/>
  <c r="BI690" i="22"/>
  <c r="G690" i="22"/>
  <c r="F690" i="22"/>
  <c r="E690" i="22"/>
  <c r="D690" i="22"/>
  <c r="C690" i="22"/>
  <c r="B690" i="22"/>
  <c r="BR689" i="22"/>
  <c r="BQ689" i="22"/>
  <c r="BP689" i="22"/>
  <c r="BO689" i="22"/>
  <c r="BN689" i="22"/>
  <c r="BM689" i="22"/>
  <c r="BL689" i="22"/>
  <c r="BK689" i="22"/>
  <c r="BJ689" i="22"/>
  <c r="BI689" i="22"/>
  <c r="G689" i="22"/>
  <c r="F689" i="22"/>
  <c r="E689" i="22"/>
  <c r="D689" i="22"/>
  <c r="C689" i="22"/>
  <c r="B689" i="22"/>
  <c r="BR688" i="22"/>
  <c r="BQ688" i="22"/>
  <c r="BP688" i="22"/>
  <c r="BO688" i="22"/>
  <c r="BN688" i="22"/>
  <c r="BM688" i="22"/>
  <c r="BL688" i="22"/>
  <c r="BK688" i="22"/>
  <c r="BJ688" i="22"/>
  <c r="BI688" i="22"/>
  <c r="G688" i="22"/>
  <c r="F688" i="22"/>
  <c r="E688" i="22"/>
  <c r="D688" i="22"/>
  <c r="C688" i="22"/>
  <c r="B688" i="22"/>
  <c r="BR687" i="22"/>
  <c r="BQ687" i="22"/>
  <c r="BP687" i="22"/>
  <c r="BO687" i="22"/>
  <c r="BN687" i="22"/>
  <c r="BM687" i="22"/>
  <c r="BL687" i="22"/>
  <c r="BK687" i="22"/>
  <c r="BJ687" i="22"/>
  <c r="BI687" i="22"/>
  <c r="G687" i="22"/>
  <c r="F687" i="22"/>
  <c r="E687" i="22"/>
  <c r="D687" i="22"/>
  <c r="C687" i="22"/>
  <c r="B687" i="22"/>
  <c r="BR686" i="22"/>
  <c r="BQ686" i="22"/>
  <c r="BP686" i="22"/>
  <c r="BO686" i="22"/>
  <c r="BN686" i="22"/>
  <c r="BM686" i="22"/>
  <c r="BL686" i="22"/>
  <c r="BK686" i="22"/>
  <c r="BJ686" i="22"/>
  <c r="BI686" i="22"/>
  <c r="G686" i="22"/>
  <c r="F686" i="22"/>
  <c r="E686" i="22"/>
  <c r="D686" i="22"/>
  <c r="C686" i="22"/>
  <c r="B686" i="22"/>
  <c r="BR685" i="22"/>
  <c r="BQ685" i="22"/>
  <c r="BP685" i="22"/>
  <c r="BO685" i="22"/>
  <c r="BN685" i="22"/>
  <c r="BM685" i="22"/>
  <c r="BL685" i="22"/>
  <c r="BK685" i="22"/>
  <c r="BJ685" i="22"/>
  <c r="BI685" i="22"/>
  <c r="G685" i="22"/>
  <c r="F685" i="22"/>
  <c r="E685" i="22"/>
  <c r="D685" i="22"/>
  <c r="C685" i="22"/>
  <c r="B685" i="22"/>
  <c r="BR684" i="22"/>
  <c r="BQ684" i="22"/>
  <c r="BP684" i="22"/>
  <c r="BO684" i="22"/>
  <c r="BN684" i="22"/>
  <c r="BM684" i="22"/>
  <c r="BL684" i="22"/>
  <c r="BK684" i="22"/>
  <c r="BJ684" i="22"/>
  <c r="BI684" i="22"/>
  <c r="G684" i="22"/>
  <c r="F684" i="22"/>
  <c r="E684" i="22"/>
  <c r="D684" i="22"/>
  <c r="C684" i="22"/>
  <c r="B684" i="22"/>
  <c r="BR683" i="22"/>
  <c r="BQ683" i="22"/>
  <c r="BP683" i="22"/>
  <c r="BO683" i="22"/>
  <c r="BN683" i="22"/>
  <c r="BM683" i="22"/>
  <c r="BL683" i="22"/>
  <c r="BK683" i="22"/>
  <c r="BJ683" i="22"/>
  <c r="BI683" i="22"/>
  <c r="G683" i="22"/>
  <c r="F683" i="22"/>
  <c r="E683" i="22"/>
  <c r="D683" i="22"/>
  <c r="C683" i="22"/>
  <c r="B683" i="22"/>
  <c r="BR682" i="22"/>
  <c r="BQ682" i="22"/>
  <c r="BP682" i="22"/>
  <c r="BO682" i="22"/>
  <c r="BN682" i="22"/>
  <c r="BM682" i="22"/>
  <c r="BL682" i="22"/>
  <c r="BK682" i="22"/>
  <c r="BJ682" i="22"/>
  <c r="BI682" i="22"/>
  <c r="G682" i="22"/>
  <c r="F682" i="22"/>
  <c r="E682" i="22"/>
  <c r="D682" i="22"/>
  <c r="C682" i="22"/>
  <c r="B682" i="22"/>
  <c r="BR681" i="22"/>
  <c r="BQ681" i="22"/>
  <c r="BP681" i="22"/>
  <c r="BO681" i="22"/>
  <c r="BN681" i="22"/>
  <c r="BM681" i="22"/>
  <c r="BL681" i="22"/>
  <c r="BK681" i="22"/>
  <c r="BJ681" i="22"/>
  <c r="BI681" i="22"/>
  <c r="G681" i="22"/>
  <c r="F681" i="22"/>
  <c r="E681" i="22"/>
  <c r="D681" i="22"/>
  <c r="C681" i="22"/>
  <c r="B681" i="22"/>
  <c r="BR680" i="22"/>
  <c r="BQ680" i="22"/>
  <c r="BP680" i="22"/>
  <c r="BO680" i="22"/>
  <c r="BN680" i="22"/>
  <c r="BM680" i="22"/>
  <c r="BL680" i="22"/>
  <c r="BK680" i="22"/>
  <c r="BJ680" i="22"/>
  <c r="BI680" i="22"/>
  <c r="G680" i="22"/>
  <c r="F680" i="22"/>
  <c r="E680" i="22"/>
  <c r="D680" i="22"/>
  <c r="C680" i="22"/>
  <c r="B680" i="22"/>
  <c r="BR679" i="22"/>
  <c r="BQ679" i="22"/>
  <c r="BP679" i="22"/>
  <c r="BO679" i="22"/>
  <c r="BN679" i="22"/>
  <c r="BM679" i="22"/>
  <c r="BL679" i="22"/>
  <c r="BK679" i="22"/>
  <c r="BJ679" i="22"/>
  <c r="BI679" i="22"/>
  <c r="G679" i="22"/>
  <c r="F679" i="22"/>
  <c r="E679" i="22"/>
  <c r="D679" i="22"/>
  <c r="C679" i="22"/>
  <c r="B679" i="22"/>
  <c r="BR678" i="22"/>
  <c r="BQ678" i="22"/>
  <c r="BP678" i="22"/>
  <c r="BO678" i="22"/>
  <c r="BN678" i="22"/>
  <c r="BM678" i="22"/>
  <c r="BL678" i="22"/>
  <c r="BK678" i="22"/>
  <c r="BJ678" i="22"/>
  <c r="BI678" i="22"/>
  <c r="G678" i="22"/>
  <c r="F678" i="22"/>
  <c r="E678" i="22"/>
  <c r="D678" i="22"/>
  <c r="C678" i="22"/>
  <c r="B678" i="22"/>
  <c r="BR677" i="22"/>
  <c r="BQ677" i="22"/>
  <c r="BP677" i="22"/>
  <c r="BO677" i="22"/>
  <c r="BN677" i="22"/>
  <c r="BM677" i="22"/>
  <c r="BL677" i="22"/>
  <c r="BK677" i="22"/>
  <c r="BJ677" i="22"/>
  <c r="BI677" i="22"/>
  <c r="G677" i="22"/>
  <c r="F677" i="22"/>
  <c r="E677" i="22"/>
  <c r="D677" i="22"/>
  <c r="C677" i="22"/>
  <c r="B677" i="22"/>
  <c r="BR676" i="22"/>
  <c r="BQ676" i="22"/>
  <c r="BP676" i="22"/>
  <c r="BO676" i="22"/>
  <c r="BN676" i="22"/>
  <c r="BM676" i="22"/>
  <c r="BL676" i="22"/>
  <c r="BK676" i="22"/>
  <c r="BJ676" i="22"/>
  <c r="BI676" i="22"/>
  <c r="G676" i="22"/>
  <c r="F676" i="22"/>
  <c r="E676" i="22"/>
  <c r="D676" i="22"/>
  <c r="C676" i="22"/>
  <c r="B676" i="22"/>
  <c r="BR675" i="22"/>
  <c r="BQ675" i="22"/>
  <c r="BP675" i="22"/>
  <c r="BO675" i="22"/>
  <c r="BN675" i="22"/>
  <c r="BM675" i="22"/>
  <c r="BL675" i="22"/>
  <c r="BK675" i="22"/>
  <c r="BJ675" i="22"/>
  <c r="BI675" i="22"/>
  <c r="G675" i="22"/>
  <c r="F675" i="22"/>
  <c r="E675" i="22"/>
  <c r="D675" i="22"/>
  <c r="C675" i="22"/>
  <c r="B675" i="22"/>
  <c r="BR674" i="22"/>
  <c r="BQ674" i="22"/>
  <c r="BP674" i="22"/>
  <c r="BO674" i="22"/>
  <c r="BN674" i="22"/>
  <c r="BM674" i="22"/>
  <c r="BL674" i="22"/>
  <c r="BK674" i="22"/>
  <c r="BJ674" i="22"/>
  <c r="BI674" i="22"/>
  <c r="G674" i="22"/>
  <c r="F674" i="22"/>
  <c r="E674" i="22"/>
  <c r="D674" i="22"/>
  <c r="C674" i="22"/>
  <c r="B674" i="22"/>
  <c r="BR673" i="22"/>
  <c r="BQ673" i="22"/>
  <c r="BP673" i="22"/>
  <c r="BO673" i="22"/>
  <c r="BN673" i="22"/>
  <c r="BM673" i="22"/>
  <c r="BL673" i="22"/>
  <c r="BK673" i="22"/>
  <c r="BJ673" i="22"/>
  <c r="BI673" i="22"/>
  <c r="G673" i="22"/>
  <c r="F673" i="22"/>
  <c r="E673" i="22"/>
  <c r="D673" i="22"/>
  <c r="C673" i="22"/>
  <c r="B673" i="22"/>
  <c r="BR672" i="22"/>
  <c r="BQ672" i="22"/>
  <c r="BP672" i="22"/>
  <c r="BO672" i="22"/>
  <c r="BN672" i="22"/>
  <c r="BM672" i="22"/>
  <c r="BL672" i="22"/>
  <c r="BK672" i="22"/>
  <c r="BJ672" i="22"/>
  <c r="BI672" i="22"/>
  <c r="G672" i="22"/>
  <c r="F672" i="22"/>
  <c r="E672" i="22"/>
  <c r="D672" i="22"/>
  <c r="C672" i="22"/>
  <c r="B672" i="22"/>
  <c r="BR671" i="22"/>
  <c r="BQ671" i="22"/>
  <c r="BP671" i="22"/>
  <c r="BO671" i="22"/>
  <c r="BN671" i="22"/>
  <c r="BM671" i="22"/>
  <c r="BL671" i="22"/>
  <c r="BK671" i="22"/>
  <c r="BJ671" i="22"/>
  <c r="BI671" i="22"/>
  <c r="G671" i="22"/>
  <c r="F671" i="22"/>
  <c r="E671" i="22"/>
  <c r="D671" i="22"/>
  <c r="C671" i="22"/>
  <c r="B671" i="22"/>
  <c r="BR670" i="22"/>
  <c r="BQ670" i="22"/>
  <c r="BP670" i="22"/>
  <c r="BO670" i="22"/>
  <c r="BN670" i="22"/>
  <c r="BM670" i="22"/>
  <c r="BL670" i="22"/>
  <c r="BK670" i="22"/>
  <c r="BJ670" i="22"/>
  <c r="BI670" i="22"/>
  <c r="G670" i="22"/>
  <c r="F670" i="22"/>
  <c r="E670" i="22"/>
  <c r="D670" i="22"/>
  <c r="C670" i="22"/>
  <c r="B670" i="22"/>
  <c r="BR669" i="22"/>
  <c r="BQ669" i="22"/>
  <c r="BP669" i="22"/>
  <c r="BO669" i="22"/>
  <c r="BN669" i="22"/>
  <c r="BM669" i="22"/>
  <c r="BL669" i="22"/>
  <c r="BK669" i="22"/>
  <c r="BJ669" i="22"/>
  <c r="BI669" i="22"/>
  <c r="G669" i="22"/>
  <c r="F669" i="22"/>
  <c r="E669" i="22"/>
  <c r="D669" i="22"/>
  <c r="C669" i="22"/>
  <c r="B669" i="22"/>
  <c r="BR668" i="22"/>
  <c r="BQ668" i="22"/>
  <c r="BP668" i="22"/>
  <c r="BO668" i="22"/>
  <c r="BN668" i="22"/>
  <c r="BM668" i="22"/>
  <c r="BL668" i="22"/>
  <c r="BK668" i="22"/>
  <c r="BJ668" i="22"/>
  <c r="BI668" i="22"/>
  <c r="G668" i="22"/>
  <c r="F668" i="22"/>
  <c r="E668" i="22"/>
  <c r="D668" i="22"/>
  <c r="C668" i="22"/>
  <c r="B668" i="22"/>
  <c r="BR667" i="22"/>
  <c r="BQ667" i="22"/>
  <c r="BP667" i="22"/>
  <c r="BO667" i="22"/>
  <c r="BN667" i="22"/>
  <c r="BM667" i="22"/>
  <c r="BL667" i="22"/>
  <c r="BK667" i="22"/>
  <c r="BJ667" i="22"/>
  <c r="BI667" i="22"/>
  <c r="G667" i="22"/>
  <c r="F667" i="22"/>
  <c r="E667" i="22"/>
  <c r="D667" i="22"/>
  <c r="C667" i="22"/>
  <c r="B667" i="22"/>
  <c r="BR666" i="22"/>
  <c r="BQ666" i="22"/>
  <c r="BP666" i="22"/>
  <c r="BO666" i="22"/>
  <c r="BN666" i="22"/>
  <c r="BM666" i="22"/>
  <c r="BL666" i="22"/>
  <c r="BK666" i="22"/>
  <c r="BJ666" i="22"/>
  <c r="BI666" i="22"/>
  <c r="G666" i="22"/>
  <c r="F666" i="22"/>
  <c r="E666" i="22"/>
  <c r="D666" i="22"/>
  <c r="C666" i="22"/>
  <c r="B666" i="22"/>
  <c r="BR665" i="22"/>
  <c r="BQ665" i="22"/>
  <c r="BP665" i="22"/>
  <c r="BO665" i="22"/>
  <c r="BN665" i="22"/>
  <c r="BM665" i="22"/>
  <c r="BL665" i="22"/>
  <c r="BK665" i="22"/>
  <c r="BJ665" i="22"/>
  <c r="BI665" i="22"/>
  <c r="G665" i="22"/>
  <c r="F665" i="22"/>
  <c r="E665" i="22"/>
  <c r="D665" i="22"/>
  <c r="C665" i="22"/>
  <c r="B665" i="22"/>
  <c r="BR664" i="22"/>
  <c r="BQ664" i="22"/>
  <c r="BP664" i="22"/>
  <c r="BO664" i="22"/>
  <c r="BN664" i="22"/>
  <c r="BM664" i="22"/>
  <c r="BL664" i="22"/>
  <c r="BK664" i="22"/>
  <c r="BJ664" i="22"/>
  <c r="BI664" i="22"/>
  <c r="G664" i="22"/>
  <c r="F664" i="22"/>
  <c r="E664" i="22"/>
  <c r="D664" i="22"/>
  <c r="C664" i="22"/>
  <c r="B664" i="22"/>
  <c r="BR663" i="22"/>
  <c r="BQ663" i="22"/>
  <c r="BP663" i="22"/>
  <c r="BO663" i="22"/>
  <c r="BN663" i="22"/>
  <c r="BM663" i="22"/>
  <c r="BL663" i="22"/>
  <c r="BK663" i="22"/>
  <c r="BJ663" i="22"/>
  <c r="BI663" i="22"/>
  <c r="G663" i="22"/>
  <c r="F663" i="22"/>
  <c r="E663" i="22"/>
  <c r="D663" i="22"/>
  <c r="C663" i="22"/>
  <c r="B663" i="22"/>
  <c r="BR662" i="22"/>
  <c r="BQ662" i="22"/>
  <c r="BP662" i="22"/>
  <c r="BO662" i="22"/>
  <c r="BN662" i="22"/>
  <c r="BM662" i="22"/>
  <c r="BL662" i="22"/>
  <c r="BK662" i="22"/>
  <c r="BJ662" i="22"/>
  <c r="BI662" i="22"/>
  <c r="G662" i="22"/>
  <c r="F662" i="22"/>
  <c r="E662" i="22"/>
  <c r="D662" i="22"/>
  <c r="C662" i="22"/>
  <c r="B662" i="22"/>
  <c r="BR661" i="22"/>
  <c r="BQ661" i="22"/>
  <c r="BP661" i="22"/>
  <c r="BO661" i="22"/>
  <c r="BN661" i="22"/>
  <c r="BM661" i="22"/>
  <c r="BL661" i="22"/>
  <c r="BK661" i="22"/>
  <c r="BJ661" i="22"/>
  <c r="BI661" i="22"/>
  <c r="G661" i="22"/>
  <c r="F661" i="22"/>
  <c r="E661" i="22"/>
  <c r="D661" i="22"/>
  <c r="C661" i="22"/>
  <c r="B661" i="22"/>
  <c r="BR660" i="22"/>
  <c r="BQ660" i="22"/>
  <c r="BP660" i="22"/>
  <c r="BO660" i="22"/>
  <c r="BN660" i="22"/>
  <c r="BM660" i="22"/>
  <c r="BL660" i="22"/>
  <c r="BK660" i="22"/>
  <c r="BJ660" i="22"/>
  <c r="BI660" i="22"/>
  <c r="G660" i="22"/>
  <c r="F660" i="22"/>
  <c r="E660" i="22"/>
  <c r="D660" i="22"/>
  <c r="C660" i="22"/>
  <c r="B660" i="22"/>
  <c r="BR659" i="22"/>
  <c r="BQ659" i="22"/>
  <c r="BP659" i="22"/>
  <c r="BO659" i="22"/>
  <c r="BN659" i="22"/>
  <c r="BM659" i="22"/>
  <c r="BL659" i="22"/>
  <c r="BK659" i="22"/>
  <c r="BJ659" i="22"/>
  <c r="BI659" i="22"/>
  <c r="G659" i="22"/>
  <c r="F659" i="22"/>
  <c r="E659" i="22"/>
  <c r="D659" i="22"/>
  <c r="C659" i="22"/>
  <c r="B659" i="22"/>
  <c r="BR658" i="22"/>
  <c r="BQ658" i="22"/>
  <c r="BP658" i="22"/>
  <c r="BO658" i="22"/>
  <c r="BN658" i="22"/>
  <c r="BM658" i="22"/>
  <c r="BL658" i="22"/>
  <c r="BK658" i="22"/>
  <c r="BJ658" i="22"/>
  <c r="BI658" i="22"/>
  <c r="G658" i="22"/>
  <c r="F658" i="22"/>
  <c r="E658" i="22"/>
  <c r="D658" i="22"/>
  <c r="C658" i="22"/>
  <c r="B658" i="22"/>
  <c r="BR657" i="22"/>
  <c r="BQ657" i="22"/>
  <c r="BP657" i="22"/>
  <c r="BO657" i="22"/>
  <c r="BN657" i="22"/>
  <c r="BM657" i="22"/>
  <c r="BL657" i="22"/>
  <c r="BK657" i="22"/>
  <c r="BJ657" i="22"/>
  <c r="BI657" i="22"/>
  <c r="G657" i="22"/>
  <c r="F657" i="22"/>
  <c r="E657" i="22"/>
  <c r="D657" i="22"/>
  <c r="C657" i="22"/>
  <c r="B657" i="22"/>
  <c r="BR656" i="22"/>
  <c r="BQ656" i="22"/>
  <c r="BP656" i="22"/>
  <c r="BO656" i="22"/>
  <c r="BN656" i="22"/>
  <c r="BM656" i="22"/>
  <c r="BL656" i="22"/>
  <c r="BK656" i="22"/>
  <c r="BJ656" i="22"/>
  <c r="BI656" i="22"/>
  <c r="G656" i="22"/>
  <c r="F656" i="22"/>
  <c r="E656" i="22"/>
  <c r="D656" i="22"/>
  <c r="C656" i="22"/>
  <c r="B656" i="22"/>
  <c r="BR655" i="22"/>
  <c r="BQ655" i="22"/>
  <c r="BP655" i="22"/>
  <c r="BO655" i="22"/>
  <c r="BN655" i="22"/>
  <c r="BM655" i="22"/>
  <c r="BL655" i="22"/>
  <c r="BK655" i="22"/>
  <c r="BJ655" i="22"/>
  <c r="BI655" i="22"/>
  <c r="G655" i="22"/>
  <c r="F655" i="22"/>
  <c r="E655" i="22"/>
  <c r="D655" i="22"/>
  <c r="C655" i="22"/>
  <c r="B655" i="22"/>
  <c r="BR654" i="22"/>
  <c r="BQ654" i="22"/>
  <c r="BP654" i="22"/>
  <c r="BO654" i="22"/>
  <c r="BN654" i="22"/>
  <c r="BM654" i="22"/>
  <c r="BL654" i="22"/>
  <c r="BK654" i="22"/>
  <c r="BJ654" i="22"/>
  <c r="BI654" i="22"/>
  <c r="G654" i="22"/>
  <c r="F654" i="22"/>
  <c r="E654" i="22"/>
  <c r="D654" i="22"/>
  <c r="C654" i="22"/>
  <c r="B654" i="22"/>
  <c r="BR653" i="22"/>
  <c r="BQ653" i="22"/>
  <c r="BP653" i="22"/>
  <c r="BO653" i="22"/>
  <c r="BN653" i="22"/>
  <c r="BM653" i="22"/>
  <c r="BL653" i="22"/>
  <c r="BK653" i="22"/>
  <c r="BJ653" i="22"/>
  <c r="BI653" i="22"/>
  <c r="G653" i="22"/>
  <c r="F653" i="22"/>
  <c r="E653" i="22"/>
  <c r="D653" i="22"/>
  <c r="C653" i="22"/>
  <c r="B653" i="22"/>
  <c r="BR652" i="22"/>
  <c r="BQ652" i="22"/>
  <c r="BP652" i="22"/>
  <c r="BO652" i="22"/>
  <c r="BN652" i="22"/>
  <c r="BM652" i="22"/>
  <c r="BL652" i="22"/>
  <c r="BK652" i="22"/>
  <c r="BJ652" i="22"/>
  <c r="BI652" i="22"/>
  <c r="G652" i="22"/>
  <c r="F652" i="22"/>
  <c r="E652" i="22"/>
  <c r="D652" i="22"/>
  <c r="C652" i="22"/>
  <c r="B652" i="22"/>
  <c r="BR651" i="22"/>
  <c r="BQ651" i="22"/>
  <c r="BP651" i="22"/>
  <c r="BO651" i="22"/>
  <c r="BN651" i="22"/>
  <c r="BM651" i="22"/>
  <c r="BL651" i="22"/>
  <c r="BK651" i="22"/>
  <c r="BJ651" i="22"/>
  <c r="BI651" i="22"/>
  <c r="G651" i="22"/>
  <c r="F651" i="22"/>
  <c r="E651" i="22"/>
  <c r="D651" i="22"/>
  <c r="C651" i="22"/>
  <c r="B651" i="22"/>
  <c r="BR650" i="22"/>
  <c r="BQ650" i="22"/>
  <c r="BP650" i="22"/>
  <c r="BO650" i="22"/>
  <c r="BN650" i="22"/>
  <c r="BM650" i="22"/>
  <c r="BL650" i="22"/>
  <c r="BK650" i="22"/>
  <c r="BJ650" i="22"/>
  <c r="BI650" i="22"/>
  <c r="G650" i="22"/>
  <c r="F650" i="22"/>
  <c r="E650" i="22"/>
  <c r="D650" i="22"/>
  <c r="C650" i="22"/>
  <c r="B650" i="22"/>
  <c r="BR649" i="22"/>
  <c r="BQ649" i="22"/>
  <c r="BP649" i="22"/>
  <c r="BO649" i="22"/>
  <c r="BN649" i="22"/>
  <c r="BM649" i="22"/>
  <c r="BL649" i="22"/>
  <c r="BK649" i="22"/>
  <c r="BJ649" i="22"/>
  <c r="BI649" i="22"/>
  <c r="G649" i="22"/>
  <c r="F649" i="22"/>
  <c r="E649" i="22"/>
  <c r="D649" i="22"/>
  <c r="C649" i="22"/>
  <c r="B649" i="22"/>
  <c r="BR648" i="22"/>
  <c r="BQ648" i="22"/>
  <c r="BP648" i="22"/>
  <c r="BO648" i="22"/>
  <c r="BN648" i="22"/>
  <c r="BM648" i="22"/>
  <c r="BL648" i="22"/>
  <c r="BK648" i="22"/>
  <c r="BJ648" i="22"/>
  <c r="BI648" i="22"/>
  <c r="G648" i="22"/>
  <c r="F648" i="22"/>
  <c r="E648" i="22"/>
  <c r="D648" i="22"/>
  <c r="C648" i="22"/>
  <c r="B648" i="22"/>
  <c r="BR647" i="22"/>
  <c r="BQ647" i="22"/>
  <c r="BP647" i="22"/>
  <c r="BO647" i="22"/>
  <c r="BN647" i="22"/>
  <c r="BM647" i="22"/>
  <c r="BL647" i="22"/>
  <c r="BK647" i="22"/>
  <c r="BJ647" i="22"/>
  <c r="BI647" i="22"/>
  <c r="G647" i="22"/>
  <c r="F647" i="22"/>
  <c r="E647" i="22"/>
  <c r="D647" i="22"/>
  <c r="C647" i="22"/>
  <c r="B647" i="22"/>
  <c r="BR646" i="22"/>
  <c r="BQ646" i="22"/>
  <c r="BP646" i="22"/>
  <c r="BO646" i="22"/>
  <c r="BN646" i="22"/>
  <c r="BM646" i="22"/>
  <c r="BL646" i="22"/>
  <c r="BK646" i="22"/>
  <c r="BJ646" i="22"/>
  <c r="BI646" i="22"/>
  <c r="G646" i="22"/>
  <c r="F646" i="22"/>
  <c r="E646" i="22"/>
  <c r="D646" i="22"/>
  <c r="C646" i="22"/>
  <c r="B646" i="22"/>
  <c r="BR645" i="22"/>
  <c r="BQ645" i="22"/>
  <c r="BP645" i="22"/>
  <c r="BO645" i="22"/>
  <c r="BN645" i="22"/>
  <c r="BM645" i="22"/>
  <c r="BL645" i="22"/>
  <c r="BK645" i="22"/>
  <c r="BJ645" i="22"/>
  <c r="BI645" i="22"/>
  <c r="G645" i="22"/>
  <c r="F645" i="22"/>
  <c r="E645" i="22"/>
  <c r="D645" i="22"/>
  <c r="C645" i="22"/>
  <c r="B645" i="22"/>
  <c r="BR644" i="22"/>
  <c r="BQ644" i="22"/>
  <c r="BP644" i="22"/>
  <c r="BO644" i="22"/>
  <c r="BN644" i="22"/>
  <c r="BM644" i="22"/>
  <c r="BL644" i="22"/>
  <c r="BK644" i="22"/>
  <c r="BJ644" i="22"/>
  <c r="BI644" i="22"/>
  <c r="G644" i="22"/>
  <c r="F644" i="22"/>
  <c r="E644" i="22"/>
  <c r="D644" i="22"/>
  <c r="C644" i="22"/>
  <c r="B644" i="22"/>
  <c r="BR643" i="22"/>
  <c r="BQ643" i="22"/>
  <c r="BP643" i="22"/>
  <c r="BO643" i="22"/>
  <c r="BN643" i="22"/>
  <c r="BM643" i="22"/>
  <c r="BL643" i="22"/>
  <c r="BK643" i="22"/>
  <c r="BJ643" i="22"/>
  <c r="BI643" i="22"/>
  <c r="G643" i="22"/>
  <c r="F643" i="22"/>
  <c r="E643" i="22"/>
  <c r="D643" i="22"/>
  <c r="C643" i="22"/>
  <c r="B643" i="22"/>
  <c r="BR642" i="22"/>
  <c r="BQ642" i="22"/>
  <c r="BP642" i="22"/>
  <c r="BO642" i="22"/>
  <c r="BN642" i="22"/>
  <c r="BM642" i="22"/>
  <c r="BL642" i="22"/>
  <c r="BK642" i="22"/>
  <c r="BJ642" i="22"/>
  <c r="BI642" i="22"/>
  <c r="G642" i="22"/>
  <c r="F642" i="22"/>
  <c r="E642" i="22"/>
  <c r="D642" i="22"/>
  <c r="C642" i="22"/>
  <c r="B642" i="22"/>
  <c r="BR641" i="22"/>
  <c r="BQ641" i="22"/>
  <c r="BP641" i="22"/>
  <c r="BO641" i="22"/>
  <c r="BN641" i="22"/>
  <c r="BM641" i="22"/>
  <c r="BL641" i="22"/>
  <c r="BK641" i="22"/>
  <c r="BJ641" i="22"/>
  <c r="BI641" i="22"/>
  <c r="G641" i="22"/>
  <c r="F641" i="22"/>
  <c r="E641" i="22"/>
  <c r="D641" i="22"/>
  <c r="C641" i="22"/>
  <c r="B641" i="22"/>
  <c r="BR640" i="22"/>
  <c r="BQ640" i="22"/>
  <c r="BP640" i="22"/>
  <c r="BO640" i="22"/>
  <c r="BN640" i="22"/>
  <c r="BM640" i="22"/>
  <c r="BL640" i="22"/>
  <c r="BK640" i="22"/>
  <c r="BJ640" i="22"/>
  <c r="BI640" i="22"/>
  <c r="G640" i="22"/>
  <c r="F640" i="22"/>
  <c r="E640" i="22"/>
  <c r="D640" i="22"/>
  <c r="C640" i="22"/>
  <c r="B640" i="22"/>
  <c r="BR639" i="22"/>
  <c r="BQ639" i="22"/>
  <c r="BP639" i="22"/>
  <c r="BO639" i="22"/>
  <c r="BN639" i="22"/>
  <c r="BM639" i="22"/>
  <c r="BL639" i="22"/>
  <c r="BK639" i="22"/>
  <c r="BJ639" i="22"/>
  <c r="BI639" i="22"/>
  <c r="G639" i="22"/>
  <c r="F639" i="22"/>
  <c r="E639" i="22"/>
  <c r="D639" i="22"/>
  <c r="C639" i="22"/>
  <c r="B639" i="22"/>
  <c r="BR638" i="22"/>
  <c r="BQ638" i="22"/>
  <c r="BP638" i="22"/>
  <c r="BO638" i="22"/>
  <c r="BN638" i="22"/>
  <c r="BM638" i="22"/>
  <c r="BL638" i="22"/>
  <c r="BK638" i="22"/>
  <c r="BJ638" i="22"/>
  <c r="BI638" i="22"/>
  <c r="G638" i="22"/>
  <c r="F638" i="22"/>
  <c r="E638" i="22"/>
  <c r="D638" i="22"/>
  <c r="C638" i="22"/>
  <c r="B638" i="22"/>
  <c r="BR637" i="22"/>
  <c r="BQ637" i="22"/>
  <c r="BP637" i="22"/>
  <c r="BO637" i="22"/>
  <c r="BN637" i="22"/>
  <c r="BM637" i="22"/>
  <c r="BL637" i="22"/>
  <c r="BK637" i="22"/>
  <c r="BJ637" i="22"/>
  <c r="BI637" i="22"/>
  <c r="G637" i="22"/>
  <c r="F637" i="22"/>
  <c r="E637" i="22"/>
  <c r="D637" i="22"/>
  <c r="C637" i="22"/>
  <c r="B637" i="22"/>
  <c r="BR636" i="22"/>
  <c r="BQ636" i="22"/>
  <c r="BP636" i="22"/>
  <c r="BO636" i="22"/>
  <c r="BN636" i="22"/>
  <c r="BM636" i="22"/>
  <c r="BL636" i="22"/>
  <c r="BK636" i="22"/>
  <c r="BJ636" i="22"/>
  <c r="BI636" i="22"/>
  <c r="G636" i="22"/>
  <c r="F636" i="22"/>
  <c r="E636" i="22"/>
  <c r="D636" i="22"/>
  <c r="C636" i="22"/>
  <c r="B636" i="22"/>
  <c r="BR635" i="22"/>
  <c r="BQ635" i="22"/>
  <c r="BP635" i="22"/>
  <c r="BO635" i="22"/>
  <c r="BN635" i="22"/>
  <c r="BM635" i="22"/>
  <c r="BL635" i="22"/>
  <c r="BK635" i="22"/>
  <c r="BJ635" i="22"/>
  <c r="BI635" i="22"/>
  <c r="G635" i="22"/>
  <c r="F635" i="22"/>
  <c r="E635" i="22"/>
  <c r="D635" i="22"/>
  <c r="C635" i="22"/>
  <c r="B635" i="22"/>
  <c r="BR634" i="22"/>
  <c r="BQ634" i="22"/>
  <c r="BP634" i="22"/>
  <c r="BO634" i="22"/>
  <c r="BN634" i="22"/>
  <c r="BM634" i="22"/>
  <c r="BL634" i="22"/>
  <c r="BK634" i="22"/>
  <c r="BJ634" i="22"/>
  <c r="BI634" i="22"/>
  <c r="G634" i="22"/>
  <c r="F634" i="22"/>
  <c r="E634" i="22"/>
  <c r="D634" i="22"/>
  <c r="C634" i="22"/>
  <c r="B634" i="22"/>
  <c r="BR633" i="22"/>
  <c r="BQ633" i="22"/>
  <c r="BP633" i="22"/>
  <c r="BO633" i="22"/>
  <c r="BN633" i="22"/>
  <c r="BM633" i="22"/>
  <c r="BL633" i="22"/>
  <c r="BK633" i="22"/>
  <c r="BJ633" i="22"/>
  <c r="BI633" i="22"/>
  <c r="G633" i="22"/>
  <c r="F633" i="22"/>
  <c r="E633" i="22"/>
  <c r="D633" i="22"/>
  <c r="C633" i="22"/>
  <c r="B633" i="22"/>
  <c r="BR632" i="22"/>
  <c r="BQ632" i="22"/>
  <c r="BP632" i="22"/>
  <c r="BO632" i="22"/>
  <c r="BN632" i="22"/>
  <c r="BM632" i="22"/>
  <c r="BL632" i="22"/>
  <c r="BK632" i="22"/>
  <c r="BJ632" i="22"/>
  <c r="BI632" i="22"/>
  <c r="G632" i="22"/>
  <c r="F632" i="22"/>
  <c r="E632" i="22"/>
  <c r="D632" i="22"/>
  <c r="C632" i="22"/>
  <c r="B632" i="22"/>
  <c r="BR631" i="22"/>
  <c r="BQ631" i="22"/>
  <c r="BP631" i="22"/>
  <c r="BO631" i="22"/>
  <c r="BN631" i="22"/>
  <c r="BM631" i="22"/>
  <c r="BL631" i="22"/>
  <c r="BK631" i="22"/>
  <c r="BJ631" i="22"/>
  <c r="BI631" i="22"/>
  <c r="G631" i="22"/>
  <c r="F631" i="22"/>
  <c r="E631" i="22"/>
  <c r="D631" i="22"/>
  <c r="C631" i="22"/>
  <c r="B631" i="22"/>
  <c r="BR630" i="22"/>
  <c r="BQ630" i="22"/>
  <c r="BP630" i="22"/>
  <c r="BO630" i="22"/>
  <c r="BN630" i="22"/>
  <c r="BM630" i="22"/>
  <c r="BL630" i="22"/>
  <c r="BK630" i="22"/>
  <c r="BJ630" i="22"/>
  <c r="BI630" i="22"/>
  <c r="G630" i="22"/>
  <c r="F630" i="22"/>
  <c r="E630" i="22"/>
  <c r="D630" i="22"/>
  <c r="C630" i="22"/>
  <c r="B630" i="22"/>
  <c r="BR629" i="22"/>
  <c r="BQ629" i="22"/>
  <c r="BP629" i="22"/>
  <c r="BO629" i="22"/>
  <c r="BN629" i="22"/>
  <c r="BM629" i="22"/>
  <c r="BL629" i="22"/>
  <c r="BK629" i="22"/>
  <c r="BJ629" i="22"/>
  <c r="BI629" i="22"/>
  <c r="G629" i="22"/>
  <c r="F629" i="22"/>
  <c r="E629" i="22"/>
  <c r="D629" i="22"/>
  <c r="C629" i="22"/>
  <c r="B629" i="22"/>
  <c r="BR628" i="22"/>
  <c r="BQ628" i="22"/>
  <c r="BP628" i="22"/>
  <c r="BO628" i="22"/>
  <c r="BN628" i="22"/>
  <c r="BM628" i="22"/>
  <c r="BL628" i="22"/>
  <c r="BK628" i="22"/>
  <c r="BJ628" i="22"/>
  <c r="BI628" i="22"/>
  <c r="G628" i="22"/>
  <c r="F628" i="22"/>
  <c r="E628" i="22"/>
  <c r="D628" i="22"/>
  <c r="C628" i="22"/>
  <c r="B628" i="22"/>
  <c r="BR627" i="22"/>
  <c r="BQ627" i="22"/>
  <c r="BP627" i="22"/>
  <c r="BO627" i="22"/>
  <c r="BN627" i="22"/>
  <c r="BM627" i="22"/>
  <c r="BL627" i="22"/>
  <c r="BK627" i="22"/>
  <c r="BJ627" i="22"/>
  <c r="BI627" i="22"/>
  <c r="G627" i="22"/>
  <c r="F627" i="22"/>
  <c r="E627" i="22"/>
  <c r="D627" i="22"/>
  <c r="C627" i="22"/>
  <c r="B627" i="22"/>
  <c r="BR626" i="22"/>
  <c r="BQ626" i="22"/>
  <c r="BP626" i="22"/>
  <c r="BO626" i="22"/>
  <c r="BN626" i="22"/>
  <c r="BM626" i="22"/>
  <c r="BL626" i="22"/>
  <c r="BK626" i="22"/>
  <c r="BJ626" i="22"/>
  <c r="BI626" i="22"/>
  <c r="G626" i="22"/>
  <c r="F626" i="22"/>
  <c r="E626" i="22"/>
  <c r="D626" i="22"/>
  <c r="C626" i="22"/>
  <c r="B626" i="22"/>
  <c r="BR625" i="22"/>
  <c r="BQ625" i="22"/>
  <c r="BP625" i="22"/>
  <c r="BO625" i="22"/>
  <c r="BN625" i="22"/>
  <c r="BM625" i="22"/>
  <c r="BL625" i="22"/>
  <c r="BK625" i="22"/>
  <c r="BJ625" i="22"/>
  <c r="BI625" i="22"/>
  <c r="G625" i="22"/>
  <c r="F625" i="22"/>
  <c r="E625" i="22"/>
  <c r="D625" i="22"/>
  <c r="C625" i="22"/>
  <c r="B625" i="22"/>
  <c r="BR624" i="22"/>
  <c r="BQ624" i="22"/>
  <c r="BP624" i="22"/>
  <c r="BO624" i="22"/>
  <c r="BN624" i="22"/>
  <c r="BM624" i="22"/>
  <c r="BL624" i="22"/>
  <c r="BK624" i="22"/>
  <c r="BJ624" i="22"/>
  <c r="BI624" i="22"/>
  <c r="G624" i="22"/>
  <c r="F624" i="22"/>
  <c r="E624" i="22"/>
  <c r="D624" i="22"/>
  <c r="C624" i="22"/>
  <c r="B624" i="22"/>
  <c r="BR623" i="22"/>
  <c r="BQ623" i="22"/>
  <c r="BP623" i="22"/>
  <c r="BO623" i="22"/>
  <c r="BN623" i="22"/>
  <c r="BM623" i="22"/>
  <c r="BL623" i="22"/>
  <c r="BK623" i="22"/>
  <c r="BJ623" i="22"/>
  <c r="BI623" i="22"/>
  <c r="G623" i="22"/>
  <c r="F623" i="22"/>
  <c r="E623" i="22"/>
  <c r="D623" i="22"/>
  <c r="C623" i="22"/>
  <c r="B623" i="22"/>
  <c r="BR622" i="22"/>
  <c r="BQ622" i="22"/>
  <c r="BP622" i="22"/>
  <c r="BO622" i="22"/>
  <c r="BN622" i="22"/>
  <c r="BM622" i="22"/>
  <c r="BL622" i="22"/>
  <c r="BK622" i="22"/>
  <c r="BJ622" i="22"/>
  <c r="BI622" i="22"/>
  <c r="G622" i="22"/>
  <c r="F622" i="22"/>
  <c r="E622" i="22"/>
  <c r="D622" i="22"/>
  <c r="C622" i="22"/>
  <c r="B622" i="22"/>
  <c r="BR621" i="22"/>
  <c r="BQ621" i="22"/>
  <c r="BP621" i="22"/>
  <c r="BO621" i="22"/>
  <c r="BN621" i="22"/>
  <c r="BM621" i="22"/>
  <c r="BL621" i="22"/>
  <c r="BK621" i="22"/>
  <c r="BJ621" i="22"/>
  <c r="BI621" i="22"/>
  <c r="G621" i="22"/>
  <c r="F621" i="22"/>
  <c r="E621" i="22"/>
  <c r="D621" i="22"/>
  <c r="C621" i="22"/>
  <c r="B621" i="22"/>
  <c r="BR620" i="22"/>
  <c r="BQ620" i="22"/>
  <c r="BP620" i="22"/>
  <c r="BO620" i="22"/>
  <c r="BN620" i="22"/>
  <c r="BM620" i="22"/>
  <c r="BL620" i="22"/>
  <c r="BK620" i="22"/>
  <c r="BJ620" i="22"/>
  <c r="BI620" i="22"/>
  <c r="G620" i="22"/>
  <c r="F620" i="22"/>
  <c r="E620" i="22"/>
  <c r="D620" i="22"/>
  <c r="C620" i="22"/>
  <c r="B620" i="22"/>
  <c r="BR619" i="22"/>
  <c r="BQ619" i="22"/>
  <c r="BP619" i="22"/>
  <c r="BO619" i="22"/>
  <c r="BN619" i="22"/>
  <c r="BM619" i="22"/>
  <c r="BL619" i="22"/>
  <c r="BK619" i="22"/>
  <c r="BJ619" i="22"/>
  <c r="BI619" i="22"/>
  <c r="G619" i="22"/>
  <c r="F619" i="22"/>
  <c r="E619" i="22"/>
  <c r="D619" i="22"/>
  <c r="C619" i="22"/>
  <c r="B619" i="22"/>
  <c r="BR618" i="22"/>
  <c r="BQ618" i="22"/>
  <c r="BP618" i="22"/>
  <c r="BO618" i="22"/>
  <c r="BN618" i="22"/>
  <c r="BM618" i="22"/>
  <c r="BL618" i="22"/>
  <c r="BK618" i="22"/>
  <c r="BJ618" i="22"/>
  <c r="BI618" i="22"/>
  <c r="G618" i="22"/>
  <c r="F618" i="22"/>
  <c r="E618" i="22"/>
  <c r="D618" i="22"/>
  <c r="C618" i="22"/>
  <c r="B618" i="22"/>
  <c r="BR617" i="22"/>
  <c r="BQ617" i="22"/>
  <c r="BP617" i="22"/>
  <c r="BO617" i="22"/>
  <c r="BN617" i="22"/>
  <c r="BM617" i="22"/>
  <c r="BL617" i="22"/>
  <c r="BK617" i="22"/>
  <c r="BJ617" i="22"/>
  <c r="BI617" i="22"/>
  <c r="G617" i="22"/>
  <c r="F617" i="22"/>
  <c r="E617" i="22"/>
  <c r="D617" i="22"/>
  <c r="C617" i="22"/>
  <c r="B617" i="22"/>
  <c r="BR616" i="22"/>
  <c r="BQ616" i="22"/>
  <c r="BP616" i="22"/>
  <c r="BO616" i="22"/>
  <c r="BN616" i="22"/>
  <c r="BM616" i="22"/>
  <c r="BL616" i="22"/>
  <c r="BK616" i="22"/>
  <c r="BJ616" i="22"/>
  <c r="BI616" i="22"/>
  <c r="G616" i="22"/>
  <c r="F616" i="22"/>
  <c r="E616" i="22"/>
  <c r="D616" i="22"/>
  <c r="C616" i="22"/>
  <c r="B616" i="22"/>
  <c r="BR615" i="22"/>
  <c r="BQ615" i="22"/>
  <c r="BP615" i="22"/>
  <c r="BO615" i="22"/>
  <c r="BN615" i="22"/>
  <c r="BM615" i="22"/>
  <c r="BL615" i="22"/>
  <c r="BK615" i="22"/>
  <c r="BJ615" i="22"/>
  <c r="BI615" i="22"/>
  <c r="G615" i="22"/>
  <c r="F615" i="22"/>
  <c r="E615" i="22"/>
  <c r="D615" i="22"/>
  <c r="C615" i="22"/>
  <c r="B615" i="22"/>
  <c r="BR614" i="22"/>
  <c r="BQ614" i="22"/>
  <c r="BP614" i="22"/>
  <c r="BO614" i="22"/>
  <c r="BN614" i="22"/>
  <c r="BM614" i="22"/>
  <c r="BL614" i="22"/>
  <c r="BK614" i="22"/>
  <c r="BJ614" i="22"/>
  <c r="BI614" i="22"/>
  <c r="G614" i="22"/>
  <c r="F614" i="22"/>
  <c r="E614" i="22"/>
  <c r="D614" i="22"/>
  <c r="C614" i="22"/>
  <c r="B614" i="22"/>
  <c r="BR613" i="22"/>
  <c r="BQ613" i="22"/>
  <c r="BP613" i="22"/>
  <c r="BO613" i="22"/>
  <c r="BN613" i="22"/>
  <c r="BM613" i="22"/>
  <c r="BL613" i="22"/>
  <c r="BK613" i="22"/>
  <c r="BJ613" i="22"/>
  <c r="BI613" i="22"/>
  <c r="G613" i="22"/>
  <c r="F613" i="22"/>
  <c r="E613" i="22"/>
  <c r="D613" i="22"/>
  <c r="C613" i="22"/>
  <c r="B613" i="22"/>
  <c r="BR612" i="22"/>
  <c r="BQ612" i="22"/>
  <c r="BP612" i="22"/>
  <c r="BO612" i="22"/>
  <c r="BN612" i="22"/>
  <c r="BM612" i="22"/>
  <c r="BL612" i="22"/>
  <c r="BK612" i="22"/>
  <c r="BJ612" i="22"/>
  <c r="BI612" i="22"/>
  <c r="G612" i="22"/>
  <c r="F612" i="22"/>
  <c r="E612" i="22"/>
  <c r="D612" i="22"/>
  <c r="C612" i="22"/>
  <c r="B612" i="22"/>
  <c r="BR611" i="22"/>
  <c r="BQ611" i="22"/>
  <c r="BP611" i="22"/>
  <c r="BO611" i="22"/>
  <c r="BN611" i="22"/>
  <c r="BM611" i="22"/>
  <c r="BL611" i="22"/>
  <c r="BK611" i="22"/>
  <c r="BJ611" i="22"/>
  <c r="BI611" i="22"/>
  <c r="G611" i="22"/>
  <c r="F611" i="22"/>
  <c r="E611" i="22"/>
  <c r="D611" i="22"/>
  <c r="C611" i="22"/>
  <c r="B611" i="22"/>
  <c r="BR610" i="22"/>
  <c r="BQ610" i="22"/>
  <c r="BP610" i="22"/>
  <c r="BO610" i="22"/>
  <c r="BN610" i="22"/>
  <c r="BM610" i="22"/>
  <c r="BL610" i="22"/>
  <c r="BK610" i="22"/>
  <c r="BJ610" i="22"/>
  <c r="BI610" i="22"/>
  <c r="G610" i="22"/>
  <c r="F610" i="22"/>
  <c r="E610" i="22"/>
  <c r="D610" i="22"/>
  <c r="C610" i="22"/>
  <c r="B610" i="22"/>
  <c r="BR609" i="22"/>
  <c r="BQ609" i="22"/>
  <c r="BP609" i="22"/>
  <c r="BO609" i="22"/>
  <c r="BN609" i="22"/>
  <c r="BM609" i="22"/>
  <c r="BL609" i="22"/>
  <c r="BK609" i="22"/>
  <c r="BJ609" i="22"/>
  <c r="BI609" i="22"/>
  <c r="G609" i="22"/>
  <c r="F609" i="22"/>
  <c r="E609" i="22"/>
  <c r="D609" i="22"/>
  <c r="C609" i="22"/>
  <c r="B609" i="22"/>
  <c r="BR608" i="22"/>
  <c r="BQ608" i="22"/>
  <c r="BP608" i="22"/>
  <c r="BO608" i="22"/>
  <c r="BN608" i="22"/>
  <c r="BM608" i="22"/>
  <c r="BL608" i="22"/>
  <c r="BK608" i="22"/>
  <c r="BJ608" i="22"/>
  <c r="BI608" i="22"/>
  <c r="G608" i="22"/>
  <c r="F608" i="22"/>
  <c r="E608" i="22"/>
  <c r="D608" i="22"/>
  <c r="C608" i="22"/>
  <c r="B608" i="22"/>
  <c r="BR607" i="22"/>
  <c r="BQ607" i="22"/>
  <c r="BP607" i="22"/>
  <c r="BO607" i="22"/>
  <c r="BN607" i="22"/>
  <c r="BM607" i="22"/>
  <c r="BL607" i="22"/>
  <c r="BK607" i="22"/>
  <c r="BJ607" i="22"/>
  <c r="BI607" i="22"/>
  <c r="G607" i="22"/>
  <c r="F607" i="22"/>
  <c r="E607" i="22"/>
  <c r="D607" i="22"/>
  <c r="C607" i="22"/>
  <c r="B607" i="22"/>
  <c r="BR606" i="22"/>
  <c r="BQ606" i="22"/>
  <c r="BP606" i="22"/>
  <c r="BO606" i="22"/>
  <c r="BN606" i="22"/>
  <c r="BM606" i="22"/>
  <c r="BL606" i="22"/>
  <c r="BK606" i="22"/>
  <c r="BJ606" i="22"/>
  <c r="BI606" i="22"/>
  <c r="G606" i="22"/>
  <c r="F606" i="22"/>
  <c r="E606" i="22"/>
  <c r="D606" i="22"/>
  <c r="C606" i="22"/>
  <c r="B606" i="22"/>
  <c r="BR605" i="22"/>
  <c r="BQ605" i="22"/>
  <c r="BP605" i="22"/>
  <c r="BO605" i="22"/>
  <c r="BN605" i="22"/>
  <c r="BM605" i="22"/>
  <c r="BL605" i="22"/>
  <c r="BK605" i="22"/>
  <c r="BJ605" i="22"/>
  <c r="BI605" i="22"/>
  <c r="G605" i="22"/>
  <c r="F605" i="22"/>
  <c r="E605" i="22"/>
  <c r="D605" i="22"/>
  <c r="C605" i="22"/>
  <c r="B605" i="22"/>
  <c r="BR604" i="22"/>
  <c r="BQ604" i="22"/>
  <c r="BP604" i="22"/>
  <c r="BO604" i="22"/>
  <c r="BN604" i="22"/>
  <c r="BM604" i="22"/>
  <c r="BL604" i="22"/>
  <c r="BK604" i="22"/>
  <c r="BJ604" i="22"/>
  <c r="BI604" i="22"/>
  <c r="G604" i="22"/>
  <c r="F604" i="22"/>
  <c r="E604" i="22"/>
  <c r="D604" i="22"/>
  <c r="C604" i="22"/>
  <c r="B604" i="22"/>
  <c r="BR603" i="22"/>
  <c r="BQ603" i="22"/>
  <c r="BP603" i="22"/>
  <c r="BO603" i="22"/>
  <c r="BN603" i="22"/>
  <c r="BM603" i="22"/>
  <c r="BL603" i="22"/>
  <c r="BK603" i="22"/>
  <c r="BJ603" i="22"/>
  <c r="BI603" i="22"/>
  <c r="G603" i="22"/>
  <c r="F603" i="22"/>
  <c r="E603" i="22"/>
  <c r="D603" i="22"/>
  <c r="C603" i="22"/>
  <c r="B603" i="22"/>
  <c r="BR602" i="22"/>
  <c r="BQ602" i="22"/>
  <c r="BP602" i="22"/>
  <c r="BO602" i="22"/>
  <c r="BN602" i="22"/>
  <c r="BM602" i="22"/>
  <c r="BL602" i="22"/>
  <c r="BK602" i="22"/>
  <c r="BJ602" i="22"/>
  <c r="BI602" i="22"/>
  <c r="G602" i="22"/>
  <c r="F602" i="22"/>
  <c r="E602" i="22"/>
  <c r="D602" i="22"/>
  <c r="C602" i="22"/>
  <c r="B602" i="22"/>
  <c r="BR601" i="22"/>
  <c r="BQ601" i="22"/>
  <c r="BP601" i="22"/>
  <c r="BO601" i="22"/>
  <c r="BN601" i="22"/>
  <c r="BM601" i="22"/>
  <c r="BL601" i="22"/>
  <c r="BK601" i="22"/>
  <c r="BJ601" i="22"/>
  <c r="BI601" i="22"/>
  <c r="G601" i="22"/>
  <c r="F601" i="22"/>
  <c r="E601" i="22"/>
  <c r="D601" i="22"/>
  <c r="C601" i="22"/>
  <c r="B601" i="22"/>
  <c r="BR600" i="22"/>
  <c r="BQ600" i="22"/>
  <c r="BP600" i="22"/>
  <c r="BO600" i="22"/>
  <c r="BN600" i="22"/>
  <c r="BM600" i="22"/>
  <c r="BL600" i="22"/>
  <c r="BK600" i="22"/>
  <c r="BJ600" i="22"/>
  <c r="BI600" i="22"/>
  <c r="G600" i="22"/>
  <c r="F600" i="22"/>
  <c r="E600" i="22"/>
  <c r="D600" i="22"/>
  <c r="C600" i="22"/>
  <c r="B600" i="22"/>
  <c r="BR599" i="22"/>
  <c r="BQ599" i="22"/>
  <c r="BP599" i="22"/>
  <c r="BO599" i="22"/>
  <c r="BN599" i="22"/>
  <c r="BM599" i="22"/>
  <c r="BL599" i="22"/>
  <c r="BK599" i="22"/>
  <c r="BJ599" i="22"/>
  <c r="BI599" i="22"/>
  <c r="G599" i="22"/>
  <c r="F599" i="22"/>
  <c r="E599" i="22"/>
  <c r="D599" i="22"/>
  <c r="C599" i="22"/>
  <c r="B599" i="22"/>
  <c r="BR598" i="22"/>
  <c r="BQ598" i="22"/>
  <c r="BP598" i="22"/>
  <c r="BO598" i="22"/>
  <c r="BN598" i="22"/>
  <c r="BM598" i="22"/>
  <c r="BL598" i="22"/>
  <c r="BK598" i="22"/>
  <c r="BJ598" i="22"/>
  <c r="BI598" i="22"/>
  <c r="G598" i="22"/>
  <c r="F598" i="22"/>
  <c r="E598" i="22"/>
  <c r="D598" i="22"/>
  <c r="C598" i="22"/>
  <c r="B598" i="22"/>
  <c r="BR597" i="22"/>
  <c r="BQ597" i="22"/>
  <c r="BP597" i="22"/>
  <c r="BO597" i="22"/>
  <c r="BN597" i="22"/>
  <c r="BM597" i="22"/>
  <c r="BL597" i="22"/>
  <c r="BK597" i="22"/>
  <c r="BJ597" i="22"/>
  <c r="BI597" i="22"/>
  <c r="G597" i="22"/>
  <c r="F597" i="22"/>
  <c r="E597" i="22"/>
  <c r="D597" i="22"/>
  <c r="C597" i="22"/>
  <c r="B597" i="22"/>
  <c r="BR596" i="22"/>
  <c r="BQ596" i="22"/>
  <c r="BP596" i="22"/>
  <c r="BO596" i="22"/>
  <c r="BN596" i="22"/>
  <c r="BM596" i="22"/>
  <c r="BL596" i="22"/>
  <c r="BK596" i="22"/>
  <c r="BJ596" i="22"/>
  <c r="BI596" i="22"/>
  <c r="G596" i="22"/>
  <c r="F596" i="22"/>
  <c r="E596" i="22"/>
  <c r="D596" i="22"/>
  <c r="C596" i="22"/>
  <c r="B596" i="22"/>
  <c r="BR595" i="22"/>
  <c r="BQ595" i="22"/>
  <c r="BP595" i="22"/>
  <c r="BO595" i="22"/>
  <c r="BN595" i="22"/>
  <c r="BM595" i="22"/>
  <c r="BL595" i="22"/>
  <c r="BK595" i="22"/>
  <c r="BJ595" i="22"/>
  <c r="BI595" i="22"/>
  <c r="G595" i="22"/>
  <c r="F595" i="22"/>
  <c r="E595" i="22"/>
  <c r="D595" i="22"/>
  <c r="C595" i="22"/>
  <c r="B595" i="22"/>
  <c r="BR594" i="22"/>
  <c r="BQ594" i="22"/>
  <c r="BP594" i="22"/>
  <c r="BO594" i="22"/>
  <c r="BN594" i="22"/>
  <c r="BM594" i="22"/>
  <c r="BL594" i="22"/>
  <c r="BK594" i="22"/>
  <c r="BJ594" i="22"/>
  <c r="BI594" i="22"/>
  <c r="G594" i="22"/>
  <c r="F594" i="22"/>
  <c r="E594" i="22"/>
  <c r="D594" i="22"/>
  <c r="C594" i="22"/>
  <c r="B594" i="22"/>
  <c r="BR593" i="22"/>
  <c r="BQ593" i="22"/>
  <c r="BP593" i="22"/>
  <c r="BO593" i="22"/>
  <c r="BN593" i="22"/>
  <c r="BM593" i="22"/>
  <c r="BL593" i="22"/>
  <c r="BK593" i="22"/>
  <c r="BJ593" i="22"/>
  <c r="BI593" i="22"/>
  <c r="G593" i="22"/>
  <c r="F593" i="22"/>
  <c r="E593" i="22"/>
  <c r="D593" i="22"/>
  <c r="C593" i="22"/>
  <c r="B593" i="22"/>
  <c r="BR592" i="22"/>
  <c r="BQ592" i="22"/>
  <c r="BP592" i="22"/>
  <c r="BO592" i="22"/>
  <c r="BN592" i="22"/>
  <c r="BM592" i="22"/>
  <c r="BL592" i="22"/>
  <c r="BK592" i="22"/>
  <c r="BJ592" i="22"/>
  <c r="BI592" i="22"/>
  <c r="G592" i="22"/>
  <c r="F592" i="22"/>
  <c r="E592" i="22"/>
  <c r="D592" i="22"/>
  <c r="C592" i="22"/>
  <c r="B592" i="22"/>
  <c r="BR591" i="22"/>
  <c r="BQ591" i="22"/>
  <c r="BP591" i="22"/>
  <c r="BO591" i="22"/>
  <c r="BN591" i="22"/>
  <c r="BM591" i="22"/>
  <c r="BL591" i="22"/>
  <c r="BK591" i="22"/>
  <c r="BJ591" i="22"/>
  <c r="BI591" i="22"/>
  <c r="G591" i="22"/>
  <c r="F591" i="22"/>
  <c r="E591" i="22"/>
  <c r="D591" i="22"/>
  <c r="C591" i="22"/>
  <c r="B591" i="22"/>
  <c r="BR590" i="22"/>
  <c r="BQ590" i="22"/>
  <c r="BP590" i="22"/>
  <c r="BO590" i="22"/>
  <c r="BN590" i="22"/>
  <c r="BM590" i="22"/>
  <c r="BL590" i="22"/>
  <c r="BK590" i="22"/>
  <c r="BJ590" i="22"/>
  <c r="BI590" i="22"/>
  <c r="G590" i="22"/>
  <c r="F590" i="22"/>
  <c r="E590" i="22"/>
  <c r="D590" i="22"/>
  <c r="C590" i="22"/>
  <c r="B590" i="22"/>
  <c r="BR589" i="22"/>
  <c r="BQ589" i="22"/>
  <c r="BP589" i="22"/>
  <c r="BO589" i="22"/>
  <c r="BN589" i="22"/>
  <c r="BM589" i="22"/>
  <c r="BL589" i="22"/>
  <c r="BK589" i="22"/>
  <c r="BJ589" i="22"/>
  <c r="BI589" i="22"/>
  <c r="G589" i="22"/>
  <c r="F589" i="22"/>
  <c r="E589" i="22"/>
  <c r="D589" i="22"/>
  <c r="C589" i="22"/>
  <c r="B589" i="22"/>
  <c r="BR588" i="22"/>
  <c r="BQ588" i="22"/>
  <c r="BP588" i="22"/>
  <c r="BO588" i="22"/>
  <c r="BN588" i="22"/>
  <c r="BM588" i="22"/>
  <c r="BL588" i="22"/>
  <c r="BK588" i="22"/>
  <c r="BJ588" i="22"/>
  <c r="BI588" i="22"/>
  <c r="G588" i="22"/>
  <c r="F588" i="22"/>
  <c r="E588" i="22"/>
  <c r="D588" i="22"/>
  <c r="C588" i="22"/>
  <c r="B588" i="22"/>
  <c r="BR587" i="22"/>
  <c r="BQ587" i="22"/>
  <c r="BP587" i="22"/>
  <c r="BO587" i="22"/>
  <c r="BN587" i="22"/>
  <c r="BM587" i="22"/>
  <c r="BL587" i="22"/>
  <c r="BK587" i="22"/>
  <c r="BJ587" i="22"/>
  <c r="BI587" i="22"/>
  <c r="G587" i="22"/>
  <c r="F587" i="22"/>
  <c r="E587" i="22"/>
  <c r="D587" i="22"/>
  <c r="C587" i="22"/>
  <c r="B587" i="22"/>
  <c r="BR586" i="22"/>
  <c r="BQ586" i="22"/>
  <c r="BP586" i="22"/>
  <c r="BO586" i="22"/>
  <c r="BN586" i="22"/>
  <c r="BM586" i="22"/>
  <c r="BL586" i="22"/>
  <c r="BK586" i="22"/>
  <c r="BJ586" i="22"/>
  <c r="BI586" i="22"/>
  <c r="G586" i="22"/>
  <c r="F586" i="22"/>
  <c r="E586" i="22"/>
  <c r="D586" i="22"/>
  <c r="C586" i="22"/>
  <c r="B586" i="22"/>
  <c r="BR585" i="22"/>
  <c r="BQ585" i="22"/>
  <c r="BP585" i="22"/>
  <c r="BO585" i="22"/>
  <c r="BN585" i="22"/>
  <c r="BM585" i="22"/>
  <c r="BL585" i="22"/>
  <c r="BK585" i="22"/>
  <c r="BJ585" i="22"/>
  <c r="BI585" i="22"/>
  <c r="G585" i="22"/>
  <c r="F585" i="22"/>
  <c r="E585" i="22"/>
  <c r="D585" i="22"/>
  <c r="C585" i="22"/>
  <c r="B585" i="22"/>
  <c r="BR584" i="22"/>
  <c r="BQ584" i="22"/>
  <c r="BP584" i="22"/>
  <c r="BO584" i="22"/>
  <c r="BN584" i="22"/>
  <c r="BM584" i="22"/>
  <c r="BL584" i="22"/>
  <c r="BK584" i="22"/>
  <c r="BJ584" i="22"/>
  <c r="BI584" i="22"/>
  <c r="G584" i="22"/>
  <c r="F584" i="22"/>
  <c r="E584" i="22"/>
  <c r="D584" i="22"/>
  <c r="C584" i="22"/>
  <c r="B584" i="22"/>
  <c r="BR583" i="22"/>
  <c r="BQ583" i="22"/>
  <c r="BP583" i="22"/>
  <c r="BO583" i="22"/>
  <c r="BN583" i="22"/>
  <c r="BM583" i="22"/>
  <c r="BL583" i="22"/>
  <c r="BK583" i="22"/>
  <c r="BJ583" i="22"/>
  <c r="BI583" i="22"/>
  <c r="G583" i="22"/>
  <c r="F583" i="22"/>
  <c r="E583" i="22"/>
  <c r="D583" i="22"/>
  <c r="C583" i="22"/>
  <c r="B583" i="22"/>
  <c r="BR582" i="22"/>
  <c r="BQ582" i="22"/>
  <c r="BP582" i="22"/>
  <c r="BO582" i="22"/>
  <c r="BN582" i="22"/>
  <c r="BM582" i="22"/>
  <c r="BL582" i="22"/>
  <c r="BK582" i="22"/>
  <c r="BJ582" i="22"/>
  <c r="BI582" i="22"/>
  <c r="G582" i="22"/>
  <c r="F582" i="22"/>
  <c r="E582" i="22"/>
  <c r="D582" i="22"/>
  <c r="C582" i="22"/>
  <c r="B582" i="22"/>
  <c r="BR581" i="22"/>
  <c r="BQ581" i="22"/>
  <c r="BP581" i="22"/>
  <c r="BO581" i="22"/>
  <c r="BN581" i="22"/>
  <c r="BM581" i="22"/>
  <c r="BL581" i="22"/>
  <c r="BK581" i="22"/>
  <c r="BJ581" i="22"/>
  <c r="BI581" i="22"/>
  <c r="G581" i="22"/>
  <c r="F581" i="22"/>
  <c r="E581" i="22"/>
  <c r="D581" i="22"/>
  <c r="C581" i="22"/>
  <c r="B581" i="22"/>
  <c r="BR580" i="22"/>
  <c r="BQ580" i="22"/>
  <c r="BP580" i="22"/>
  <c r="BO580" i="22"/>
  <c r="BN580" i="22"/>
  <c r="BM580" i="22"/>
  <c r="BL580" i="22"/>
  <c r="BK580" i="22"/>
  <c r="BJ580" i="22"/>
  <c r="BI580" i="22"/>
  <c r="G580" i="22"/>
  <c r="F580" i="22"/>
  <c r="E580" i="22"/>
  <c r="D580" i="22"/>
  <c r="C580" i="22"/>
  <c r="B580" i="22"/>
  <c r="BR579" i="22"/>
  <c r="BQ579" i="22"/>
  <c r="BP579" i="22"/>
  <c r="BO579" i="22"/>
  <c r="BN579" i="22"/>
  <c r="BM579" i="22"/>
  <c r="BL579" i="22"/>
  <c r="BK579" i="22"/>
  <c r="BJ579" i="22"/>
  <c r="BI579" i="22"/>
  <c r="G579" i="22"/>
  <c r="F579" i="22"/>
  <c r="E579" i="22"/>
  <c r="D579" i="22"/>
  <c r="C579" i="22"/>
  <c r="B579" i="22"/>
  <c r="BR578" i="22"/>
  <c r="BQ578" i="22"/>
  <c r="BP578" i="22"/>
  <c r="BO578" i="22"/>
  <c r="BN578" i="22"/>
  <c r="BM578" i="22"/>
  <c r="BL578" i="22"/>
  <c r="BK578" i="22"/>
  <c r="BJ578" i="22"/>
  <c r="BI578" i="22"/>
  <c r="G578" i="22"/>
  <c r="F578" i="22"/>
  <c r="E578" i="22"/>
  <c r="D578" i="22"/>
  <c r="C578" i="22"/>
  <c r="B578" i="22"/>
  <c r="BR577" i="22"/>
  <c r="BQ577" i="22"/>
  <c r="BP577" i="22"/>
  <c r="BO577" i="22"/>
  <c r="BN577" i="22"/>
  <c r="BM577" i="22"/>
  <c r="BL577" i="22"/>
  <c r="BK577" i="22"/>
  <c r="BJ577" i="22"/>
  <c r="BI577" i="22"/>
  <c r="G577" i="22"/>
  <c r="F577" i="22"/>
  <c r="E577" i="22"/>
  <c r="D577" i="22"/>
  <c r="C577" i="22"/>
  <c r="B577" i="22"/>
  <c r="BR576" i="22"/>
  <c r="BQ576" i="22"/>
  <c r="BP576" i="22"/>
  <c r="BO576" i="22"/>
  <c r="BN576" i="22"/>
  <c r="BM576" i="22"/>
  <c r="BL576" i="22"/>
  <c r="BK576" i="22"/>
  <c r="BJ576" i="22"/>
  <c r="BI576" i="22"/>
  <c r="G576" i="22"/>
  <c r="F576" i="22"/>
  <c r="E576" i="22"/>
  <c r="D576" i="22"/>
  <c r="C576" i="22"/>
  <c r="B576" i="22"/>
  <c r="BR575" i="22"/>
  <c r="BQ575" i="22"/>
  <c r="BP575" i="22"/>
  <c r="BO575" i="22"/>
  <c r="BN575" i="22"/>
  <c r="BM575" i="22"/>
  <c r="BL575" i="22"/>
  <c r="BK575" i="22"/>
  <c r="BJ575" i="22"/>
  <c r="BI575" i="22"/>
  <c r="G575" i="22"/>
  <c r="F575" i="22"/>
  <c r="E575" i="22"/>
  <c r="D575" i="22"/>
  <c r="C575" i="22"/>
  <c r="B575" i="22"/>
  <c r="BR574" i="22"/>
  <c r="BQ574" i="22"/>
  <c r="BP574" i="22"/>
  <c r="BO574" i="22"/>
  <c r="BN574" i="22"/>
  <c r="BM574" i="22"/>
  <c r="BL574" i="22"/>
  <c r="BK574" i="22"/>
  <c r="BJ574" i="22"/>
  <c r="BI574" i="22"/>
  <c r="G574" i="22"/>
  <c r="F574" i="22"/>
  <c r="E574" i="22"/>
  <c r="D574" i="22"/>
  <c r="C574" i="22"/>
  <c r="B574" i="22"/>
  <c r="BR573" i="22"/>
  <c r="BQ573" i="22"/>
  <c r="BP573" i="22"/>
  <c r="BO573" i="22"/>
  <c r="BN573" i="22"/>
  <c r="BM573" i="22"/>
  <c r="BL573" i="22"/>
  <c r="BK573" i="22"/>
  <c r="BJ573" i="22"/>
  <c r="BI573" i="22"/>
  <c r="G573" i="22"/>
  <c r="F573" i="22"/>
  <c r="E573" i="22"/>
  <c r="D573" i="22"/>
  <c r="C573" i="22"/>
  <c r="B573" i="22"/>
  <c r="BR572" i="22"/>
  <c r="BQ572" i="22"/>
  <c r="BP572" i="22"/>
  <c r="BO572" i="22"/>
  <c r="BN572" i="22"/>
  <c r="BM572" i="22"/>
  <c r="BL572" i="22"/>
  <c r="BK572" i="22"/>
  <c r="BJ572" i="22"/>
  <c r="BI572" i="22"/>
  <c r="G572" i="22"/>
  <c r="F572" i="22"/>
  <c r="E572" i="22"/>
  <c r="D572" i="22"/>
  <c r="C572" i="22"/>
  <c r="B572" i="22"/>
  <c r="BR571" i="22"/>
  <c r="BQ571" i="22"/>
  <c r="BP571" i="22"/>
  <c r="BO571" i="22"/>
  <c r="BN571" i="22"/>
  <c r="BM571" i="22"/>
  <c r="BL571" i="22"/>
  <c r="BK571" i="22"/>
  <c r="BJ571" i="22"/>
  <c r="BI571" i="22"/>
  <c r="G571" i="22"/>
  <c r="F571" i="22"/>
  <c r="E571" i="22"/>
  <c r="D571" i="22"/>
  <c r="C571" i="22"/>
  <c r="B571" i="22"/>
  <c r="BR570" i="22"/>
  <c r="BQ570" i="22"/>
  <c r="BP570" i="22"/>
  <c r="BO570" i="22"/>
  <c r="BN570" i="22"/>
  <c r="BM570" i="22"/>
  <c r="BL570" i="22"/>
  <c r="BK570" i="22"/>
  <c r="BJ570" i="22"/>
  <c r="BI570" i="22"/>
  <c r="G570" i="22"/>
  <c r="F570" i="22"/>
  <c r="E570" i="22"/>
  <c r="D570" i="22"/>
  <c r="C570" i="22"/>
  <c r="B570" i="22"/>
  <c r="BR569" i="22"/>
  <c r="BQ569" i="22"/>
  <c r="BP569" i="22"/>
  <c r="BO569" i="22"/>
  <c r="BN569" i="22"/>
  <c r="BM569" i="22"/>
  <c r="BL569" i="22"/>
  <c r="BK569" i="22"/>
  <c r="BJ569" i="22"/>
  <c r="BI569" i="22"/>
  <c r="G569" i="22"/>
  <c r="F569" i="22"/>
  <c r="E569" i="22"/>
  <c r="D569" i="22"/>
  <c r="C569" i="22"/>
  <c r="B569" i="22"/>
  <c r="BR568" i="22"/>
  <c r="BQ568" i="22"/>
  <c r="BP568" i="22"/>
  <c r="BO568" i="22"/>
  <c r="BN568" i="22"/>
  <c r="BM568" i="22"/>
  <c r="BL568" i="22"/>
  <c r="BK568" i="22"/>
  <c r="BJ568" i="22"/>
  <c r="BI568" i="22"/>
  <c r="G568" i="22"/>
  <c r="F568" i="22"/>
  <c r="E568" i="22"/>
  <c r="D568" i="22"/>
  <c r="C568" i="22"/>
  <c r="B568" i="22"/>
  <c r="BR567" i="22"/>
  <c r="BQ567" i="22"/>
  <c r="BP567" i="22"/>
  <c r="BO567" i="22"/>
  <c r="BN567" i="22"/>
  <c r="BM567" i="22"/>
  <c r="BL567" i="22"/>
  <c r="BK567" i="22"/>
  <c r="BJ567" i="22"/>
  <c r="BI567" i="22"/>
  <c r="G567" i="22"/>
  <c r="F567" i="22"/>
  <c r="E567" i="22"/>
  <c r="D567" i="22"/>
  <c r="C567" i="22"/>
  <c r="B567" i="22"/>
  <c r="BR566" i="22"/>
  <c r="BQ566" i="22"/>
  <c r="BP566" i="22"/>
  <c r="BO566" i="22"/>
  <c r="BN566" i="22"/>
  <c r="BM566" i="22"/>
  <c r="BL566" i="22"/>
  <c r="BK566" i="22"/>
  <c r="BJ566" i="22"/>
  <c r="BI566" i="22"/>
  <c r="G566" i="22"/>
  <c r="F566" i="22"/>
  <c r="E566" i="22"/>
  <c r="D566" i="22"/>
  <c r="C566" i="22"/>
  <c r="B566" i="22"/>
  <c r="BR565" i="22"/>
  <c r="BQ565" i="22"/>
  <c r="BP565" i="22"/>
  <c r="BO565" i="22"/>
  <c r="BN565" i="22"/>
  <c r="BM565" i="22"/>
  <c r="BL565" i="22"/>
  <c r="BK565" i="22"/>
  <c r="BJ565" i="22"/>
  <c r="BI565" i="22"/>
  <c r="G565" i="22"/>
  <c r="F565" i="22"/>
  <c r="E565" i="22"/>
  <c r="D565" i="22"/>
  <c r="C565" i="22"/>
  <c r="B565" i="22"/>
  <c r="BR564" i="22"/>
  <c r="BQ564" i="22"/>
  <c r="BP564" i="22"/>
  <c r="BO564" i="22"/>
  <c r="BN564" i="22"/>
  <c r="BM564" i="22"/>
  <c r="BL564" i="22"/>
  <c r="BK564" i="22"/>
  <c r="BJ564" i="22"/>
  <c r="BI564" i="22"/>
  <c r="G564" i="22"/>
  <c r="F564" i="22"/>
  <c r="E564" i="22"/>
  <c r="D564" i="22"/>
  <c r="C564" i="22"/>
  <c r="B564" i="22"/>
  <c r="BR563" i="22"/>
  <c r="BQ563" i="22"/>
  <c r="BP563" i="22"/>
  <c r="BO563" i="22"/>
  <c r="BN563" i="22"/>
  <c r="BM563" i="22"/>
  <c r="BL563" i="22"/>
  <c r="BK563" i="22"/>
  <c r="BJ563" i="22"/>
  <c r="BI563" i="22"/>
  <c r="G563" i="22"/>
  <c r="F563" i="22"/>
  <c r="E563" i="22"/>
  <c r="D563" i="22"/>
  <c r="C563" i="22"/>
  <c r="B563" i="22"/>
  <c r="BR562" i="22"/>
  <c r="BQ562" i="22"/>
  <c r="BP562" i="22"/>
  <c r="BO562" i="22"/>
  <c r="BN562" i="22"/>
  <c r="BM562" i="22"/>
  <c r="BL562" i="22"/>
  <c r="BK562" i="22"/>
  <c r="BJ562" i="22"/>
  <c r="BI562" i="22"/>
  <c r="G562" i="22"/>
  <c r="F562" i="22"/>
  <c r="E562" i="22"/>
  <c r="D562" i="22"/>
  <c r="C562" i="22"/>
  <c r="B562" i="22"/>
  <c r="BR561" i="22"/>
  <c r="BQ561" i="22"/>
  <c r="BP561" i="22"/>
  <c r="BO561" i="22"/>
  <c r="BN561" i="22"/>
  <c r="BM561" i="22"/>
  <c r="BL561" i="22"/>
  <c r="BK561" i="22"/>
  <c r="BJ561" i="22"/>
  <c r="BI561" i="22"/>
  <c r="G561" i="22"/>
  <c r="F561" i="22"/>
  <c r="E561" i="22"/>
  <c r="D561" i="22"/>
  <c r="C561" i="22"/>
  <c r="B561" i="22"/>
  <c r="BR560" i="22"/>
  <c r="BQ560" i="22"/>
  <c r="BP560" i="22"/>
  <c r="BO560" i="22"/>
  <c r="BN560" i="22"/>
  <c r="BM560" i="22"/>
  <c r="BL560" i="22"/>
  <c r="BK560" i="22"/>
  <c r="BJ560" i="22"/>
  <c r="BI560" i="22"/>
  <c r="G560" i="22"/>
  <c r="F560" i="22"/>
  <c r="E560" i="22"/>
  <c r="D560" i="22"/>
  <c r="C560" i="22"/>
  <c r="B560" i="22"/>
  <c r="BR559" i="22"/>
  <c r="BQ559" i="22"/>
  <c r="BP559" i="22"/>
  <c r="BO559" i="22"/>
  <c r="BN559" i="22"/>
  <c r="BM559" i="22"/>
  <c r="BL559" i="22"/>
  <c r="BK559" i="22"/>
  <c r="BJ559" i="22"/>
  <c r="BI559" i="22"/>
  <c r="G559" i="22"/>
  <c r="F559" i="22"/>
  <c r="E559" i="22"/>
  <c r="D559" i="22"/>
  <c r="C559" i="22"/>
  <c r="B559" i="22"/>
  <c r="BR558" i="22"/>
  <c r="BQ558" i="22"/>
  <c r="BP558" i="22"/>
  <c r="BO558" i="22"/>
  <c r="BN558" i="22"/>
  <c r="BM558" i="22"/>
  <c r="BL558" i="22"/>
  <c r="BK558" i="22"/>
  <c r="BJ558" i="22"/>
  <c r="BI558" i="22"/>
  <c r="G558" i="22"/>
  <c r="F558" i="22"/>
  <c r="E558" i="22"/>
  <c r="D558" i="22"/>
  <c r="C558" i="22"/>
  <c r="B558" i="22"/>
  <c r="BR557" i="22"/>
  <c r="BQ557" i="22"/>
  <c r="BP557" i="22"/>
  <c r="BO557" i="22"/>
  <c r="BN557" i="22"/>
  <c r="BM557" i="22"/>
  <c r="BL557" i="22"/>
  <c r="BK557" i="22"/>
  <c r="BJ557" i="22"/>
  <c r="BI557" i="22"/>
  <c r="G557" i="22"/>
  <c r="F557" i="22"/>
  <c r="E557" i="22"/>
  <c r="D557" i="22"/>
  <c r="C557" i="22"/>
  <c r="B557" i="22"/>
  <c r="BR556" i="22"/>
  <c r="BQ556" i="22"/>
  <c r="BP556" i="22"/>
  <c r="BO556" i="22"/>
  <c r="BN556" i="22"/>
  <c r="BM556" i="22"/>
  <c r="BL556" i="22"/>
  <c r="BK556" i="22"/>
  <c r="BJ556" i="22"/>
  <c r="BI556" i="22"/>
  <c r="G556" i="22"/>
  <c r="F556" i="22"/>
  <c r="E556" i="22"/>
  <c r="D556" i="22"/>
  <c r="C556" i="22"/>
  <c r="B556" i="22"/>
  <c r="BR555" i="22"/>
  <c r="BQ555" i="22"/>
  <c r="BP555" i="22"/>
  <c r="BO555" i="22"/>
  <c r="BN555" i="22"/>
  <c r="BM555" i="22"/>
  <c r="BL555" i="22"/>
  <c r="BK555" i="22"/>
  <c r="BJ555" i="22"/>
  <c r="BI555" i="22"/>
  <c r="G555" i="22"/>
  <c r="F555" i="22"/>
  <c r="E555" i="22"/>
  <c r="D555" i="22"/>
  <c r="C555" i="22"/>
  <c r="B555" i="22"/>
  <c r="BR554" i="22"/>
  <c r="BQ554" i="22"/>
  <c r="BP554" i="22"/>
  <c r="BO554" i="22"/>
  <c r="BN554" i="22"/>
  <c r="BM554" i="22"/>
  <c r="BL554" i="22"/>
  <c r="BK554" i="22"/>
  <c r="BJ554" i="22"/>
  <c r="BI554" i="22"/>
  <c r="G554" i="22"/>
  <c r="F554" i="22"/>
  <c r="E554" i="22"/>
  <c r="D554" i="22"/>
  <c r="C554" i="22"/>
  <c r="B554" i="22"/>
  <c r="BR553" i="22"/>
  <c r="BQ553" i="22"/>
  <c r="BP553" i="22"/>
  <c r="BO553" i="22"/>
  <c r="BN553" i="22"/>
  <c r="BM553" i="22"/>
  <c r="BL553" i="22"/>
  <c r="BK553" i="22"/>
  <c r="BJ553" i="22"/>
  <c r="BI553" i="22"/>
  <c r="G553" i="22"/>
  <c r="F553" i="22"/>
  <c r="E553" i="22"/>
  <c r="D553" i="22"/>
  <c r="C553" i="22"/>
  <c r="B553" i="22"/>
  <c r="BR552" i="22"/>
  <c r="BQ552" i="22"/>
  <c r="BP552" i="22"/>
  <c r="BO552" i="22"/>
  <c r="BN552" i="22"/>
  <c r="BM552" i="22"/>
  <c r="BL552" i="22"/>
  <c r="BK552" i="22"/>
  <c r="BJ552" i="22"/>
  <c r="BI552" i="22"/>
  <c r="G552" i="22"/>
  <c r="F552" i="22"/>
  <c r="E552" i="22"/>
  <c r="D552" i="22"/>
  <c r="C552" i="22"/>
  <c r="B552" i="22"/>
  <c r="BR551" i="22"/>
  <c r="BQ551" i="22"/>
  <c r="BP551" i="22"/>
  <c r="BO551" i="22"/>
  <c r="BN551" i="22"/>
  <c r="BM551" i="22"/>
  <c r="BL551" i="22"/>
  <c r="BK551" i="22"/>
  <c r="BJ551" i="22"/>
  <c r="BI551" i="22"/>
  <c r="G551" i="22"/>
  <c r="F551" i="22"/>
  <c r="E551" i="22"/>
  <c r="D551" i="22"/>
  <c r="C551" i="22"/>
  <c r="B551" i="22"/>
  <c r="BR550" i="22"/>
  <c r="BQ550" i="22"/>
  <c r="BP550" i="22"/>
  <c r="BO550" i="22"/>
  <c r="BN550" i="22"/>
  <c r="BM550" i="22"/>
  <c r="BL550" i="22"/>
  <c r="BK550" i="22"/>
  <c r="BJ550" i="22"/>
  <c r="BI550" i="22"/>
  <c r="G550" i="22"/>
  <c r="F550" i="22"/>
  <c r="E550" i="22"/>
  <c r="D550" i="22"/>
  <c r="C550" i="22"/>
  <c r="B550" i="22"/>
  <c r="BR549" i="22"/>
  <c r="BQ549" i="22"/>
  <c r="BP549" i="22"/>
  <c r="BO549" i="22"/>
  <c r="BN549" i="22"/>
  <c r="BM549" i="22"/>
  <c r="BL549" i="22"/>
  <c r="BK549" i="22"/>
  <c r="BJ549" i="22"/>
  <c r="BI549" i="22"/>
  <c r="G549" i="22"/>
  <c r="F549" i="22"/>
  <c r="E549" i="22"/>
  <c r="D549" i="22"/>
  <c r="C549" i="22"/>
  <c r="B549" i="22"/>
  <c r="BR548" i="22"/>
  <c r="BQ548" i="22"/>
  <c r="BP548" i="22"/>
  <c r="BO548" i="22"/>
  <c r="BN548" i="22"/>
  <c r="BM548" i="22"/>
  <c r="BL548" i="22"/>
  <c r="BK548" i="22"/>
  <c r="BJ548" i="22"/>
  <c r="BI548" i="22"/>
  <c r="G548" i="22"/>
  <c r="F548" i="22"/>
  <c r="E548" i="22"/>
  <c r="D548" i="22"/>
  <c r="C548" i="22"/>
  <c r="B548" i="22"/>
  <c r="BR547" i="22"/>
  <c r="BQ547" i="22"/>
  <c r="BP547" i="22"/>
  <c r="BO547" i="22"/>
  <c r="BN547" i="22"/>
  <c r="BM547" i="22"/>
  <c r="BL547" i="22"/>
  <c r="BK547" i="22"/>
  <c r="BJ547" i="22"/>
  <c r="BI547" i="22"/>
  <c r="G547" i="22"/>
  <c r="F547" i="22"/>
  <c r="E547" i="22"/>
  <c r="D547" i="22"/>
  <c r="C547" i="22"/>
  <c r="B547" i="22"/>
  <c r="BR546" i="22"/>
  <c r="BQ546" i="22"/>
  <c r="BP546" i="22"/>
  <c r="BO546" i="22"/>
  <c r="BN546" i="22"/>
  <c r="BM546" i="22"/>
  <c r="BL546" i="22"/>
  <c r="BK546" i="22"/>
  <c r="BJ546" i="22"/>
  <c r="BI546" i="22"/>
  <c r="G546" i="22"/>
  <c r="F546" i="22"/>
  <c r="E546" i="22"/>
  <c r="D546" i="22"/>
  <c r="C546" i="22"/>
  <c r="B546" i="22"/>
  <c r="BR545" i="22"/>
  <c r="BQ545" i="22"/>
  <c r="BP545" i="22"/>
  <c r="BO545" i="22"/>
  <c r="BN545" i="22"/>
  <c r="BM545" i="22"/>
  <c r="BL545" i="22"/>
  <c r="BK545" i="22"/>
  <c r="BJ545" i="22"/>
  <c r="BI545" i="22"/>
  <c r="G545" i="22"/>
  <c r="F545" i="22"/>
  <c r="E545" i="22"/>
  <c r="D545" i="22"/>
  <c r="C545" i="22"/>
  <c r="B545" i="22"/>
  <c r="BR544" i="22"/>
  <c r="BQ544" i="22"/>
  <c r="BP544" i="22"/>
  <c r="BO544" i="22"/>
  <c r="BN544" i="22"/>
  <c r="BM544" i="22"/>
  <c r="BL544" i="22"/>
  <c r="BK544" i="22"/>
  <c r="BJ544" i="22"/>
  <c r="BI544" i="22"/>
  <c r="G544" i="22"/>
  <c r="F544" i="22"/>
  <c r="E544" i="22"/>
  <c r="D544" i="22"/>
  <c r="C544" i="22"/>
  <c r="B544" i="22"/>
  <c r="BR543" i="22"/>
  <c r="BQ543" i="22"/>
  <c r="BP543" i="22"/>
  <c r="BO543" i="22"/>
  <c r="BN543" i="22"/>
  <c r="BM543" i="22"/>
  <c r="BL543" i="22"/>
  <c r="BK543" i="22"/>
  <c r="BJ543" i="22"/>
  <c r="BI543" i="22"/>
  <c r="G543" i="22"/>
  <c r="F543" i="22"/>
  <c r="E543" i="22"/>
  <c r="D543" i="22"/>
  <c r="C543" i="22"/>
  <c r="B543" i="22"/>
  <c r="BR542" i="22"/>
  <c r="BQ542" i="22"/>
  <c r="BP542" i="22"/>
  <c r="BO542" i="22"/>
  <c r="BN542" i="22"/>
  <c r="BM542" i="22"/>
  <c r="BL542" i="22"/>
  <c r="BK542" i="22"/>
  <c r="BJ542" i="22"/>
  <c r="BI542" i="22"/>
  <c r="G542" i="22"/>
  <c r="F542" i="22"/>
  <c r="E542" i="22"/>
  <c r="D542" i="22"/>
  <c r="C542" i="22"/>
  <c r="B542" i="22"/>
  <c r="BR541" i="22"/>
  <c r="BQ541" i="22"/>
  <c r="BP541" i="22"/>
  <c r="BO541" i="22"/>
  <c r="BN541" i="22"/>
  <c r="BM541" i="22"/>
  <c r="BL541" i="22"/>
  <c r="BK541" i="22"/>
  <c r="BJ541" i="22"/>
  <c r="BI541" i="22"/>
  <c r="G541" i="22"/>
  <c r="F541" i="22"/>
  <c r="E541" i="22"/>
  <c r="D541" i="22"/>
  <c r="C541" i="22"/>
  <c r="B541" i="22"/>
  <c r="BR540" i="22"/>
  <c r="BQ540" i="22"/>
  <c r="BP540" i="22"/>
  <c r="BO540" i="22"/>
  <c r="BN540" i="22"/>
  <c r="BM540" i="22"/>
  <c r="BL540" i="22"/>
  <c r="BK540" i="22"/>
  <c r="BJ540" i="22"/>
  <c r="BI540" i="22"/>
  <c r="G540" i="22"/>
  <c r="F540" i="22"/>
  <c r="E540" i="22"/>
  <c r="D540" i="22"/>
  <c r="C540" i="22"/>
  <c r="B540" i="22"/>
  <c r="BR539" i="22"/>
  <c r="BQ539" i="22"/>
  <c r="BP539" i="22"/>
  <c r="BO539" i="22"/>
  <c r="BN539" i="22"/>
  <c r="BM539" i="22"/>
  <c r="BL539" i="22"/>
  <c r="BK539" i="22"/>
  <c r="BJ539" i="22"/>
  <c r="BI539" i="22"/>
  <c r="G539" i="22"/>
  <c r="F539" i="22"/>
  <c r="E539" i="22"/>
  <c r="D539" i="22"/>
  <c r="C539" i="22"/>
  <c r="B539" i="22"/>
  <c r="BR538" i="22"/>
  <c r="BQ538" i="22"/>
  <c r="BP538" i="22"/>
  <c r="BO538" i="22"/>
  <c r="BN538" i="22"/>
  <c r="BM538" i="22"/>
  <c r="BL538" i="22"/>
  <c r="BK538" i="22"/>
  <c r="BJ538" i="22"/>
  <c r="BI538" i="22"/>
  <c r="G538" i="22"/>
  <c r="F538" i="22"/>
  <c r="E538" i="22"/>
  <c r="D538" i="22"/>
  <c r="C538" i="22"/>
  <c r="B538" i="22"/>
  <c r="BR537" i="22"/>
  <c r="BQ537" i="22"/>
  <c r="BP537" i="22"/>
  <c r="BO537" i="22"/>
  <c r="BN537" i="22"/>
  <c r="BM537" i="22"/>
  <c r="BL537" i="22"/>
  <c r="BK537" i="22"/>
  <c r="BJ537" i="22"/>
  <c r="BI537" i="22"/>
  <c r="G537" i="22"/>
  <c r="F537" i="22"/>
  <c r="E537" i="22"/>
  <c r="D537" i="22"/>
  <c r="C537" i="22"/>
  <c r="B537" i="22"/>
  <c r="BR536" i="22"/>
  <c r="BQ536" i="22"/>
  <c r="BP536" i="22"/>
  <c r="BO536" i="22"/>
  <c r="BN536" i="22"/>
  <c r="BM536" i="22"/>
  <c r="BL536" i="22"/>
  <c r="BK536" i="22"/>
  <c r="BJ536" i="22"/>
  <c r="BI536" i="22"/>
  <c r="G536" i="22"/>
  <c r="F536" i="22"/>
  <c r="E536" i="22"/>
  <c r="D536" i="22"/>
  <c r="C536" i="22"/>
  <c r="B536" i="22"/>
  <c r="BR535" i="22"/>
  <c r="BQ535" i="22"/>
  <c r="BP535" i="22"/>
  <c r="BO535" i="22"/>
  <c r="BN535" i="22"/>
  <c r="BM535" i="22"/>
  <c r="BL535" i="22"/>
  <c r="BK535" i="22"/>
  <c r="BJ535" i="22"/>
  <c r="BI535" i="22"/>
  <c r="G535" i="22"/>
  <c r="F535" i="22"/>
  <c r="E535" i="22"/>
  <c r="D535" i="22"/>
  <c r="C535" i="22"/>
  <c r="B535" i="22"/>
  <c r="BR534" i="22"/>
  <c r="BQ534" i="22"/>
  <c r="BP534" i="22"/>
  <c r="BO534" i="22"/>
  <c r="BN534" i="22"/>
  <c r="BM534" i="22"/>
  <c r="BL534" i="22"/>
  <c r="BK534" i="22"/>
  <c r="BJ534" i="22"/>
  <c r="BI534" i="22"/>
  <c r="G534" i="22"/>
  <c r="F534" i="22"/>
  <c r="E534" i="22"/>
  <c r="D534" i="22"/>
  <c r="C534" i="22"/>
  <c r="B534" i="22"/>
  <c r="BR533" i="22"/>
  <c r="BQ533" i="22"/>
  <c r="BP533" i="22"/>
  <c r="BO533" i="22"/>
  <c r="BN533" i="22"/>
  <c r="BM533" i="22"/>
  <c r="BL533" i="22"/>
  <c r="BK533" i="22"/>
  <c r="BJ533" i="22"/>
  <c r="BI533" i="22"/>
  <c r="G533" i="22"/>
  <c r="F533" i="22"/>
  <c r="E533" i="22"/>
  <c r="D533" i="22"/>
  <c r="C533" i="22"/>
  <c r="B533" i="22"/>
  <c r="BR532" i="22"/>
  <c r="BQ532" i="22"/>
  <c r="BP532" i="22"/>
  <c r="BO532" i="22"/>
  <c r="BN532" i="22"/>
  <c r="BM532" i="22"/>
  <c r="BL532" i="22"/>
  <c r="BK532" i="22"/>
  <c r="BJ532" i="22"/>
  <c r="BI532" i="22"/>
  <c r="G532" i="22"/>
  <c r="F532" i="22"/>
  <c r="E532" i="22"/>
  <c r="D532" i="22"/>
  <c r="C532" i="22"/>
  <c r="B532" i="22"/>
  <c r="BR531" i="22"/>
  <c r="BQ531" i="22"/>
  <c r="BP531" i="22"/>
  <c r="BO531" i="22"/>
  <c r="BN531" i="22"/>
  <c r="BM531" i="22"/>
  <c r="BL531" i="22"/>
  <c r="BK531" i="22"/>
  <c r="BJ531" i="22"/>
  <c r="BI531" i="22"/>
  <c r="G531" i="22"/>
  <c r="F531" i="22"/>
  <c r="E531" i="22"/>
  <c r="D531" i="22"/>
  <c r="C531" i="22"/>
  <c r="B531" i="22"/>
  <c r="BR530" i="22"/>
  <c r="BQ530" i="22"/>
  <c r="BP530" i="22"/>
  <c r="BO530" i="22"/>
  <c r="BN530" i="22"/>
  <c r="BM530" i="22"/>
  <c r="BL530" i="22"/>
  <c r="BK530" i="22"/>
  <c r="BJ530" i="22"/>
  <c r="BI530" i="22"/>
  <c r="G530" i="22"/>
  <c r="F530" i="22"/>
  <c r="E530" i="22"/>
  <c r="D530" i="22"/>
  <c r="C530" i="22"/>
  <c r="B530" i="22"/>
  <c r="BR529" i="22"/>
  <c r="BQ529" i="22"/>
  <c r="BP529" i="22"/>
  <c r="BO529" i="22"/>
  <c r="BN529" i="22"/>
  <c r="BM529" i="22"/>
  <c r="BL529" i="22"/>
  <c r="BK529" i="22"/>
  <c r="BJ529" i="22"/>
  <c r="BI529" i="22"/>
  <c r="G529" i="22"/>
  <c r="F529" i="22"/>
  <c r="E529" i="22"/>
  <c r="D529" i="22"/>
  <c r="C529" i="22"/>
  <c r="B529" i="22"/>
  <c r="BR528" i="22"/>
  <c r="BQ528" i="22"/>
  <c r="BP528" i="22"/>
  <c r="BO528" i="22"/>
  <c r="BN528" i="22"/>
  <c r="BM528" i="22"/>
  <c r="BL528" i="22"/>
  <c r="BK528" i="22"/>
  <c r="BJ528" i="22"/>
  <c r="BI528" i="22"/>
  <c r="G528" i="22"/>
  <c r="F528" i="22"/>
  <c r="E528" i="22"/>
  <c r="D528" i="22"/>
  <c r="C528" i="22"/>
  <c r="B528" i="22"/>
  <c r="BR527" i="22"/>
  <c r="BQ527" i="22"/>
  <c r="BP527" i="22"/>
  <c r="BO527" i="22"/>
  <c r="BN527" i="22"/>
  <c r="BM527" i="22"/>
  <c r="BL527" i="22"/>
  <c r="BK527" i="22"/>
  <c r="BJ527" i="22"/>
  <c r="BI527" i="22"/>
  <c r="G527" i="22"/>
  <c r="F527" i="22"/>
  <c r="E527" i="22"/>
  <c r="D527" i="22"/>
  <c r="C527" i="22"/>
  <c r="B527" i="22"/>
  <c r="BR526" i="22"/>
  <c r="BQ526" i="22"/>
  <c r="BP526" i="22"/>
  <c r="BO526" i="22"/>
  <c r="BN526" i="22"/>
  <c r="BM526" i="22"/>
  <c r="BL526" i="22"/>
  <c r="BK526" i="22"/>
  <c r="BJ526" i="22"/>
  <c r="BI526" i="22"/>
  <c r="G526" i="22"/>
  <c r="F526" i="22"/>
  <c r="E526" i="22"/>
  <c r="D526" i="22"/>
  <c r="C526" i="22"/>
  <c r="B526" i="22"/>
  <c r="BR525" i="22"/>
  <c r="BQ525" i="22"/>
  <c r="BP525" i="22"/>
  <c r="BO525" i="22"/>
  <c r="BN525" i="22"/>
  <c r="BM525" i="22"/>
  <c r="BL525" i="22"/>
  <c r="BK525" i="22"/>
  <c r="BJ525" i="22"/>
  <c r="BI525" i="22"/>
  <c r="G525" i="22"/>
  <c r="F525" i="22"/>
  <c r="E525" i="22"/>
  <c r="D525" i="22"/>
  <c r="C525" i="22"/>
  <c r="B525" i="22"/>
  <c r="BR524" i="22"/>
  <c r="BQ524" i="22"/>
  <c r="BP524" i="22"/>
  <c r="BO524" i="22"/>
  <c r="BN524" i="22"/>
  <c r="BM524" i="22"/>
  <c r="BL524" i="22"/>
  <c r="BK524" i="22"/>
  <c r="BJ524" i="22"/>
  <c r="BI524" i="22"/>
  <c r="G524" i="22"/>
  <c r="F524" i="22"/>
  <c r="E524" i="22"/>
  <c r="D524" i="22"/>
  <c r="C524" i="22"/>
  <c r="B524" i="22"/>
  <c r="BR523" i="22"/>
  <c r="BQ523" i="22"/>
  <c r="BP523" i="22"/>
  <c r="BO523" i="22"/>
  <c r="BN523" i="22"/>
  <c r="BM523" i="22"/>
  <c r="BL523" i="22"/>
  <c r="BK523" i="22"/>
  <c r="BJ523" i="22"/>
  <c r="BI523" i="22"/>
  <c r="G523" i="22"/>
  <c r="F523" i="22"/>
  <c r="E523" i="22"/>
  <c r="D523" i="22"/>
  <c r="C523" i="22"/>
  <c r="B523" i="22"/>
  <c r="BR522" i="22"/>
  <c r="BQ522" i="22"/>
  <c r="BP522" i="22"/>
  <c r="BO522" i="22"/>
  <c r="BN522" i="22"/>
  <c r="BM522" i="22"/>
  <c r="BL522" i="22"/>
  <c r="BK522" i="22"/>
  <c r="BJ522" i="22"/>
  <c r="BI522" i="22"/>
  <c r="G522" i="22"/>
  <c r="F522" i="22"/>
  <c r="E522" i="22"/>
  <c r="D522" i="22"/>
  <c r="C522" i="22"/>
  <c r="B522" i="22"/>
  <c r="BR521" i="22"/>
  <c r="BQ521" i="22"/>
  <c r="BP521" i="22"/>
  <c r="BO521" i="22"/>
  <c r="BN521" i="22"/>
  <c r="BM521" i="22"/>
  <c r="BL521" i="22"/>
  <c r="BK521" i="22"/>
  <c r="BJ521" i="22"/>
  <c r="BI521" i="22"/>
  <c r="G521" i="22"/>
  <c r="F521" i="22"/>
  <c r="E521" i="22"/>
  <c r="D521" i="22"/>
  <c r="C521" i="22"/>
  <c r="B521" i="22"/>
  <c r="BR520" i="22"/>
  <c r="BQ520" i="22"/>
  <c r="BP520" i="22"/>
  <c r="BO520" i="22"/>
  <c r="BN520" i="22"/>
  <c r="BM520" i="22"/>
  <c r="BL520" i="22"/>
  <c r="BK520" i="22"/>
  <c r="BJ520" i="22"/>
  <c r="BI520" i="22"/>
  <c r="G520" i="22"/>
  <c r="F520" i="22"/>
  <c r="E520" i="22"/>
  <c r="D520" i="22"/>
  <c r="C520" i="22"/>
  <c r="B520" i="22"/>
  <c r="BR519" i="22"/>
  <c r="BQ519" i="22"/>
  <c r="BP519" i="22"/>
  <c r="BO519" i="22"/>
  <c r="BN519" i="22"/>
  <c r="BM519" i="22"/>
  <c r="BL519" i="22"/>
  <c r="BK519" i="22"/>
  <c r="BJ519" i="22"/>
  <c r="BI519" i="22"/>
  <c r="G519" i="22"/>
  <c r="F519" i="22"/>
  <c r="E519" i="22"/>
  <c r="D519" i="22"/>
  <c r="C519" i="22"/>
  <c r="B519" i="22"/>
  <c r="BR518" i="22"/>
  <c r="BQ518" i="22"/>
  <c r="BP518" i="22"/>
  <c r="BO518" i="22"/>
  <c r="BN518" i="22"/>
  <c r="BM518" i="22"/>
  <c r="BL518" i="22"/>
  <c r="BK518" i="22"/>
  <c r="BJ518" i="22"/>
  <c r="BI518" i="22"/>
  <c r="G518" i="22"/>
  <c r="F518" i="22"/>
  <c r="E518" i="22"/>
  <c r="D518" i="22"/>
  <c r="C518" i="22"/>
  <c r="B518" i="22"/>
  <c r="BR517" i="22"/>
  <c r="BQ517" i="22"/>
  <c r="BP517" i="22"/>
  <c r="BO517" i="22"/>
  <c r="BN517" i="22"/>
  <c r="BM517" i="22"/>
  <c r="BL517" i="22"/>
  <c r="BK517" i="22"/>
  <c r="BJ517" i="22"/>
  <c r="BI517" i="22"/>
  <c r="G517" i="22"/>
  <c r="F517" i="22"/>
  <c r="E517" i="22"/>
  <c r="D517" i="22"/>
  <c r="C517" i="22"/>
  <c r="B517" i="22"/>
  <c r="BR516" i="22"/>
  <c r="BQ516" i="22"/>
  <c r="BP516" i="22"/>
  <c r="BO516" i="22"/>
  <c r="BN516" i="22"/>
  <c r="BM516" i="22"/>
  <c r="BL516" i="22"/>
  <c r="BK516" i="22"/>
  <c r="BJ516" i="22"/>
  <c r="BI516" i="22"/>
  <c r="G516" i="22"/>
  <c r="F516" i="22"/>
  <c r="E516" i="22"/>
  <c r="D516" i="22"/>
  <c r="C516" i="22"/>
  <c r="B516" i="22"/>
  <c r="BR515" i="22"/>
  <c r="BQ515" i="22"/>
  <c r="BP515" i="22"/>
  <c r="BO515" i="22"/>
  <c r="BN515" i="22"/>
  <c r="BM515" i="22"/>
  <c r="BL515" i="22"/>
  <c r="BK515" i="22"/>
  <c r="BJ515" i="22"/>
  <c r="BI515" i="22"/>
  <c r="G515" i="22"/>
  <c r="F515" i="22"/>
  <c r="E515" i="22"/>
  <c r="D515" i="22"/>
  <c r="C515" i="22"/>
  <c r="B515" i="22"/>
  <c r="BR514" i="22"/>
  <c r="BQ514" i="22"/>
  <c r="BP514" i="22"/>
  <c r="BO514" i="22"/>
  <c r="BN514" i="22"/>
  <c r="BM514" i="22"/>
  <c r="BL514" i="22"/>
  <c r="BK514" i="22"/>
  <c r="BJ514" i="22"/>
  <c r="BI514" i="22"/>
  <c r="G514" i="22"/>
  <c r="F514" i="22"/>
  <c r="E514" i="22"/>
  <c r="D514" i="22"/>
  <c r="C514" i="22"/>
  <c r="B514" i="22"/>
  <c r="BR513" i="22"/>
  <c r="BQ513" i="22"/>
  <c r="BP513" i="22"/>
  <c r="BO513" i="22"/>
  <c r="BN513" i="22"/>
  <c r="BM513" i="22"/>
  <c r="BL513" i="22"/>
  <c r="BK513" i="22"/>
  <c r="BJ513" i="22"/>
  <c r="BI513" i="22"/>
  <c r="G513" i="22"/>
  <c r="F513" i="22"/>
  <c r="E513" i="22"/>
  <c r="D513" i="22"/>
  <c r="C513" i="22"/>
  <c r="B513" i="22"/>
  <c r="BR512" i="22"/>
  <c r="BQ512" i="22"/>
  <c r="BP512" i="22"/>
  <c r="BO512" i="22"/>
  <c r="BN512" i="22"/>
  <c r="BM512" i="22"/>
  <c r="BL512" i="22"/>
  <c r="BK512" i="22"/>
  <c r="BJ512" i="22"/>
  <c r="BI512" i="22"/>
  <c r="G512" i="22"/>
  <c r="F512" i="22"/>
  <c r="E512" i="22"/>
  <c r="D512" i="22"/>
  <c r="C512" i="22"/>
  <c r="B512" i="22"/>
  <c r="BR511" i="22"/>
  <c r="BQ511" i="22"/>
  <c r="BP511" i="22"/>
  <c r="BO511" i="22"/>
  <c r="BN511" i="22"/>
  <c r="BM511" i="22"/>
  <c r="BL511" i="22"/>
  <c r="BK511" i="22"/>
  <c r="BJ511" i="22"/>
  <c r="BI511" i="22"/>
  <c r="G511" i="22"/>
  <c r="F511" i="22"/>
  <c r="E511" i="22"/>
  <c r="D511" i="22"/>
  <c r="C511" i="22"/>
  <c r="B511" i="22"/>
  <c r="BR510" i="22"/>
  <c r="BQ510" i="22"/>
  <c r="BP510" i="22"/>
  <c r="BO510" i="22"/>
  <c r="BN510" i="22"/>
  <c r="BM510" i="22"/>
  <c r="BL510" i="22"/>
  <c r="BK510" i="22"/>
  <c r="BJ510" i="22"/>
  <c r="BI510" i="22"/>
  <c r="G510" i="22"/>
  <c r="F510" i="22"/>
  <c r="E510" i="22"/>
  <c r="D510" i="22"/>
  <c r="C510" i="22"/>
  <c r="B510" i="22"/>
  <c r="BR509" i="22"/>
  <c r="BQ509" i="22"/>
  <c r="BP509" i="22"/>
  <c r="BO509" i="22"/>
  <c r="BN509" i="22"/>
  <c r="BM509" i="22"/>
  <c r="BL509" i="22"/>
  <c r="BK509" i="22"/>
  <c r="BJ509" i="22"/>
  <c r="BI509" i="22"/>
  <c r="G509" i="22"/>
  <c r="F509" i="22"/>
  <c r="E509" i="22"/>
  <c r="D509" i="22"/>
  <c r="C509" i="22"/>
  <c r="B509" i="22"/>
  <c r="BR508" i="22"/>
  <c r="BQ508" i="22"/>
  <c r="BP508" i="22"/>
  <c r="BO508" i="22"/>
  <c r="BN508" i="22"/>
  <c r="BM508" i="22"/>
  <c r="BL508" i="22"/>
  <c r="BK508" i="22"/>
  <c r="BJ508" i="22"/>
  <c r="BI508" i="22"/>
  <c r="G508" i="22"/>
  <c r="F508" i="22"/>
  <c r="E508" i="22"/>
  <c r="D508" i="22"/>
  <c r="C508" i="22"/>
  <c r="B508" i="22"/>
  <c r="BR507" i="22"/>
  <c r="BQ507" i="22"/>
  <c r="BP507" i="22"/>
  <c r="BO507" i="22"/>
  <c r="BN507" i="22"/>
  <c r="BM507" i="22"/>
  <c r="BL507" i="22"/>
  <c r="BK507" i="22"/>
  <c r="BJ507" i="22"/>
  <c r="BI507" i="22"/>
  <c r="G507" i="22"/>
  <c r="F507" i="22"/>
  <c r="E507" i="22"/>
  <c r="D507" i="22"/>
  <c r="C507" i="22"/>
  <c r="B507" i="22"/>
  <c r="BR506" i="22"/>
  <c r="BQ506" i="22"/>
  <c r="BP506" i="22"/>
  <c r="BO506" i="22"/>
  <c r="BN506" i="22"/>
  <c r="BM506" i="22"/>
  <c r="BL506" i="22"/>
  <c r="BK506" i="22"/>
  <c r="BJ506" i="22"/>
  <c r="BI506" i="22"/>
  <c r="G506" i="22"/>
  <c r="F506" i="22"/>
  <c r="E506" i="22"/>
  <c r="D506" i="22"/>
  <c r="C506" i="22"/>
  <c r="B506" i="22"/>
  <c r="BR505" i="22"/>
  <c r="BQ505" i="22"/>
  <c r="BP505" i="22"/>
  <c r="BO505" i="22"/>
  <c r="BN505" i="22"/>
  <c r="BM505" i="22"/>
  <c r="BL505" i="22"/>
  <c r="BK505" i="22"/>
  <c r="BJ505" i="22"/>
  <c r="BI505" i="22"/>
  <c r="G505" i="22"/>
  <c r="F505" i="22"/>
  <c r="E505" i="22"/>
  <c r="D505" i="22"/>
  <c r="C505" i="22"/>
  <c r="B505" i="22"/>
  <c r="BR504" i="22"/>
  <c r="BQ504" i="22"/>
  <c r="BP504" i="22"/>
  <c r="BO504" i="22"/>
  <c r="BN504" i="22"/>
  <c r="BM504" i="22"/>
  <c r="BL504" i="22"/>
  <c r="BK504" i="22"/>
  <c r="BJ504" i="22"/>
  <c r="BI504" i="22"/>
  <c r="G504" i="22"/>
  <c r="F504" i="22"/>
  <c r="E504" i="22"/>
  <c r="D504" i="22"/>
  <c r="C504" i="22"/>
  <c r="B504" i="22"/>
  <c r="BR503" i="22"/>
  <c r="BQ503" i="22"/>
  <c r="BP503" i="22"/>
  <c r="BO503" i="22"/>
  <c r="BN503" i="22"/>
  <c r="BM503" i="22"/>
  <c r="BL503" i="22"/>
  <c r="BK503" i="22"/>
  <c r="BJ503" i="22"/>
  <c r="BI503" i="22"/>
  <c r="G503" i="22"/>
  <c r="F503" i="22"/>
  <c r="E503" i="22"/>
  <c r="D503" i="22"/>
  <c r="C503" i="22"/>
  <c r="B503" i="22"/>
  <c r="BR502" i="22"/>
  <c r="BQ502" i="22"/>
  <c r="BP502" i="22"/>
  <c r="BO502" i="22"/>
  <c r="BN502" i="22"/>
  <c r="BM502" i="22"/>
  <c r="BL502" i="22"/>
  <c r="BK502" i="22"/>
  <c r="BJ502" i="22"/>
  <c r="BI502" i="22"/>
  <c r="G502" i="22"/>
  <c r="F502" i="22"/>
  <c r="E502" i="22"/>
  <c r="D502" i="22"/>
  <c r="C502" i="22"/>
  <c r="B502" i="22"/>
  <c r="BR501" i="22"/>
  <c r="BQ501" i="22"/>
  <c r="BP501" i="22"/>
  <c r="BO501" i="22"/>
  <c r="BN501" i="22"/>
  <c r="BM501" i="22"/>
  <c r="BL501" i="22"/>
  <c r="BK501" i="22"/>
  <c r="BJ501" i="22"/>
  <c r="BI501" i="22"/>
  <c r="G501" i="22"/>
  <c r="F501" i="22"/>
  <c r="E501" i="22"/>
  <c r="D501" i="22"/>
  <c r="C501" i="22"/>
  <c r="B501" i="22"/>
  <c r="BR500" i="22"/>
  <c r="BQ500" i="22"/>
  <c r="BP500" i="22"/>
  <c r="BO500" i="22"/>
  <c r="BN500" i="22"/>
  <c r="BM500" i="22"/>
  <c r="BL500" i="22"/>
  <c r="BK500" i="22"/>
  <c r="BJ500" i="22"/>
  <c r="BI500" i="22"/>
  <c r="G500" i="22"/>
  <c r="F500" i="22"/>
  <c r="E500" i="22"/>
  <c r="D500" i="22"/>
  <c r="C500" i="22"/>
  <c r="B500" i="22"/>
  <c r="BR499" i="22"/>
  <c r="BQ499" i="22"/>
  <c r="BP499" i="22"/>
  <c r="BO499" i="22"/>
  <c r="BN499" i="22"/>
  <c r="BM499" i="22"/>
  <c r="BL499" i="22"/>
  <c r="BK499" i="22"/>
  <c r="BJ499" i="22"/>
  <c r="BI499" i="22"/>
  <c r="G499" i="22"/>
  <c r="F499" i="22"/>
  <c r="E499" i="22"/>
  <c r="D499" i="22"/>
  <c r="C499" i="22"/>
  <c r="B499" i="22"/>
  <c r="BR498" i="22"/>
  <c r="BQ498" i="22"/>
  <c r="BP498" i="22"/>
  <c r="BO498" i="22"/>
  <c r="BN498" i="22"/>
  <c r="BM498" i="22"/>
  <c r="BL498" i="22"/>
  <c r="BK498" i="22"/>
  <c r="BJ498" i="22"/>
  <c r="BI498" i="22"/>
  <c r="G498" i="22"/>
  <c r="F498" i="22"/>
  <c r="E498" i="22"/>
  <c r="D498" i="22"/>
  <c r="C498" i="22"/>
  <c r="B498" i="22"/>
  <c r="BR497" i="22"/>
  <c r="BQ497" i="22"/>
  <c r="BP497" i="22"/>
  <c r="BO497" i="22"/>
  <c r="BN497" i="22"/>
  <c r="BM497" i="22"/>
  <c r="BL497" i="22"/>
  <c r="BK497" i="22"/>
  <c r="BJ497" i="22"/>
  <c r="BI497" i="22"/>
  <c r="G497" i="22"/>
  <c r="F497" i="22"/>
  <c r="E497" i="22"/>
  <c r="D497" i="22"/>
  <c r="C497" i="22"/>
  <c r="B497" i="22"/>
  <c r="BR496" i="22"/>
  <c r="BQ496" i="22"/>
  <c r="BP496" i="22"/>
  <c r="BO496" i="22"/>
  <c r="BN496" i="22"/>
  <c r="BM496" i="22"/>
  <c r="BL496" i="22"/>
  <c r="BK496" i="22"/>
  <c r="BJ496" i="22"/>
  <c r="BI496" i="22"/>
  <c r="G496" i="22"/>
  <c r="F496" i="22"/>
  <c r="E496" i="22"/>
  <c r="D496" i="22"/>
  <c r="C496" i="22"/>
  <c r="B496" i="22"/>
  <c r="BR495" i="22"/>
  <c r="BQ495" i="22"/>
  <c r="BP495" i="22"/>
  <c r="BO495" i="22"/>
  <c r="BN495" i="22"/>
  <c r="BM495" i="22"/>
  <c r="BL495" i="22"/>
  <c r="BK495" i="22"/>
  <c r="BJ495" i="22"/>
  <c r="BI495" i="22"/>
  <c r="G495" i="22"/>
  <c r="F495" i="22"/>
  <c r="E495" i="22"/>
  <c r="D495" i="22"/>
  <c r="C495" i="22"/>
  <c r="B495" i="22"/>
  <c r="BR494" i="22"/>
  <c r="BQ494" i="22"/>
  <c r="BP494" i="22"/>
  <c r="BO494" i="22"/>
  <c r="BN494" i="22"/>
  <c r="BM494" i="22"/>
  <c r="BL494" i="22"/>
  <c r="BK494" i="22"/>
  <c r="BJ494" i="22"/>
  <c r="BI494" i="22"/>
  <c r="G494" i="22"/>
  <c r="F494" i="22"/>
  <c r="E494" i="22"/>
  <c r="D494" i="22"/>
  <c r="C494" i="22"/>
  <c r="B494" i="22"/>
  <c r="BR493" i="22"/>
  <c r="BQ493" i="22"/>
  <c r="BP493" i="22"/>
  <c r="BO493" i="22"/>
  <c r="BN493" i="22"/>
  <c r="BM493" i="22"/>
  <c r="BL493" i="22"/>
  <c r="BK493" i="22"/>
  <c r="BJ493" i="22"/>
  <c r="BI493" i="22"/>
  <c r="G493" i="22"/>
  <c r="F493" i="22"/>
  <c r="E493" i="22"/>
  <c r="D493" i="22"/>
  <c r="C493" i="22"/>
  <c r="B493" i="22"/>
  <c r="BR492" i="22"/>
  <c r="BQ492" i="22"/>
  <c r="BP492" i="22"/>
  <c r="BO492" i="22"/>
  <c r="BN492" i="22"/>
  <c r="BM492" i="22"/>
  <c r="BL492" i="22"/>
  <c r="BK492" i="22"/>
  <c r="BJ492" i="22"/>
  <c r="BI492" i="22"/>
  <c r="G492" i="22"/>
  <c r="F492" i="22"/>
  <c r="E492" i="22"/>
  <c r="D492" i="22"/>
  <c r="C492" i="22"/>
  <c r="B492" i="22"/>
  <c r="BR491" i="22"/>
  <c r="BQ491" i="22"/>
  <c r="BP491" i="22"/>
  <c r="BO491" i="22"/>
  <c r="BN491" i="22"/>
  <c r="BM491" i="22"/>
  <c r="BL491" i="22"/>
  <c r="BK491" i="22"/>
  <c r="BJ491" i="22"/>
  <c r="BI491" i="22"/>
  <c r="G491" i="22"/>
  <c r="F491" i="22"/>
  <c r="E491" i="22"/>
  <c r="D491" i="22"/>
  <c r="C491" i="22"/>
  <c r="B491" i="22"/>
  <c r="BR490" i="22"/>
  <c r="BQ490" i="22"/>
  <c r="BP490" i="22"/>
  <c r="BO490" i="22"/>
  <c r="BN490" i="22"/>
  <c r="BM490" i="22"/>
  <c r="BL490" i="22"/>
  <c r="BK490" i="22"/>
  <c r="BJ490" i="22"/>
  <c r="BI490" i="22"/>
  <c r="G490" i="22"/>
  <c r="F490" i="22"/>
  <c r="E490" i="22"/>
  <c r="D490" i="22"/>
  <c r="C490" i="22"/>
  <c r="B490" i="22"/>
  <c r="BR489" i="22"/>
  <c r="BQ489" i="22"/>
  <c r="BP489" i="22"/>
  <c r="BO489" i="22"/>
  <c r="BN489" i="22"/>
  <c r="BM489" i="22"/>
  <c r="BL489" i="22"/>
  <c r="BK489" i="22"/>
  <c r="BJ489" i="22"/>
  <c r="BI489" i="22"/>
  <c r="G489" i="22"/>
  <c r="F489" i="22"/>
  <c r="E489" i="22"/>
  <c r="D489" i="22"/>
  <c r="C489" i="22"/>
  <c r="B489" i="22"/>
  <c r="BR488" i="22"/>
  <c r="BQ488" i="22"/>
  <c r="BP488" i="22"/>
  <c r="BO488" i="22"/>
  <c r="BN488" i="22"/>
  <c r="BM488" i="22"/>
  <c r="BL488" i="22"/>
  <c r="BK488" i="22"/>
  <c r="BJ488" i="22"/>
  <c r="BI488" i="22"/>
  <c r="G488" i="22"/>
  <c r="F488" i="22"/>
  <c r="E488" i="22"/>
  <c r="D488" i="22"/>
  <c r="C488" i="22"/>
  <c r="B488" i="22"/>
  <c r="BR487" i="22"/>
  <c r="BQ487" i="22"/>
  <c r="BP487" i="22"/>
  <c r="BO487" i="22"/>
  <c r="BN487" i="22"/>
  <c r="BM487" i="22"/>
  <c r="BL487" i="22"/>
  <c r="BK487" i="22"/>
  <c r="BJ487" i="22"/>
  <c r="BI487" i="22"/>
  <c r="G487" i="22"/>
  <c r="F487" i="22"/>
  <c r="E487" i="22"/>
  <c r="D487" i="22"/>
  <c r="C487" i="22"/>
  <c r="B487" i="22"/>
  <c r="BR486" i="22"/>
  <c r="BQ486" i="22"/>
  <c r="BP486" i="22"/>
  <c r="BO486" i="22"/>
  <c r="BN486" i="22"/>
  <c r="BM486" i="22"/>
  <c r="BL486" i="22"/>
  <c r="BK486" i="22"/>
  <c r="BJ486" i="22"/>
  <c r="BI486" i="22"/>
  <c r="G486" i="22"/>
  <c r="F486" i="22"/>
  <c r="E486" i="22"/>
  <c r="D486" i="22"/>
  <c r="C486" i="22"/>
  <c r="B486" i="22"/>
  <c r="BR485" i="22"/>
  <c r="BQ485" i="22"/>
  <c r="BP485" i="22"/>
  <c r="BO485" i="22"/>
  <c r="BN485" i="22"/>
  <c r="BM485" i="22"/>
  <c r="BL485" i="22"/>
  <c r="BK485" i="22"/>
  <c r="BJ485" i="22"/>
  <c r="BI485" i="22"/>
  <c r="G485" i="22"/>
  <c r="F485" i="22"/>
  <c r="E485" i="22"/>
  <c r="D485" i="22"/>
  <c r="C485" i="22"/>
  <c r="B485" i="22"/>
  <c r="BR484" i="22"/>
  <c r="BQ484" i="22"/>
  <c r="BP484" i="22"/>
  <c r="BO484" i="22"/>
  <c r="BN484" i="22"/>
  <c r="BM484" i="22"/>
  <c r="BL484" i="22"/>
  <c r="BK484" i="22"/>
  <c r="BJ484" i="22"/>
  <c r="BI484" i="22"/>
  <c r="G484" i="22"/>
  <c r="F484" i="22"/>
  <c r="E484" i="22"/>
  <c r="D484" i="22"/>
  <c r="C484" i="22"/>
  <c r="B484" i="22"/>
  <c r="BR483" i="22"/>
  <c r="BQ483" i="22"/>
  <c r="BP483" i="22"/>
  <c r="BO483" i="22"/>
  <c r="BN483" i="22"/>
  <c r="BM483" i="22"/>
  <c r="BL483" i="22"/>
  <c r="BK483" i="22"/>
  <c r="BJ483" i="22"/>
  <c r="BI483" i="22"/>
  <c r="G483" i="22"/>
  <c r="F483" i="22"/>
  <c r="E483" i="22"/>
  <c r="D483" i="22"/>
  <c r="C483" i="22"/>
  <c r="B483" i="22"/>
  <c r="BR482" i="22"/>
  <c r="BQ482" i="22"/>
  <c r="BP482" i="22"/>
  <c r="BO482" i="22"/>
  <c r="BN482" i="22"/>
  <c r="BM482" i="22"/>
  <c r="BL482" i="22"/>
  <c r="BK482" i="22"/>
  <c r="BJ482" i="22"/>
  <c r="BI482" i="22"/>
  <c r="G482" i="22"/>
  <c r="F482" i="22"/>
  <c r="E482" i="22"/>
  <c r="D482" i="22"/>
  <c r="C482" i="22"/>
  <c r="B482" i="22"/>
  <c r="BR481" i="22"/>
  <c r="BQ481" i="22"/>
  <c r="BP481" i="22"/>
  <c r="BO481" i="22"/>
  <c r="BN481" i="22"/>
  <c r="BM481" i="22"/>
  <c r="BL481" i="22"/>
  <c r="BK481" i="22"/>
  <c r="BJ481" i="22"/>
  <c r="BI481" i="22"/>
  <c r="G481" i="22"/>
  <c r="F481" i="22"/>
  <c r="E481" i="22"/>
  <c r="D481" i="22"/>
  <c r="C481" i="22"/>
  <c r="B481" i="22"/>
  <c r="BR480" i="22"/>
  <c r="BQ480" i="22"/>
  <c r="BP480" i="22"/>
  <c r="BO480" i="22"/>
  <c r="BN480" i="22"/>
  <c r="BM480" i="22"/>
  <c r="BL480" i="22"/>
  <c r="BK480" i="22"/>
  <c r="BJ480" i="22"/>
  <c r="BI480" i="22"/>
  <c r="G480" i="22"/>
  <c r="F480" i="22"/>
  <c r="E480" i="22"/>
  <c r="D480" i="22"/>
  <c r="C480" i="22"/>
  <c r="B480" i="22"/>
  <c r="BR479" i="22"/>
  <c r="BQ479" i="22"/>
  <c r="BP479" i="22"/>
  <c r="BO479" i="22"/>
  <c r="BN479" i="22"/>
  <c r="BM479" i="22"/>
  <c r="BL479" i="22"/>
  <c r="BK479" i="22"/>
  <c r="BJ479" i="22"/>
  <c r="BI479" i="22"/>
  <c r="G479" i="22"/>
  <c r="F479" i="22"/>
  <c r="E479" i="22"/>
  <c r="D479" i="22"/>
  <c r="C479" i="22"/>
  <c r="B479" i="22"/>
  <c r="BR478" i="22"/>
  <c r="BQ478" i="22"/>
  <c r="BP478" i="22"/>
  <c r="BO478" i="22"/>
  <c r="BN478" i="22"/>
  <c r="BM478" i="22"/>
  <c r="BL478" i="22"/>
  <c r="BK478" i="22"/>
  <c r="BJ478" i="22"/>
  <c r="BI478" i="22"/>
  <c r="G478" i="22"/>
  <c r="F478" i="22"/>
  <c r="E478" i="22"/>
  <c r="D478" i="22"/>
  <c r="C478" i="22"/>
  <c r="B478" i="22"/>
  <c r="BR477" i="22"/>
  <c r="BQ477" i="22"/>
  <c r="BP477" i="22"/>
  <c r="BO477" i="22"/>
  <c r="BN477" i="22"/>
  <c r="BM477" i="22"/>
  <c r="BL477" i="22"/>
  <c r="BK477" i="22"/>
  <c r="BJ477" i="22"/>
  <c r="BI477" i="22"/>
  <c r="G477" i="22"/>
  <c r="F477" i="22"/>
  <c r="E477" i="22"/>
  <c r="D477" i="22"/>
  <c r="C477" i="22"/>
  <c r="B477" i="22"/>
  <c r="BR476" i="22"/>
  <c r="BQ476" i="22"/>
  <c r="BP476" i="22"/>
  <c r="BO476" i="22"/>
  <c r="BN476" i="22"/>
  <c r="BM476" i="22"/>
  <c r="BL476" i="22"/>
  <c r="BK476" i="22"/>
  <c r="BJ476" i="22"/>
  <c r="BI476" i="22"/>
  <c r="G476" i="22"/>
  <c r="F476" i="22"/>
  <c r="E476" i="22"/>
  <c r="D476" i="22"/>
  <c r="C476" i="22"/>
  <c r="B476" i="22"/>
  <c r="BR475" i="22"/>
  <c r="BQ475" i="22"/>
  <c r="BP475" i="22"/>
  <c r="BO475" i="22"/>
  <c r="BN475" i="22"/>
  <c r="BM475" i="22"/>
  <c r="BL475" i="22"/>
  <c r="BK475" i="22"/>
  <c r="BJ475" i="22"/>
  <c r="BI475" i="22"/>
  <c r="G475" i="22"/>
  <c r="F475" i="22"/>
  <c r="E475" i="22"/>
  <c r="D475" i="22"/>
  <c r="C475" i="22"/>
  <c r="B475" i="22"/>
  <c r="BR474" i="22"/>
  <c r="BQ474" i="22"/>
  <c r="BP474" i="22"/>
  <c r="BO474" i="22"/>
  <c r="BN474" i="22"/>
  <c r="BM474" i="22"/>
  <c r="BL474" i="22"/>
  <c r="BK474" i="22"/>
  <c r="BJ474" i="22"/>
  <c r="BI474" i="22"/>
  <c r="G474" i="22"/>
  <c r="F474" i="22"/>
  <c r="E474" i="22"/>
  <c r="D474" i="22"/>
  <c r="C474" i="22"/>
  <c r="B474" i="22"/>
  <c r="BR473" i="22"/>
  <c r="BQ473" i="22"/>
  <c r="BP473" i="22"/>
  <c r="BO473" i="22"/>
  <c r="BN473" i="22"/>
  <c r="BM473" i="22"/>
  <c r="BL473" i="22"/>
  <c r="BK473" i="22"/>
  <c r="BJ473" i="22"/>
  <c r="BI473" i="22"/>
  <c r="G473" i="22"/>
  <c r="F473" i="22"/>
  <c r="E473" i="22"/>
  <c r="D473" i="22"/>
  <c r="C473" i="22"/>
  <c r="B473" i="22"/>
  <c r="BR472" i="22"/>
  <c r="BQ472" i="22"/>
  <c r="BP472" i="22"/>
  <c r="BO472" i="22"/>
  <c r="BN472" i="22"/>
  <c r="BM472" i="22"/>
  <c r="BL472" i="22"/>
  <c r="BK472" i="22"/>
  <c r="BJ472" i="22"/>
  <c r="BI472" i="22"/>
  <c r="G472" i="22"/>
  <c r="F472" i="22"/>
  <c r="E472" i="22"/>
  <c r="D472" i="22"/>
  <c r="C472" i="22"/>
  <c r="B472" i="22"/>
  <c r="BR471" i="22"/>
  <c r="BQ471" i="22"/>
  <c r="BP471" i="22"/>
  <c r="BO471" i="22"/>
  <c r="BN471" i="22"/>
  <c r="BM471" i="22"/>
  <c r="BL471" i="22"/>
  <c r="BK471" i="22"/>
  <c r="BJ471" i="22"/>
  <c r="BI471" i="22"/>
  <c r="G471" i="22"/>
  <c r="F471" i="22"/>
  <c r="E471" i="22"/>
  <c r="D471" i="22"/>
  <c r="C471" i="22"/>
  <c r="B471" i="22"/>
  <c r="BR470" i="22"/>
  <c r="BQ470" i="22"/>
  <c r="BP470" i="22"/>
  <c r="BO470" i="22"/>
  <c r="BN470" i="22"/>
  <c r="BM470" i="22"/>
  <c r="BL470" i="22"/>
  <c r="BK470" i="22"/>
  <c r="BJ470" i="22"/>
  <c r="BI470" i="22"/>
  <c r="G470" i="22"/>
  <c r="F470" i="22"/>
  <c r="E470" i="22"/>
  <c r="D470" i="22"/>
  <c r="C470" i="22"/>
  <c r="B470" i="22"/>
  <c r="BR469" i="22"/>
  <c r="BQ469" i="22"/>
  <c r="BP469" i="22"/>
  <c r="BO469" i="22"/>
  <c r="BN469" i="22"/>
  <c r="BM469" i="22"/>
  <c r="BL469" i="22"/>
  <c r="BK469" i="22"/>
  <c r="BJ469" i="22"/>
  <c r="BI469" i="22"/>
  <c r="G469" i="22"/>
  <c r="F469" i="22"/>
  <c r="E469" i="22"/>
  <c r="D469" i="22"/>
  <c r="C469" i="22"/>
  <c r="B469" i="22"/>
  <c r="BR468" i="22"/>
  <c r="BQ468" i="22"/>
  <c r="BP468" i="22"/>
  <c r="BO468" i="22"/>
  <c r="BN468" i="22"/>
  <c r="BM468" i="22"/>
  <c r="BL468" i="22"/>
  <c r="BK468" i="22"/>
  <c r="BJ468" i="22"/>
  <c r="BI468" i="22"/>
  <c r="G468" i="22"/>
  <c r="F468" i="22"/>
  <c r="E468" i="22"/>
  <c r="D468" i="22"/>
  <c r="C468" i="22"/>
  <c r="B468" i="22"/>
  <c r="BR467" i="22"/>
  <c r="BQ467" i="22"/>
  <c r="BP467" i="22"/>
  <c r="BO467" i="22"/>
  <c r="BN467" i="22"/>
  <c r="BM467" i="22"/>
  <c r="BL467" i="22"/>
  <c r="BK467" i="22"/>
  <c r="BJ467" i="22"/>
  <c r="BI467" i="22"/>
  <c r="G467" i="22"/>
  <c r="F467" i="22"/>
  <c r="E467" i="22"/>
  <c r="D467" i="22"/>
  <c r="C467" i="22"/>
  <c r="B467" i="22"/>
  <c r="BR466" i="22"/>
  <c r="BQ466" i="22"/>
  <c r="BP466" i="22"/>
  <c r="BO466" i="22"/>
  <c r="BN466" i="22"/>
  <c r="BM466" i="22"/>
  <c r="BL466" i="22"/>
  <c r="BK466" i="22"/>
  <c r="BJ466" i="22"/>
  <c r="BI466" i="22"/>
  <c r="G466" i="22"/>
  <c r="F466" i="22"/>
  <c r="E466" i="22"/>
  <c r="D466" i="22"/>
  <c r="C466" i="22"/>
  <c r="B466" i="22"/>
  <c r="BR465" i="22"/>
  <c r="BQ465" i="22"/>
  <c r="BP465" i="22"/>
  <c r="BO465" i="22"/>
  <c r="BN465" i="22"/>
  <c r="BM465" i="22"/>
  <c r="BL465" i="22"/>
  <c r="BK465" i="22"/>
  <c r="BJ465" i="22"/>
  <c r="BI465" i="22"/>
  <c r="G465" i="22"/>
  <c r="F465" i="22"/>
  <c r="E465" i="22"/>
  <c r="D465" i="22"/>
  <c r="C465" i="22"/>
  <c r="B465" i="22"/>
  <c r="BR464" i="22"/>
  <c r="BQ464" i="22"/>
  <c r="BP464" i="22"/>
  <c r="BO464" i="22"/>
  <c r="BN464" i="22"/>
  <c r="BM464" i="22"/>
  <c r="BL464" i="22"/>
  <c r="BK464" i="22"/>
  <c r="BJ464" i="22"/>
  <c r="BI464" i="22"/>
  <c r="G464" i="22"/>
  <c r="F464" i="22"/>
  <c r="E464" i="22"/>
  <c r="D464" i="22"/>
  <c r="C464" i="22"/>
  <c r="B464" i="22"/>
  <c r="BR463" i="22"/>
  <c r="BQ463" i="22"/>
  <c r="BP463" i="22"/>
  <c r="BO463" i="22"/>
  <c r="BN463" i="22"/>
  <c r="BM463" i="22"/>
  <c r="BL463" i="22"/>
  <c r="BK463" i="22"/>
  <c r="BJ463" i="22"/>
  <c r="BI463" i="22"/>
  <c r="G463" i="22"/>
  <c r="F463" i="22"/>
  <c r="E463" i="22"/>
  <c r="D463" i="22"/>
  <c r="C463" i="22"/>
  <c r="B463" i="22"/>
  <c r="BR462" i="22"/>
  <c r="BQ462" i="22"/>
  <c r="BP462" i="22"/>
  <c r="BO462" i="22"/>
  <c r="BN462" i="22"/>
  <c r="BM462" i="22"/>
  <c r="BL462" i="22"/>
  <c r="BK462" i="22"/>
  <c r="BJ462" i="22"/>
  <c r="BI462" i="22"/>
  <c r="G462" i="22"/>
  <c r="F462" i="22"/>
  <c r="E462" i="22"/>
  <c r="D462" i="22"/>
  <c r="C462" i="22"/>
  <c r="B462" i="22"/>
  <c r="BR461" i="22"/>
  <c r="BQ461" i="22"/>
  <c r="BP461" i="22"/>
  <c r="BO461" i="22"/>
  <c r="BN461" i="22"/>
  <c r="BM461" i="22"/>
  <c r="BL461" i="22"/>
  <c r="BK461" i="22"/>
  <c r="BJ461" i="22"/>
  <c r="BI461" i="22"/>
  <c r="G461" i="22"/>
  <c r="F461" i="22"/>
  <c r="E461" i="22"/>
  <c r="D461" i="22"/>
  <c r="C461" i="22"/>
  <c r="B461" i="22"/>
  <c r="BR460" i="22"/>
  <c r="BQ460" i="22"/>
  <c r="BP460" i="22"/>
  <c r="BO460" i="22"/>
  <c r="BN460" i="22"/>
  <c r="BM460" i="22"/>
  <c r="BL460" i="22"/>
  <c r="BK460" i="22"/>
  <c r="BJ460" i="22"/>
  <c r="BI460" i="22"/>
  <c r="G460" i="22"/>
  <c r="F460" i="22"/>
  <c r="E460" i="22"/>
  <c r="D460" i="22"/>
  <c r="C460" i="22"/>
  <c r="B460" i="22"/>
  <c r="BR459" i="22"/>
  <c r="BQ459" i="22"/>
  <c r="BP459" i="22"/>
  <c r="BO459" i="22"/>
  <c r="BN459" i="22"/>
  <c r="BM459" i="22"/>
  <c r="BL459" i="22"/>
  <c r="BK459" i="22"/>
  <c r="BJ459" i="22"/>
  <c r="BI459" i="22"/>
  <c r="G459" i="22"/>
  <c r="F459" i="22"/>
  <c r="E459" i="22"/>
  <c r="D459" i="22"/>
  <c r="C459" i="22"/>
  <c r="B459" i="22"/>
  <c r="BR458" i="22"/>
  <c r="BQ458" i="22"/>
  <c r="BP458" i="22"/>
  <c r="BO458" i="22"/>
  <c r="BN458" i="22"/>
  <c r="BM458" i="22"/>
  <c r="BL458" i="22"/>
  <c r="BK458" i="22"/>
  <c r="BJ458" i="22"/>
  <c r="BI458" i="22"/>
  <c r="G458" i="22"/>
  <c r="F458" i="22"/>
  <c r="E458" i="22"/>
  <c r="D458" i="22"/>
  <c r="C458" i="22"/>
  <c r="B458" i="22"/>
  <c r="BR457" i="22"/>
  <c r="BQ457" i="22"/>
  <c r="BP457" i="22"/>
  <c r="BO457" i="22"/>
  <c r="BN457" i="22"/>
  <c r="BM457" i="22"/>
  <c r="BL457" i="22"/>
  <c r="BK457" i="22"/>
  <c r="BJ457" i="22"/>
  <c r="BI457" i="22"/>
  <c r="G457" i="22"/>
  <c r="F457" i="22"/>
  <c r="E457" i="22"/>
  <c r="D457" i="22"/>
  <c r="C457" i="22"/>
  <c r="B457" i="22"/>
  <c r="BR456" i="22"/>
  <c r="BQ456" i="22"/>
  <c r="BP456" i="22"/>
  <c r="BO456" i="22"/>
  <c r="BN456" i="22"/>
  <c r="BM456" i="22"/>
  <c r="BL456" i="22"/>
  <c r="BK456" i="22"/>
  <c r="BJ456" i="22"/>
  <c r="BI456" i="22"/>
  <c r="G456" i="22"/>
  <c r="F456" i="22"/>
  <c r="E456" i="22"/>
  <c r="D456" i="22"/>
  <c r="C456" i="22"/>
  <c r="B456" i="22"/>
  <c r="BR455" i="22"/>
  <c r="BQ455" i="22"/>
  <c r="BP455" i="22"/>
  <c r="BO455" i="22"/>
  <c r="BN455" i="22"/>
  <c r="BM455" i="22"/>
  <c r="BL455" i="22"/>
  <c r="BK455" i="22"/>
  <c r="BJ455" i="22"/>
  <c r="BI455" i="22"/>
  <c r="G455" i="22"/>
  <c r="F455" i="22"/>
  <c r="E455" i="22"/>
  <c r="D455" i="22"/>
  <c r="C455" i="22"/>
  <c r="B455" i="22"/>
  <c r="BR454" i="22"/>
  <c r="BQ454" i="22"/>
  <c r="BP454" i="22"/>
  <c r="BO454" i="22"/>
  <c r="BN454" i="22"/>
  <c r="BM454" i="22"/>
  <c r="BL454" i="22"/>
  <c r="BK454" i="22"/>
  <c r="BJ454" i="22"/>
  <c r="BI454" i="22"/>
  <c r="G454" i="22"/>
  <c r="F454" i="22"/>
  <c r="E454" i="22"/>
  <c r="D454" i="22"/>
  <c r="C454" i="22"/>
  <c r="B454" i="22"/>
  <c r="BR453" i="22"/>
  <c r="BQ453" i="22"/>
  <c r="BP453" i="22"/>
  <c r="BO453" i="22"/>
  <c r="BN453" i="22"/>
  <c r="BM453" i="22"/>
  <c r="BL453" i="22"/>
  <c r="BK453" i="22"/>
  <c r="BJ453" i="22"/>
  <c r="BI453" i="22"/>
  <c r="G453" i="22"/>
  <c r="F453" i="22"/>
  <c r="E453" i="22"/>
  <c r="D453" i="22"/>
  <c r="C453" i="22"/>
  <c r="B453" i="22"/>
  <c r="BR452" i="22"/>
  <c r="BQ452" i="22"/>
  <c r="BP452" i="22"/>
  <c r="BO452" i="22"/>
  <c r="BN452" i="22"/>
  <c r="BM452" i="22"/>
  <c r="BL452" i="22"/>
  <c r="BK452" i="22"/>
  <c r="BJ452" i="22"/>
  <c r="BI452" i="22"/>
  <c r="G452" i="22"/>
  <c r="F452" i="22"/>
  <c r="E452" i="22"/>
  <c r="D452" i="22"/>
  <c r="C452" i="22"/>
  <c r="B452" i="22"/>
  <c r="BR451" i="22"/>
  <c r="BQ451" i="22"/>
  <c r="BP451" i="22"/>
  <c r="BO451" i="22"/>
  <c r="BN451" i="22"/>
  <c r="BM451" i="22"/>
  <c r="BL451" i="22"/>
  <c r="BK451" i="22"/>
  <c r="BJ451" i="22"/>
  <c r="BI451" i="22"/>
  <c r="G451" i="22"/>
  <c r="F451" i="22"/>
  <c r="E451" i="22"/>
  <c r="D451" i="22"/>
  <c r="C451" i="22"/>
  <c r="B451" i="22"/>
  <c r="BR450" i="22"/>
  <c r="BQ450" i="22"/>
  <c r="BP450" i="22"/>
  <c r="BO450" i="22"/>
  <c r="BN450" i="22"/>
  <c r="BM450" i="22"/>
  <c r="BL450" i="22"/>
  <c r="BK450" i="22"/>
  <c r="BJ450" i="22"/>
  <c r="BI450" i="22"/>
  <c r="G450" i="22"/>
  <c r="F450" i="22"/>
  <c r="E450" i="22"/>
  <c r="D450" i="22"/>
  <c r="C450" i="22"/>
  <c r="B450" i="22"/>
  <c r="BI449" i="22"/>
  <c r="BR449" i="22" s="1"/>
  <c r="B449" i="22"/>
  <c r="BI448" i="22"/>
  <c r="BR448" i="22" s="1"/>
  <c r="B448" i="22"/>
  <c r="BI447" i="22"/>
  <c r="BR447" i="22" s="1"/>
  <c r="B447" i="22"/>
  <c r="BI446" i="22"/>
  <c r="BR446" i="22" s="1"/>
  <c r="B446" i="22"/>
  <c r="BI445" i="22"/>
  <c r="BR445" i="22" s="1"/>
  <c r="B445" i="22"/>
  <c r="BI444" i="22"/>
  <c r="BR444" i="22" s="1"/>
  <c r="B444" i="22"/>
  <c r="BI443" i="22"/>
  <c r="BR443" i="22" s="1"/>
  <c r="B443" i="22"/>
  <c r="BI442" i="22"/>
  <c r="BR442" i="22" s="1"/>
  <c r="B442" i="22"/>
  <c r="BI441" i="22"/>
  <c r="BR441" i="22" s="1"/>
  <c r="B441" i="22"/>
  <c r="BI440" i="22"/>
  <c r="BR440" i="22" s="1"/>
  <c r="B440" i="22"/>
  <c r="BI439" i="22"/>
  <c r="BR439" i="22" s="1"/>
  <c r="B439" i="22"/>
  <c r="BI438" i="22"/>
  <c r="BR438" i="22" s="1"/>
  <c r="B438" i="22"/>
  <c r="BI437" i="22"/>
  <c r="BR437" i="22" s="1"/>
  <c r="B437" i="22"/>
  <c r="BI436" i="22"/>
  <c r="BR436" i="22" s="1"/>
  <c r="B436" i="22"/>
  <c r="BI435" i="22"/>
  <c r="BR435" i="22" s="1"/>
  <c r="B435" i="22"/>
  <c r="BI434" i="22"/>
  <c r="BR434" i="22" s="1"/>
  <c r="B434" i="22"/>
  <c r="BI433" i="22"/>
  <c r="BR433" i="22" s="1"/>
  <c r="B433" i="22"/>
  <c r="BI432" i="22"/>
  <c r="BR432" i="22" s="1"/>
  <c r="B432" i="22"/>
  <c r="BI431" i="22"/>
  <c r="BR431" i="22" s="1"/>
  <c r="B431" i="22"/>
  <c r="BI430" i="22"/>
  <c r="BR430" i="22" s="1"/>
  <c r="B430" i="22"/>
  <c r="BI429" i="22"/>
  <c r="BR429" i="22" s="1"/>
  <c r="B429" i="22"/>
  <c r="BI428" i="22"/>
  <c r="BR428" i="22" s="1"/>
  <c r="B428" i="22"/>
  <c r="BI427" i="22"/>
  <c r="BR427" i="22" s="1"/>
  <c r="B427" i="22"/>
  <c r="BI426" i="22"/>
  <c r="BR426" i="22" s="1"/>
  <c r="B426" i="22"/>
  <c r="BI425" i="22"/>
  <c r="BR425" i="22" s="1"/>
  <c r="B425" i="22"/>
  <c r="BI424" i="22"/>
  <c r="BR424" i="22" s="1"/>
  <c r="B424" i="22"/>
  <c r="BI423" i="22"/>
  <c r="BR423" i="22" s="1"/>
  <c r="B423" i="22"/>
  <c r="BI422" i="22"/>
  <c r="BR422" i="22" s="1"/>
  <c r="B422" i="22"/>
  <c r="BI421" i="22"/>
  <c r="BR421" i="22" s="1"/>
  <c r="B421" i="22"/>
  <c r="BI420" i="22"/>
  <c r="BR420" i="22" s="1"/>
  <c r="B420" i="22"/>
  <c r="BI419" i="22"/>
  <c r="BR419" i="22" s="1"/>
  <c r="B419" i="22"/>
  <c r="BI418" i="22"/>
  <c r="BR418" i="22" s="1"/>
  <c r="B418" i="22"/>
  <c r="BI417" i="22"/>
  <c r="BR417" i="22" s="1"/>
  <c r="B417" i="22"/>
  <c r="BI416" i="22"/>
  <c r="BR416" i="22" s="1"/>
  <c r="B416" i="22"/>
  <c r="BI415" i="22"/>
  <c r="BR415" i="22" s="1"/>
  <c r="B415" i="22"/>
  <c r="BI414" i="22"/>
  <c r="BR414" i="22" s="1"/>
  <c r="B414" i="22"/>
  <c r="BI413" i="22"/>
  <c r="BR413" i="22" s="1"/>
  <c r="B413" i="22"/>
  <c r="BI412" i="22"/>
  <c r="BR412" i="22" s="1"/>
  <c r="B412" i="22"/>
  <c r="BI411" i="22"/>
  <c r="BR411" i="22" s="1"/>
  <c r="B411" i="22"/>
  <c r="BI410" i="22"/>
  <c r="BR410" i="22" s="1"/>
  <c r="B410" i="22"/>
  <c r="BI409" i="22"/>
  <c r="BR409" i="22" s="1"/>
  <c r="B409" i="22"/>
  <c r="BI408" i="22"/>
  <c r="BR408" i="22" s="1"/>
  <c r="B408" i="22"/>
  <c r="BI407" i="22"/>
  <c r="B407" i="22"/>
  <c r="BR406" i="22"/>
  <c r="BI406" i="22"/>
  <c r="BK406" i="22" s="1"/>
  <c r="B406" i="22"/>
  <c r="BI405" i="22"/>
  <c r="B405" i="22"/>
  <c r="BI404" i="22"/>
  <c r="B404" i="22"/>
  <c r="BI403" i="22"/>
  <c r="B403" i="22"/>
  <c r="BI402" i="22"/>
  <c r="BK402" i="22" s="1"/>
  <c r="B402" i="22"/>
  <c r="BR401" i="22"/>
  <c r="BI401" i="22"/>
  <c r="BK401" i="22" s="1"/>
  <c r="B401" i="22"/>
  <c r="BR400" i="22"/>
  <c r="BI400" i="22"/>
  <c r="BK400" i="22" s="1"/>
  <c r="B400" i="22"/>
  <c r="BR399" i="22"/>
  <c r="BI399" i="22"/>
  <c r="BK399" i="22" s="1"/>
  <c r="B399" i="22"/>
  <c r="BR398" i="22"/>
  <c r="BI398" i="22"/>
  <c r="BK398" i="22" s="1"/>
  <c r="B398" i="22"/>
  <c r="BR397" i="22"/>
  <c r="BI397" i="22"/>
  <c r="BK397" i="22" s="1"/>
  <c r="B397" i="22"/>
  <c r="BI396" i="22"/>
  <c r="B396" i="22"/>
  <c r="BI395" i="22"/>
  <c r="B395" i="22"/>
  <c r="BI394" i="22"/>
  <c r="BK394" i="22" s="1"/>
  <c r="B394" i="22"/>
  <c r="BR393" i="22"/>
  <c r="BI393" i="22"/>
  <c r="BK393" i="22" s="1"/>
  <c r="B393" i="22"/>
  <c r="BR392" i="22"/>
  <c r="BI392" i="22"/>
  <c r="BK392" i="22" s="1"/>
  <c r="B392" i="22"/>
  <c r="BR391" i="22"/>
  <c r="BI391" i="22"/>
  <c r="BK391" i="22" s="1"/>
  <c r="B391" i="22"/>
  <c r="BR390" i="22"/>
  <c r="BI390" i="22"/>
  <c r="BK390" i="22" s="1"/>
  <c r="B390" i="22"/>
  <c r="BI389" i="22"/>
  <c r="B389" i="22"/>
  <c r="BI388" i="22"/>
  <c r="B388" i="22"/>
  <c r="BI387" i="22"/>
  <c r="B387" i="22"/>
  <c r="BR386" i="22"/>
  <c r="BI386" i="22"/>
  <c r="BK386" i="22" s="1"/>
  <c r="B386" i="22"/>
  <c r="BI385" i="22"/>
  <c r="BK385" i="22" s="1"/>
  <c r="B385" i="22"/>
  <c r="BI384" i="22"/>
  <c r="B384" i="22"/>
  <c r="BR383" i="22"/>
  <c r="BI383" i="22"/>
  <c r="BK383" i="22" s="1"/>
  <c r="B383" i="22"/>
  <c r="BR382" i="22"/>
  <c r="BI382" i="22"/>
  <c r="BK382" i="22" s="1"/>
  <c r="B382" i="22"/>
  <c r="BI381" i="22"/>
  <c r="B381" i="22"/>
  <c r="BR380" i="22"/>
  <c r="BI380" i="22"/>
  <c r="BK380" i="22" s="1"/>
  <c r="B380" i="22"/>
  <c r="BI379" i="22"/>
  <c r="B379" i="22"/>
  <c r="BI378" i="22"/>
  <c r="B378" i="22"/>
  <c r="BI377" i="22"/>
  <c r="B377" i="22"/>
  <c r="BR376" i="22"/>
  <c r="BI376" i="22"/>
  <c r="BK376" i="22" s="1"/>
  <c r="B376" i="22"/>
  <c r="BR375" i="22"/>
  <c r="BI375" i="22"/>
  <c r="BK375" i="22" s="1"/>
  <c r="B375" i="22"/>
  <c r="BR374" i="22"/>
  <c r="BI374" i="22"/>
  <c r="BK374" i="22" s="1"/>
  <c r="B374" i="22"/>
  <c r="BI373" i="22"/>
  <c r="B373" i="22"/>
  <c r="BR372" i="22"/>
  <c r="BI372" i="22"/>
  <c r="BK372" i="22" s="1"/>
  <c r="B372" i="22"/>
  <c r="BR371" i="22"/>
  <c r="BI371" i="22"/>
  <c r="BK371" i="22" s="1"/>
  <c r="B371" i="22"/>
  <c r="BR370" i="22"/>
  <c r="BI370" i="22"/>
  <c r="BK370" i="22" s="1"/>
  <c r="B370" i="22"/>
  <c r="BI369" i="22"/>
  <c r="B369" i="22"/>
  <c r="BR368" i="22"/>
  <c r="BI368" i="22"/>
  <c r="BK368" i="22" s="1"/>
  <c r="B368" i="22"/>
  <c r="BK367" i="22"/>
  <c r="BI367" i="22"/>
  <c r="BR367" i="22" s="1"/>
  <c r="B367" i="22"/>
  <c r="BR366" i="22"/>
  <c r="BK366" i="22"/>
  <c r="BI366" i="22"/>
  <c r="B366" i="22"/>
  <c r="BR365" i="22"/>
  <c r="BK365" i="22"/>
  <c r="BI365" i="22"/>
  <c r="B365" i="22"/>
  <c r="BR364" i="22"/>
  <c r="BK364" i="22"/>
  <c r="BI364" i="22"/>
  <c r="B364" i="22"/>
  <c r="BR363" i="22"/>
  <c r="BK363" i="22"/>
  <c r="BI363" i="22"/>
  <c r="B363" i="22"/>
  <c r="BR362" i="22"/>
  <c r="BK362" i="22"/>
  <c r="BI362" i="22"/>
  <c r="B362" i="22"/>
  <c r="BR361" i="22"/>
  <c r="BK361" i="22"/>
  <c r="BI361" i="22"/>
  <c r="B361" i="22"/>
  <c r="BR360" i="22"/>
  <c r="BK360" i="22"/>
  <c r="BI360" i="22"/>
  <c r="B360" i="22"/>
  <c r="BR359" i="22"/>
  <c r="BK359" i="22"/>
  <c r="BI359" i="22"/>
  <c r="B359" i="22"/>
  <c r="BR358" i="22"/>
  <c r="BK358" i="22"/>
  <c r="BI358" i="22"/>
  <c r="B358" i="22"/>
  <c r="BR357" i="22"/>
  <c r="BK357" i="22"/>
  <c r="BI357" i="22"/>
  <c r="B357" i="22"/>
  <c r="BR356" i="22"/>
  <c r="BK356" i="22"/>
  <c r="BI356" i="22"/>
  <c r="B356" i="22"/>
  <c r="BR355" i="22"/>
  <c r="BK355" i="22"/>
  <c r="BI355" i="22"/>
  <c r="B355" i="22"/>
  <c r="BR354" i="22"/>
  <c r="BK354" i="22"/>
  <c r="BI354" i="22"/>
  <c r="B354" i="22"/>
  <c r="BR353" i="22"/>
  <c r="BK353" i="22"/>
  <c r="BI353" i="22"/>
  <c r="B353" i="22"/>
  <c r="BI352" i="22"/>
  <c r="BK352" i="22" s="1"/>
  <c r="B352" i="22"/>
  <c r="BK351" i="22"/>
  <c r="BI351" i="22"/>
  <c r="BR351" i="22" s="1"/>
  <c r="B351" i="22"/>
  <c r="BK350" i="22"/>
  <c r="BI350" i="22"/>
  <c r="BR350" i="22" s="1"/>
  <c r="B350" i="22"/>
  <c r="BK349" i="22"/>
  <c r="BI349" i="22"/>
  <c r="BR349" i="22" s="1"/>
  <c r="B349" i="22"/>
  <c r="BK348" i="22"/>
  <c r="BI348" i="22"/>
  <c r="BR348" i="22" s="1"/>
  <c r="B348" i="22"/>
  <c r="BK347" i="22"/>
  <c r="BI347" i="22"/>
  <c r="BR347" i="22" s="1"/>
  <c r="B347" i="22"/>
  <c r="BK346" i="22"/>
  <c r="BI346" i="22"/>
  <c r="BR346" i="22" s="1"/>
  <c r="B346" i="22"/>
  <c r="BK345" i="22"/>
  <c r="BI345" i="22"/>
  <c r="BR345" i="22" s="1"/>
  <c r="B345" i="22"/>
  <c r="BK344" i="22"/>
  <c r="BI344" i="22"/>
  <c r="BR344" i="22" s="1"/>
  <c r="B344" i="22"/>
  <c r="BK343" i="22"/>
  <c r="BI343" i="22"/>
  <c r="BR343" i="22" s="1"/>
  <c r="B343" i="22"/>
  <c r="BK342" i="22"/>
  <c r="BI342" i="22"/>
  <c r="BR342" i="22" s="1"/>
  <c r="B342" i="22"/>
  <c r="BK341" i="22"/>
  <c r="BI341" i="22"/>
  <c r="BR341" i="22" s="1"/>
  <c r="B341" i="22"/>
  <c r="BK340" i="22"/>
  <c r="BI340" i="22"/>
  <c r="BR340" i="22" s="1"/>
  <c r="B340" i="22"/>
  <c r="BK339" i="22"/>
  <c r="BI339" i="22"/>
  <c r="BR339" i="22" s="1"/>
  <c r="B339" i="22"/>
  <c r="BK338" i="22"/>
  <c r="BI338" i="22"/>
  <c r="BR338" i="22" s="1"/>
  <c r="B338" i="22"/>
  <c r="BK337" i="22"/>
  <c r="BI337" i="22"/>
  <c r="BR337" i="22" s="1"/>
  <c r="B337" i="22"/>
  <c r="BK336" i="22"/>
  <c r="BI336" i="22"/>
  <c r="BR336" i="22" s="1"/>
  <c r="B336" i="22"/>
  <c r="BK335" i="22"/>
  <c r="BI335" i="22"/>
  <c r="BR335" i="22" s="1"/>
  <c r="B335" i="22"/>
  <c r="BI334" i="22"/>
  <c r="BR334" i="22" s="1"/>
  <c r="B334" i="22"/>
  <c r="BR333" i="22"/>
  <c r="BI333" i="22"/>
  <c r="BK333" i="22" s="1"/>
  <c r="B333" i="22"/>
  <c r="BR332" i="22"/>
  <c r="BI332" i="22"/>
  <c r="BK332" i="22" s="1"/>
  <c r="B332" i="22"/>
  <c r="BR331" i="22"/>
  <c r="BI331" i="22"/>
  <c r="BK331" i="22" s="1"/>
  <c r="B331" i="22"/>
  <c r="BR330" i="22"/>
  <c r="BI330" i="22"/>
  <c r="BK330" i="22" s="1"/>
  <c r="B330" i="22"/>
  <c r="BR329" i="22"/>
  <c r="BI329" i="22"/>
  <c r="BK329" i="22" s="1"/>
  <c r="B329" i="22"/>
  <c r="BR328" i="22"/>
  <c r="BI328" i="22"/>
  <c r="BK328" i="22" s="1"/>
  <c r="B328" i="22"/>
  <c r="BR327" i="22"/>
  <c r="BI327" i="22"/>
  <c r="BK327" i="22" s="1"/>
  <c r="B327" i="22"/>
  <c r="BR326" i="22"/>
  <c r="BI326" i="22"/>
  <c r="BK326" i="22" s="1"/>
  <c r="B326" i="22"/>
  <c r="BR325" i="22"/>
  <c r="BI325" i="22"/>
  <c r="BK325" i="22" s="1"/>
  <c r="B325" i="22"/>
  <c r="BR324" i="22"/>
  <c r="BI324" i="22"/>
  <c r="BK324" i="22" s="1"/>
  <c r="B324" i="22"/>
  <c r="BR323" i="22"/>
  <c r="BI323" i="22"/>
  <c r="BK323" i="22" s="1"/>
  <c r="B323" i="22"/>
  <c r="BR322" i="22"/>
  <c r="BI322" i="22"/>
  <c r="BK322" i="22" s="1"/>
  <c r="B322" i="22"/>
  <c r="BR321" i="22"/>
  <c r="BI321" i="22"/>
  <c r="BK321" i="22" s="1"/>
  <c r="B321" i="22"/>
  <c r="BR320" i="22"/>
  <c r="BI320" i="22"/>
  <c r="BK320" i="22" s="1"/>
  <c r="B320" i="22"/>
  <c r="BR319" i="22"/>
  <c r="BI319" i="22"/>
  <c r="BK319" i="22" s="1"/>
  <c r="B319" i="22"/>
  <c r="BR318" i="22"/>
  <c r="BI318" i="22"/>
  <c r="BK318" i="22" s="1"/>
  <c r="B318" i="22"/>
  <c r="BR317" i="22"/>
  <c r="BI317" i="22"/>
  <c r="BK317" i="22" s="1"/>
  <c r="B317" i="22"/>
  <c r="BR316" i="22"/>
  <c r="BI316" i="22"/>
  <c r="BK316" i="22" s="1"/>
  <c r="B316" i="22"/>
  <c r="BR315" i="22"/>
  <c r="BI315" i="22"/>
  <c r="BK315" i="22" s="1"/>
  <c r="B315" i="22"/>
  <c r="BR314" i="22"/>
  <c r="BI314" i="22"/>
  <c r="BK314" i="22" s="1"/>
  <c r="B314" i="22"/>
  <c r="BR313" i="22"/>
  <c r="BI313" i="22"/>
  <c r="BK313" i="22" s="1"/>
  <c r="B313" i="22"/>
  <c r="BR312" i="22"/>
  <c r="BI312" i="22"/>
  <c r="BK312" i="22" s="1"/>
  <c r="B312" i="22"/>
  <c r="BR311" i="22"/>
  <c r="BI311" i="22"/>
  <c r="BK311" i="22" s="1"/>
  <c r="B311" i="22"/>
  <c r="BR310" i="22"/>
  <c r="BI310" i="22"/>
  <c r="BK310" i="22" s="1"/>
  <c r="B310" i="22"/>
  <c r="BR309" i="22"/>
  <c r="BI309" i="22"/>
  <c r="BK309" i="22" s="1"/>
  <c r="B309" i="22"/>
  <c r="BI308" i="22"/>
  <c r="B308" i="22"/>
  <c r="BR307" i="22"/>
  <c r="BI307" i="22"/>
  <c r="BK307" i="22" s="1"/>
  <c r="B307" i="22"/>
  <c r="BI306" i="22"/>
  <c r="BK306" i="22" s="1"/>
  <c r="B306" i="22"/>
  <c r="BR305" i="22"/>
  <c r="BI305" i="22"/>
  <c r="BK305" i="22" s="1"/>
  <c r="B305" i="22"/>
  <c r="BI304" i="22"/>
  <c r="BK304" i="22" s="1"/>
  <c r="B304" i="22"/>
  <c r="BK303" i="22"/>
  <c r="BI303" i="22"/>
  <c r="BR303" i="22" s="1"/>
  <c r="B303" i="22"/>
  <c r="BK302" i="22"/>
  <c r="BI302" i="22"/>
  <c r="BR302" i="22" s="1"/>
  <c r="B302" i="22"/>
  <c r="BK301" i="22"/>
  <c r="BI301" i="22"/>
  <c r="BR301" i="22" s="1"/>
  <c r="B301" i="22"/>
  <c r="BK300" i="22"/>
  <c r="BI300" i="22"/>
  <c r="BR300" i="22" s="1"/>
  <c r="B300" i="22"/>
  <c r="BK299" i="22"/>
  <c r="BI299" i="22"/>
  <c r="BR299" i="22" s="1"/>
  <c r="B299" i="22"/>
  <c r="BK298" i="22"/>
  <c r="BI298" i="22"/>
  <c r="BR298" i="22" s="1"/>
  <c r="B298" i="22"/>
  <c r="BK297" i="22"/>
  <c r="BI297" i="22"/>
  <c r="BR297" i="22" s="1"/>
  <c r="B297" i="22"/>
  <c r="BI296" i="22"/>
  <c r="BR296" i="22" s="1"/>
  <c r="B296" i="22"/>
  <c r="BI295" i="22"/>
  <c r="BR295" i="22" s="1"/>
  <c r="B295" i="22"/>
  <c r="BI294" i="22"/>
  <c r="BR294" i="22" s="1"/>
  <c r="B294" i="22"/>
  <c r="BI293" i="22"/>
  <c r="BR293" i="22" s="1"/>
  <c r="B293" i="22"/>
  <c r="BI292" i="22"/>
  <c r="BR292" i="22" s="1"/>
  <c r="B292" i="22"/>
  <c r="BI291" i="22"/>
  <c r="BR291" i="22" s="1"/>
  <c r="B291" i="22"/>
  <c r="BI290" i="22"/>
  <c r="BR290" i="22" s="1"/>
  <c r="B290" i="22"/>
  <c r="BI289" i="22"/>
  <c r="BR289" i="22" s="1"/>
  <c r="B289" i="22"/>
  <c r="BI288" i="22"/>
  <c r="B288" i="22"/>
  <c r="BI287" i="22"/>
  <c r="B287" i="22"/>
  <c r="BI286" i="22"/>
  <c r="B286" i="22"/>
  <c r="BI285" i="22"/>
  <c r="B285" i="22"/>
  <c r="BI284" i="22"/>
  <c r="B284" i="22"/>
  <c r="BI283" i="22"/>
  <c r="B283" i="22"/>
  <c r="BI282" i="22"/>
  <c r="B282" i="22"/>
  <c r="BI281" i="22"/>
  <c r="B281" i="22"/>
  <c r="BI280" i="22"/>
  <c r="B280" i="22"/>
  <c r="BI279" i="22"/>
  <c r="B279" i="22"/>
  <c r="BI278" i="22"/>
  <c r="B278" i="22"/>
  <c r="BI277" i="22"/>
  <c r="B277" i="22"/>
  <c r="BI276" i="22"/>
  <c r="B276" i="22"/>
  <c r="BI275" i="22"/>
  <c r="B275" i="22"/>
  <c r="BI274" i="22"/>
  <c r="B274" i="22"/>
  <c r="BI273" i="22"/>
  <c r="B273" i="22"/>
  <c r="BI272" i="22"/>
  <c r="B272" i="22"/>
  <c r="BI271" i="22"/>
  <c r="B271" i="22"/>
  <c r="BI270" i="22"/>
  <c r="B270" i="22"/>
  <c r="BI269" i="22"/>
  <c r="B269" i="22"/>
  <c r="BI268" i="22"/>
  <c r="B268" i="22"/>
  <c r="BI267" i="22"/>
  <c r="B267" i="22"/>
  <c r="BI266" i="22"/>
  <c r="B266" i="22"/>
  <c r="BK265" i="22"/>
  <c r="BI265" i="22"/>
  <c r="BR265" i="22" s="1"/>
  <c r="B265" i="22"/>
  <c r="BK264" i="22"/>
  <c r="BI264" i="22"/>
  <c r="BR264" i="22" s="1"/>
  <c r="B264" i="22"/>
  <c r="BR263" i="22"/>
  <c r="BK263" i="22"/>
  <c r="BI263" i="22"/>
  <c r="B263" i="22"/>
  <c r="BK262" i="22"/>
  <c r="BI262" i="22"/>
  <c r="BR262" i="22" s="1"/>
  <c r="B262" i="22"/>
  <c r="BI261" i="22"/>
  <c r="BK261" i="22" s="1"/>
  <c r="B261" i="22"/>
  <c r="BR260" i="22"/>
  <c r="BI260" i="22"/>
  <c r="BK260" i="22" s="1"/>
  <c r="B260" i="22"/>
  <c r="BR259" i="22"/>
  <c r="BI259" i="22"/>
  <c r="BK259" i="22" s="1"/>
  <c r="B259" i="22"/>
  <c r="BI258" i="22"/>
  <c r="BK258" i="22" s="1"/>
  <c r="B258" i="22"/>
  <c r="BI257" i="22"/>
  <c r="BK257" i="22" s="1"/>
  <c r="B257" i="22"/>
  <c r="BR256" i="22"/>
  <c r="BI256" i="22"/>
  <c r="BK256" i="22" s="1"/>
  <c r="B256" i="22"/>
  <c r="BR255" i="22"/>
  <c r="BI255" i="22"/>
  <c r="BK255" i="22" s="1"/>
  <c r="B255" i="22"/>
  <c r="BR254" i="22"/>
  <c r="BI254" i="22"/>
  <c r="BK254" i="22" s="1"/>
  <c r="B254" i="22"/>
  <c r="BI253" i="22"/>
  <c r="B253" i="22"/>
  <c r="BI252" i="22"/>
  <c r="B252" i="22"/>
  <c r="BI251" i="22"/>
  <c r="BK251" i="22" s="1"/>
  <c r="B251" i="22"/>
  <c r="BR250" i="22"/>
  <c r="BI250" i="22"/>
  <c r="BK250" i="22" s="1"/>
  <c r="B250" i="22"/>
  <c r="BI249" i="22"/>
  <c r="B249" i="22"/>
  <c r="BR248" i="22"/>
  <c r="BI248" i="22"/>
  <c r="BK248" i="22" s="1"/>
  <c r="B248" i="22"/>
  <c r="BR247" i="22"/>
  <c r="BI247" i="22"/>
  <c r="BK247" i="22" s="1"/>
  <c r="B247" i="22"/>
  <c r="BR246" i="22"/>
  <c r="BI246" i="22"/>
  <c r="BK246" i="22" s="1"/>
  <c r="B246" i="22"/>
  <c r="BI245" i="22"/>
  <c r="BK245" i="22" s="1"/>
  <c r="B245" i="22"/>
  <c r="BI244" i="22"/>
  <c r="B244" i="22"/>
  <c r="BI243" i="22"/>
  <c r="BK243" i="22" s="1"/>
  <c r="B243" i="22"/>
  <c r="BR242" i="22"/>
  <c r="BI242" i="22"/>
  <c r="BK242" i="22" s="1"/>
  <c r="B242" i="22"/>
  <c r="BI241" i="22"/>
  <c r="B241" i="22"/>
  <c r="BR240" i="22"/>
  <c r="BI240" i="22"/>
  <c r="BK240" i="22" s="1"/>
  <c r="B240" i="22"/>
  <c r="BR239" i="22"/>
  <c r="BI239" i="22"/>
  <c r="BK239" i="22" s="1"/>
  <c r="B239" i="22"/>
  <c r="BR238" i="22"/>
  <c r="BI238" i="22"/>
  <c r="BK238" i="22" s="1"/>
  <c r="B238" i="22"/>
  <c r="BI237" i="22"/>
  <c r="BK237" i="22" s="1"/>
  <c r="B237" i="22"/>
  <c r="BI236" i="22"/>
  <c r="B236" i="22"/>
  <c r="BI235" i="22"/>
  <c r="BK235" i="22" s="1"/>
  <c r="B235" i="22"/>
  <c r="BR234" i="22"/>
  <c r="BI234" i="22"/>
  <c r="BK234" i="22" s="1"/>
  <c r="B234" i="22"/>
  <c r="BI233" i="22"/>
  <c r="B233" i="22"/>
  <c r="BR232" i="22"/>
  <c r="BI232" i="22"/>
  <c r="BK232" i="22" s="1"/>
  <c r="B232" i="22"/>
  <c r="BR231" i="22"/>
  <c r="BI231" i="22"/>
  <c r="BK231" i="22" s="1"/>
  <c r="B231" i="22"/>
  <c r="BR230" i="22"/>
  <c r="BI230" i="22"/>
  <c r="BK230" i="22" s="1"/>
  <c r="B230" i="22"/>
  <c r="BI229" i="22"/>
  <c r="BK229" i="22" s="1"/>
  <c r="B229" i="22"/>
  <c r="BI228" i="22"/>
  <c r="B228" i="22"/>
  <c r="BI227" i="22"/>
  <c r="B227" i="22"/>
  <c r="BR226" i="22"/>
  <c r="BI226" i="22"/>
  <c r="BK226" i="22" s="1"/>
  <c r="B226" i="22"/>
  <c r="BR225" i="22"/>
  <c r="BI225" i="22"/>
  <c r="BK225" i="22" s="1"/>
  <c r="B225" i="22"/>
  <c r="BR224" i="22"/>
  <c r="BI224" i="22"/>
  <c r="BK224" i="22" s="1"/>
  <c r="B224" i="22"/>
  <c r="BR223" i="22"/>
  <c r="BI223" i="22"/>
  <c r="BK223" i="22" s="1"/>
  <c r="B223" i="22"/>
  <c r="BR222" i="22"/>
  <c r="BI222" i="22"/>
  <c r="BK222" i="22" s="1"/>
  <c r="B222" i="22"/>
  <c r="BI221" i="22"/>
  <c r="BK221" i="22" s="1"/>
  <c r="AU221" i="22"/>
  <c r="B221" i="22"/>
  <c r="BI220" i="22"/>
  <c r="AU220" i="22"/>
  <c r="B220" i="22"/>
  <c r="BK219" i="22"/>
  <c r="BI219" i="22"/>
  <c r="BR219" i="22" s="1"/>
  <c r="AU219" i="22"/>
  <c r="B219" i="22"/>
  <c r="BR218" i="22"/>
  <c r="BK218" i="22"/>
  <c r="BI218" i="22"/>
  <c r="AU218" i="22"/>
  <c r="B218" i="22"/>
  <c r="BK217" i="22"/>
  <c r="BI217" i="22"/>
  <c r="BR217" i="22" s="1"/>
  <c r="AU217" i="22"/>
  <c r="B217" i="22"/>
  <c r="BR216" i="22"/>
  <c r="BK216" i="22"/>
  <c r="BI216" i="22"/>
  <c r="AU216" i="22"/>
  <c r="B216" i="22"/>
  <c r="BK215" i="22"/>
  <c r="BI215" i="22"/>
  <c r="BR215" i="22" s="1"/>
  <c r="AU215" i="22"/>
  <c r="B215" i="22"/>
  <c r="BI214" i="22"/>
  <c r="AU214" i="22"/>
  <c r="B214" i="22"/>
  <c r="BR213" i="22"/>
  <c r="BI213" i="22"/>
  <c r="BK213" i="22" s="1"/>
  <c r="AU213" i="22"/>
  <c r="B213" i="22"/>
  <c r="BR212" i="22"/>
  <c r="BK212" i="22"/>
  <c r="BI212" i="22"/>
  <c r="AU212" i="22"/>
  <c r="B212" i="22"/>
  <c r="BR211" i="22"/>
  <c r="BK211" i="22"/>
  <c r="BI211" i="22"/>
  <c r="AU211" i="22"/>
  <c r="B211" i="22"/>
  <c r="BR210" i="22"/>
  <c r="BK210" i="22"/>
  <c r="BI210" i="22"/>
  <c r="AU210" i="22"/>
  <c r="B210" i="22"/>
  <c r="BI209" i="22"/>
  <c r="BR209" i="22" s="1"/>
  <c r="AU209" i="22"/>
  <c r="B209" i="22"/>
  <c r="BR208" i="22"/>
  <c r="BK208" i="22"/>
  <c r="BI208" i="22"/>
  <c r="AU208" i="22"/>
  <c r="B208" i="22"/>
  <c r="BK207" i="22"/>
  <c r="BI207" i="22"/>
  <c r="BR207" i="22" s="1"/>
  <c r="AU207" i="22"/>
  <c r="B207" i="22"/>
  <c r="BI206" i="22"/>
  <c r="AU206" i="22"/>
  <c r="B206" i="22"/>
  <c r="BI205" i="22"/>
  <c r="AU205" i="22"/>
  <c r="B205" i="22"/>
  <c r="BR204" i="22"/>
  <c r="BI204" i="22"/>
  <c r="BK204" i="22" s="1"/>
  <c r="AU204" i="22"/>
  <c r="B204" i="22"/>
  <c r="BI203" i="22"/>
  <c r="BK203" i="22" s="1"/>
  <c r="AU203" i="22"/>
  <c r="B203" i="22"/>
  <c r="BR202" i="22"/>
  <c r="BK202" i="22"/>
  <c r="BI202" i="22"/>
  <c r="B202" i="22"/>
  <c r="BR201" i="22"/>
  <c r="BK201" i="22"/>
  <c r="BI201" i="22"/>
  <c r="B201" i="22"/>
  <c r="BR200" i="22"/>
  <c r="BK200" i="22"/>
  <c r="BI200" i="22"/>
  <c r="B200" i="22"/>
  <c r="BR199" i="22"/>
  <c r="BK199" i="22"/>
  <c r="BI199" i="22"/>
  <c r="B199" i="22"/>
  <c r="BR198" i="22"/>
  <c r="BK198" i="22"/>
  <c r="BI198" i="22"/>
  <c r="B198" i="22"/>
  <c r="BI197" i="22"/>
  <c r="BK197" i="22" s="1"/>
  <c r="B197" i="22"/>
  <c r="BR196" i="22"/>
  <c r="BI196" i="22"/>
  <c r="BK196" i="22" s="1"/>
  <c r="B196" i="22"/>
  <c r="BK195" i="22"/>
  <c r="BI195" i="22"/>
  <c r="BR195" i="22" s="1"/>
  <c r="B195" i="22"/>
  <c r="BI194" i="22"/>
  <c r="B194" i="22"/>
  <c r="BI193" i="22"/>
  <c r="BR193" i="22" s="1"/>
  <c r="B193" i="22"/>
  <c r="BI192" i="22"/>
  <c r="BR192" i="22" s="1"/>
  <c r="B192" i="22"/>
  <c r="BK191" i="22"/>
  <c r="BI191" i="22"/>
  <c r="BR191" i="22" s="1"/>
  <c r="B191" i="22"/>
  <c r="BI190" i="22"/>
  <c r="B190" i="22"/>
  <c r="BI189" i="22"/>
  <c r="BR189" i="22" s="1"/>
  <c r="B189" i="22"/>
  <c r="BI188" i="22"/>
  <c r="BR188" i="22" s="1"/>
  <c r="B188" i="22"/>
  <c r="BK187" i="22"/>
  <c r="BI187" i="22"/>
  <c r="BR187" i="22" s="1"/>
  <c r="B187" i="22"/>
  <c r="BK186" i="22"/>
  <c r="BI186" i="22"/>
  <c r="BR186" i="22" s="1"/>
  <c r="B186" i="22"/>
  <c r="BK185" i="22"/>
  <c r="BI185" i="22"/>
  <c r="BR185" i="22" s="1"/>
  <c r="B185" i="22"/>
  <c r="BK184" i="22"/>
  <c r="BI184" i="22"/>
  <c r="BR184" i="22" s="1"/>
  <c r="B184" i="22"/>
  <c r="BK183" i="22"/>
  <c r="BI183" i="22"/>
  <c r="BR183" i="22" s="1"/>
  <c r="B183" i="22"/>
  <c r="BK182" i="22"/>
  <c r="BI182" i="22"/>
  <c r="BR182" i="22" s="1"/>
  <c r="B182" i="22"/>
  <c r="BK181" i="22"/>
  <c r="BI181" i="22"/>
  <c r="BR181" i="22" s="1"/>
  <c r="B181" i="22"/>
  <c r="BK180" i="22"/>
  <c r="BI180" i="22"/>
  <c r="BR180" i="22" s="1"/>
  <c r="B180" i="22"/>
  <c r="BK179" i="22"/>
  <c r="BI179" i="22"/>
  <c r="BR179" i="22" s="1"/>
  <c r="B179" i="22"/>
  <c r="BK178" i="22"/>
  <c r="BI178" i="22"/>
  <c r="BR178" i="22" s="1"/>
  <c r="B178" i="22"/>
  <c r="BK177" i="22"/>
  <c r="BI177" i="22"/>
  <c r="BR177" i="22" s="1"/>
  <c r="B177" i="22"/>
  <c r="BK176" i="22"/>
  <c r="BI176" i="22"/>
  <c r="BR176" i="22" s="1"/>
  <c r="B176" i="22"/>
  <c r="BK175" i="22"/>
  <c r="BI175" i="22"/>
  <c r="BR175" i="22" s="1"/>
  <c r="B175" i="22"/>
  <c r="BK174" i="22"/>
  <c r="BI174" i="22"/>
  <c r="BR174" i="22" s="1"/>
  <c r="B174" i="22"/>
  <c r="BK173" i="22"/>
  <c r="BI173" i="22"/>
  <c r="BR173" i="22" s="1"/>
  <c r="B173" i="22"/>
  <c r="BK172" i="22"/>
  <c r="BI172" i="22"/>
  <c r="BR172" i="22" s="1"/>
  <c r="B172" i="22"/>
  <c r="BK171" i="22"/>
  <c r="BI171" i="22"/>
  <c r="BR171" i="22" s="1"/>
  <c r="B171" i="22"/>
  <c r="BK170" i="22"/>
  <c r="BI170" i="22"/>
  <c r="BR170" i="22" s="1"/>
  <c r="B170" i="22"/>
  <c r="BK169" i="22"/>
  <c r="BI169" i="22"/>
  <c r="BR169" i="22" s="1"/>
  <c r="B169" i="22"/>
  <c r="BK168" i="22"/>
  <c r="BI168" i="22"/>
  <c r="BR168" i="22" s="1"/>
  <c r="B168" i="22"/>
  <c r="BK167" i="22"/>
  <c r="BI167" i="22"/>
  <c r="BR167" i="22" s="1"/>
  <c r="B167" i="22"/>
  <c r="BK166" i="22"/>
  <c r="BI166" i="22"/>
  <c r="BR166" i="22" s="1"/>
  <c r="B166" i="22"/>
  <c r="BK165" i="22"/>
  <c r="BI165" i="22"/>
  <c r="BR165" i="22" s="1"/>
  <c r="B165" i="22"/>
  <c r="BK164" i="22"/>
  <c r="BI164" i="22"/>
  <c r="BR164" i="22" s="1"/>
  <c r="B164" i="22"/>
  <c r="BK163" i="22"/>
  <c r="BI163" i="22"/>
  <c r="BR163" i="22" s="1"/>
  <c r="B163" i="22"/>
  <c r="BI162" i="22"/>
  <c r="B162" i="22"/>
  <c r="BI161" i="22"/>
  <c r="BR161" i="22" s="1"/>
  <c r="B161" i="22"/>
  <c r="BI160" i="22"/>
  <c r="B160" i="22"/>
  <c r="BI159" i="22"/>
  <c r="BR159" i="22" s="1"/>
  <c r="B159" i="22"/>
  <c r="BI158" i="22"/>
  <c r="B158" i="22"/>
  <c r="BI157" i="22"/>
  <c r="BR157" i="22" s="1"/>
  <c r="B157" i="22"/>
  <c r="BI156" i="22"/>
  <c r="B156" i="22"/>
  <c r="BI155" i="22"/>
  <c r="BR155" i="22" s="1"/>
  <c r="B155" i="22"/>
  <c r="BI154" i="22"/>
  <c r="B154" i="22"/>
  <c r="BI153" i="22"/>
  <c r="BR153" i="22" s="1"/>
  <c r="B153" i="22"/>
  <c r="BK152" i="22"/>
  <c r="BI152" i="22"/>
  <c r="BR152" i="22" s="1"/>
  <c r="B152" i="22"/>
  <c r="BR151" i="22"/>
  <c r="BK151" i="22"/>
  <c r="BI151" i="22"/>
  <c r="B151" i="22"/>
  <c r="BR150" i="22"/>
  <c r="BK150" i="22"/>
  <c r="BI150" i="22"/>
  <c r="B150" i="22"/>
  <c r="BR149" i="22"/>
  <c r="BK149" i="22"/>
  <c r="BI149" i="22"/>
  <c r="B149" i="22"/>
  <c r="BR148" i="22"/>
  <c r="BK148" i="22"/>
  <c r="BI148" i="22"/>
  <c r="B148" i="22"/>
  <c r="BR147" i="22"/>
  <c r="BK147" i="22"/>
  <c r="BI147" i="22"/>
  <c r="B147" i="22"/>
  <c r="BR146" i="22"/>
  <c r="BK146" i="22"/>
  <c r="BI146" i="22"/>
  <c r="B146" i="22"/>
  <c r="BI145" i="22"/>
  <c r="B145" i="22"/>
  <c r="BI144" i="22"/>
  <c r="B144" i="22"/>
  <c r="BI143" i="22"/>
  <c r="B143" i="22"/>
  <c r="BI142" i="22"/>
  <c r="B142" i="22"/>
  <c r="BI141" i="22"/>
  <c r="B141" i="22"/>
  <c r="BI140" i="22"/>
  <c r="B140" i="22"/>
  <c r="BI139" i="22"/>
  <c r="B139" i="22"/>
  <c r="BI138" i="22"/>
  <c r="B138" i="22"/>
  <c r="BI137" i="22"/>
  <c r="B137" i="22"/>
  <c r="BI136" i="22"/>
  <c r="B136" i="22"/>
  <c r="BI135" i="22"/>
  <c r="B135" i="22"/>
  <c r="BI134" i="22"/>
  <c r="B134" i="22"/>
  <c r="BI133" i="22"/>
  <c r="B133" i="22"/>
  <c r="BI132" i="22"/>
  <c r="B132" i="22"/>
  <c r="BI131" i="22"/>
  <c r="B131" i="22"/>
  <c r="BI130" i="22"/>
  <c r="B130" i="22"/>
  <c r="BI129" i="22"/>
  <c r="B129" i="22"/>
  <c r="BI128" i="22"/>
  <c r="B128" i="22"/>
  <c r="BI127" i="22"/>
  <c r="B127" i="22"/>
  <c r="BI126" i="22"/>
  <c r="B126" i="22"/>
  <c r="BI125" i="22"/>
  <c r="B125" i="22"/>
  <c r="BI124" i="22"/>
  <c r="B124" i="22"/>
  <c r="BI123" i="22"/>
  <c r="B123" i="22"/>
  <c r="BI122" i="22"/>
  <c r="B122" i="22"/>
  <c r="BI121" i="22"/>
  <c r="B121" i="22"/>
  <c r="BI120" i="22"/>
  <c r="B120" i="22"/>
  <c r="BI119" i="22"/>
  <c r="B119" i="22"/>
  <c r="BI118" i="22"/>
  <c r="B118" i="22"/>
  <c r="BI117" i="22"/>
  <c r="B117" i="22"/>
  <c r="BK116" i="22"/>
  <c r="BI116" i="22"/>
  <c r="BR116" i="22" s="1"/>
  <c r="B116" i="22"/>
  <c r="BR115" i="22"/>
  <c r="BK115" i="22"/>
  <c r="BI115" i="22"/>
  <c r="B115" i="22"/>
  <c r="BR114" i="22"/>
  <c r="BI114" i="22"/>
  <c r="BK114" i="22" s="1"/>
  <c r="B114" i="22"/>
  <c r="BI113" i="22"/>
  <c r="B113" i="22"/>
  <c r="BK112" i="22"/>
  <c r="BI112" i="22"/>
  <c r="BR112" i="22" s="1"/>
  <c r="B112" i="22"/>
  <c r="BI111" i="22"/>
  <c r="BK111" i="22" s="1"/>
  <c r="B111" i="22"/>
  <c r="BI110" i="22"/>
  <c r="B110" i="22"/>
  <c r="BI109" i="22"/>
  <c r="BK109" i="22" s="1"/>
  <c r="B109" i="22"/>
  <c r="BI108" i="22"/>
  <c r="B108" i="22"/>
  <c r="BK107" i="22"/>
  <c r="BI107" i="22"/>
  <c r="BR107" i="22" s="1"/>
  <c r="B107" i="22"/>
  <c r="BI106" i="22"/>
  <c r="BK106" i="22" s="1"/>
  <c r="B106" i="22"/>
  <c r="BK105" i="22"/>
  <c r="BI105" i="22"/>
  <c r="BR105" i="22" s="1"/>
  <c r="B105" i="22"/>
  <c r="BI104" i="22"/>
  <c r="BK104" i="22" s="1"/>
  <c r="B104" i="22"/>
  <c r="BK103" i="22"/>
  <c r="BI103" i="22"/>
  <c r="BR103" i="22" s="1"/>
  <c r="B103" i="22"/>
  <c r="BI102" i="22"/>
  <c r="BK102" i="22" s="1"/>
  <c r="B102" i="22"/>
  <c r="BK101" i="22"/>
  <c r="BI101" i="22"/>
  <c r="BR101" i="22" s="1"/>
  <c r="B101" i="22"/>
  <c r="BR100" i="22"/>
  <c r="BK100" i="22"/>
  <c r="BI100" i="22"/>
  <c r="B100" i="22"/>
  <c r="BR99" i="22"/>
  <c r="BK99" i="22"/>
  <c r="BI99" i="22"/>
  <c r="B99" i="22"/>
  <c r="BR98" i="22"/>
  <c r="BK98" i="22"/>
  <c r="BI98" i="22"/>
  <c r="B98" i="22"/>
  <c r="BR97" i="22"/>
  <c r="BK97" i="22"/>
  <c r="BI97" i="22"/>
  <c r="B97" i="22"/>
  <c r="BR96" i="22"/>
  <c r="BK96" i="22"/>
  <c r="BI96" i="22"/>
  <c r="B96" i="22"/>
  <c r="BR95" i="22"/>
  <c r="BK95" i="22"/>
  <c r="BI95" i="22"/>
  <c r="AL95" i="22"/>
  <c r="B95" i="22"/>
  <c r="BI94" i="22"/>
  <c r="BK94" i="22" s="1"/>
  <c r="AL94" i="22"/>
  <c r="B94" i="22"/>
  <c r="BI93" i="22"/>
  <c r="AL93" i="22"/>
  <c r="B93" i="22"/>
  <c r="BI92" i="22"/>
  <c r="AL92" i="22"/>
  <c r="B92" i="22"/>
  <c r="BI91" i="22"/>
  <c r="AL91" i="22"/>
  <c r="B91" i="22"/>
  <c r="BI90" i="22"/>
  <c r="B90" i="22"/>
  <c r="BI89" i="22"/>
  <c r="BK89" i="22" s="1"/>
  <c r="B89" i="22"/>
  <c r="BR88" i="22"/>
  <c r="BK88" i="22"/>
  <c r="BI88" i="22"/>
  <c r="B88" i="22"/>
  <c r="BI87" i="22"/>
  <c r="BK87" i="22" s="1"/>
  <c r="B87" i="22"/>
  <c r="BR86" i="22"/>
  <c r="BK86" i="22"/>
  <c r="BI86" i="22"/>
  <c r="B86" i="22"/>
  <c r="BK85" i="22"/>
  <c r="BI85" i="22"/>
  <c r="BR85" i="22" s="1"/>
  <c r="B85" i="22"/>
  <c r="BI84" i="22"/>
  <c r="B84" i="22"/>
  <c r="BI83" i="22"/>
  <c r="BR83" i="22" s="1"/>
  <c r="B83" i="22"/>
  <c r="BR82" i="22"/>
  <c r="BI82" i="22"/>
  <c r="BK82" i="22" s="1"/>
  <c r="B82" i="22"/>
  <c r="BI81" i="22"/>
  <c r="BK81" i="22" s="1"/>
  <c r="B81" i="22"/>
  <c r="BI80" i="22"/>
  <c r="BR80" i="22" s="1"/>
  <c r="B80" i="22"/>
  <c r="BI79" i="22"/>
  <c r="BR79" i="22" s="1"/>
  <c r="B79" i="22"/>
  <c r="BI78" i="22"/>
  <c r="AL78" i="22"/>
  <c r="B78" i="22"/>
  <c r="BR77" i="22"/>
  <c r="BI77" i="22"/>
  <c r="BK77" i="22" s="1"/>
  <c r="AL77" i="22"/>
  <c r="B77" i="22"/>
  <c r="BI76" i="22"/>
  <c r="BK76" i="22" s="1"/>
  <c r="AL76" i="22"/>
  <c r="B76" i="22"/>
  <c r="BI75" i="22"/>
  <c r="BR75" i="22" s="1"/>
  <c r="B75" i="22"/>
  <c r="BI74" i="22"/>
  <c r="BR74" i="22" s="1"/>
  <c r="B74" i="22"/>
  <c r="BI73" i="22"/>
  <c r="BK73" i="22" s="1"/>
  <c r="B73" i="22"/>
  <c r="BI72" i="22"/>
  <c r="BK72" i="22" s="1"/>
  <c r="B72" i="22"/>
  <c r="BK71" i="22"/>
  <c r="BI71" i="22"/>
  <c r="BR71" i="22" s="1"/>
  <c r="B71" i="22"/>
  <c r="BI70" i="22"/>
  <c r="BR70" i="22" s="1"/>
  <c r="B70" i="22"/>
  <c r="BI69" i="22"/>
  <c r="B69" i="22"/>
  <c r="BI68" i="22"/>
  <c r="BR68" i="22" s="1"/>
  <c r="B68" i="22"/>
  <c r="BI67" i="22"/>
  <c r="BR67" i="22" s="1"/>
  <c r="B67" i="22"/>
  <c r="BI66" i="22"/>
  <c r="BK66" i="22" s="1"/>
  <c r="B66" i="22"/>
  <c r="BR65" i="22"/>
  <c r="BI65" i="22"/>
  <c r="BK65" i="22" s="1"/>
  <c r="B65" i="22"/>
  <c r="BI64" i="22"/>
  <c r="BK64" i="22" s="1"/>
  <c r="B64" i="22"/>
  <c r="BR63" i="22"/>
  <c r="BK63" i="22"/>
  <c r="BI63" i="22"/>
  <c r="B63" i="22"/>
  <c r="BI62" i="22"/>
  <c r="BR62" i="22" s="1"/>
  <c r="B62" i="22"/>
  <c r="BI61" i="22"/>
  <c r="BR61" i="22" s="1"/>
  <c r="B61" i="22"/>
  <c r="BK60" i="22"/>
  <c r="BI60" i="22"/>
  <c r="BR60" i="22" s="1"/>
  <c r="B60" i="22"/>
  <c r="BK59" i="22"/>
  <c r="BI59" i="22"/>
  <c r="BR59" i="22" s="1"/>
  <c r="B59" i="22"/>
  <c r="BK58" i="22"/>
  <c r="BI58" i="22"/>
  <c r="BR58" i="22" s="1"/>
  <c r="B58" i="22"/>
  <c r="BI57" i="22"/>
  <c r="BR57" i="22" s="1"/>
  <c r="AL57" i="22"/>
  <c r="B57" i="22"/>
  <c r="BI56" i="22"/>
  <c r="BR56" i="22" s="1"/>
  <c r="AL56" i="22"/>
  <c r="B56" i="22"/>
  <c r="BI55" i="22"/>
  <c r="BK55" i="22" s="1"/>
  <c r="AL55" i="22"/>
  <c r="B55" i="22"/>
  <c r="BI54" i="22"/>
  <c r="BR54" i="22" s="1"/>
  <c r="AL54" i="22"/>
  <c r="B54" i="22"/>
  <c r="BI53" i="22"/>
  <c r="BK53" i="22" s="1"/>
  <c r="AL53" i="22"/>
  <c r="B53" i="22"/>
  <c r="BI52" i="22"/>
  <c r="BR52" i="22" s="1"/>
  <c r="B52" i="22"/>
  <c r="BI51" i="22"/>
  <c r="BK51" i="22" s="1"/>
  <c r="B51" i="22"/>
  <c r="BI50" i="22"/>
  <c r="BK50" i="22" s="1"/>
  <c r="B50" i="22"/>
  <c r="BR49" i="22"/>
  <c r="BI49" i="22"/>
  <c r="BK49" i="22" s="1"/>
  <c r="B49" i="22"/>
  <c r="BI48" i="22"/>
  <c r="BR48" i="22" s="1"/>
  <c r="B48" i="22"/>
  <c r="BI47" i="22"/>
  <c r="BR47" i="22" s="1"/>
  <c r="B47" i="22"/>
  <c r="BI46" i="22"/>
  <c r="BK46" i="22" s="1"/>
  <c r="B46" i="22"/>
  <c r="BR45" i="22"/>
  <c r="BI45" i="22"/>
  <c r="BK45" i="22" s="1"/>
  <c r="B45" i="22"/>
  <c r="BI44" i="22"/>
  <c r="BK44" i="22" s="1"/>
  <c r="AU44" i="22"/>
  <c r="AO44" i="22"/>
  <c r="B44" i="22"/>
  <c r="BI43" i="22"/>
  <c r="BK43" i="22" s="1"/>
  <c r="AU43" i="22"/>
  <c r="AO43" i="22"/>
  <c r="B43" i="22"/>
  <c r="BI42" i="22"/>
  <c r="BK42" i="22" s="1"/>
  <c r="AZ42" i="22"/>
  <c r="B42" i="22"/>
  <c r="BI41" i="22"/>
  <c r="BR41" i="22" s="1"/>
  <c r="AU41" i="22"/>
  <c r="AO41" i="22"/>
  <c r="B41" i="22"/>
  <c r="BI40" i="22"/>
  <c r="BK40" i="22" s="1"/>
  <c r="AZ40" i="22"/>
  <c r="AU40" i="22"/>
  <c r="AO40" i="22"/>
  <c r="B40" i="22"/>
  <c r="BI39" i="22"/>
  <c r="BR39" i="22" s="1"/>
  <c r="B39" i="22"/>
  <c r="BI38" i="22"/>
  <c r="BR38" i="22" s="1"/>
  <c r="AU38" i="22"/>
  <c r="B38" i="22"/>
  <c r="BI37" i="22"/>
  <c r="BR37" i="22" s="1"/>
  <c r="AU37" i="22"/>
  <c r="AO37" i="22"/>
  <c r="AK37" i="22"/>
  <c r="B37" i="22"/>
  <c r="BI36" i="22"/>
  <c r="BR36" i="22" s="1"/>
  <c r="AU36" i="22"/>
  <c r="AO36" i="22"/>
  <c r="AK36" i="22"/>
  <c r="B36" i="22"/>
  <c r="BI35" i="22"/>
  <c r="BK35" i="22" s="1"/>
  <c r="AU35" i="22"/>
  <c r="B35" i="22"/>
  <c r="BI34" i="22"/>
  <c r="BK34" i="22" s="1"/>
  <c r="AU34" i="22"/>
  <c r="AO34" i="22"/>
  <c r="AK34" i="22"/>
  <c r="AK32" i="22" s="1"/>
  <c r="B34" i="22"/>
  <c r="BI33" i="22"/>
  <c r="BR33" i="22" s="1"/>
  <c r="AU33" i="22"/>
  <c r="AO33" i="22"/>
  <c r="AK33" i="22"/>
  <c r="B33" i="22"/>
  <c r="BR32" i="22"/>
  <c r="BI32" i="22"/>
  <c r="BK32" i="22" s="1"/>
  <c r="AU32" i="22"/>
  <c r="B32" i="22"/>
  <c r="BR31" i="22"/>
  <c r="BI31" i="22"/>
  <c r="BK31" i="22" s="1"/>
  <c r="AO31" i="22"/>
  <c r="AK31" i="22"/>
  <c r="B31" i="22"/>
  <c r="BI30" i="22"/>
  <c r="BR30" i="22" s="1"/>
  <c r="BB30" i="22"/>
  <c r="AU30" i="22"/>
  <c r="AO30" i="22"/>
  <c r="AK30" i="22"/>
  <c r="B30" i="22"/>
  <c r="BI29" i="22"/>
  <c r="BB29" i="22"/>
  <c r="AU29" i="22"/>
  <c r="AK29" i="22"/>
  <c r="B29" i="22"/>
  <c r="BI28" i="22"/>
  <c r="BK28" i="22" s="1"/>
  <c r="BB28" i="22"/>
  <c r="AU28" i="22"/>
  <c r="AK28" i="22"/>
  <c r="B28" i="22"/>
  <c r="BI27" i="22"/>
  <c r="BR27" i="22" s="1"/>
  <c r="BB27" i="22"/>
  <c r="AU27" i="22"/>
  <c r="AK27" i="22"/>
  <c r="B27" i="22"/>
  <c r="BK26" i="22"/>
  <c r="BI26" i="22"/>
  <c r="BR26" i="22" s="1"/>
  <c r="BB26" i="22"/>
  <c r="AU26" i="22"/>
  <c r="AK26" i="22"/>
  <c r="B26" i="22"/>
  <c r="BI25" i="22"/>
  <c r="BR25" i="22" s="1"/>
  <c r="BB25" i="22"/>
  <c r="AU25" i="22"/>
  <c r="AK25" i="22"/>
  <c r="B25" i="22"/>
  <c r="BR24" i="22"/>
  <c r="BI24" i="22"/>
  <c r="BK24" i="22" s="1"/>
  <c r="BB24" i="22"/>
  <c r="AU24" i="22"/>
  <c r="AK24" i="22"/>
  <c r="B24" i="22"/>
  <c r="BI23" i="22"/>
  <c r="BK23" i="22" s="1"/>
  <c r="BB23" i="22"/>
  <c r="B23" i="22"/>
  <c r="BK22" i="22"/>
  <c r="BI22" i="22"/>
  <c r="BR22" i="22" s="1"/>
  <c r="BB22" i="22"/>
  <c r="B22" i="22"/>
  <c r="BI21" i="22"/>
  <c r="BR21" i="22" s="1"/>
  <c r="B21" i="22"/>
  <c r="BI20" i="22"/>
  <c r="B20" i="22"/>
  <c r="BK19" i="22"/>
  <c r="BI19" i="22"/>
  <c r="BR19" i="22" s="1"/>
  <c r="B19" i="22"/>
  <c r="BI18" i="22"/>
  <c r="BR18" i="22" s="1"/>
  <c r="BB18" i="22"/>
  <c r="B18" i="22"/>
  <c r="BI17" i="22"/>
  <c r="BK17" i="22" s="1"/>
  <c r="BB17" i="22"/>
  <c r="B17" i="22"/>
  <c r="BI16" i="22"/>
  <c r="BR16" i="22" s="1"/>
  <c r="BB16" i="22"/>
  <c r="AV16" i="22"/>
  <c r="B16" i="22"/>
  <c r="BK15" i="22"/>
  <c r="BI15" i="22"/>
  <c r="BR15" i="22" s="1"/>
  <c r="BB15" i="22"/>
  <c r="B15" i="22"/>
  <c r="BI14" i="22"/>
  <c r="BB14" i="22"/>
  <c r="AL14" i="22"/>
  <c r="AK14" i="22"/>
  <c r="B14" i="22"/>
  <c r="BI13" i="22"/>
  <c r="BR13" i="22" s="1"/>
  <c r="BB13" i="22"/>
  <c r="B13" i="22"/>
  <c r="BR12" i="22"/>
  <c r="BK12" i="22"/>
  <c r="BI12" i="22"/>
  <c r="BB12" i="22"/>
  <c r="B12" i="22"/>
  <c r="BR11" i="22"/>
  <c r="BK11" i="22"/>
  <c r="BI11" i="22"/>
  <c r="BB11" i="22"/>
  <c r="B11" i="22"/>
  <c r="BK10" i="22"/>
  <c r="BI10" i="22"/>
  <c r="BR10" i="22" s="1"/>
  <c r="BB10" i="22"/>
  <c r="B10" i="22"/>
  <c r="BI9" i="22"/>
  <c r="BK9" i="22" s="1"/>
  <c r="BB9" i="22"/>
  <c r="B9" i="22"/>
  <c r="BI8" i="22"/>
  <c r="BK8" i="22" s="1"/>
  <c r="BB8" i="22"/>
  <c r="B8" i="22"/>
  <c r="BK7" i="22"/>
  <c r="BI7" i="22"/>
  <c r="BR7" i="22" s="1"/>
  <c r="BB7" i="22"/>
  <c r="B7" i="22"/>
  <c r="BI6" i="22"/>
  <c r="BK6" i="22" s="1"/>
  <c r="BB6" i="22"/>
  <c r="B6" i="22"/>
  <c r="BI5" i="22"/>
  <c r="BK5" i="22" s="1"/>
  <c r="BB5" i="22"/>
  <c r="N5" i="22"/>
  <c r="N6" i="22" s="1"/>
  <c r="M6" i="22" s="1"/>
  <c r="B5" i="22"/>
  <c r="BJ4" i="22"/>
  <c r="BI4" i="22"/>
  <c r="BR4" i="22" s="1"/>
  <c r="BB4" i="22"/>
  <c r="N4" i="22"/>
  <c r="M4" i="22"/>
  <c r="C4" i="22"/>
  <c r="D4" i="22" s="1"/>
  <c r="E4" i="22" s="1"/>
  <c r="B4" i="22"/>
  <c r="BJ3" i="22"/>
  <c r="BI3" i="22"/>
  <c r="BR3" i="22" s="1"/>
  <c r="BC3" i="22"/>
  <c r="BC4" i="22" s="1"/>
  <c r="BC5" i="22" s="1"/>
  <c r="BC6" i="22" s="1"/>
  <c r="BC7" i="22" s="1"/>
  <c r="BC8" i="22" s="1"/>
  <c r="BC9" i="22" s="1"/>
  <c r="BC10" i="22" s="1"/>
  <c r="BC11" i="22" s="1"/>
  <c r="BC12" i="22" s="1"/>
  <c r="BC13" i="22" s="1"/>
  <c r="BC14" i="22" s="1"/>
  <c r="BC15" i="22" s="1"/>
  <c r="BC16" i="22" s="1"/>
  <c r="BC17" i="22" s="1"/>
  <c r="BC18" i="22" s="1"/>
  <c r="BB3" i="22"/>
  <c r="P3" i="22"/>
  <c r="P3" i="22" a="1"/>
  <c r="P10" i="22" s="1"/>
  <c r="R10" i="22" s="1"/>
  <c r="M3" i="22"/>
  <c r="B3" i="22"/>
  <c r="BC2" i="22"/>
  <c r="BB2" i="22"/>
  <c r="T2" i="22"/>
  <c r="AL14" i="21"/>
  <c r="AK14" i="21"/>
  <c r="AL14" i="19"/>
  <c r="AK14" i="19"/>
  <c r="AL14" i="18"/>
  <c r="AK14" i="18"/>
  <c r="AL14" i="17"/>
  <c r="AK14" i="17"/>
  <c r="AL14" i="16"/>
  <c r="AK14" i="16"/>
  <c r="AL14" i="1"/>
  <c r="AK14" i="1"/>
  <c r="AL88" i="21"/>
  <c r="AK88" i="21"/>
  <c r="BR902" i="21"/>
  <c r="BQ902" i="21"/>
  <c r="BP902" i="21"/>
  <c r="BO902" i="21"/>
  <c r="BN902" i="21"/>
  <c r="BM902" i="21"/>
  <c r="BL902" i="21"/>
  <c r="BK902" i="21"/>
  <c r="BJ902" i="21"/>
  <c r="BI902" i="21"/>
  <c r="G902" i="21"/>
  <c r="F902" i="21"/>
  <c r="E902" i="21"/>
  <c r="D902" i="21"/>
  <c r="C902" i="21"/>
  <c r="B902" i="21"/>
  <c r="BR901" i="21"/>
  <c r="BQ901" i="21"/>
  <c r="BP901" i="21"/>
  <c r="BO901" i="21"/>
  <c r="BN901" i="21"/>
  <c r="BM901" i="21"/>
  <c r="BL901" i="21"/>
  <c r="BK901" i="21"/>
  <c r="BJ901" i="21"/>
  <c r="BI901" i="21"/>
  <c r="G901" i="21"/>
  <c r="F901" i="21"/>
  <c r="E901" i="21"/>
  <c r="D901" i="21"/>
  <c r="C901" i="21"/>
  <c r="B901" i="21"/>
  <c r="BR900" i="21"/>
  <c r="BQ900" i="21"/>
  <c r="BP900" i="21"/>
  <c r="BO900" i="21"/>
  <c r="BN900" i="21"/>
  <c r="BM900" i="21"/>
  <c r="BL900" i="21"/>
  <c r="BK900" i="21"/>
  <c r="BJ900" i="21"/>
  <c r="BI900" i="21"/>
  <c r="G900" i="21"/>
  <c r="F900" i="21"/>
  <c r="E900" i="21"/>
  <c r="D900" i="21"/>
  <c r="C900" i="21"/>
  <c r="B900" i="21"/>
  <c r="BR899" i="21"/>
  <c r="BQ899" i="21"/>
  <c r="BP899" i="21"/>
  <c r="BO899" i="21"/>
  <c r="BN899" i="21"/>
  <c r="BM899" i="21"/>
  <c r="BL899" i="21"/>
  <c r="BK899" i="21"/>
  <c r="BJ899" i="21"/>
  <c r="BI899" i="21"/>
  <c r="G899" i="21"/>
  <c r="F899" i="21"/>
  <c r="E899" i="21"/>
  <c r="D899" i="21"/>
  <c r="C899" i="21"/>
  <c r="B899" i="21"/>
  <c r="BR898" i="21"/>
  <c r="BQ898" i="21"/>
  <c r="BP898" i="21"/>
  <c r="BO898" i="21"/>
  <c r="BN898" i="21"/>
  <c r="BM898" i="21"/>
  <c r="BL898" i="21"/>
  <c r="BK898" i="21"/>
  <c r="BJ898" i="21"/>
  <c r="BI898" i="21"/>
  <c r="G898" i="21"/>
  <c r="F898" i="21"/>
  <c r="E898" i="21"/>
  <c r="D898" i="21"/>
  <c r="C898" i="21"/>
  <c r="B898" i="21"/>
  <c r="BR897" i="21"/>
  <c r="BQ897" i="21"/>
  <c r="BP897" i="21"/>
  <c r="BO897" i="21"/>
  <c r="BN897" i="21"/>
  <c r="BM897" i="21"/>
  <c r="BL897" i="21"/>
  <c r="BK897" i="21"/>
  <c r="BJ897" i="21"/>
  <c r="BI897" i="21"/>
  <c r="G897" i="21"/>
  <c r="F897" i="21"/>
  <c r="E897" i="21"/>
  <c r="D897" i="21"/>
  <c r="C897" i="21"/>
  <c r="B897" i="21"/>
  <c r="BR896" i="21"/>
  <c r="BQ896" i="21"/>
  <c r="BP896" i="21"/>
  <c r="BO896" i="21"/>
  <c r="BN896" i="21"/>
  <c r="BM896" i="21"/>
  <c r="BL896" i="21"/>
  <c r="BK896" i="21"/>
  <c r="BJ896" i="21"/>
  <c r="BI896" i="21"/>
  <c r="G896" i="21"/>
  <c r="F896" i="21"/>
  <c r="E896" i="21"/>
  <c r="D896" i="21"/>
  <c r="C896" i="21"/>
  <c r="B896" i="21"/>
  <c r="BR895" i="21"/>
  <c r="BQ895" i="21"/>
  <c r="BP895" i="21"/>
  <c r="BO895" i="21"/>
  <c r="BN895" i="21"/>
  <c r="BM895" i="21"/>
  <c r="BL895" i="21"/>
  <c r="BK895" i="21"/>
  <c r="BJ895" i="21"/>
  <c r="BI895" i="21"/>
  <c r="G895" i="21"/>
  <c r="F895" i="21"/>
  <c r="E895" i="21"/>
  <c r="D895" i="21"/>
  <c r="C895" i="21"/>
  <c r="B895" i="21"/>
  <c r="BR894" i="21"/>
  <c r="BQ894" i="21"/>
  <c r="BP894" i="21"/>
  <c r="BO894" i="21"/>
  <c r="BN894" i="21"/>
  <c r="BM894" i="21"/>
  <c r="BL894" i="21"/>
  <c r="BK894" i="21"/>
  <c r="BJ894" i="21"/>
  <c r="BI894" i="21"/>
  <c r="G894" i="21"/>
  <c r="F894" i="21"/>
  <c r="E894" i="21"/>
  <c r="D894" i="21"/>
  <c r="C894" i="21"/>
  <c r="B894" i="21"/>
  <c r="BR893" i="21"/>
  <c r="BQ893" i="21"/>
  <c r="BP893" i="21"/>
  <c r="BO893" i="21"/>
  <c r="BN893" i="21"/>
  <c r="BM893" i="21"/>
  <c r="BL893" i="21"/>
  <c r="BK893" i="21"/>
  <c r="BJ893" i="21"/>
  <c r="BI893" i="21"/>
  <c r="G893" i="21"/>
  <c r="F893" i="21"/>
  <c r="E893" i="21"/>
  <c r="D893" i="21"/>
  <c r="C893" i="21"/>
  <c r="B893" i="21"/>
  <c r="BR892" i="21"/>
  <c r="BQ892" i="21"/>
  <c r="BP892" i="21"/>
  <c r="BO892" i="21"/>
  <c r="BN892" i="21"/>
  <c r="BM892" i="21"/>
  <c r="BL892" i="21"/>
  <c r="BK892" i="21"/>
  <c r="BJ892" i="21"/>
  <c r="BI892" i="21"/>
  <c r="G892" i="21"/>
  <c r="F892" i="21"/>
  <c r="E892" i="21"/>
  <c r="D892" i="21"/>
  <c r="C892" i="21"/>
  <c r="B892" i="21"/>
  <c r="BR891" i="21"/>
  <c r="BQ891" i="21"/>
  <c r="BP891" i="21"/>
  <c r="BO891" i="21"/>
  <c r="BN891" i="21"/>
  <c r="BM891" i="21"/>
  <c r="BL891" i="21"/>
  <c r="BK891" i="21"/>
  <c r="BJ891" i="21"/>
  <c r="BI891" i="21"/>
  <c r="G891" i="21"/>
  <c r="F891" i="21"/>
  <c r="E891" i="21"/>
  <c r="D891" i="21"/>
  <c r="C891" i="21"/>
  <c r="B891" i="21"/>
  <c r="BR890" i="21"/>
  <c r="BQ890" i="21"/>
  <c r="BP890" i="21"/>
  <c r="BO890" i="21"/>
  <c r="BN890" i="21"/>
  <c r="BM890" i="21"/>
  <c r="BL890" i="21"/>
  <c r="BK890" i="21"/>
  <c r="BJ890" i="21"/>
  <c r="BI890" i="21"/>
  <c r="G890" i="21"/>
  <c r="F890" i="21"/>
  <c r="E890" i="21"/>
  <c r="D890" i="21"/>
  <c r="C890" i="21"/>
  <c r="B890" i="21"/>
  <c r="BR889" i="21"/>
  <c r="BQ889" i="21"/>
  <c r="BP889" i="21"/>
  <c r="BO889" i="21"/>
  <c r="BN889" i="21"/>
  <c r="BM889" i="21"/>
  <c r="BL889" i="21"/>
  <c r="BK889" i="21"/>
  <c r="BJ889" i="21"/>
  <c r="BI889" i="21"/>
  <c r="G889" i="21"/>
  <c r="F889" i="21"/>
  <c r="E889" i="21"/>
  <c r="D889" i="21"/>
  <c r="C889" i="21"/>
  <c r="B889" i="21"/>
  <c r="BR888" i="21"/>
  <c r="BQ888" i="21"/>
  <c r="BP888" i="21"/>
  <c r="BO888" i="21"/>
  <c r="BN888" i="21"/>
  <c r="BM888" i="21"/>
  <c r="BL888" i="21"/>
  <c r="BK888" i="21"/>
  <c r="BJ888" i="21"/>
  <c r="BI888" i="21"/>
  <c r="G888" i="21"/>
  <c r="F888" i="21"/>
  <c r="E888" i="21"/>
  <c r="D888" i="21"/>
  <c r="C888" i="21"/>
  <c r="B888" i="21"/>
  <c r="BR887" i="21"/>
  <c r="BQ887" i="21"/>
  <c r="BP887" i="21"/>
  <c r="BO887" i="21"/>
  <c r="BN887" i="21"/>
  <c r="BM887" i="21"/>
  <c r="BL887" i="21"/>
  <c r="BK887" i="21"/>
  <c r="BJ887" i="21"/>
  <c r="BI887" i="21"/>
  <c r="G887" i="21"/>
  <c r="F887" i="21"/>
  <c r="E887" i="21"/>
  <c r="D887" i="21"/>
  <c r="C887" i="21"/>
  <c r="B887" i="21"/>
  <c r="BR886" i="21"/>
  <c r="BQ886" i="21"/>
  <c r="BP886" i="21"/>
  <c r="BO886" i="21"/>
  <c r="BN886" i="21"/>
  <c r="BM886" i="21"/>
  <c r="BL886" i="21"/>
  <c r="BK886" i="21"/>
  <c r="BJ886" i="21"/>
  <c r="BI886" i="21"/>
  <c r="G886" i="21"/>
  <c r="F886" i="21"/>
  <c r="E886" i="21"/>
  <c r="D886" i="21"/>
  <c r="C886" i="21"/>
  <c r="B886" i="21"/>
  <c r="BR885" i="21"/>
  <c r="BQ885" i="21"/>
  <c r="BP885" i="21"/>
  <c r="BO885" i="21"/>
  <c r="BN885" i="21"/>
  <c r="BM885" i="21"/>
  <c r="BL885" i="21"/>
  <c r="BK885" i="21"/>
  <c r="BJ885" i="21"/>
  <c r="BI885" i="21"/>
  <c r="G885" i="21"/>
  <c r="F885" i="21"/>
  <c r="E885" i="21"/>
  <c r="D885" i="21"/>
  <c r="C885" i="21"/>
  <c r="B885" i="21"/>
  <c r="BR884" i="21"/>
  <c r="BQ884" i="21"/>
  <c r="BP884" i="21"/>
  <c r="BO884" i="21"/>
  <c r="BN884" i="21"/>
  <c r="BM884" i="21"/>
  <c r="BL884" i="21"/>
  <c r="BK884" i="21"/>
  <c r="BJ884" i="21"/>
  <c r="BI884" i="21"/>
  <c r="G884" i="21"/>
  <c r="F884" i="21"/>
  <c r="E884" i="21"/>
  <c r="D884" i="21"/>
  <c r="C884" i="21"/>
  <c r="B884" i="21"/>
  <c r="BR883" i="21"/>
  <c r="BQ883" i="21"/>
  <c r="BP883" i="21"/>
  <c r="BO883" i="21"/>
  <c r="BN883" i="21"/>
  <c r="BM883" i="21"/>
  <c r="BL883" i="21"/>
  <c r="BK883" i="21"/>
  <c r="BJ883" i="21"/>
  <c r="BI883" i="21"/>
  <c r="G883" i="21"/>
  <c r="F883" i="21"/>
  <c r="E883" i="21"/>
  <c r="D883" i="21"/>
  <c r="C883" i="21"/>
  <c r="B883" i="21"/>
  <c r="BR882" i="21"/>
  <c r="BQ882" i="21"/>
  <c r="BP882" i="21"/>
  <c r="BO882" i="21"/>
  <c r="BN882" i="21"/>
  <c r="BM882" i="21"/>
  <c r="BL882" i="21"/>
  <c r="BK882" i="21"/>
  <c r="BJ882" i="21"/>
  <c r="BI882" i="21"/>
  <c r="G882" i="21"/>
  <c r="F882" i="21"/>
  <c r="E882" i="21"/>
  <c r="D882" i="21"/>
  <c r="C882" i="21"/>
  <c r="B882" i="21"/>
  <c r="BR881" i="21"/>
  <c r="BQ881" i="21"/>
  <c r="BP881" i="21"/>
  <c r="BO881" i="21"/>
  <c r="BN881" i="21"/>
  <c r="BM881" i="21"/>
  <c r="BL881" i="21"/>
  <c r="BK881" i="21"/>
  <c r="BJ881" i="21"/>
  <c r="BI881" i="21"/>
  <c r="G881" i="21"/>
  <c r="F881" i="21"/>
  <c r="E881" i="21"/>
  <c r="D881" i="21"/>
  <c r="C881" i="21"/>
  <c r="B881" i="21"/>
  <c r="BR880" i="21"/>
  <c r="BQ880" i="21"/>
  <c r="BP880" i="21"/>
  <c r="BO880" i="21"/>
  <c r="BN880" i="21"/>
  <c r="BM880" i="21"/>
  <c r="BL880" i="21"/>
  <c r="BK880" i="21"/>
  <c r="BJ880" i="21"/>
  <c r="BI880" i="21"/>
  <c r="G880" i="21"/>
  <c r="F880" i="21"/>
  <c r="E880" i="21"/>
  <c r="D880" i="21"/>
  <c r="C880" i="21"/>
  <c r="B880" i="21"/>
  <c r="BR879" i="21"/>
  <c r="BQ879" i="21"/>
  <c r="BP879" i="21"/>
  <c r="BO879" i="21"/>
  <c r="BN879" i="21"/>
  <c r="BM879" i="21"/>
  <c r="BL879" i="21"/>
  <c r="BK879" i="21"/>
  <c r="BJ879" i="21"/>
  <c r="BI879" i="21"/>
  <c r="G879" i="21"/>
  <c r="F879" i="21"/>
  <c r="E879" i="21"/>
  <c r="D879" i="21"/>
  <c r="C879" i="21"/>
  <c r="B879" i="21"/>
  <c r="BR878" i="21"/>
  <c r="BQ878" i="21"/>
  <c r="BP878" i="21"/>
  <c r="BO878" i="21"/>
  <c r="BN878" i="21"/>
  <c r="BM878" i="21"/>
  <c r="BL878" i="21"/>
  <c r="BK878" i="21"/>
  <c r="BJ878" i="21"/>
  <c r="BI878" i="21"/>
  <c r="G878" i="21"/>
  <c r="F878" i="21"/>
  <c r="E878" i="21"/>
  <c r="D878" i="21"/>
  <c r="C878" i="21"/>
  <c r="B878" i="21"/>
  <c r="BR877" i="21"/>
  <c r="BQ877" i="21"/>
  <c r="BP877" i="21"/>
  <c r="BO877" i="21"/>
  <c r="BN877" i="21"/>
  <c r="BM877" i="21"/>
  <c r="BL877" i="21"/>
  <c r="BK877" i="21"/>
  <c r="BJ877" i="21"/>
  <c r="BI877" i="21"/>
  <c r="G877" i="21"/>
  <c r="F877" i="21"/>
  <c r="E877" i="21"/>
  <c r="D877" i="21"/>
  <c r="C877" i="21"/>
  <c r="B877" i="21"/>
  <c r="BR876" i="21"/>
  <c r="BQ876" i="21"/>
  <c r="BP876" i="21"/>
  <c r="BO876" i="21"/>
  <c r="BN876" i="21"/>
  <c r="BM876" i="21"/>
  <c r="BL876" i="21"/>
  <c r="BK876" i="21"/>
  <c r="BJ876" i="21"/>
  <c r="BI876" i="21"/>
  <c r="G876" i="21"/>
  <c r="F876" i="21"/>
  <c r="E876" i="21"/>
  <c r="D876" i="21"/>
  <c r="C876" i="21"/>
  <c r="B876" i="21"/>
  <c r="BR875" i="21"/>
  <c r="BQ875" i="21"/>
  <c r="BP875" i="21"/>
  <c r="BO875" i="21"/>
  <c r="BN875" i="21"/>
  <c r="BM875" i="21"/>
  <c r="BL875" i="21"/>
  <c r="BK875" i="21"/>
  <c r="BJ875" i="21"/>
  <c r="BI875" i="21"/>
  <c r="G875" i="21"/>
  <c r="F875" i="21"/>
  <c r="E875" i="21"/>
  <c r="D875" i="21"/>
  <c r="C875" i="21"/>
  <c r="B875" i="21"/>
  <c r="BR874" i="21"/>
  <c r="BQ874" i="21"/>
  <c r="BP874" i="21"/>
  <c r="BO874" i="21"/>
  <c r="BN874" i="21"/>
  <c r="BM874" i="21"/>
  <c r="BL874" i="21"/>
  <c r="BK874" i="21"/>
  <c r="BJ874" i="21"/>
  <c r="BI874" i="21"/>
  <c r="G874" i="21"/>
  <c r="F874" i="21"/>
  <c r="E874" i="21"/>
  <c r="D874" i="21"/>
  <c r="C874" i="21"/>
  <c r="B874" i="21"/>
  <c r="BR873" i="21"/>
  <c r="BQ873" i="21"/>
  <c r="BP873" i="21"/>
  <c r="BO873" i="21"/>
  <c r="BN873" i="21"/>
  <c r="BM873" i="21"/>
  <c r="BL873" i="21"/>
  <c r="BK873" i="21"/>
  <c r="BJ873" i="21"/>
  <c r="BI873" i="21"/>
  <c r="G873" i="21"/>
  <c r="F873" i="21"/>
  <c r="E873" i="21"/>
  <c r="D873" i="21"/>
  <c r="C873" i="21"/>
  <c r="B873" i="21"/>
  <c r="BR872" i="21"/>
  <c r="BQ872" i="21"/>
  <c r="BP872" i="21"/>
  <c r="BO872" i="21"/>
  <c r="BN872" i="21"/>
  <c r="BM872" i="21"/>
  <c r="BL872" i="21"/>
  <c r="BK872" i="21"/>
  <c r="BJ872" i="21"/>
  <c r="BI872" i="21"/>
  <c r="G872" i="21"/>
  <c r="F872" i="21"/>
  <c r="E872" i="21"/>
  <c r="D872" i="21"/>
  <c r="C872" i="21"/>
  <c r="B872" i="21"/>
  <c r="BR871" i="21"/>
  <c r="BQ871" i="21"/>
  <c r="BP871" i="21"/>
  <c r="BO871" i="21"/>
  <c r="BN871" i="21"/>
  <c r="BM871" i="21"/>
  <c r="BL871" i="21"/>
  <c r="BK871" i="21"/>
  <c r="BJ871" i="21"/>
  <c r="BI871" i="21"/>
  <c r="G871" i="21"/>
  <c r="F871" i="21"/>
  <c r="E871" i="21"/>
  <c r="D871" i="21"/>
  <c r="C871" i="21"/>
  <c r="B871" i="21"/>
  <c r="BR870" i="21"/>
  <c r="BQ870" i="21"/>
  <c r="BP870" i="21"/>
  <c r="BO870" i="21"/>
  <c r="BN870" i="21"/>
  <c r="BM870" i="21"/>
  <c r="BL870" i="21"/>
  <c r="BK870" i="21"/>
  <c r="BJ870" i="21"/>
  <c r="BI870" i="21"/>
  <c r="G870" i="21"/>
  <c r="F870" i="21"/>
  <c r="E870" i="21"/>
  <c r="D870" i="21"/>
  <c r="C870" i="21"/>
  <c r="B870" i="21"/>
  <c r="BR869" i="21"/>
  <c r="BQ869" i="21"/>
  <c r="BP869" i="21"/>
  <c r="BO869" i="21"/>
  <c r="BN869" i="21"/>
  <c r="BM869" i="21"/>
  <c r="BL869" i="21"/>
  <c r="BK869" i="21"/>
  <c r="BJ869" i="21"/>
  <c r="BI869" i="21"/>
  <c r="G869" i="21"/>
  <c r="F869" i="21"/>
  <c r="E869" i="21"/>
  <c r="D869" i="21"/>
  <c r="C869" i="21"/>
  <c r="B869" i="21"/>
  <c r="BR868" i="21"/>
  <c r="BQ868" i="21"/>
  <c r="BP868" i="21"/>
  <c r="BO868" i="21"/>
  <c r="BN868" i="21"/>
  <c r="BM868" i="21"/>
  <c r="BL868" i="21"/>
  <c r="BK868" i="21"/>
  <c r="BJ868" i="21"/>
  <c r="BI868" i="21"/>
  <c r="G868" i="21"/>
  <c r="F868" i="21"/>
  <c r="E868" i="21"/>
  <c r="D868" i="21"/>
  <c r="C868" i="21"/>
  <c r="B868" i="21"/>
  <c r="BR867" i="21"/>
  <c r="BQ867" i="21"/>
  <c r="BP867" i="21"/>
  <c r="BO867" i="21"/>
  <c r="BN867" i="21"/>
  <c r="BM867" i="21"/>
  <c r="BL867" i="21"/>
  <c r="BK867" i="21"/>
  <c r="BJ867" i="21"/>
  <c r="BI867" i="21"/>
  <c r="G867" i="21"/>
  <c r="F867" i="21"/>
  <c r="E867" i="21"/>
  <c r="D867" i="21"/>
  <c r="C867" i="21"/>
  <c r="B867" i="21"/>
  <c r="BR866" i="21"/>
  <c r="BQ866" i="21"/>
  <c r="BP866" i="21"/>
  <c r="BO866" i="21"/>
  <c r="BN866" i="21"/>
  <c r="BM866" i="21"/>
  <c r="BL866" i="21"/>
  <c r="BK866" i="21"/>
  <c r="BJ866" i="21"/>
  <c r="BI866" i="21"/>
  <c r="G866" i="21"/>
  <c r="F866" i="21"/>
  <c r="E866" i="21"/>
  <c r="D866" i="21"/>
  <c r="C866" i="21"/>
  <c r="B866" i="21"/>
  <c r="BR865" i="21"/>
  <c r="BQ865" i="21"/>
  <c r="BP865" i="21"/>
  <c r="BO865" i="21"/>
  <c r="BN865" i="21"/>
  <c r="BM865" i="21"/>
  <c r="BL865" i="21"/>
  <c r="BK865" i="21"/>
  <c r="BJ865" i="21"/>
  <c r="BI865" i="21"/>
  <c r="G865" i="21"/>
  <c r="F865" i="21"/>
  <c r="E865" i="21"/>
  <c r="D865" i="21"/>
  <c r="C865" i="21"/>
  <c r="B865" i="21"/>
  <c r="BR864" i="21"/>
  <c r="BQ864" i="21"/>
  <c r="BP864" i="21"/>
  <c r="BO864" i="21"/>
  <c r="BN864" i="21"/>
  <c r="BM864" i="21"/>
  <c r="BL864" i="21"/>
  <c r="BK864" i="21"/>
  <c r="BJ864" i="21"/>
  <c r="BI864" i="21"/>
  <c r="G864" i="21"/>
  <c r="F864" i="21"/>
  <c r="E864" i="21"/>
  <c r="D864" i="21"/>
  <c r="C864" i="21"/>
  <c r="B864" i="21"/>
  <c r="BR863" i="21"/>
  <c r="BQ863" i="21"/>
  <c r="BP863" i="21"/>
  <c r="BO863" i="21"/>
  <c r="BN863" i="21"/>
  <c r="BM863" i="21"/>
  <c r="BL863" i="21"/>
  <c r="BK863" i="21"/>
  <c r="BJ863" i="21"/>
  <c r="BI863" i="21"/>
  <c r="G863" i="21"/>
  <c r="F863" i="21"/>
  <c r="E863" i="21"/>
  <c r="D863" i="21"/>
  <c r="C863" i="21"/>
  <c r="B863" i="21"/>
  <c r="BR862" i="21"/>
  <c r="BQ862" i="21"/>
  <c r="BP862" i="21"/>
  <c r="BO862" i="21"/>
  <c r="BN862" i="21"/>
  <c r="BM862" i="21"/>
  <c r="BL862" i="21"/>
  <c r="BK862" i="21"/>
  <c r="BJ862" i="21"/>
  <c r="BI862" i="21"/>
  <c r="G862" i="21"/>
  <c r="F862" i="21"/>
  <c r="E862" i="21"/>
  <c r="D862" i="21"/>
  <c r="C862" i="21"/>
  <c r="B862" i="21"/>
  <c r="BR861" i="21"/>
  <c r="BQ861" i="21"/>
  <c r="BP861" i="21"/>
  <c r="BO861" i="21"/>
  <c r="BN861" i="21"/>
  <c r="BM861" i="21"/>
  <c r="BL861" i="21"/>
  <c r="BK861" i="21"/>
  <c r="BJ861" i="21"/>
  <c r="BI861" i="21"/>
  <c r="G861" i="21"/>
  <c r="F861" i="21"/>
  <c r="E861" i="21"/>
  <c r="D861" i="21"/>
  <c r="C861" i="21"/>
  <c r="B861" i="21"/>
  <c r="BR860" i="21"/>
  <c r="BQ860" i="21"/>
  <c r="BP860" i="21"/>
  <c r="BO860" i="21"/>
  <c r="BN860" i="21"/>
  <c r="BM860" i="21"/>
  <c r="BL860" i="21"/>
  <c r="BK860" i="21"/>
  <c r="BJ860" i="21"/>
  <c r="BI860" i="21"/>
  <c r="G860" i="21"/>
  <c r="F860" i="21"/>
  <c r="E860" i="21"/>
  <c r="D860" i="21"/>
  <c r="C860" i="21"/>
  <c r="B860" i="21"/>
  <c r="BR859" i="21"/>
  <c r="BQ859" i="21"/>
  <c r="BP859" i="21"/>
  <c r="BO859" i="21"/>
  <c r="BN859" i="21"/>
  <c r="BM859" i="21"/>
  <c r="BL859" i="21"/>
  <c r="BK859" i="21"/>
  <c r="BJ859" i="21"/>
  <c r="BI859" i="21"/>
  <c r="G859" i="21"/>
  <c r="F859" i="21"/>
  <c r="E859" i="21"/>
  <c r="D859" i="21"/>
  <c r="C859" i="21"/>
  <c r="B859" i="21"/>
  <c r="BR858" i="21"/>
  <c r="BQ858" i="21"/>
  <c r="BP858" i="21"/>
  <c r="BO858" i="21"/>
  <c r="BN858" i="21"/>
  <c r="BM858" i="21"/>
  <c r="BL858" i="21"/>
  <c r="BK858" i="21"/>
  <c r="BJ858" i="21"/>
  <c r="BI858" i="21"/>
  <c r="G858" i="21"/>
  <c r="F858" i="21"/>
  <c r="E858" i="21"/>
  <c r="D858" i="21"/>
  <c r="C858" i="21"/>
  <c r="B858" i="21"/>
  <c r="BR857" i="21"/>
  <c r="BQ857" i="21"/>
  <c r="BP857" i="21"/>
  <c r="BO857" i="21"/>
  <c r="BN857" i="21"/>
  <c r="BM857" i="21"/>
  <c r="BL857" i="21"/>
  <c r="BK857" i="21"/>
  <c r="BJ857" i="21"/>
  <c r="BI857" i="21"/>
  <c r="G857" i="21"/>
  <c r="F857" i="21"/>
  <c r="E857" i="21"/>
  <c r="D857" i="21"/>
  <c r="C857" i="21"/>
  <c r="B857" i="21"/>
  <c r="BR856" i="21"/>
  <c r="BQ856" i="21"/>
  <c r="BP856" i="21"/>
  <c r="BO856" i="21"/>
  <c r="BN856" i="21"/>
  <c r="BM856" i="21"/>
  <c r="BL856" i="21"/>
  <c r="BK856" i="21"/>
  <c r="BJ856" i="21"/>
  <c r="BI856" i="21"/>
  <c r="G856" i="21"/>
  <c r="F856" i="21"/>
  <c r="E856" i="21"/>
  <c r="D856" i="21"/>
  <c r="C856" i="21"/>
  <c r="B856" i="21"/>
  <c r="BR855" i="21"/>
  <c r="BQ855" i="21"/>
  <c r="BP855" i="21"/>
  <c r="BO855" i="21"/>
  <c r="BN855" i="21"/>
  <c r="BM855" i="21"/>
  <c r="BL855" i="21"/>
  <c r="BK855" i="21"/>
  <c r="BJ855" i="21"/>
  <c r="BI855" i="21"/>
  <c r="G855" i="21"/>
  <c r="F855" i="21"/>
  <c r="E855" i="21"/>
  <c r="D855" i="21"/>
  <c r="C855" i="21"/>
  <c r="B855" i="21"/>
  <c r="BR854" i="21"/>
  <c r="BQ854" i="21"/>
  <c r="BP854" i="21"/>
  <c r="BO854" i="21"/>
  <c r="BN854" i="21"/>
  <c r="BM854" i="21"/>
  <c r="BL854" i="21"/>
  <c r="BK854" i="21"/>
  <c r="BJ854" i="21"/>
  <c r="BI854" i="21"/>
  <c r="G854" i="21"/>
  <c r="F854" i="21"/>
  <c r="E854" i="21"/>
  <c r="D854" i="21"/>
  <c r="C854" i="21"/>
  <c r="B854" i="21"/>
  <c r="BR853" i="21"/>
  <c r="BQ853" i="21"/>
  <c r="BP853" i="21"/>
  <c r="BO853" i="21"/>
  <c r="BN853" i="21"/>
  <c r="BM853" i="21"/>
  <c r="BL853" i="21"/>
  <c r="BK853" i="21"/>
  <c r="BJ853" i="21"/>
  <c r="BI853" i="21"/>
  <c r="G853" i="21"/>
  <c r="F853" i="21"/>
  <c r="E853" i="21"/>
  <c r="D853" i="21"/>
  <c r="C853" i="21"/>
  <c r="B853" i="21"/>
  <c r="BR852" i="21"/>
  <c r="BQ852" i="21"/>
  <c r="BP852" i="21"/>
  <c r="BO852" i="21"/>
  <c r="BN852" i="21"/>
  <c r="BM852" i="21"/>
  <c r="BL852" i="21"/>
  <c r="BK852" i="21"/>
  <c r="BJ852" i="21"/>
  <c r="BI852" i="21"/>
  <c r="G852" i="21"/>
  <c r="F852" i="21"/>
  <c r="E852" i="21"/>
  <c r="D852" i="21"/>
  <c r="C852" i="21"/>
  <c r="B852" i="21"/>
  <c r="BR851" i="21"/>
  <c r="BQ851" i="21"/>
  <c r="BP851" i="21"/>
  <c r="BO851" i="21"/>
  <c r="BN851" i="21"/>
  <c r="BM851" i="21"/>
  <c r="BL851" i="21"/>
  <c r="BK851" i="21"/>
  <c r="BJ851" i="21"/>
  <c r="BI851" i="21"/>
  <c r="G851" i="21"/>
  <c r="F851" i="21"/>
  <c r="E851" i="21"/>
  <c r="D851" i="21"/>
  <c r="C851" i="21"/>
  <c r="B851" i="21"/>
  <c r="BR850" i="21"/>
  <c r="BQ850" i="21"/>
  <c r="BP850" i="21"/>
  <c r="BO850" i="21"/>
  <c r="BN850" i="21"/>
  <c r="BM850" i="21"/>
  <c r="BL850" i="21"/>
  <c r="BK850" i="21"/>
  <c r="BJ850" i="21"/>
  <c r="BI850" i="21"/>
  <c r="G850" i="21"/>
  <c r="F850" i="21"/>
  <c r="E850" i="21"/>
  <c r="D850" i="21"/>
  <c r="C850" i="21"/>
  <c r="B850" i="21"/>
  <c r="BR849" i="21"/>
  <c r="BQ849" i="21"/>
  <c r="BP849" i="21"/>
  <c r="BO849" i="21"/>
  <c r="BN849" i="21"/>
  <c r="BM849" i="21"/>
  <c r="BL849" i="21"/>
  <c r="BK849" i="21"/>
  <c r="BJ849" i="21"/>
  <c r="BI849" i="21"/>
  <c r="G849" i="21"/>
  <c r="F849" i="21"/>
  <c r="E849" i="21"/>
  <c r="D849" i="21"/>
  <c r="C849" i="21"/>
  <c r="B849" i="21"/>
  <c r="BR848" i="21"/>
  <c r="BQ848" i="21"/>
  <c r="BP848" i="21"/>
  <c r="BO848" i="21"/>
  <c r="BN848" i="21"/>
  <c r="BM848" i="21"/>
  <c r="BL848" i="21"/>
  <c r="BK848" i="21"/>
  <c r="BJ848" i="21"/>
  <c r="BI848" i="21"/>
  <c r="G848" i="21"/>
  <c r="F848" i="21"/>
  <c r="E848" i="21"/>
  <c r="D848" i="21"/>
  <c r="C848" i="21"/>
  <c r="B848" i="21"/>
  <c r="BR847" i="21"/>
  <c r="BQ847" i="21"/>
  <c r="BP847" i="21"/>
  <c r="BO847" i="21"/>
  <c r="BN847" i="21"/>
  <c r="BM847" i="21"/>
  <c r="BL847" i="21"/>
  <c r="BK847" i="21"/>
  <c r="BJ847" i="21"/>
  <c r="BI847" i="21"/>
  <c r="G847" i="21"/>
  <c r="F847" i="21"/>
  <c r="E847" i="21"/>
  <c r="D847" i="21"/>
  <c r="C847" i="21"/>
  <c r="B847" i="21"/>
  <c r="BR846" i="21"/>
  <c r="BQ846" i="21"/>
  <c r="BP846" i="21"/>
  <c r="BO846" i="21"/>
  <c r="BN846" i="21"/>
  <c r="BM846" i="21"/>
  <c r="BL846" i="21"/>
  <c r="BK846" i="21"/>
  <c r="BJ846" i="21"/>
  <c r="BI846" i="21"/>
  <c r="G846" i="21"/>
  <c r="F846" i="21"/>
  <c r="E846" i="21"/>
  <c r="D846" i="21"/>
  <c r="C846" i="21"/>
  <c r="B846" i="21"/>
  <c r="BR845" i="21"/>
  <c r="BQ845" i="21"/>
  <c r="BP845" i="21"/>
  <c r="BO845" i="21"/>
  <c r="BN845" i="21"/>
  <c r="BM845" i="21"/>
  <c r="BL845" i="21"/>
  <c r="BK845" i="21"/>
  <c r="BJ845" i="21"/>
  <c r="BI845" i="21"/>
  <c r="G845" i="21"/>
  <c r="F845" i="21"/>
  <c r="E845" i="21"/>
  <c r="D845" i="21"/>
  <c r="C845" i="21"/>
  <c r="B845" i="21"/>
  <c r="BR844" i="21"/>
  <c r="BQ844" i="21"/>
  <c r="BP844" i="21"/>
  <c r="BO844" i="21"/>
  <c r="BN844" i="21"/>
  <c r="BM844" i="21"/>
  <c r="BL844" i="21"/>
  <c r="BK844" i="21"/>
  <c r="BJ844" i="21"/>
  <c r="BI844" i="21"/>
  <c r="G844" i="21"/>
  <c r="F844" i="21"/>
  <c r="E844" i="21"/>
  <c r="D844" i="21"/>
  <c r="C844" i="21"/>
  <c r="B844" i="21"/>
  <c r="BR843" i="21"/>
  <c r="BQ843" i="21"/>
  <c r="BP843" i="21"/>
  <c r="BO843" i="21"/>
  <c r="BN843" i="21"/>
  <c r="BM843" i="21"/>
  <c r="BL843" i="21"/>
  <c r="BK843" i="21"/>
  <c r="BJ843" i="21"/>
  <c r="BI843" i="21"/>
  <c r="G843" i="21"/>
  <c r="F843" i="21"/>
  <c r="E843" i="21"/>
  <c r="D843" i="21"/>
  <c r="C843" i="21"/>
  <c r="B843" i="21"/>
  <c r="BR842" i="21"/>
  <c r="BQ842" i="21"/>
  <c r="BP842" i="21"/>
  <c r="BO842" i="21"/>
  <c r="BN842" i="21"/>
  <c r="BM842" i="21"/>
  <c r="BL842" i="21"/>
  <c r="BK842" i="21"/>
  <c r="BJ842" i="21"/>
  <c r="BI842" i="21"/>
  <c r="G842" i="21"/>
  <c r="F842" i="21"/>
  <c r="E842" i="21"/>
  <c r="D842" i="21"/>
  <c r="C842" i="21"/>
  <c r="B842" i="21"/>
  <c r="BR841" i="21"/>
  <c r="BQ841" i="21"/>
  <c r="BP841" i="21"/>
  <c r="BO841" i="21"/>
  <c r="BN841" i="21"/>
  <c r="BM841" i="21"/>
  <c r="BL841" i="21"/>
  <c r="BK841" i="21"/>
  <c r="BJ841" i="21"/>
  <c r="BI841" i="21"/>
  <c r="G841" i="21"/>
  <c r="F841" i="21"/>
  <c r="E841" i="21"/>
  <c r="D841" i="21"/>
  <c r="C841" i="21"/>
  <c r="B841" i="21"/>
  <c r="BR840" i="21"/>
  <c r="BQ840" i="21"/>
  <c r="BP840" i="21"/>
  <c r="BO840" i="21"/>
  <c r="BN840" i="21"/>
  <c r="BM840" i="21"/>
  <c r="BL840" i="21"/>
  <c r="BK840" i="21"/>
  <c r="BJ840" i="21"/>
  <c r="BI840" i="21"/>
  <c r="G840" i="21"/>
  <c r="F840" i="21"/>
  <c r="E840" i="21"/>
  <c r="D840" i="21"/>
  <c r="C840" i="21"/>
  <c r="B840" i="21"/>
  <c r="BR839" i="21"/>
  <c r="BQ839" i="21"/>
  <c r="BP839" i="21"/>
  <c r="BO839" i="21"/>
  <c r="BN839" i="21"/>
  <c r="BM839" i="21"/>
  <c r="BL839" i="21"/>
  <c r="BK839" i="21"/>
  <c r="BJ839" i="21"/>
  <c r="BI839" i="21"/>
  <c r="G839" i="21"/>
  <c r="F839" i="21"/>
  <c r="E839" i="21"/>
  <c r="D839" i="21"/>
  <c r="C839" i="21"/>
  <c r="B839" i="21"/>
  <c r="BR838" i="21"/>
  <c r="BQ838" i="21"/>
  <c r="BP838" i="21"/>
  <c r="BO838" i="21"/>
  <c r="BN838" i="21"/>
  <c r="BM838" i="21"/>
  <c r="BL838" i="21"/>
  <c r="BK838" i="21"/>
  <c r="BJ838" i="21"/>
  <c r="BI838" i="21"/>
  <c r="G838" i="21"/>
  <c r="F838" i="21"/>
  <c r="E838" i="21"/>
  <c r="D838" i="21"/>
  <c r="C838" i="21"/>
  <c r="B838" i="21"/>
  <c r="BR837" i="21"/>
  <c r="BQ837" i="21"/>
  <c r="BP837" i="21"/>
  <c r="BO837" i="21"/>
  <c r="BN837" i="21"/>
  <c r="BM837" i="21"/>
  <c r="BL837" i="21"/>
  <c r="BK837" i="21"/>
  <c r="BJ837" i="21"/>
  <c r="BI837" i="21"/>
  <c r="G837" i="21"/>
  <c r="F837" i="21"/>
  <c r="E837" i="21"/>
  <c r="D837" i="21"/>
  <c r="C837" i="21"/>
  <c r="B837" i="21"/>
  <c r="BR836" i="21"/>
  <c r="BQ836" i="21"/>
  <c r="BP836" i="21"/>
  <c r="BO836" i="21"/>
  <c r="BN836" i="21"/>
  <c r="BM836" i="21"/>
  <c r="BL836" i="21"/>
  <c r="BK836" i="21"/>
  <c r="BJ836" i="21"/>
  <c r="BI836" i="21"/>
  <c r="G836" i="21"/>
  <c r="F836" i="21"/>
  <c r="E836" i="21"/>
  <c r="D836" i="21"/>
  <c r="C836" i="21"/>
  <c r="B836" i="21"/>
  <c r="BR835" i="21"/>
  <c r="BQ835" i="21"/>
  <c r="BP835" i="21"/>
  <c r="BO835" i="21"/>
  <c r="BN835" i="21"/>
  <c r="BM835" i="21"/>
  <c r="BL835" i="21"/>
  <c r="BK835" i="21"/>
  <c r="BJ835" i="21"/>
  <c r="BI835" i="21"/>
  <c r="G835" i="21"/>
  <c r="F835" i="21"/>
  <c r="E835" i="21"/>
  <c r="D835" i="21"/>
  <c r="C835" i="21"/>
  <c r="B835" i="21"/>
  <c r="BR834" i="21"/>
  <c r="BQ834" i="21"/>
  <c r="BP834" i="21"/>
  <c r="BO834" i="21"/>
  <c r="BN834" i="21"/>
  <c r="BM834" i="21"/>
  <c r="BL834" i="21"/>
  <c r="BK834" i="21"/>
  <c r="BJ834" i="21"/>
  <c r="BI834" i="21"/>
  <c r="G834" i="21"/>
  <c r="F834" i="21"/>
  <c r="E834" i="21"/>
  <c r="D834" i="21"/>
  <c r="C834" i="21"/>
  <c r="B834" i="21"/>
  <c r="BR833" i="21"/>
  <c r="BQ833" i="21"/>
  <c r="BP833" i="21"/>
  <c r="BO833" i="21"/>
  <c r="BN833" i="21"/>
  <c r="BM833" i="21"/>
  <c r="BL833" i="21"/>
  <c r="BK833" i="21"/>
  <c r="BJ833" i="21"/>
  <c r="BI833" i="21"/>
  <c r="G833" i="21"/>
  <c r="F833" i="21"/>
  <c r="E833" i="21"/>
  <c r="D833" i="21"/>
  <c r="C833" i="21"/>
  <c r="B833" i="21"/>
  <c r="BR832" i="21"/>
  <c r="BQ832" i="21"/>
  <c r="BP832" i="21"/>
  <c r="BO832" i="21"/>
  <c r="BN832" i="21"/>
  <c r="BM832" i="21"/>
  <c r="BL832" i="21"/>
  <c r="BK832" i="21"/>
  <c r="BJ832" i="21"/>
  <c r="BI832" i="21"/>
  <c r="G832" i="21"/>
  <c r="F832" i="21"/>
  <c r="E832" i="21"/>
  <c r="D832" i="21"/>
  <c r="C832" i="21"/>
  <c r="B832" i="21"/>
  <c r="BR831" i="21"/>
  <c r="BQ831" i="21"/>
  <c r="BP831" i="21"/>
  <c r="BO831" i="21"/>
  <c r="BN831" i="21"/>
  <c r="BM831" i="21"/>
  <c r="BL831" i="21"/>
  <c r="BK831" i="21"/>
  <c r="BJ831" i="21"/>
  <c r="BI831" i="21"/>
  <c r="G831" i="21"/>
  <c r="F831" i="21"/>
  <c r="E831" i="21"/>
  <c r="D831" i="21"/>
  <c r="C831" i="21"/>
  <c r="B831" i="21"/>
  <c r="BR830" i="21"/>
  <c r="BQ830" i="21"/>
  <c r="BP830" i="21"/>
  <c r="BO830" i="21"/>
  <c r="BN830" i="21"/>
  <c r="BM830" i="21"/>
  <c r="BL830" i="21"/>
  <c r="BK830" i="21"/>
  <c r="BJ830" i="21"/>
  <c r="BI830" i="21"/>
  <c r="G830" i="21"/>
  <c r="F830" i="21"/>
  <c r="E830" i="21"/>
  <c r="D830" i="21"/>
  <c r="C830" i="21"/>
  <c r="B830" i="21"/>
  <c r="BR829" i="21"/>
  <c r="BQ829" i="21"/>
  <c r="BP829" i="21"/>
  <c r="BO829" i="21"/>
  <c r="BN829" i="21"/>
  <c r="BM829" i="21"/>
  <c r="BL829" i="21"/>
  <c r="BK829" i="21"/>
  <c r="BJ829" i="21"/>
  <c r="BI829" i="21"/>
  <c r="G829" i="21"/>
  <c r="F829" i="21"/>
  <c r="E829" i="21"/>
  <c r="D829" i="21"/>
  <c r="C829" i="21"/>
  <c r="B829" i="21"/>
  <c r="BR828" i="21"/>
  <c r="BQ828" i="21"/>
  <c r="BP828" i="21"/>
  <c r="BO828" i="21"/>
  <c r="BN828" i="21"/>
  <c r="BM828" i="21"/>
  <c r="BL828" i="21"/>
  <c r="BK828" i="21"/>
  <c r="BJ828" i="21"/>
  <c r="BI828" i="21"/>
  <c r="G828" i="21"/>
  <c r="F828" i="21"/>
  <c r="E828" i="21"/>
  <c r="D828" i="21"/>
  <c r="C828" i="21"/>
  <c r="B828" i="21"/>
  <c r="BR827" i="21"/>
  <c r="BQ827" i="21"/>
  <c r="BP827" i="21"/>
  <c r="BO827" i="21"/>
  <c r="BN827" i="21"/>
  <c r="BM827" i="21"/>
  <c r="BL827" i="21"/>
  <c r="BK827" i="21"/>
  <c r="BJ827" i="21"/>
  <c r="BI827" i="21"/>
  <c r="G827" i="21"/>
  <c r="F827" i="21"/>
  <c r="E827" i="21"/>
  <c r="D827" i="21"/>
  <c r="C827" i="21"/>
  <c r="B827" i="21"/>
  <c r="BR826" i="21"/>
  <c r="BQ826" i="21"/>
  <c r="BP826" i="21"/>
  <c r="BO826" i="21"/>
  <c r="BN826" i="21"/>
  <c r="BM826" i="21"/>
  <c r="BL826" i="21"/>
  <c r="BK826" i="21"/>
  <c r="BJ826" i="21"/>
  <c r="BI826" i="21"/>
  <c r="G826" i="21"/>
  <c r="F826" i="21"/>
  <c r="E826" i="21"/>
  <c r="D826" i="21"/>
  <c r="C826" i="21"/>
  <c r="B826" i="21"/>
  <c r="BR825" i="21"/>
  <c r="BQ825" i="21"/>
  <c r="BP825" i="21"/>
  <c r="BO825" i="21"/>
  <c r="BN825" i="21"/>
  <c r="BM825" i="21"/>
  <c r="BL825" i="21"/>
  <c r="BK825" i="21"/>
  <c r="BJ825" i="21"/>
  <c r="BI825" i="21"/>
  <c r="G825" i="21"/>
  <c r="F825" i="21"/>
  <c r="E825" i="21"/>
  <c r="D825" i="21"/>
  <c r="C825" i="21"/>
  <c r="B825" i="21"/>
  <c r="BR824" i="21"/>
  <c r="BQ824" i="21"/>
  <c r="BP824" i="21"/>
  <c r="BO824" i="21"/>
  <c r="BN824" i="21"/>
  <c r="BM824" i="21"/>
  <c r="BL824" i="21"/>
  <c r="BK824" i="21"/>
  <c r="BJ824" i="21"/>
  <c r="BI824" i="21"/>
  <c r="G824" i="21"/>
  <c r="F824" i="21"/>
  <c r="E824" i="21"/>
  <c r="D824" i="21"/>
  <c r="C824" i="21"/>
  <c r="B824" i="21"/>
  <c r="BR823" i="21"/>
  <c r="BQ823" i="21"/>
  <c r="BP823" i="21"/>
  <c r="BO823" i="21"/>
  <c r="BN823" i="21"/>
  <c r="BM823" i="21"/>
  <c r="BL823" i="21"/>
  <c r="BK823" i="21"/>
  <c r="BJ823" i="21"/>
  <c r="BI823" i="21"/>
  <c r="G823" i="21"/>
  <c r="F823" i="21"/>
  <c r="E823" i="21"/>
  <c r="D823" i="21"/>
  <c r="C823" i="21"/>
  <c r="B823" i="21"/>
  <c r="BR822" i="21"/>
  <c r="BQ822" i="21"/>
  <c r="BP822" i="21"/>
  <c r="BO822" i="21"/>
  <c r="BN822" i="21"/>
  <c r="BM822" i="21"/>
  <c r="BL822" i="21"/>
  <c r="BK822" i="21"/>
  <c r="BJ822" i="21"/>
  <c r="BI822" i="21"/>
  <c r="G822" i="21"/>
  <c r="F822" i="21"/>
  <c r="E822" i="21"/>
  <c r="D822" i="21"/>
  <c r="C822" i="21"/>
  <c r="B822" i="21"/>
  <c r="BR821" i="21"/>
  <c r="BQ821" i="21"/>
  <c r="BP821" i="21"/>
  <c r="BO821" i="21"/>
  <c r="BN821" i="21"/>
  <c r="BM821" i="21"/>
  <c r="BL821" i="21"/>
  <c r="BK821" i="21"/>
  <c r="BJ821" i="21"/>
  <c r="BI821" i="21"/>
  <c r="G821" i="21"/>
  <c r="F821" i="21"/>
  <c r="E821" i="21"/>
  <c r="D821" i="21"/>
  <c r="C821" i="21"/>
  <c r="B821" i="21"/>
  <c r="BR820" i="21"/>
  <c r="BQ820" i="21"/>
  <c r="BP820" i="21"/>
  <c r="BO820" i="21"/>
  <c r="BN820" i="21"/>
  <c r="BM820" i="21"/>
  <c r="BL820" i="21"/>
  <c r="BK820" i="21"/>
  <c r="BJ820" i="21"/>
  <c r="BI820" i="21"/>
  <c r="G820" i="21"/>
  <c r="F820" i="21"/>
  <c r="E820" i="21"/>
  <c r="D820" i="21"/>
  <c r="C820" i="21"/>
  <c r="B820" i="21"/>
  <c r="BR819" i="21"/>
  <c r="BQ819" i="21"/>
  <c r="BP819" i="21"/>
  <c r="BO819" i="21"/>
  <c r="BN819" i="21"/>
  <c r="BM819" i="21"/>
  <c r="BL819" i="21"/>
  <c r="BK819" i="21"/>
  <c r="BJ819" i="21"/>
  <c r="BI819" i="21"/>
  <c r="G819" i="21"/>
  <c r="F819" i="21"/>
  <c r="E819" i="21"/>
  <c r="D819" i="21"/>
  <c r="C819" i="21"/>
  <c r="B819" i="21"/>
  <c r="BR818" i="21"/>
  <c r="BQ818" i="21"/>
  <c r="BP818" i="21"/>
  <c r="BO818" i="21"/>
  <c r="BN818" i="21"/>
  <c r="BM818" i="21"/>
  <c r="BL818" i="21"/>
  <c r="BK818" i="21"/>
  <c r="BJ818" i="21"/>
  <c r="BI818" i="21"/>
  <c r="G818" i="21"/>
  <c r="F818" i="21"/>
  <c r="E818" i="21"/>
  <c r="D818" i="21"/>
  <c r="C818" i="21"/>
  <c r="B818" i="21"/>
  <c r="BR817" i="21"/>
  <c r="BQ817" i="21"/>
  <c r="BP817" i="21"/>
  <c r="BO817" i="21"/>
  <c r="BN817" i="21"/>
  <c r="BM817" i="21"/>
  <c r="BL817" i="21"/>
  <c r="BK817" i="21"/>
  <c r="BJ817" i="21"/>
  <c r="BI817" i="21"/>
  <c r="G817" i="21"/>
  <c r="F817" i="21"/>
  <c r="E817" i="21"/>
  <c r="D817" i="21"/>
  <c r="C817" i="21"/>
  <c r="B817" i="21"/>
  <c r="BR816" i="21"/>
  <c r="BQ816" i="21"/>
  <c r="BP816" i="21"/>
  <c r="BO816" i="21"/>
  <c r="BN816" i="21"/>
  <c r="BM816" i="21"/>
  <c r="BL816" i="21"/>
  <c r="BK816" i="21"/>
  <c r="BJ816" i="21"/>
  <c r="BI816" i="21"/>
  <c r="G816" i="21"/>
  <c r="F816" i="21"/>
  <c r="E816" i="21"/>
  <c r="D816" i="21"/>
  <c r="C816" i="21"/>
  <c r="B816" i="21"/>
  <c r="BR815" i="21"/>
  <c r="BQ815" i="21"/>
  <c r="BP815" i="21"/>
  <c r="BO815" i="21"/>
  <c r="BN815" i="21"/>
  <c r="BM815" i="21"/>
  <c r="BL815" i="21"/>
  <c r="BK815" i="21"/>
  <c r="BJ815" i="21"/>
  <c r="BI815" i="21"/>
  <c r="G815" i="21"/>
  <c r="F815" i="21"/>
  <c r="E815" i="21"/>
  <c r="D815" i="21"/>
  <c r="C815" i="21"/>
  <c r="B815" i="21"/>
  <c r="BR814" i="21"/>
  <c r="BQ814" i="21"/>
  <c r="BP814" i="21"/>
  <c r="BO814" i="21"/>
  <c r="BN814" i="21"/>
  <c r="BM814" i="21"/>
  <c r="BL814" i="21"/>
  <c r="BK814" i="21"/>
  <c r="BJ814" i="21"/>
  <c r="BI814" i="21"/>
  <c r="G814" i="21"/>
  <c r="F814" i="21"/>
  <c r="E814" i="21"/>
  <c r="D814" i="21"/>
  <c r="C814" i="21"/>
  <c r="B814" i="21"/>
  <c r="BR813" i="21"/>
  <c r="BQ813" i="21"/>
  <c r="BP813" i="21"/>
  <c r="BO813" i="21"/>
  <c r="BN813" i="21"/>
  <c r="BM813" i="21"/>
  <c r="BL813" i="21"/>
  <c r="BK813" i="21"/>
  <c r="BJ813" i="21"/>
  <c r="BI813" i="21"/>
  <c r="G813" i="21"/>
  <c r="F813" i="21"/>
  <c r="E813" i="21"/>
  <c r="D813" i="21"/>
  <c r="C813" i="21"/>
  <c r="B813" i="21"/>
  <c r="BR812" i="21"/>
  <c r="BQ812" i="21"/>
  <c r="BP812" i="21"/>
  <c r="BO812" i="21"/>
  <c r="BN812" i="21"/>
  <c r="BM812" i="21"/>
  <c r="BL812" i="21"/>
  <c r="BK812" i="21"/>
  <c r="BJ812" i="21"/>
  <c r="BI812" i="21"/>
  <c r="G812" i="21"/>
  <c r="F812" i="21"/>
  <c r="E812" i="21"/>
  <c r="D812" i="21"/>
  <c r="C812" i="21"/>
  <c r="B812" i="21"/>
  <c r="BR811" i="21"/>
  <c r="BQ811" i="21"/>
  <c r="BP811" i="21"/>
  <c r="BO811" i="21"/>
  <c r="BN811" i="21"/>
  <c r="BM811" i="21"/>
  <c r="BL811" i="21"/>
  <c r="BK811" i="21"/>
  <c r="BJ811" i="21"/>
  <c r="BI811" i="21"/>
  <c r="G811" i="21"/>
  <c r="F811" i="21"/>
  <c r="E811" i="21"/>
  <c r="D811" i="21"/>
  <c r="C811" i="21"/>
  <c r="B811" i="21"/>
  <c r="BR810" i="21"/>
  <c r="BQ810" i="21"/>
  <c r="BP810" i="21"/>
  <c r="BO810" i="21"/>
  <c r="BN810" i="21"/>
  <c r="BM810" i="21"/>
  <c r="BL810" i="21"/>
  <c r="BK810" i="21"/>
  <c r="BJ810" i="21"/>
  <c r="BI810" i="21"/>
  <c r="G810" i="21"/>
  <c r="F810" i="21"/>
  <c r="E810" i="21"/>
  <c r="D810" i="21"/>
  <c r="C810" i="21"/>
  <c r="B810" i="21"/>
  <c r="BR809" i="21"/>
  <c r="BQ809" i="21"/>
  <c r="BP809" i="21"/>
  <c r="BO809" i="21"/>
  <c r="BN809" i="21"/>
  <c r="BM809" i="21"/>
  <c r="BL809" i="21"/>
  <c r="BK809" i="21"/>
  <c r="BJ809" i="21"/>
  <c r="BI809" i="21"/>
  <c r="G809" i="21"/>
  <c r="F809" i="21"/>
  <c r="E809" i="21"/>
  <c r="D809" i="21"/>
  <c r="C809" i="21"/>
  <c r="B809" i="21"/>
  <c r="BR808" i="21"/>
  <c r="BQ808" i="21"/>
  <c r="BP808" i="21"/>
  <c r="BO808" i="21"/>
  <c r="BN808" i="21"/>
  <c r="BM808" i="21"/>
  <c r="BL808" i="21"/>
  <c r="BK808" i="21"/>
  <c r="BJ808" i="21"/>
  <c r="BI808" i="21"/>
  <c r="G808" i="21"/>
  <c r="F808" i="21"/>
  <c r="E808" i="21"/>
  <c r="D808" i="21"/>
  <c r="C808" i="21"/>
  <c r="B808" i="21"/>
  <c r="BR807" i="21"/>
  <c r="BQ807" i="21"/>
  <c r="BP807" i="21"/>
  <c r="BO807" i="21"/>
  <c r="BN807" i="21"/>
  <c r="BM807" i="21"/>
  <c r="BL807" i="21"/>
  <c r="BK807" i="21"/>
  <c r="BJ807" i="21"/>
  <c r="BI807" i="21"/>
  <c r="G807" i="21"/>
  <c r="F807" i="21"/>
  <c r="E807" i="21"/>
  <c r="D807" i="21"/>
  <c r="C807" i="21"/>
  <c r="B807" i="21"/>
  <c r="BR806" i="21"/>
  <c r="BQ806" i="21"/>
  <c r="BP806" i="21"/>
  <c r="BO806" i="21"/>
  <c r="BN806" i="21"/>
  <c r="BM806" i="21"/>
  <c r="BL806" i="21"/>
  <c r="BK806" i="21"/>
  <c r="BJ806" i="21"/>
  <c r="BI806" i="21"/>
  <c r="G806" i="21"/>
  <c r="F806" i="21"/>
  <c r="E806" i="21"/>
  <c r="D806" i="21"/>
  <c r="C806" i="21"/>
  <c r="B806" i="21"/>
  <c r="BR805" i="21"/>
  <c r="BQ805" i="21"/>
  <c r="BP805" i="21"/>
  <c r="BO805" i="21"/>
  <c r="BN805" i="21"/>
  <c r="BM805" i="21"/>
  <c r="BL805" i="21"/>
  <c r="BK805" i="21"/>
  <c r="BJ805" i="21"/>
  <c r="BI805" i="21"/>
  <c r="G805" i="21"/>
  <c r="F805" i="21"/>
  <c r="E805" i="21"/>
  <c r="D805" i="21"/>
  <c r="C805" i="21"/>
  <c r="B805" i="21"/>
  <c r="BR804" i="21"/>
  <c r="BQ804" i="21"/>
  <c r="BP804" i="21"/>
  <c r="BO804" i="21"/>
  <c r="BN804" i="21"/>
  <c r="BM804" i="21"/>
  <c r="BL804" i="21"/>
  <c r="BK804" i="21"/>
  <c r="BJ804" i="21"/>
  <c r="BI804" i="21"/>
  <c r="G804" i="21"/>
  <c r="F804" i="21"/>
  <c r="E804" i="21"/>
  <c r="D804" i="21"/>
  <c r="C804" i="21"/>
  <c r="B804" i="21"/>
  <c r="BR803" i="21"/>
  <c r="BQ803" i="21"/>
  <c r="BP803" i="21"/>
  <c r="BO803" i="21"/>
  <c r="BN803" i="21"/>
  <c r="BM803" i="21"/>
  <c r="BL803" i="21"/>
  <c r="BK803" i="21"/>
  <c r="BJ803" i="21"/>
  <c r="BI803" i="21"/>
  <c r="G803" i="21"/>
  <c r="F803" i="21"/>
  <c r="E803" i="21"/>
  <c r="D803" i="21"/>
  <c r="C803" i="21"/>
  <c r="B803" i="21"/>
  <c r="BR802" i="21"/>
  <c r="BQ802" i="21"/>
  <c r="BP802" i="21"/>
  <c r="BO802" i="21"/>
  <c r="BN802" i="21"/>
  <c r="BM802" i="21"/>
  <c r="BL802" i="21"/>
  <c r="BK802" i="21"/>
  <c r="BJ802" i="21"/>
  <c r="BI802" i="21"/>
  <c r="G802" i="21"/>
  <c r="F802" i="21"/>
  <c r="E802" i="21"/>
  <c r="D802" i="21"/>
  <c r="C802" i="21"/>
  <c r="B802" i="21"/>
  <c r="BR801" i="21"/>
  <c r="BQ801" i="21"/>
  <c r="BP801" i="21"/>
  <c r="BO801" i="21"/>
  <c r="BN801" i="21"/>
  <c r="BM801" i="21"/>
  <c r="BL801" i="21"/>
  <c r="BK801" i="21"/>
  <c r="BJ801" i="21"/>
  <c r="BI801" i="21"/>
  <c r="G801" i="21"/>
  <c r="F801" i="21"/>
  <c r="E801" i="21"/>
  <c r="D801" i="21"/>
  <c r="C801" i="21"/>
  <c r="B801" i="21"/>
  <c r="BR800" i="21"/>
  <c r="BQ800" i="21"/>
  <c r="BP800" i="21"/>
  <c r="BO800" i="21"/>
  <c r="BN800" i="21"/>
  <c r="BM800" i="21"/>
  <c r="BL800" i="21"/>
  <c r="BK800" i="21"/>
  <c r="BJ800" i="21"/>
  <c r="BI800" i="21"/>
  <c r="G800" i="21"/>
  <c r="F800" i="21"/>
  <c r="E800" i="21"/>
  <c r="D800" i="21"/>
  <c r="C800" i="21"/>
  <c r="B800" i="21"/>
  <c r="BR799" i="21"/>
  <c r="BQ799" i="21"/>
  <c r="BP799" i="21"/>
  <c r="BO799" i="21"/>
  <c r="BN799" i="21"/>
  <c r="BM799" i="21"/>
  <c r="BL799" i="21"/>
  <c r="BK799" i="21"/>
  <c r="BJ799" i="21"/>
  <c r="BI799" i="21"/>
  <c r="G799" i="21"/>
  <c r="F799" i="21"/>
  <c r="E799" i="21"/>
  <c r="D799" i="21"/>
  <c r="C799" i="21"/>
  <c r="B799" i="21"/>
  <c r="BR798" i="21"/>
  <c r="BQ798" i="21"/>
  <c r="BP798" i="21"/>
  <c r="BO798" i="21"/>
  <c r="BN798" i="21"/>
  <c r="BM798" i="21"/>
  <c r="BL798" i="21"/>
  <c r="BK798" i="21"/>
  <c r="BJ798" i="21"/>
  <c r="BI798" i="21"/>
  <c r="G798" i="21"/>
  <c r="F798" i="21"/>
  <c r="E798" i="21"/>
  <c r="D798" i="21"/>
  <c r="C798" i="21"/>
  <c r="B798" i="21"/>
  <c r="BR797" i="21"/>
  <c r="BQ797" i="21"/>
  <c r="BP797" i="21"/>
  <c r="BO797" i="21"/>
  <c r="BN797" i="21"/>
  <c r="BM797" i="21"/>
  <c r="BL797" i="21"/>
  <c r="BK797" i="21"/>
  <c r="BJ797" i="21"/>
  <c r="BI797" i="21"/>
  <c r="G797" i="21"/>
  <c r="F797" i="21"/>
  <c r="E797" i="21"/>
  <c r="D797" i="21"/>
  <c r="C797" i="21"/>
  <c r="B797" i="21"/>
  <c r="BR796" i="21"/>
  <c r="BQ796" i="21"/>
  <c r="BP796" i="21"/>
  <c r="BO796" i="21"/>
  <c r="BN796" i="21"/>
  <c r="BM796" i="21"/>
  <c r="BL796" i="21"/>
  <c r="BK796" i="21"/>
  <c r="BJ796" i="21"/>
  <c r="BI796" i="21"/>
  <c r="G796" i="21"/>
  <c r="F796" i="21"/>
  <c r="E796" i="21"/>
  <c r="D796" i="21"/>
  <c r="C796" i="21"/>
  <c r="B796" i="21"/>
  <c r="BR795" i="21"/>
  <c r="BQ795" i="21"/>
  <c r="BP795" i="21"/>
  <c r="BO795" i="21"/>
  <c r="BN795" i="21"/>
  <c r="BM795" i="21"/>
  <c r="BL795" i="21"/>
  <c r="BK795" i="21"/>
  <c r="BJ795" i="21"/>
  <c r="BI795" i="21"/>
  <c r="G795" i="21"/>
  <c r="F795" i="21"/>
  <c r="E795" i="21"/>
  <c r="D795" i="21"/>
  <c r="C795" i="21"/>
  <c r="B795" i="21"/>
  <c r="BR794" i="21"/>
  <c r="BQ794" i="21"/>
  <c r="BP794" i="21"/>
  <c r="BO794" i="21"/>
  <c r="BN794" i="21"/>
  <c r="BM794" i="21"/>
  <c r="BL794" i="21"/>
  <c r="BK794" i="21"/>
  <c r="BJ794" i="21"/>
  <c r="BI794" i="21"/>
  <c r="G794" i="21"/>
  <c r="F794" i="21"/>
  <c r="E794" i="21"/>
  <c r="D794" i="21"/>
  <c r="C794" i="21"/>
  <c r="B794" i="21"/>
  <c r="BR793" i="21"/>
  <c r="BQ793" i="21"/>
  <c r="BP793" i="21"/>
  <c r="BO793" i="21"/>
  <c r="BN793" i="21"/>
  <c r="BM793" i="21"/>
  <c r="BL793" i="21"/>
  <c r="BK793" i="21"/>
  <c r="BJ793" i="21"/>
  <c r="BI793" i="21"/>
  <c r="G793" i="21"/>
  <c r="F793" i="21"/>
  <c r="E793" i="21"/>
  <c r="D793" i="21"/>
  <c r="C793" i="21"/>
  <c r="B793" i="21"/>
  <c r="BR792" i="21"/>
  <c r="BQ792" i="21"/>
  <c r="BP792" i="21"/>
  <c r="BO792" i="21"/>
  <c r="BN792" i="21"/>
  <c r="BM792" i="21"/>
  <c r="BL792" i="21"/>
  <c r="BK792" i="21"/>
  <c r="BJ792" i="21"/>
  <c r="BI792" i="21"/>
  <c r="G792" i="21"/>
  <c r="F792" i="21"/>
  <c r="E792" i="21"/>
  <c r="D792" i="21"/>
  <c r="C792" i="21"/>
  <c r="B792" i="21"/>
  <c r="BR791" i="21"/>
  <c r="BQ791" i="21"/>
  <c r="BP791" i="21"/>
  <c r="BO791" i="21"/>
  <c r="BN791" i="21"/>
  <c r="BM791" i="21"/>
  <c r="BL791" i="21"/>
  <c r="BK791" i="21"/>
  <c r="BJ791" i="21"/>
  <c r="BI791" i="21"/>
  <c r="G791" i="21"/>
  <c r="F791" i="21"/>
  <c r="E791" i="21"/>
  <c r="D791" i="21"/>
  <c r="C791" i="21"/>
  <c r="B791" i="21"/>
  <c r="BR790" i="21"/>
  <c r="BQ790" i="21"/>
  <c r="BP790" i="21"/>
  <c r="BO790" i="21"/>
  <c r="BN790" i="21"/>
  <c r="BM790" i="21"/>
  <c r="BL790" i="21"/>
  <c r="BK790" i="21"/>
  <c r="BJ790" i="21"/>
  <c r="BI790" i="21"/>
  <c r="G790" i="21"/>
  <c r="F790" i="21"/>
  <c r="E790" i="21"/>
  <c r="D790" i="21"/>
  <c r="C790" i="21"/>
  <c r="B790" i="21"/>
  <c r="BR789" i="21"/>
  <c r="BQ789" i="21"/>
  <c r="BP789" i="21"/>
  <c r="BO789" i="21"/>
  <c r="BN789" i="21"/>
  <c r="BM789" i="21"/>
  <c r="BL789" i="21"/>
  <c r="BK789" i="21"/>
  <c r="BJ789" i="21"/>
  <c r="BI789" i="21"/>
  <c r="G789" i="21"/>
  <c r="F789" i="21"/>
  <c r="E789" i="21"/>
  <c r="D789" i="21"/>
  <c r="C789" i="21"/>
  <c r="B789" i="21"/>
  <c r="BR788" i="21"/>
  <c r="BQ788" i="21"/>
  <c r="BP788" i="21"/>
  <c r="BO788" i="21"/>
  <c r="BN788" i="21"/>
  <c r="BM788" i="21"/>
  <c r="BL788" i="21"/>
  <c r="BK788" i="21"/>
  <c r="BJ788" i="21"/>
  <c r="BI788" i="21"/>
  <c r="G788" i="21"/>
  <c r="F788" i="21"/>
  <c r="E788" i="21"/>
  <c r="D788" i="21"/>
  <c r="C788" i="21"/>
  <c r="B788" i="21"/>
  <c r="BR787" i="21"/>
  <c r="BQ787" i="21"/>
  <c r="BP787" i="21"/>
  <c r="BO787" i="21"/>
  <c r="BN787" i="21"/>
  <c r="BM787" i="21"/>
  <c r="BL787" i="21"/>
  <c r="BK787" i="21"/>
  <c r="BJ787" i="21"/>
  <c r="BI787" i="21"/>
  <c r="G787" i="21"/>
  <c r="F787" i="21"/>
  <c r="E787" i="21"/>
  <c r="D787" i="21"/>
  <c r="C787" i="21"/>
  <c r="B787" i="21"/>
  <c r="BR786" i="21"/>
  <c r="BQ786" i="21"/>
  <c r="BP786" i="21"/>
  <c r="BO786" i="21"/>
  <c r="BN786" i="21"/>
  <c r="BM786" i="21"/>
  <c r="BL786" i="21"/>
  <c r="BK786" i="21"/>
  <c r="BJ786" i="21"/>
  <c r="BI786" i="21"/>
  <c r="G786" i="21"/>
  <c r="F786" i="21"/>
  <c r="E786" i="21"/>
  <c r="D786" i="21"/>
  <c r="C786" i="21"/>
  <c r="B786" i="21"/>
  <c r="BR785" i="21"/>
  <c r="BQ785" i="21"/>
  <c r="BP785" i="21"/>
  <c r="BO785" i="21"/>
  <c r="BN785" i="21"/>
  <c r="BM785" i="21"/>
  <c r="BL785" i="21"/>
  <c r="BK785" i="21"/>
  <c r="BJ785" i="21"/>
  <c r="BI785" i="21"/>
  <c r="G785" i="21"/>
  <c r="F785" i="21"/>
  <c r="E785" i="21"/>
  <c r="D785" i="21"/>
  <c r="C785" i="21"/>
  <c r="B785" i="21"/>
  <c r="BR784" i="21"/>
  <c r="BQ784" i="21"/>
  <c r="BP784" i="21"/>
  <c r="BO784" i="21"/>
  <c r="BN784" i="21"/>
  <c r="BM784" i="21"/>
  <c r="BL784" i="21"/>
  <c r="BK784" i="21"/>
  <c r="BJ784" i="21"/>
  <c r="BI784" i="21"/>
  <c r="G784" i="21"/>
  <c r="F784" i="21"/>
  <c r="E784" i="21"/>
  <c r="D784" i="21"/>
  <c r="C784" i="21"/>
  <c r="B784" i="21"/>
  <c r="BR783" i="21"/>
  <c r="BQ783" i="21"/>
  <c r="BP783" i="21"/>
  <c r="BO783" i="21"/>
  <c r="BN783" i="21"/>
  <c r="BM783" i="21"/>
  <c r="BL783" i="21"/>
  <c r="BK783" i="21"/>
  <c r="BJ783" i="21"/>
  <c r="BI783" i="21"/>
  <c r="G783" i="21"/>
  <c r="F783" i="21"/>
  <c r="E783" i="21"/>
  <c r="D783" i="21"/>
  <c r="C783" i="21"/>
  <c r="B783" i="21"/>
  <c r="BR782" i="21"/>
  <c r="BQ782" i="21"/>
  <c r="BP782" i="21"/>
  <c r="BO782" i="21"/>
  <c r="BN782" i="21"/>
  <c r="BM782" i="21"/>
  <c r="BL782" i="21"/>
  <c r="BK782" i="21"/>
  <c r="BJ782" i="21"/>
  <c r="BI782" i="21"/>
  <c r="G782" i="21"/>
  <c r="F782" i="21"/>
  <c r="E782" i="21"/>
  <c r="D782" i="21"/>
  <c r="C782" i="21"/>
  <c r="B782" i="21"/>
  <c r="BR781" i="21"/>
  <c r="BQ781" i="21"/>
  <c r="BP781" i="21"/>
  <c r="BO781" i="21"/>
  <c r="BN781" i="21"/>
  <c r="BM781" i="21"/>
  <c r="BL781" i="21"/>
  <c r="BK781" i="21"/>
  <c r="BJ781" i="21"/>
  <c r="BI781" i="21"/>
  <c r="G781" i="21"/>
  <c r="F781" i="21"/>
  <c r="E781" i="21"/>
  <c r="D781" i="21"/>
  <c r="C781" i="21"/>
  <c r="B781" i="21"/>
  <c r="BR780" i="21"/>
  <c r="BQ780" i="21"/>
  <c r="BP780" i="21"/>
  <c r="BO780" i="21"/>
  <c r="BN780" i="21"/>
  <c r="BM780" i="21"/>
  <c r="BL780" i="21"/>
  <c r="BK780" i="21"/>
  <c r="BJ780" i="21"/>
  <c r="BI780" i="21"/>
  <c r="G780" i="21"/>
  <c r="F780" i="21"/>
  <c r="E780" i="21"/>
  <c r="D780" i="21"/>
  <c r="C780" i="21"/>
  <c r="B780" i="21"/>
  <c r="BR779" i="21"/>
  <c r="BQ779" i="21"/>
  <c r="BP779" i="21"/>
  <c r="BO779" i="21"/>
  <c r="BN779" i="21"/>
  <c r="BM779" i="21"/>
  <c r="BL779" i="21"/>
  <c r="BK779" i="21"/>
  <c r="BJ779" i="21"/>
  <c r="BI779" i="21"/>
  <c r="G779" i="21"/>
  <c r="F779" i="21"/>
  <c r="E779" i="21"/>
  <c r="D779" i="21"/>
  <c r="C779" i="21"/>
  <c r="B779" i="21"/>
  <c r="BR778" i="21"/>
  <c r="BQ778" i="21"/>
  <c r="BP778" i="21"/>
  <c r="BO778" i="21"/>
  <c r="BN778" i="21"/>
  <c r="BM778" i="21"/>
  <c r="BL778" i="21"/>
  <c r="BK778" i="21"/>
  <c r="BJ778" i="21"/>
  <c r="BI778" i="21"/>
  <c r="G778" i="21"/>
  <c r="F778" i="21"/>
  <c r="E778" i="21"/>
  <c r="D778" i="21"/>
  <c r="C778" i="21"/>
  <c r="B778" i="21"/>
  <c r="BR777" i="21"/>
  <c r="BQ777" i="21"/>
  <c r="BP777" i="21"/>
  <c r="BO777" i="21"/>
  <c r="BN777" i="21"/>
  <c r="BM777" i="21"/>
  <c r="BL777" i="21"/>
  <c r="BK777" i="21"/>
  <c r="BJ777" i="21"/>
  <c r="BI777" i="21"/>
  <c r="G777" i="21"/>
  <c r="F777" i="21"/>
  <c r="E777" i="21"/>
  <c r="D777" i="21"/>
  <c r="C777" i="21"/>
  <c r="B777" i="21"/>
  <c r="BR776" i="21"/>
  <c r="BQ776" i="21"/>
  <c r="BP776" i="21"/>
  <c r="BO776" i="21"/>
  <c r="BN776" i="21"/>
  <c r="BM776" i="21"/>
  <c r="BL776" i="21"/>
  <c r="BK776" i="21"/>
  <c r="BJ776" i="21"/>
  <c r="BI776" i="21"/>
  <c r="G776" i="21"/>
  <c r="F776" i="21"/>
  <c r="E776" i="21"/>
  <c r="D776" i="21"/>
  <c r="C776" i="21"/>
  <c r="B776" i="21"/>
  <c r="BR775" i="21"/>
  <c r="BQ775" i="21"/>
  <c r="BP775" i="21"/>
  <c r="BO775" i="21"/>
  <c r="BN775" i="21"/>
  <c r="BM775" i="21"/>
  <c r="BL775" i="21"/>
  <c r="BK775" i="21"/>
  <c r="BJ775" i="21"/>
  <c r="BI775" i="21"/>
  <c r="G775" i="21"/>
  <c r="F775" i="21"/>
  <c r="E775" i="21"/>
  <c r="D775" i="21"/>
  <c r="C775" i="21"/>
  <c r="B775" i="21"/>
  <c r="BR774" i="21"/>
  <c r="BQ774" i="21"/>
  <c r="BP774" i="21"/>
  <c r="BO774" i="21"/>
  <c r="BN774" i="21"/>
  <c r="BM774" i="21"/>
  <c r="BL774" i="21"/>
  <c r="BK774" i="21"/>
  <c r="BJ774" i="21"/>
  <c r="BI774" i="21"/>
  <c r="G774" i="21"/>
  <c r="F774" i="21"/>
  <c r="E774" i="21"/>
  <c r="D774" i="21"/>
  <c r="C774" i="21"/>
  <c r="B774" i="21"/>
  <c r="BR773" i="21"/>
  <c r="BQ773" i="21"/>
  <c r="BP773" i="21"/>
  <c r="BO773" i="21"/>
  <c r="BN773" i="21"/>
  <c r="BM773" i="21"/>
  <c r="BL773" i="21"/>
  <c r="BK773" i="21"/>
  <c r="BJ773" i="21"/>
  <c r="BI773" i="21"/>
  <c r="G773" i="21"/>
  <c r="F773" i="21"/>
  <c r="E773" i="21"/>
  <c r="D773" i="21"/>
  <c r="C773" i="21"/>
  <c r="B773" i="21"/>
  <c r="BR772" i="21"/>
  <c r="BQ772" i="21"/>
  <c r="BP772" i="21"/>
  <c r="BO772" i="21"/>
  <c r="BN772" i="21"/>
  <c r="BM772" i="21"/>
  <c r="BL772" i="21"/>
  <c r="BK772" i="21"/>
  <c r="BJ772" i="21"/>
  <c r="BI772" i="21"/>
  <c r="G772" i="21"/>
  <c r="F772" i="21"/>
  <c r="E772" i="21"/>
  <c r="D772" i="21"/>
  <c r="C772" i="21"/>
  <c r="B772" i="21"/>
  <c r="BR771" i="21"/>
  <c r="BQ771" i="21"/>
  <c r="BP771" i="21"/>
  <c r="BO771" i="21"/>
  <c r="BN771" i="21"/>
  <c r="BM771" i="21"/>
  <c r="BL771" i="21"/>
  <c r="BK771" i="21"/>
  <c r="BJ771" i="21"/>
  <c r="BI771" i="21"/>
  <c r="G771" i="21"/>
  <c r="F771" i="21"/>
  <c r="E771" i="21"/>
  <c r="D771" i="21"/>
  <c r="C771" i="21"/>
  <c r="B771" i="21"/>
  <c r="BR770" i="21"/>
  <c r="BQ770" i="21"/>
  <c r="BP770" i="21"/>
  <c r="BO770" i="21"/>
  <c r="BN770" i="21"/>
  <c r="BM770" i="21"/>
  <c r="BL770" i="21"/>
  <c r="BK770" i="21"/>
  <c r="BJ770" i="21"/>
  <c r="BI770" i="21"/>
  <c r="G770" i="21"/>
  <c r="F770" i="21"/>
  <c r="E770" i="21"/>
  <c r="D770" i="21"/>
  <c r="C770" i="21"/>
  <c r="B770" i="21"/>
  <c r="BR769" i="21"/>
  <c r="BQ769" i="21"/>
  <c r="BP769" i="21"/>
  <c r="BO769" i="21"/>
  <c r="BN769" i="21"/>
  <c r="BM769" i="21"/>
  <c r="BL769" i="21"/>
  <c r="BK769" i="21"/>
  <c r="BJ769" i="21"/>
  <c r="BI769" i="21"/>
  <c r="G769" i="21"/>
  <c r="F769" i="21"/>
  <c r="E769" i="21"/>
  <c r="D769" i="21"/>
  <c r="C769" i="21"/>
  <c r="B769" i="21"/>
  <c r="BR768" i="21"/>
  <c r="BQ768" i="21"/>
  <c r="BP768" i="21"/>
  <c r="BO768" i="21"/>
  <c r="BN768" i="21"/>
  <c r="BM768" i="21"/>
  <c r="BL768" i="21"/>
  <c r="BK768" i="21"/>
  <c r="BJ768" i="21"/>
  <c r="BI768" i="21"/>
  <c r="G768" i="21"/>
  <c r="F768" i="21"/>
  <c r="E768" i="21"/>
  <c r="D768" i="21"/>
  <c r="C768" i="21"/>
  <c r="B768" i="21"/>
  <c r="BR767" i="21"/>
  <c r="BQ767" i="21"/>
  <c r="BP767" i="21"/>
  <c r="BO767" i="21"/>
  <c r="BN767" i="21"/>
  <c r="BM767" i="21"/>
  <c r="BL767" i="21"/>
  <c r="BK767" i="21"/>
  <c r="BJ767" i="21"/>
  <c r="BI767" i="21"/>
  <c r="G767" i="21"/>
  <c r="F767" i="21"/>
  <c r="E767" i="21"/>
  <c r="D767" i="21"/>
  <c r="C767" i="21"/>
  <c r="B767" i="21"/>
  <c r="BR766" i="21"/>
  <c r="BQ766" i="21"/>
  <c r="BP766" i="21"/>
  <c r="BO766" i="21"/>
  <c r="BN766" i="21"/>
  <c r="BM766" i="21"/>
  <c r="BL766" i="21"/>
  <c r="BK766" i="21"/>
  <c r="BJ766" i="21"/>
  <c r="BI766" i="21"/>
  <c r="G766" i="21"/>
  <c r="F766" i="21"/>
  <c r="E766" i="21"/>
  <c r="D766" i="21"/>
  <c r="C766" i="21"/>
  <c r="B766" i="21"/>
  <c r="BR765" i="21"/>
  <c r="BQ765" i="21"/>
  <c r="BP765" i="21"/>
  <c r="BO765" i="21"/>
  <c r="BN765" i="21"/>
  <c r="BM765" i="21"/>
  <c r="BL765" i="21"/>
  <c r="BK765" i="21"/>
  <c r="BJ765" i="21"/>
  <c r="BI765" i="21"/>
  <c r="G765" i="21"/>
  <c r="F765" i="21"/>
  <c r="E765" i="21"/>
  <c r="D765" i="21"/>
  <c r="C765" i="21"/>
  <c r="B765" i="21"/>
  <c r="BR764" i="21"/>
  <c r="BQ764" i="21"/>
  <c r="BP764" i="21"/>
  <c r="BO764" i="21"/>
  <c r="BN764" i="21"/>
  <c r="BM764" i="21"/>
  <c r="BL764" i="21"/>
  <c r="BK764" i="21"/>
  <c r="BJ764" i="21"/>
  <c r="BI764" i="21"/>
  <c r="G764" i="21"/>
  <c r="F764" i="21"/>
  <c r="E764" i="21"/>
  <c r="D764" i="21"/>
  <c r="C764" i="21"/>
  <c r="B764" i="21"/>
  <c r="BR763" i="21"/>
  <c r="BQ763" i="21"/>
  <c r="BP763" i="21"/>
  <c r="BO763" i="21"/>
  <c r="BN763" i="21"/>
  <c r="BM763" i="21"/>
  <c r="BL763" i="21"/>
  <c r="BK763" i="21"/>
  <c r="BJ763" i="21"/>
  <c r="BI763" i="21"/>
  <c r="G763" i="21"/>
  <c r="F763" i="21"/>
  <c r="E763" i="21"/>
  <c r="D763" i="21"/>
  <c r="C763" i="21"/>
  <c r="B763" i="21"/>
  <c r="BR762" i="21"/>
  <c r="BQ762" i="21"/>
  <c r="BP762" i="21"/>
  <c r="BO762" i="21"/>
  <c r="BN762" i="21"/>
  <c r="BM762" i="21"/>
  <c r="BL762" i="21"/>
  <c r="BK762" i="21"/>
  <c r="BJ762" i="21"/>
  <c r="BI762" i="21"/>
  <c r="G762" i="21"/>
  <c r="F762" i="21"/>
  <c r="E762" i="21"/>
  <c r="D762" i="21"/>
  <c r="C762" i="21"/>
  <c r="B762" i="21"/>
  <c r="BR761" i="21"/>
  <c r="BQ761" i="21"/>
  <c r="BP761" i="21"/>
  <c r="BO761" i="21"/>
  <c r="BN761" i="21"/>
  <c r="BM761" i="21"/>
  <c r="BL761" i="21"/>
  <c r="BK761" i="21"/>
  <c r="BJ761" i="21"/>
  <c r="BI761" i="21"/>
  <c r="G761" i="21"/>
  <c r="F761" i="21"/>
  <c r="E761" i="21"/>
  <c r="D761" i="21"/>
  <c r="C761" i="21"/>
  <c r="B761" i="21"/>
  <c r="BR760" i="21"/>
  <c r="BQ760" i="21"/>
  <c r="BP760" i="21"/>
  <c r="BO760" i="21"/>
  <c r="BN760" i="21"/>
  <c r="BM760" i="21"/>
  <c r="BL760" i="21"/>
  <c r="BK760" i="21"/>
  <c r="BJ760" i="21"/>
  <c r="BI760" i="21"/>
  <c r="G760" i="21"/>
  <c r="F760" i="21"/>
  <c r="E760" i="21"/>
  <c r="D760" i="21"/>
  <c r="C760" i="21"/>
  <c r="B760" i="21"/>
  <c r="BR759" i="21"/>
  <c r="BQ759" i="21"/>
  <c r="BP759" i="21"/>
  <c r="BO759" i="21"/>
  <c r="BN759" i="21"/>
  <c r="BM759" i="21"/>
  <c r="BL759" i="21"/>
  <c r="BK759" i="21"/>
  <c r="BJ759" i="21"/>
  <c r="BI759" i="21"/>
  <c r="G759" i="21"/>
  <c r="F759" i="21"/>
  <c r="E759" i="21"/>
  <c r="D759" i="21"/>
  <c r="C759" i="21"/>
  <c r="B759" i="21"/>
  <c r="BR758" i="21"/>
  <c r="BQ758" i="21"/>
  <c r="BP758" i="21"/>
  <c r="BO758" i="21"/>
  <c r="BN758" i="21"/>
  <c r="BM758" i="21"/>
  <c r="BL758" i="21"/>
  <c r="BK758" i="21"/>
  <c r="BJ758" i="21"/>
  <c r="BI758" i="21"/>
  <c r="G758" i="21"/>
  <c r="F758" i="21"/>
  <c r="E758" i="21"/>
  <c r="D758" i="21"/>
  <c r="C758" i="21"/>
  <c r="B758" i="21"/>
  <c r="BR757" i="21"/>
  <c r="BQ757" i="21"/>
  <c r="BP757" i="21"/>
  <c r="BO757" i="21"/>
  <c r="BN757" i="21"/>
  <c r="BM757" i="21"/>
  <c r="BL757" i="21"/>
  <c r="BK757" i="21"/>
  <c r="BJ757" i="21"/>
  <c r="BI757" i="21"/>
  <c r="G757" i="21"/>
  <c r="F757" i="21"/>
  <c r="E757" i="21"/>
  <c r="D757" i="21"/>
  <c r="C757" i="21"/>
  <c r="B757" i="21"/>
  <c r="BR756" i="21"/>
  <c r="BQ756" i="21"/>
  <c r="BP756" i="21"/>
  <c r="BO756" i="21"/>
  <c r="BN756" i="21"/>
  <c r="BM756" i="21"/>
  <c r="BL756" i="21"/>
  <c r="BK756" i="21"/>
  <c r="BJ756" i="21"/>
  <c r="BI756" i="21"/>
  <c r="G756" i="21"/>
  <c r="F756" i="21"/>
  <c r="E756" i="21"/>
  <c r="D756" i="21"/>
  <c r="C756" i="21"/>
  <c r="B756" i="21"/>
  <c r="BR755" i="21"/>
  <c r="BQ755" i="21"/>
  <c r="BP755" i="21"/>
  <c r="BO755" i="21"/>
  <c r="BN755" i="21"/>
  <c r="BM755" i="21"/>
  <c r="BL755" i="21"/>
  <c r="BK755" i="21"/>
  <c r="BJ755" i="21"/>
  <c r="BI755" i="21"/>
  <c r="G755" i="21"/>
  <c r="F755" i="21"/>
  <c r="E755" i="21"/>
  <c r="D755" i="21"/>
  <c r="C755" i="21"/>
  <c r="B755" i="21"/>
  <c r="BR754" i="21"/>
  <c r="BQ754" i="21"/>
  <c r="BP754" i="21"/>
  <c r="BO754" i="21"/>
  <c r="BN754" i="21"/>
  <c r="BM754" i="21"/>
  <c r="BL754" i="21"/>
  <c r="BK754" i="21"/>
  <c r="BJ754" i="21"/>
  <c r="BI754" i="21"/>
  <c r="G754" i="21"/>
  <c r="F754" i="21"/>
  <c r="E754" i="21"/>
  <c r="D754" i="21"/>
  <c r="C754" i="21"/>
  <c r="B754" i="21"/>
  <c r="BR753" i="21"/>
  <c r="BQ753" i="21"/>
  <c r="BP753" i="21"/>
  <c r="BO753" i="21"/>
  <c r="BN753" i="21"/>
  <c r="BM753" i="21"/>
  <c r="BL753" i="21"/>
  <c r="BK753" i="21"/>
  <c r="BJ753" i="21"/>
  <c r="BI753" i="21"/>
  <c r="G753" i="21"/>
  <c r="F753" i="21"/>
  <c r="E753" i="21"/>
  <c r="D753" i="21"/>
  <c r="C753" i="21"/>
  <c r="B753" i="21"/>
  <c r="BR752" i="21"/>
  <c r="BQ752" i="21"/>
  <c r="BP752" i="21"/>
  <c r="BO752" i="21"/>
  <c r="BN752" i="21"/>
  <c r="BM752" i="21"/>
  <c r="BL752" i="21"/>
  <c r="BK752" i="21"/>
  <c r="BJ752" i="21"/>
  <c r="BI752" i="21"/>
  <c r="G752" i="21"/>
  <c r="F752" i="21"/>
  <c r="E752" i="21"/>
  <c r="D752" i="21"/>
  <c r="C752" i="21"/>
  <c r="B752" i="21"/>
  <c r="BR751" i="21"/>
  <c r="BQ751" i="21"/>
  <c r="BP751" i="21"/>
  <c r="BO751" i="21"/>
  <c r="BN751" i="21"/>
  <c r="BM751" i="21"/>
  <c r="BL751" i="21"/>
  <c r="BK751" i="21"/>
  <c r="BJ751" i="21"/>
  <c r="BI751" i="21"/>
  <c r="G751" i="21"/>
  <c r="F751" i="21"/>
  <c r="E751" i="21"/>
  <c r="D751" i="21"/>
  <c r="C751" i="21"/>
  <c r="B751" i="21"/>
  <c r="BR750" i="21"/>
  <c r="BQ750" i="21"/>
  <c r="BP750" i="21"/>
  <c r="BO750" i="21"/>
  <c r="BN750" i="21"/>
  <c r="BM750" i="21"/>
  <c r="BL750" i="21"/>
  <c r="BK750" i="21"/>
  <c r="BJ750" i="21"/>
  <c r="BI750" i="21"/>
  <c r="G750" i="21"/>
  <c r="F750" i="21"/>
  <c r="E750" i="21"/>
  <c r="D750" i="21"/>
  <c r="C750" i="21"/>
  <c r="B750" i="21"/>
  <c r="BR749" i="21"/>
  <c r="BQ749" i="21"/>
  <c r="BP749" i="21"/>
  <c r="BO749" i="21"/>
  <c r="BN749" i="21"/>
  <c r="BM749" i="21"/>
  <c r="BL749" i="21"/>
  <c r="BK749" i="21"/>
  <c r="BJ749" i="21"/>
  <c r="BI749" i="21"/>
  <c r="G749" i="21"/>
  <c r="F749" i="21"/>
  <c r="E749" i="21"/>
  <c r="D749" i="21"/>
  <c r="C749" i="21"/>
  <c r="B749" i="21"/>
  <c r="BR748" i="21"/>
  <c r="BQ748" i="21"/>
  <c r="BP748" i="21"/>
  <c r="BO748" i="21"/>
  <c r="BN748" i="21"/>
  <c r="BM748" i="21"/>
  <c r="BL748" i="21"/>
  <c r="BK748" i="21"/>
  <c r="BJ748" i="21"/>
  <c r="BI748" i="21"/>
  <c r="G748" i="21"/>
  <c r="F748" i="21"/>
  <c r="E748" i="21"/>
  <c r="D748" i="21"/>
  <c r="C748" i="21"/>
  <c r="B748" i="21"/>
  <c r="BR747" i="21"/>
  <c r="BQ747" i="21"/>
  <c r="BP747" i="21"/>
  <c r="BO747" i="21"/>
  <c r="BN747" i="21"/>
  <c r="BM747" i="21"/>
  <c r="BL747" i="21"/>
  <c r="BK747" i="21"/>
  <c r="BJ747" i="21"/>
  <c r="BI747" i="21"/>
  <c r="G747" i="21"/>
  <c r="F747" i="21"/>
  <c r="E747" i="21"/>
  <c r="D747" i="21"/>
  <c r="C747" i="21"/>
  <c r="B747" i="21"/>
  <c r="BR746" i="21"/>
  <c r="BQ746" i="21"/>
  <c r="BP746" i="21"/>
  <c r="BO746" i="21"/>
  <c r="BN746" i="21"/>
  <c r="BM746" i="21"/>
  <c r="BL746" i="21"/>
  <c r="BK746" i="21"/>
  <c r="BJ746" i="21"/>
  <c r="BI746" i="21"/>
  <c r="G746" i="21"/>
  <c r="F746" i="21"/>
  <c r="E746" i="21"/>
  <c r="D746" i="21"/>
  <c r="C746" i="21"/>
  <c r="B746" i="21"/>
  <c r="BR745" i="21"/>
  <c r="BQ745" i="21"/>
  <c r="BP745" i="21"/>
  <c r="BO745" i="21"/>
  <c r="BN745" i="21"/>
  <c r="BM745" i="21"/>
  <c r="BL745" i="21"/>
  <c r="BK745" i="21"/>
  <c r="BJ745" i="21"/>
  <c r="BI745" i="21"/>
  <c r="G745" i="21"/>
  <c r="F745" i="21"/>
  <c r="E745" i="21"/>
  <c r="D745" i="21"/>
  <c r="C745" i="21"/>
  <c r="B745" i="21"/>
  <c r="BR744" i="21"/>
  <c r="BQ744" i="21"/>
  <c r="BP744" i="21"/>
  <c r="BO744" i="21"/>
  <c r="BN744" i="21"/>
  <c r="BM744" i="21"/>
  <c r="BL744" i="21"/>
  <c r="BK744" i="21"/>
  <c r="BJ744" i="21"/>
  <c r="BI744" i="21"/>
  <c r="G744" i="21"/>
  <c r="F744" i="21"/>
  <c r="E744" i="21"/>
  <c r="D744" i="21"/>
  <c r="C744" i="21"/>
  <c r="B744" i="21"/>
  <c r="BR743" i="21"/>
  <c r="BQ743" i="21"/>
  <c r="BP743" i="21"/>
  <c r="BO743" i="21"/>
  <c r="BN743" i="21"/>
  <c r="BM743" i="21"/>
  <c r="BL743" i="21"/>
  <c r="BK743" i="21"/>
  <c r="BJ743" i="21"/>
  <c r="BI743" i="21"/>
  <c r="G743" i="21"/>
  <c r="F743" i="21"/>
  <c r="E743" i="21"/>
  <c r="D743" i="21"/>
  <c r="C743" i="21"/>
  <c r="B743" i="21"/>
  <c r="BR742" i="21"/>
  <c r="BQ742" i="21"/>
  <c r="BP742" i="21"/>
  <c r="BO742" i="21"/>
  <c r="BN742" i="21"/>
  <c r="BM742" i="21"/>
  <c r="BL742" i="21"/>
  <c r="BK742" i="21"/>
  <c r="BJ742" i="21"/>
  <c r="BI742" i="21"/>
  <c r="G742" i="21"/>
  <c r="F742" i="21"/>
  <c r="E742" i="21"/>
  <c r="D742" i="21"/>
  <c r="C742" i="21"/>
  <c r="B742" i="21"/>
  <c r="BR741" i="21"/>
  <c r="BQ741" i="21"/>
  <c r="BP741" i="21"/>
  <c r="BO741" i="21"/>
  <c r="BN741" i="21"/>
  <c r="BM741" i="21"/>
  <c r="BL741" i="21"/>
  <c r="BK741" i="21"/>
  <c r="BJ741" i="21"/>
  <c r="BI741" i="21"/>
  <c r="G741" i="21"/>
  <c r="F741" i="21"/>
  <c r="E741" i="21"/>
  <c r="D741" i="21"/>
  <c r="C741" i="21"/>
  <c r="B741" i="21"/>
  <c r="BR740" i="21"/>
  <c r="BQ740" i="21"/>
  <c r="BP740" i="21"/>
  <c r="BO740" i="21"/>
  <c r="BN740" i="21"/>
  <c r="BM740" i="21"/>
  <c r="BL740" i="21"/>
  <c r="BK740" i="21"/>
  <c r="BJ740" i="21"/>
  <c r="BI740" i="21"/>
  <c r="G740" i="21"/>
  <c r="F740" i="21"/>
  <c r="E740" i="21"/>
  <c r="D740" i="21"/>
  <c r="C740" i="21"/>
  <c r="B740" i="21"/>
  <c r="BR739" i="21"/>
  <c r="BQ739" i="21"/>
  <c r="BP739" i="21"/>
  <c r="BO739" i="21"/>
  <c r="BN739" i="21"/>
  <c r="BM739" i="21"/>
  <c r="BL739" i="21"/>
  <c r="BK739" i="21"/>
  <c r="BJ739" i="21"/>
  <c r="BI739" i="21"/>
  <c r="G739" i="21"/>
  <c r="F739" i="21"/>
  <c r="E739" i="21"/>
  <c r="D739" i="21"/>
  <c r="C739" i="21"/>
  <c r="B739" i="21"/>
  <c r="BR738" i="21"/>
  <c r="BQ738" i="21"/>
  <c r="BP738" i="21"/>
  <c r="BO738" i="21"/>
  <c r="BN738" i="21"/>
  <c r="BM738" i="21"/>
  <c r="BL738" i="21"/>
  <c r="BK738" i="21"/>
  <c r="BJ738" i="21"/>
  <c r="BI738" i="21"/>
  <c r="G738" i="21"/>
  <c r="F738" i="21"/>
  <c r="E738" i="21"/>
  <c r="D738" i="21"/>
  <c r="C738" i="21"/>
  <c r="B738" i="21"/>
  <c r="BR737" i="21"/>
  <c r="BQ737" i="21"/>
  <c r="BP737" i="21"/>
  <c r="BO737" i="21"/>
  <c r="BN737" i="21"/>
  <c r="BM737" i="21"/>
  <c r="BL737" i="21"/>
  <c r="BK737" i="21"/>
  <c r="BJ737" i="21"/>
  <c r="BI737" i="21"/>
  <c r="G737" i="21"/>
  <c r="F737" i="21"/>
  <c r="E737" i="21"/>
  <c r="D737" i="21"/>
  <c r="C737" i="21"/>
  <c r="B737" i="21"/>
  <c r="BR736" i="21"/>
  <c r="BQ736" i="21"/>
  <c r="BP736" i="21"/>
  <c r="BO736" i="21"/>
  <c r="BN736" i="21"/>
  <c r="BM736" i="21"/>
  <c r="BL736" i="21"/>
  <c r="BK736" i="21"/>
  <c r="BJ736" i="21"/>
  <c r="BI736" i="21"/>
  <c r="G736" i="21"/>
  <c r="F736" i="21"/>
  <c r="E736" i="21"/>
  <c r="D736" i="21"/>
  <c r="C736" i="21"/>
  <c r="B736" i="21"/>
  <c r="BR735" i="21"/>
  <c r="BQ735" i="21"/>
  <c r="BP735" i="21"/>
  <c r="BO735" i="21"/>
  <c r="BN735" i="21"/>
  <c r="BM735" i="21"/>
  <c r="BL735" i="21"/>
  <c r="BK735" i="21"/>
  <c r="BJ735" i="21"/>
  <c r="BI735" i="21"/>
  <c r="G735" i="21"/>
  <c r="F735" i="21"/>
  <c r="E735" i="21"/>
  <c r="D735" i="21"/>
  <c r="C735" i="21"/>
  <c r="B735" i="21"/>
  <c r="BR734" i="21"/>
  <c r="BQ734" i="21"/>
  <c r="BP734" i="21"/>
  <c r="BO734" i="21"/>
  <c r="BN734" i="21"/>
  <c r="BM734" i="21"/>
  <c r="BL734" i="21"/>
  <c r="BK734" i="21"/>
  <c r="BJ734" i="21"/>
  <c r="BI734" i="21"/>
  <c r="G734" i="21"/>
  <c r="F734" i="21"/>
  <c r="E734" i="21"/>
  <c r="D734" i="21"/>
  <c r="C734" i="21"/>
  <c r="B734" i="21"/>
  <c r="BR733" i="21"/>
  <c r="BQ733" i="21"/>
  <c r="BP733" i="21"/>
  <c r="BO733" i="21"/>
  <c r="BN733" i="21"/>
  <c r="BM733" i="21"/>
  <c r="BL733" i="21"/>
  <c r="BK733" i="21"/>
  <c r="BJ733" i="21"/>
  <c r="BI733" i="21"/>
  <c r="G733" i="21"/>
  <c r="F733" i="21"/>
  <c r="E733" i="21"/>
  <c r="D733" i="21"/>
  <c r="C733" i="21"/>
  <c r="B733" i="21"/>
  <c r="BR732" i="21"/>
  <c r="BQ732" i="21"/>
  <c r="BP732" i="21"/>
  <c r="BO732" i="21"/>
  <c r="BN732" i="21"/>
  <c r="BM732" i="21"/>
  <c r="BL732" i="21"/>
  <c r="BK732" i="21"/>
  <c r="BJ732" i="21"/>
  <c r="BI732" i="21"/>
  <c r="G732" i="21"/>
  <c r="F732" i="21"/>
  <c r="E732" i="21"/>
  <c r="D732" i="21"/>
  <c r="C732" i="21"/>
  <c r="B732" i="21"/>
  <c r="BR731" i="21"/>
  <c r="BQ731" i="21"/>
  <c r="BP731" i="21"/>
  <c r="BO731" i="21"/>
  <c r="BN731" i="21"/>
  <c r="BM731" i="21"/>
  <c r="BL731" i="21"/>
  <c r="BK731" i="21"/>
  <c r="BJ731" i="21"/>
  <c r="BI731" i="21"/>
  <c r="G731" i="21"/>
  <c r="F731" i="21"/>
  <c r="E731" i="21"/>
  <c r="D731" i="21"/>
  <c r="C731" i="21"/>
  <c r="B731" i="21"/>
  <c r="BR730" i="21"/>
  <c r="BQ730" i="21"/>
  <c r="BP730" i="21"/>
  <c r="BO730" i="21"/>
  <c r="BN730" i="21"/>
  <c r="BM730" i="21"/>
  <c r="BL730" i="21"/>
  <c r="BK730" i="21"/>
  <c r="BJ730" i="21"/>
  <c r="BI730" i="21"/>
  <c r="G730" i="21"/>
  <c r="F730" i="21"/>
  <c r="E730" i="21"/>
  <c r="D730" i="21"/>
  <c r="C730" i="21"/>
  <c r="B730" i="21"/>
  <c r="BR729" i="21"/>
  <c r="BQ729" i="21"/>
  <c r="BP729" i="21"/>
  <c r="BO729" i="21"/>
  <c r="BN729" i="21"/>
  <c r="BM729" i="21"/>
  <c r="BL729" i="21"/>
  <c r="BK729" i="21"/>
  <c r="BJ729" i="21"/>
  <c r="BI729" i="21"/>
  <c r="G729" i="21"/>
  <c r="F729" i="21"/>
  <c r="E729" i="21"/>
  <c r="D729" i="21"/>
  <c r="C729" i="21"/>
  <c r="B729" i="21"/>
  <c r="BR728" i="21"/>
  <c r="BQ728" i="21"/>
  <c r="BP728" i="21"/>
  <c r="BO728" i="21"/>
  <c r="BN728" i="21"/>
  <c r="BM728" i="21"/>
  <c r="BL728" i="21"/>
  <c r="BK728" i="21"/>
  <c r="BJ728" i="21"/>
  <c r="BI728" i="21"/>
  <c r="G728" i="21"/>
  <c r="F728" i="21"/>
  <c r="E728" i="21"/>
  <c r="D728" i="21"/>
  <c r="C728" i="21"/>
  <c r="B728" i="21"/>
  <c r="BR727" i="21"/>
  <c r="BQ727" i="21"/>
  <c r="BP727" i="21"/>
  <c r="BO727" i="21"/>
  <c r="BN727" i="21"/>
  <c r="BM727" i="21"/>
  <c r="BL727" i="21"/>
  <c r="BK727" i="21"/>
  <c r="BJ727" i="21"/>
  <c r="BI727" i="21"/>
  <c r="G727" i="21"/>
  <c r="F727" i="21"/>
  <c r="E727" i="21"/>
  <c r="D727" i="21"/>
  <c r="C727" i="21"/>
  <c r="B727" i="21"/>
  <c r="BR726" i="21"/>
  <c r="BQ726" i="21"/>
  <c r="BP726" i="21"/>
  <c r="BO726" i="21"/>
  <c r="BN726" i="21"/>
  <c r="BM726" i="21"/>
  <c r="BL726" i="21"/>
  <c r="BK726" i="21"/>
  <c r="BJ726" i="21"/>
  <c r="BI726" i="21"/>
  <c r="G726" i="21"/>
  <c r="F726" i="21"/>
  <c r="E726" i="21"/>
  <c r="D726" i="21"/>
  <c r="C726" i="21"/>
  <c r="B726" i="21"/>
  <c r="BR725" i="21"/>
  <c r="BQ725" i="21"/>
  <c r="BP725" i="21"/>
  <c r="BO725" i="21"/>
  <c r="BN725" i="21"/>
  <c r="BM725" i="21"/>
  <c r="BL725" i="21"/>
  <c r="BK725" i="21"/>
  <c r="BJ725" i="21"/>
  <c r="BI725" i="21"/>
  <c r="G725" i="21"/>
  <c r="F725" i="21"/>
  <c r="E725" i="21"/>
  <c r="D725" i="21"/>
  <c r="C725" i="21"/>
  <c r="B725" i="21"/>
  <c r="BR724" i="21"/>
  <c r="BQ724" i="21"/>
  <c r="BP724" i="21"/>
  <c r="BO724" i="21"/>
  <c r="BN724" i="21"/>
  <c r="BM724" i="21"/>
  <c r="BL724" i="21"/>
  <c r="BK724" i="21"/>
  <c r="BJ724" i="21"/>
  <c r="BI724" i="21"/>
  <c r="G724" i="21"/>
  <c r="F724" i="21"/>
  <c r="E724" i="21"/>
  <c r="D724" i="21"/>
  <c r="C724" i="21"/>
  <c r="B724" i="21"/>
  <c r="BR723" i="21"/>
  <c r="BQ723" i="21"/>
  <c r="BP723" i="21"/>
  <c r="BO723" i="21"/>
  <c r="BN723" i="21"/>
  <c r="BM723" i="21"/>
  <c r="BL723" i="21"/>
  <c r="BK723" i="21"/>
  <c r="BJ723" i="21"/>
  <c r="BI723" i="21"/>
  <c r="G723" i="21"/>
  <c r="F723" i="21"/>
  <c r="E723" i="21"/>
  <c r="D723" i="21"/>
  <c r="C723" i="21"/>
  <c r="B723" i="21"/>
  <c r="BR722" i="21"/>
  <c r="BQ722" i="21"/>
  <c r="BP722" i="21"/>
  <c r="BO722" i="21"/>
  <c r="BN722" i="21"/>
  <c r="BM722" i="21"/>
  <c r="BL722" i="21"/>
  <c r="BK722" i="21"/>
  <c r="BJ722" i="21"/>
  <c r="BI722" i="21"/>
  <c r="G722" i="21"/>
  <c r="F722" i="21"/>
  <c r="E722" i="21"/>
  <c r="D722" i="21"/>
  <c r="C722" i="21"/>
  <c r="B722" i="21"/>
  <c r="BR721" i="21"/>
  <c r="BQ721" i="21"/>
  <c r="BP721" i="21"/>
  <c r="BO721" i="21"/>
  <c r="BN721" i="21"/>
  <c r="BM721" i="21"/>
  <c r="BL721" i="21"/>
  <c r="BK721" i="21"/>
  <c r="BJ721" i="21"/>
  <c r="BI721" i="21"/>
  <c r="G721" i="21"/>
  <c r="F721" i="21"/>
  <c r="E721" i="21"/>
  <c r="D721" i="21"/>
  <c r="C721" i="21"/>
  <c r="B721" i="21"/>
  <c r="BR720" i="21"/>
  <c r="BQ720" i="21"/>
  <c r="BP720" i="21"/>
  <c r="BO720" i="21"/>
  <c r="BN720" i="21"/>
  <c r="BM720" i="21"/>
  <c r="BL720" i="21"/>
  <c r="BK720" i="21"/>
  <c r="BJ720" i="21"/>
  <c r="BI720" i="21"/>
  <c r="G720" i="21"/>
  <c r="F720" i="21"/>
  <c r="E720" i="21"/>
  <c r="D720" i="21"/>
  <c r="C720" i="21"/>
  <c r="B720" i="21"/>
  <c r="BR719" i="21"/>
  <c r="BQ719" i="21"/>
  <c r="BP719" i="21"/>
  <c r="BO719" i="21"/>
  <c r="BN719" i="21"/>
  <c r="BM719" i="21"/>
  <c r="BL719" i="21"/>
  <c r="BK719" i="21"/>
  <c r="BJ719" i="21"/>
  <c r="BI719" i="21"/>
  <c r="G719" i="21"/>
  <c r="F719" i="21"/>
  <c r="E719" i="21"/>
  <c r="D719" i="21"/>
  <c r="C719" i="21"/>
  <c r="B719" i="21"/>
  <c r="BR718" i="21"/>
  <c r="BQ718" i="21"/>
  <c r="BP718" i="21"/>
  <c r="BO718" i="21"/>
  <c r="BN718" i="21"/>
  <c r="BM718" i="21"/>
  <c r="BL718" i="21"/>
  <c r="BK718" i="21"/>
  <c r="BJ718" i="21"/>
  <c r="BI718" i="21"/>
  <c r="G718" i="21"/>
  <c r="F718" i="21"/>
  <c r="E718" i="21"/>
  <c r="D718" i="21"/>
  <c r="C718" i="21"/>
  <c r="B718" i="21"/>
  <c r="BR717" i="21"/>
  <c r="BQ717" i="21"/>
  <c r="BP717" i="21"/>
  <c r="BO717" i="21"/>
  <c r="BN717" i="21"/>
  <c r="BM717" i="21"/>
  <c r="BL717" i="21"/>
  <c r="BK717" i="21"/>
  <c r="BJ717" i="21"/>
  <c r="BI717" i="21"/>
  <c r="G717" i="21"/>
  <c r="F717" i="21"/>
  <c r="E717" i="21"/>
  <c r="D717" i="21"/>
  <c r="C717" i="21"/>
  <c r="B717" i="21"/>
  <c r="BR716" i="21"/>
  <c r="BQ716" i="21"/>
  <c r="BP716" i="21"/>
  <c r="BO716" i="21"/>
  <c r="BN716" i="21"/>
  <c r="BM716" i="21"/>
  <c r="BL716" i="21"/>
  <c r="BK716" i="21"/>
  <c r="BJ716" i="21"/>
  <c r="BI716" i="21"/>
  <c r="G716" i="21"/>
  <c r="F716" i="21"/>
  <c r="E716" i="21"/>
  <c r="D716" i="21"/>
  <c r="C716" i="21"/>
  <c r="B716" i="21"/>
  <c r="BR715" i="21"/>
  <c r="BQ715" i="21"/>
  <c r="BP715" i="21"/>
  <c r="BO715" i="21"/>
  <c r="BN715" i="21"/>
  <c r="BM715" i="21"/>
  <c r="BL715" i="21"/>
  <c r="BK715" i="21"/>
  <c r="BJ715" i="21"/>
  <c r="BI715" i="21"/>
  <c r="G715" i="21"/>
  <c r="F715" i="21"/>
  <c r="E715" i="21"/>
  <c r="D715" i="21"/>
  <c r="C715" i="21"/>
  <c r="B715" i="21"/>
  <c r="BR714" i="21"/>
  <c r="BQ714" i="21"/>
  <c r="BP714" i="21"/>
  <c r="BO714" i="21"/>
  <c r="BN714" i="21"/>
  <c r="BM714" i="21"/>
  <c r="BL714" i="21"/>
  <c r="BK714" i="21"/>
  <c r="BJ714" i="21"/>
  <c r="BI714" i="21"/>
  <c r="G714" i="21"/>
  <c r="F714" i="21"/>
  <c r="E714" i="21"/>
  <c r="D714" i="21"/>
  <c r="C714" i="21"/>
  <c r="B714" i="21"/>
  <c r="BR713" i="21"/>
  <c r="BQ713" i="21"/>
  <c r="BP713" i="21"/>
  <c r="BO713" i="21"/>
  <c r="BN713" i="21"/>
  <c r="BM713" i="21"/>
  <c r="BL713" i="21"/>
  <c r="BK713" i="21"/>
  <c r="BJ713" i="21"/>
  <c r="BI713" i="21"/>
  <c r="G713" i="21"/>
  <c r="F713" i="21"/>
  <c r="E713" i="21"/>
  <c r="D713" i="21"/>
  <c r="C713" i="21"/>
  <c r="B713" i="21"/>
  <c r="BR712" i="21"/>
  <c r="BQ712" i="21"/>
  <c r="BP712" i="21"/>
  <c r="BO712" i="21"/>
  <c r="BN712" i="21"/>
  <c r="BM712" i="21"/>
  <c r="BL712" i="21"/>
  <c r="BK712" i="21"/>
  <c r="BJ712" i="21"/>
  <c r="BI712" i="21"/>
  <c r="G712" i="21"/>
  <c r="F712" i="21"/>
  <c r="E712" i="21"/>
  <c r="D712" i="21"/>
  <c r="C712" i="21"/>
  <c r="B712" i="21"/>
  <c r="BR711" i="21"/>
  <c r="BQ711" i="21"/>
  <c r="BP711" i="21"/>
  <c r="BO711" i="21"/>
  <c r="BN711" i="21"/>
  <c r="BM711" i="21"/>
  <c r="BL711" i="21"/>
  <c r="BK711" i="21"/>
  <c r="BJ711" i="21"/>
  <c r="BI711" i="21"/>
  <c r="G711" i="21"/>
  <c r="F711" i="21"/>
  <c r="E711" i="21"/>
  <c r="D711" i="21"/>
  <c r="C711" i="21"/>
  <c r="B711" i="21"/>
  <c r="BR710" i="21"/>
  <c r="BQ710" i="21"/>
  <c r="BP710" i="21"/>
  <c r="BO710" i="21"/>
  <c r="BN710" i="21"/>
  <c r="BM710" i="21"/>
  <c r="BL710" i="21"/>
  <c r="BK710" i="21"/>
  <c r="BJ710" i="21"/>
  <c r="BI710" i="21"/>
  <c r="G710" i="21"/>
  <c r="F710" i="21"/>
  <c r="E710" i="21"/>
  <c r="D710" i="21"/>
  <c r="C710" i="21"/>
  <c r="B710" i="21"/>
  <c r="BR709" i="21"/>
  <c r="BQ709" i="21"/>
  <c r="BP709" i="21"/>
  <c r="BO709" i="21"/>
  <c r="BN709" i="21"/>
  <c r="BM709" i="21"/>
  <c r="BL709" i="21"/>
  <c r="BK709" i="21"/>
  <c r="BJ709" i="21"/>
  <c r="BI709" i="21"/>
  <c r="G709" i="21"/>
  <c r="F709" i="21"/>
  <c r="E709" i="21"/>
  <c r="D709" i="21"/>
  <c r="C709" i="21"/>
  <c r="B709" i="21"/>
  <c r="BR708" i="21"/>
  <c r="BQ708" i="21"/>
  <c r="BP708" i="21"/>
  <c r="BO708" i="21"/>
  <c r="BN708" i="21"/>
  <c r="BM708" i="21"/>
  <c r="BL708" i="21"/>
  <c r="BK708" i="21"/>
  <c r="BJ708" i="21"/>
  <c r="BI708" i="21"/>
  <c r="G708" i="21"/>
  <c r="F708" i="21"/>
  <c r="E708" i="21"/>
  <c r="D708" i="21"/>
  <c r="C708" i="21"/>
  <c r="B708" i="21"/>
  <c r="BR707" i="21"/>
  <c r="BQ707" i="21"/>
  <c r="BP707" i="21"/>
  <c r="BO707" i="21"/>
  <c r="BN707" i="21"/>
  <c r="BM707" i="21"/>
  <c r="BL707" i="21"/>
  <c r="BK707" i="21"/>
  <c r="BJ707" i="21"/>
  <c r="BI707" i="21"/>
  <c r="G707" i="21"/>
  <c r="F707" i="21"/>
  <c r="E707" i="21"/>
  <c r="D707" i="21"/>
  <c r="C707" i="21"/>
  <c r="B707" i="21"/>
  <c r="BR706" i="21"/>
  <c r="BQ706" i="21"/>
  <c r="BP706" i="21"/>
  <c r="BO706" i="21"/>
  <c r="BN706" i="21"/>
  <c r="BM706" i="21"/>
  <c r="BL706" i="21"/>
  <c r="BK706" i="21"/>
  <c r="BJ706" i="21"/>
  <c r="BI706" i="21"/>
  <c r="G706" i="21"/>
  <c r="F706" i="21"/>
  <c r="E706" i="21"/>
  <c r="D706" i="21"/>
  <c r="C706" i="21"/>
  <c r="B706" i="21"/>
  <c r="BR705" i="21"/>
  <c r="BQ705" i="21"/>
  <c r="BP705" i="21"/>
  <c r="BO705" i="21"/>
  <c r="BN705" i="21"/>
  <c r="BM705" i="21"/>
  <c r="BL705" i="21"/>
  <c r="BK705" i="21"/>
  <c r="BJ705" i="21"/>
  <c r="BI705" i="21"/>
  <c r="G705" i="21"/>
  <c r="F705" i="21"/>
  <c r="E705" i="21"/>
  <c r="D705" i="21"/>
  <c r="C705" i="21"/>
  <c r="B705" i="21"/>
  <c r="BR704" i="21"/>
  <c r="BQ704" i="21"/>
  <c r="BP704" i="21"/>
  <c r="BO704" i="21"/>
  <c r="BN704" i="21"/>
  <c r="BM704" i="21"/>
  <c r="BL704" i="21"/>
  <c r="BK704" i="21"/>
  <c r="BJ704" i="21"/>
  <c r="BI704" i="21"/>
  <c r="G704" i="21"/>
  <c r="F704" i="21"/>
  <c r="E704" i="21"/>
  <c r="D704" i="21"/>
  <c r="C704" i="21"/>
  <c r="B704" i="21"/>
  <c r="BR703" i="21"/>
  <c r="BQ703" i="21"/>
  <c r="BP703" i="21"/>
  <c r="BO703" i="21"/>
  <c r="BN703" i="21"/>
  <c r="BM703" i="21"/>
  <c r="BL703" i="21"/>
  <c r="BK703" i="21"/>
  <c r="BJ703" i="21"/>
  <c r="BI703" i="21"/>
  <c r="G703" i="21"/>
  <c r="F703" i="21"/>
  <c r="E703" i="21"/>
  <c r="D703" i="21"/>
  <c r="C703" i="21"/>
  <c r="B703" i="21"/>
  <c r="BR702" i="21"/>
  <c r="BQ702" i="21"/>
  <c r="BP702" i="21"/>
  <c r="BO702" i="21"/>
  <c r="BN702" i="21"/>
  <c r="BM702" i="21"/>
  <c r="BL702" i="21"/>
  <c r="BK702" i="21"/>
  <c r="BJ702" i="21"/>
  <c r="BI702" i="21"/>
  <c r="G702" i="21"/>
  <c r="F702" i="21"/>
  <c r="E702" i="21"/>
  <c r="D702" i="21"/>
  <c r="C702" i="21"/>
  <c r="B702" i="21"/>
  <c r="BR701" i="21"/>
  <c r="BQ701" i="21"/>
  <c r="BP701" i="21"/>
  <c r="BO701" i="21"/>
  <c r="BN701" i="21"/>
  <c r="BM701" i="21"/>
  <c r="BL701" i="21"/>
  <c r="BK701" i="21"/>
  <c r="BJ701" i="21"/>
  <c r="BI701" i="21"/>
  <c r="G701" i="21"/>
  <c r="F701" i="21"/>
  <c r="E701" i="21"/>
  <c r="D701" i="21"/>
  <c r="C701" i="21"/>
  <c r="B701" i="21"/>
  <c r="BR700" i="21"/>
  <c r="BQ700" i="21"/>
  <c r="BP700" i="21"/>
  <c r="BO700" i="21"/>
  <c r="BN700" i="21"/>
  <c r="BM700" i="21"/>
  <c r="BL700" i="21"/>
  <c r="BK700" i="21"/>
  <c r="BJ700" i="21"/>
  <c r="BI700" i="21"/>
  <c r="G700" i="21"/>
  <c r="F700" i="21"/>
  <c r="E700" i="21"/>
  <c r="D700" i="21"/>
  <c r="C700" i="21"/>
  <c r="B700" i="21"/>
  <c r="BR699" i="21"/>
  <c r="BQ699" i="21"/>
  <c r="BP699" i="21"/>
  <c r="BO699" i="21"/>
  <c r="BN699" i="21"/>
  <c r="BM699" i="21"/>
  <c r="BL699" i="21"/>
  <c r="BK699" i="21"/>
  <c r="BJ699" i="21"/>
  <c r="BI699" i="21"/>
  <c r="G699" i="21"/>
  <c r="F699" i="21"/>
  <c r="E699" i="21"/>
  <c r="D699" i="21"/>
  <c r="C699" i="21"/>
  <c r="B699" i="21"/>
  <c r="BR698" i="21"/>
  <c r="BQ698" i="21"/>
  <c r="BP698" i="21"/>
  <c r="BO698" i="21"/>
  <c r="BN698" i="21"/>
  <c r="BM698" i="21"/>
  <c r="BL698" i="21"/>
  <c r="BK698" i="21"/>
  <c r="BJ698" i="21"/>
  <c r="BI698" i="21"/>
  <c r="G698" i="21"/>
  <c r="F698" i="21"/>
  <c r="E698" i="21"/>
  <c r="D698" i="21"/>
  <c r="C698" i="21"/>
  <c r="B698" i="21"/>
  <c r="BR697" i="21"/>
  <c r="BQ697" i="21"/>
  <c r="BP697" i="21"/>
  <c r="BO697" i="21"/>
  <c r="BN697" i="21"/>
  <c r="BM697" i="21"/>
  <c r="BL697" i="21"/>
  <c r="BK697" i="21"/>
  <c r="BJ697" i="21"/>
  <c r="BI697" i="21"/>
  <c r="G697" i="21"/>
  <c r="F697" i="21"/>
  <c r="E697" i="21"/>
  <c r="D697" i="21"/>
  <c r="C697" i="21"/>
  <c r="B697" i="21"/>
  <c r="BR696" i="21"/>
  <c r="BQ696" i="21"/>
  <c r="BP696" i="21"/>
  <c r="BO696" i="21"/>
  <c r="BN696" i="21"/>
  <c r="BM696" i="21"/>
  <c r="BL696" i="21"/>
  <c r="BK696" i="21"/>
  <c r="BJ696" i="21"/>
  <c r="BI696" i="21"/>
  <c r="G696" i="21"/>
  <c r="F696" i="21"/>
  <c r="E696" i="21"/>
  <c r="D696" i="21"/>
  <c r="C696" i="21"/>
  <c r="B696" i="21"/>
  <c r="BR695" i="21"/>
  <c r="BQ695" i="21"/>
  <c r="BP695" i="21"/>
  <c r="BO695" i="21"/>
  <c r="BN695" i="21"/>
  <c r="BM695" i="21"/>
  <c r="BL695" i="21"/>
  <c r="BK695" i="21"/>
  <c r="BJ695" i="21"/>
  <c r="BI695" i="21"/>
  <c r="G695" i="21"/>
  <c r="F695" i="21"/>
  <c r="E695" i="21"/>
  <c r="D695" i="21"/>
  <c r="C695" i="21"/>
  <c r="B695" i="21"/>
  <c r="BR694" i="21"/>
  <c r="BQ694" i="21"/>
  <c r="BP694" i="21"/>
  <c r="BO694" i="21"/>
  <c r="BN694" i="21"/>
  <c r="BM694" i="21"/>
  <c r="BL694" i="21"/>
  <c r="BK694" i="21"/>
  <c r="BJ694" i="21"/>
  <c r="BI694" i="21"/>
  <c r="G694" i="21"/>
  <c r="F694" i="21"/>
  <c r="E694" i="21"/>
  <c r="D694" i="21"/>
  <c r="C694" i="21"/>
  <c r="B694" i="21"/>
  <c r="BR693" i="21"/>
  <c r="BQ693" i="21"/>
  <c r="BP693" i="21"/>
  <c r="BO693" i="21"/>
  <c r="BN693" i="21"/>
  <c r="BM693" i="21"/>
  <c r="BL693" i="21"/>
  <c r="BK693" i="21"/>
  <c r="BJ693" i="21"/>
  <c r="BI693" i="21"/>
  <c r="G693" i="21"/>
  <c r="F693" i="21"/>
  <c r="E693" i="21"/>
  <c r="D693" i="21"/>
  <c r="C693" i="21"/>
  <c r="B693" i="21"/>
  <c r="BR692" i="21"/>
  <c r="BQ692" i="21"/>
  <c r="BP692" i="21"/>
  <c r="BO692" i="21"/>
  <c r="BN692" i="21"/>
  <c r="BM692" i="21"/>
  <c r="BL692" i="21"/>
  <c r="BK692" i="21"/>
  <c r="BJ692" i="21"/>
  <c r="BI692" i="21"/>
  <c r="G692" i="21"/>
  <c r="F692" i="21"/>
  <c r="E692" i="21"/>
  <c r="D692" i="21"/>
  <c r="C692" i="21"/>
  <c r="B692" i="21"/>
  <c r="BR691" i="21"/>
  <c r="BQ691" i="21"/>
  <c r="BP691" i="21"/>
  <c r="BO691" i="21"/>
  <c r="BN691" i="21"/>
  <c r="BM691" i="21"/>
  <c r="BL691" i="21"/>
  <c r="BK691" i="21"/>
  <c r="BJ691" i="21"/>
  <c r="BI691" i="21"/>
  <c r="G691" i="21"/>
  <c r="F691" i="21"/>
  <c r="E691" i="21"/>
  <c r="D691" i="21"/>
  <c r="C691" i="21"/>
  <c r="B691" i="21"/>
  <c r="BR690" i="21"/>
  <c r="BQ690" i="21"/>
  <c r="BP690" i="21"/>
  <c r="BO690" i="21"/>
  <c r="BN690" i="21"/>
  <c r="BM690" i="21"/>
  <c r="BL690" i="21"/>
  <c r="BK690" i="21"/>
  <c r="BJ690" i="21"/>
  <c r="BI690" i="21"/>
  <c r="G690" i="21"/>
  <c r="F690" i="21"/>
  <c r="E690" i="21"/>
  <c r="D690" i="21"/>
  <c r="C690" i="21"/>
  <c r="B690" i="21"/>
  <c r="BR689" i="21"/>
  <c r="BQ689" i="21"/>
  <c r="BP689" i="21"/>
  <c r="BO689" i="21"/>
  <c r="BN689" i="21"/>
  <c r="BM689" i="21"/>
  <c r="BL689" i="21"/>
  <c r="BK689" i="21"/>
  <c r="BJ689" i="21"/>
  <c r="BI689" i="21"/>
  <c r="G689" i="21"/>
  <c r="F689" i="21"/>
  <c r="E689" i="21"/>
  <c r="D689" i="21"/>
  <c r="C689" i="21"/>
  <c r="B689" i="21"/>
  <c r="BR688" i="21"/>
  <c r="BQ688" i="21"/>
  <c r="BP688" i="21"/>
  <c r="BO688" i="21"/>
  <c r="BN688" i="21"/>
  <c r="BM688" i="21"/>
  <c r="BL688" i="21"/>
  <c r="BK688" i="21"/>
  <c r="BJ688" i="21"/>
  <c r="BI688" i="21"/>
  <c r="G688" i="21"/>
  <c r="F688" i="21"/>
  <c r="E688" i="21"/>
  <c r="D688" i="21"/>
  <c r="C688" i="21"/>
  <c r="B688" i="21"/>
  <c r="BR687" i="21"/>
  <c r="BQ687" i="21"/>
  <c r="BP687" i="21"/>
  <c r="BO687" i="21"/>
  <c r="BN687" i="21"/>
  <c r="BM687" i="21"/>
  <c r="BL687" i="21"/>
  <c r="BK687" i="21"/>
  <c r="BJ687" i="21"/>
  <c r="BI687" i="21"/>
  <c r="G687" i="21"/>
  <c r="F687" i="21"/>
  <c r="E687" i="21"/>
  <c r="D687" i="21"/>
  <c r="C687" i="21"/>
  <c r="B687" i="21"/>
  <c r="BR686" i="21"/>
  <c r="BQ686" i="21"/>
  <c r="BP686" i="21"/>
  <c r="BO686" i="21"/>
  <c r="BN686" i="21"/>
  <c r="BM686" i="21"/>
  <c r="BL686" i="21"/>
  <c r="BK686" i="21"/>
  <c r="BJ686" i="21"/>
  <c r="BI686" i="21"/>
  <c r="G686" i="21"/>
  <c r="F686" i="21"/>
  <c r="E686" i="21"/>
  <c r="D686" i="21"/>
  <c r="C686" i="21"/>
  <c r="B686" i="21"/>
  <c r="BR685" i="21"/>
  <c r="BQ685" i="21"/>
  <c r="BP685" i="21"/>
  <c r="BO685" i="21"/>
  <c r="BN685" i="21"/>
  <c r="BM685" i="21"/>
  <c r="BL685" i="21"/>
  <c r="BK685" i="21"/>
  <c r="BJ685" i="21"/>
  <c r="BI685" i="21"/>
  <c r="G685" i="21"/>
  <c r="F685" i="21"/>
  <c r="E685" i="21"/>
  <c r="D685" i="21"/>
  <c r="C685" i="21"/>
  <c r="B685" i="21"/>
  <c r="BR684" i="21"/>
  <c r="BQ684" i="21"/>
  <c r="BP684" i="21"/>
  <c r="BO684" i="21"/>
  <c r="BN684" i="21"/>
  <c r="BM684" i="21"/>
  <c r="BL684" i="21"/>
  <c r="BK684" i="21"/>
  <c r="BJ684" i="21"/>
  <c r="BI684" i="21"/>
  <c r="G684" i="21"/>
  <c r="F684" i="21"/>
  <c r="E684" i="21"/>
  <c r="D684" i="21"/>
  <c r="C684" i="21"/>
  <c r="B684" i="21"/>
  <c r="BR683" i="21"/>
  <c r="BQ683" i="21"/>
  <c r="BP683" i="21"/>
  <c r="BO683" i="21"/>
  <c r="BN683" i="21"/>
  <c r="BM683" i="21"/>
  <c r="BL683" i="21"/>
  <c r="BK683" i="21"/>
  <c r="BJ683" i="21"/>
  <c r="BI683" i="21"/>
  <c r="G683" i="21"/>
  <c r="F683" i="21"/>
  <c r="E683" i="21"/>
  <c r="D683" i="21"/>
  <c r="C683" i="21"/>
  <c r="B683" i="21"/>
  <c r="BR682" i="21"/>
  <c r="BQ682" i="21"/>
  <c r="BP682" i="21"/>
  <c r="BO682" i="21"/>
  <c r="BN682" i="21"/>
  <c r="BM682" i="21"/>
  <c r="BL682" i="21"/>
  <c r="BK682" i="21"/>
  <c r="BJ682" i="21"/>
  <c r="BI682" i="21"/>
  <c r="G682" i="21"/>
  <c r="F682" i="21"/>
  <c r="E682" i="21"/>
  <c r="D682" i="21"/>
  <c r="C682" i="21"/>
  <c r="B682" i="21"/>
  <c r="BR681" i="21"/>
  <c r="BQ681" i="21"/>
  <c r="BP681" i="21"/>
  <c r="BO681" i="21"/>
  <c r="BN681" i="21"/>
  <c r="BM681" i="21"/>
  <c r="BL681" i="21"/>
  <c r="BK681" i="21"/>
  <c r="BJ681" i="21"/>
  <c r="BI681" i="21"/>
  <c r="G681" i="21"/>
  <c r="F681" i="21"/>
  <c r="E681" i="21"/>
  <c r="D681" i="21"/>
  <c r="C681" i="21"/>
  <c r="B681" i="21"/>
  <c r="BR680" i="21"/>
  <c r="BQ680" i="21"/>
  <c r="BP680" i="21"/>
  <c r="BO680" i="21"/>
  <c r="BN680" i="21"/>
  <c r="BM680" i="21"/>
  <c r="BL680" i="21"/>
  <c r="BK680" i="21"/>
  <c r="BJ680" i="21"/>
  <c r="BI680" i="21"/>
  <c r="G680" i="21"/>
  <c r="F680" i="21"/>
  <c r="E680" i="21"/>
  <c r="D680" i="21"/>
  <c r="C680" i="21"/>
  <c r="B680" i="21"/>
  <c r="BR679" i="21"/>
  <c r="BQ679" i="21"/>
  <c r="BP679" i="21"/>
  <c r="BO679" i="21"/>
  <c r="BN679" i="21"/>
  <c r="BM679" i="21"/>
  <c r="BL679" i="21"/>
  <c r="BK679" i="21"/>
  <c r="BJ679" i="21"/>
  <c r="BI679" i="21"/>
  <c r="G679" i="21"/>
  <c r="F679" i="21"/>
  <c r="E679" i="21"/>
  <c r="D679" i="21"/>
  <c r="C679" i="21"/>
  <c r="B679" i="21"/>
  <c r="BR678" i="21"/>
  <c r="BQ678" i="21"/>
  <c r="BP678" i="21"/>
  <c r="BO678" i="21"/>
  <c r="BN678" i="21"/>
  <c r="BM678" i="21"/>
  <c r="BL678" i="21"/>
  <c r="BK678" i="21"/>
  <c r="BJ678" i="21"/>
  <c r="BI678" i="21"/>
  <c r="G678" i="21"/>
  <c r="F678" i="21"/>
  <c r="E678" i="21"/>
  <c r="D678" i="21"/>
  <c r="C678" i="21"/>
  <c r="B678" i="21"/>
  <c r="BR677" i="21"/>
  <c r="BQ677" i="21"/>
  <c r="BP677" i="21"/>
  <c r="BO677" i="21"/>
  <c r="BN677" i="21"/>
  <c r="BM677" i="21"/>
  <c r="BL677" i="21"/>
  <c r="BK677" i="21"/>
  <c r="BJ677" i="21"/>
  <c r="BI677" i="21"/>
  <c r="G677" i="21"/>
  <c r="F677" i="21"/>
  <c r="E677" i="21"/>
  <c r="D677" i="21"/>
  <c r="C677" i="21"/>
  <c r="B677" i="21"/>
  <c r="BR676" i="21"/>
  <c r="BQ676" i="21"/>
  <c r="BP676" i="21"/>
  <c r="BO676" i="21"/>
  <c r="BN676" i="21"/>
  <c r="BM676" i="21"/>
  <c r="BL676" i="21"/>
  <c r="BK676" i="21"/>
  <c r="BJ676" i="21"/>
  <c r="BI676" i="21"/>
  <c r="G676" i="21"/>
  <c r="F676" i="21"/>
  <c r="E676" i="21"/>
  <c r="D676" i="21"/>
  <c r="C676" i="21"/>
  <c r="B676" i="21"/>
  <c r="BR675" i="21"/>
  <c r="BQ675" i="21"/>
  <c r="BP675" i="21"/>
  <c r="BO675" i="21"/>
  <c r="BN675" i="21"/>
  <c r="BM675" i="21"/>
  <c r="BL675" i="21"/>
  <c r="BK675" i="21"/>
  <c r="BJ675" i="21"/>
  <c r="BI675" i="21"/>
  <c r="G675" i="21"/>
  <c r="F675" i="21"/>
  <c r="E675" i="21"/>
  <c r="D675" i="21"/>
  <c r="C675" i="21"/>
  <c r="B675" i="21"/>
  <c r="BR674" i="21"/>
  <c r="BQ674" i="21"/>
  <c r="BP674" i="21"/>
  <c r="BO674" i="21"/>
  <c r="BN674" i="21"/>
  <c r="BM674" i="21"/>
  <c r="BL674" i="21"/>
  <c r="BK674" i="21"/>
  <c r="BJ674" i="21"/>
  <c r="BI674" i="21"/>
  <c r="G674" i="21"/>
  <c r="F674" i="21"/>
  <c r="E674" i="21"/>
  <c r="D674" i="21"/>
  <c r="C674" i="21"/>
  <c r="B674" i="21"/>
  <c r="BR673" i="21"/>
  <c r="BQ673" i="21"/>
  <c r="BP673" i="21"/>
  <c r="BO673" i="21"/>
  <c r="BN673" i="21"/>
  <c r="BM673" i="21"/>
  <c r="BL673" i="21"/>
  <c r="BK673" i="21"/>
  <c r="BJ673" i="21"/>
  <c r="BI673" i="21"/>
  <c r="G673" i="21"/>
  <c r="F673" i="21"/>
  <c r="E673" i="21"/>
  <c r="D673" i="21"/>
  <c r="C673" i="21"/>
  <c r="B673" i="21"/>
  <c r="BR672" i="21"/>
  <c r="BQ672" i="21"/>
  <c r="BP672" i="21"/>
  <c r="BO672" i="21"/>
  <c r="BN672" i="21"/>
  <c r="BM672" i="21"/>
  <c r="BL672" i="21"/>
  <c r="BK672" i="21"/>
  <c r="BJ672" i="21"/>
  <c r="BI672" i="21"/>
  <c r="G672" i="21"/>
  <c r="F672" i="21"/>
  <c r="E672" i="21"/>
  <c r="D672" i="21"/>
  <c r="C672" i="21"/>
  <c r="B672" i="21"/>
  <c r="BR671" i="21"/>
  <c r="BQ671" i="21"/>
  <c r="BP671" i="21"/>
  <c r="BO671" i="21"/>
  <c r="BN671" i="21"/>
  <c r="BM671" i="21"/>
  <c r="BL671" i="21"/>
  <c r="BK671" i="21"/>
  <c r="BJ671" i="21"/>
  <c r="BI671" i="21"/>
  <c r="G671" i="21"/>
  <c r="F671" i="21"/>
  <c r="E671" i="21"/>
  <c r="D671" i="21"/>
  <c r="C671" i="21"/>
  <c r="B671" i="21"/>
  <c r="BR670" i="21"/>
  <c r="BQ670" i="21"/>
  <c r="BP670" i="21"/>
  <c r="BO670" i="21"/>
  <c r="BN670" i="21"/>
  <c r="BM670" i="21"/>
  <c r="BL670" i="21"/>
  <c r="BK670" i="21"/>
  <c r="BJ670" i="21"/>
  <c r="BI670" i="21"/>
  <c r="G670" i="21"/>
  <c r="F670" i="21"/>
  <c r="E670" i="21"/>
  <c r="D670" i="21"/>
  <c r="C670" i="21"/>
  <c r="B670" i="21"/>
  <c r="BR669" i="21"/>
  <c r="BQ669" i="21"/>
  <c r="BP669" i="21"/>
  <c r="BO669" i="21"/>
  <c r="BN669" i="21"/>
  <c r="BM669" i="21"/>
  <c r="BL669" i="21"/>
  <c r="BK669" i="21"/>
  <c r="BJ669" i="21"/>
  <c r="BI669" i="21"/>
  <c r="G669" i="21"/>
  <c r="F669" i="21"/>
  <c r="E669" i="21"/>
  <c r="D669" i="21"/>
  <c r="C669" i="21"/>
  <c r="B669" i="21"/>
  <c r="BR668" i="21"/>
  <c r="BQ668" i="21"/>
  <c r="BP668" i="21"/>
  <c r="BO668" i="21"/>
  <c r="BN668" i="21"/>
  <c r="BM668" i="21"/>
  <c r="BL668" i="21"/>
  <c r="BK668" i="21"/>
  <c r="BJ668" i="21"/>
  <c r="BI668" i="21"/>
  <c r="G668" i="21"/>
  <c r="F668" i="21"/>
  <c r="E668" i="21"/>
  <c r="D668" i="21"/>
  <c r="C668" i="21"/>
  <c r="B668" i="21"/>
  <c r="BR667" i="21"/>
  <c r="BQ667" i="21"/>
  <c r="BP667" i="21"/>
  <c r="BO667" i="21"/>
  <c r="BN667" i="21"/>
  <c r="BM667" i="21"/>
  <c r="BL667" i="21"/>
  <c r="BK667" i="21"/>
  <c r="BJ667" i="21"/>
  <c r="BI667" i="21"/>
  <c r="G667" i="21"/>
  <c r="F667" i="21"/>
  <c r="E667" i="21"/>
  <c r="D667" i="21"/>
  <c r="C667" i="21"/>
  <c r="B667" i="21"/>
  <c r="BR666" i="21"/>
  <c r="BQ666" i="21"/>
  <c r="BP666" i="21"/>
  <c r="BO666" i="21"/>
  <c r="BN666" i="21"/>
  <c r="BM666" i="21"/>
  <c r="BL666" i="21"/>
  <c r="BK666" i="21"/>
  <c r="BJ666" i="21"/>
  <c r="BI666" i="21"/>
  <c r="G666" i="21"/>
  <c r="F666" i="21"/>
  <c r="E666" i="21"/>
  <c r="D666" i="21"/>
  <c r="C666" i="21"/>
  <c r="B666" i="21"/>
  <c r="BR665" i="21"/>
  <c r="BQ665" i="21"/>
  <c r="BP665" i="21"/>
  <c r="BO665" i="21"/>
  <c r="BN665" i="21"/>
  <c r="BM665" i="21"/>
  <c r="BL665" i="21"/>
  <c r="BK665" i="21"/>
  <c r="BJ665" i="21"/>
  <c r="BI665" i="21"/>
  <c r="G665" i="21"/>
  <c r="F665" i="21"/>
  <c r="E665" i="21"/>
  <c r="D665" i="21"/>
  <c r="C665" i="21"/>
  <c r="B665" i="21"/>
  <c r="BR664" i="21"/>
  <c r="BQ664" i="21"/>
  <c r="BP664" i="21"/>
  <c r="BO664" i="21"/>
  <c r="BN664" i="21"/>
  <c r="BM664" i="21"/>
  <c r="BL664" i="21"/>
  <c r="BK664" i="21"/>
  <c r="BJ664" i="21"/>
  <c r="BI664" i="21"/>
  <c r="G664" i="21"/>
  <c r="F664" i="21"/>
  <c r="E664" i="21"/>
  <c r="D664" i="21"/>
  <c r="C664" i="21"/>
  <c r="B664" i="21"/>
  <c r="BR663" i="21"/>
  <c r="BQ663" i="21"/>
  <c r="BP663" i="21"/>
  <c r="BO663" i="21"/>
  <c r="BN663" i="21"/>
  <c r="BM663" i="21"/>
  <c r="BL663" i="21"/>
  <c r="BK663" i="21"/>
  <c r="BJ663" i="21"/>
  <c r="BI663" i="21"/>
  <c r="G663" i="21"/>
  <c r="F663" i="21"/>
  <c r="E663" i="21"/>
  <c r="D663" i="21"/>
  <c r="C663" i="21"/>
  <c r="B663" i="21"/>
  <c r="BR662" i="21"/>
  <c r="BQ662" i="21"/>
  <c r="BP662" i="21"/>
  <c r="BO662" i="21"/>
  <c r="BN662" i="21"/>
  <c r="BM662" i="21"/>
  <c r="BL662" i="21"/>
  <c r="BK662" i="21"/>
  <c r="BJ662" i="21"/>
  <c r="BI662" i="21"/>
  <c r="G662" i="21"/>
  <c r="F662" i="21"/>
  <c r="E662" i="21"/>
  <c r="D662" i="21"/>
  <c r="C662" i="21"/>
  <c r="B662" i="21"/>
  <c r="BR661" i="21"/>
  <c r="BQ661" i="21"/>
  <c r="BP661" i="21"/>
  <c r="BO661" i="21"/>
  <c r="BN661" i="21"/>
  <c r="BM661" i="21"/>
  <c r="BL661" i="21"/>
  <c r="BK661" i="21"/>
  <c r="BJ661" i="21"/>
  <c r="BI661" i="21"/>
  <c r="G661" i="21"/>
  <c r="F661" i="21"/>
  <c r="E661" i="21"/>
  <c r="D661" i="21"/>
  <c r="C661" i="21"/>
  <c r="B661" i="21"/>
  <c r="BR660" i="21"/>
  <c r="BQ660" i="21"/>
  <c r="BP660" i="21"/>
  <c r="BO660" i="21"/>
  <c r="BN660" i="21"/>
  <c r="BM660" i="21"/>
  <c r="BL660" i="21"/>
  <c r="BK660" i="21"/>
  <c r="BJ660" i="21"/>
  <c r="BI660" i="21"/>
  <c r="G660" i="21"/>
  <c r="F660" i="21"/>
  <c r="E660" i="21"/>
  <c r="D660" i="21"/>
  <c r="C660" i="21"/>
  <c r="B660" i="21"/>
  <c r="BR659" i="21"/>
  <c r="BQ659" i="21"/>
  <c r="BP659" i="21"/>
  <c r="BO659" i="21"/>
  <c r="BN659" i="21"/>
  <c r="BM659" i="21"/>
  <c r="BL659" i="21"/>
  <c r="BK659" i="21"/>
  <c r="BJ659" i="21"/>
  <c r="BI659" i="21"/>
  <c r="G659" i="21"/>
  <c r="F659" i="21"/>
  <c r="E659" i="21"/>
  <c r="D659" i="21"/>
  <c r="C659" i="21"/>
  <c r="B659" i="21"/>
  <c r="BR658" i="21"/>
  <c r="BQ658" i="21"/>
  <c r="BP658" i="21"/>
  <c r="BO658" i="21"/>
  <c r="BN658" i="21"/>
  <c r="BM658" i="21"/>
  <c r="BL658" i="21"/>
  <c r="BK658" i="21"/>
  <c r="BJ658" i="21"/>
  <c r="BI658" i="21"/>
  <c r="G658" i="21"/>
  <c r="F658" i="21"/>
  <c r="E658" i="21"/>
  <c r="D658" i="21"/>
  <c r="C658" i="21"/>
  <c r="B658" i="21"/>
  <c r="BR657" i="21"/>
  <c r="BQ657" i="21"/>
  <c r="BP657" i="21"/>
  <c r="BO657" i="21"/>
  <c r="BN657" i="21"/>
  <c r="BM657" i="21"/>
  <c r="BL657" i="21"/>
  <c r="BK657" i="21"/>
  <c r="BJ657" i="21"/>
  <c r="BI657" i="21"/>
  <c r="G657" i="21"/>
  <c r="F657" i="21"/>
  <c r="E657" i="21"/>
  <c r="D657" i="21"/>
  <c r="C657" i="21"/>
  <c r="B657" i="21"/>
  <c r="BR656" i="21"/>
  <c r="BQ656" i="21"/>
  <c r="BP656" i="21"/>
  <c r="BO656" i="21"/>
  <c r="BN656" i="21"/>
  <c r="BM656" i="21"/>
  <c r="BL656" i="21"/>
  <c r="BK656" i="21"/>
  <c r="BJ656" i="21"/>
  <c r="BI656" i="21"/>
  <c r="G656" i="21"/>
  <c r="F656" i="21"/>
  <c r="E656" i="21"/>
  <c r="D656" i="21"/>
  <c r="C656" i="21"/>
  <c r="B656" i="21"/>
  <c r="BR655" i="21"/>
  <c r="BQ655" i="21"/>
  <c r="BP655" i="21"/>
  <c r="BO655" i="21"/>
  <c r="BN655" i="21"/>
  <c r="BM655" i="21"/>
  <c r="BL655" i="21"/>
  <c r="BK655" i="21"/>
  <c r="BJ655" i="21"/>
  <c r="BI655" i="21"/>
  <c r="G655" i="21"/>
  <c r="F655" i="21"/>
  <c r="E655" i="21"/>
  <c r="D655" i="21"/>
  <c r="C655" i="21"/>
  <c r="B655" i="21"/>
  <c r="BR654" i="21"/>
  <c r="BQ654" i="21"/>
  <c r="BP654" i="21"/>
  <c r="BO654" i="21"/>
  <c r="BN654" i="21"/>
  <c r="BM654" i="21"/>
  <c r="BL654" i="21"/>
  <c r="BK654" i="21"/>
  <c r="BJ654" i="21"/>
  <c r="BI654" i="21"/>
  <c r="G654" i="21"/>
  <c r="F654" i="21"/>
  <c r="E654" i="21"/>
  <c r="D654" i="21"/>
  <c r="C654" i="21"/>
  <c r="B654" i="21"/>
  <c r="BR653" i="21"/>
  <c r="BQ653" i="21"/>
  <c r="BP653" i="21"/>
  <c r="BO653" i="21"/>
  <c r="BN653" i="21"/>
  <c r="BM653" i="21"/>
  <c r="BL653" i="21"/>
  <c r="BK653" i="21"/>
  <c r="BJ653" i="21"/>
  <c r="BI653" i="21"/>
  <c r="G653" i="21"/>
  <c r="F653" i="21"/>
  <c r="E653" i="21"/>
  <c r="D653" i="21"/>
  <c r="C653" i="21"/>
  <c r="B653" i="21"/>
  <c r="BR652" i="21"/>
  <c r="BQ652" i="21"/>
  <c r="BP652" i="21"/>
  <c r="BO652" i="21"/>
  <c r="BN652" i="21"/>
  <c r="BM652" i="21"/>
  <c r="BL652" i="21"/>
  <c r="BK652" i="21"/>
  <c r="BJ652" i="21"/>
  <c r="BI652" i="21"/>
  <c r="G652" i="21"/>
  <c r="F652" i="21"/>
  <c r="E652" i="21"/>
  <c r="D652" i="21"/>
  <c r="C652" i="21"/>
  <c r="B652" i="21"/>
  <c r="BR651" i="21"/>
  <c r="BQ651" i="21"/>
  <c r="BP651" i="21"/>
  <c r="BO651" i="21"/>
  <c r="BN651" i="21"/>
  <c r="BM651" i="21"/>
  <c r="BL651" i="21"/>
  <c r="BK651" i="21"/>
  <c r="BJ651" i="21"/>
  <c r="BI651" i="21"/>
  <c r="G651" i="21"/>
  <c r="F651" i="21"/>
  <c r="E651" i="21"/>
  <c r="D651" i="21"/>
  <c r="C651" i="21"/>
  <c r="B651" i="21"/>
  <c r="BR650" i="21"/>
  <c r="BQ650" i="21"/>
  <c r="BP650" i="21"/>
  <c r="BO650" i="21"/>
  <c r="BN650" i="21"/>
  <c r="BM650" i="21"/>
  <c r="BL650" i="21"/>
  <c r="BK650" i="21"/>
  <c r="BJ650" i="21"/>
  <c r="BI650" i="21"/>
  <c r="G650" i="21"/>
  <c r="F650" i="21"/>
  <c r="E650" i="21"/>
  <c r="D650" i="21"/>
  <c r="C650" i="21"/>
  <c r="B650" i="21"/>
  <c r="BR649" i="21"/>
  <c r="BQ649" i="21"/>
  <c r="BP649" i="21"/>
  <c r="BO649" i="21"/>
  <c r="BN649" i="21"/>
  <c r="BM649" i="21"/>
  <c r="BL649" i="21"/>
  <c r="BK649" i="21"/>
  <c r="BJ649" i="21"/>
  <c r="BI649" i="21"/>
  <c r="G649" i="21"/>
  <c r="F649" i="21"/>
  <c r="E649" i="21"/>
  <c r="D649" i="21"/>
  <c r="C649" i="21"/>
  <c r="B649" i="21"/>
  <c r="BR648" i="21"/>
  <c r="BQ648" i="21"/>
  <c r="BP648" i="21"/>
  <c r="BO648" i="21"/>
  <c r="BN648" i="21"/>
  <c r="BM648" i="21"/>
  <c r="BL648" i="21"/>
  <c r="BK648" i="21"/>
  <c r="BJ648" i="21"/>
  <c r="BI648" i="21"/>
  <c r="G648" i="21"/>
  <c r="F648" i="21"/>
  <c r="E648" i="21"/>
  <c r="D648" i="21"/>
  <c r="C648" i="21"/>
  <c r="B648" i="21"/>
  <c r="BR647" i="21"/>
  <c r="BQ647" i="21"/>
  <c r="BP647" i="21"/>
  <c r="BO647" i="21"/>
  <c r="BN647" i="21"/>
  <c r="BM647" i="21"/>
  <c r="BL647" i="21"/>
  <c r="BK647" i="21"/>
  <c r="BJ647" i="21"/>
  <c r="BI647" i="21"/>
  <c r="G647" i="21"/>
  <c r="F647" i="21"/>
  <c r="E647" i="21"/>
  <c r="D647" i="21"/>
  <c r="C647" i="21"/>
  <c r="B647" i="21"/>
  <c r="BR646" i="21"/>
  <c r="BQ646" i="21"/>
  <c r="BP646" i="21"/>
  <c r="BO646" i="21"/>
  <c r="BN646" i="21"/>
  <c r="BM646" i="21"/>
  <c r="BL646" i="21"/>
  <c r="BK646" i="21"/>
  <c r="BJ646" i="21"/>
  <c r="BI646" i="21"/>
  <c r="G646" i="21"/>
  <c r="F646" i="21"/>
  <c r="E646" i="21"/>
  <c r="D646" i="21"/>
  <c r="C646" i="21"/>
  <c r="B646" i="21"/>
  <c r="BR645" i="21"/>
  <c r="BQ645" i="21"/>
  <c r="BP645" i="21"/>
  <c r="BO645" i="21"/>
  <c r="BN645" i="21"/>
  <c r="BM645" i="21"/>
  <c r="BL645" i="21"/>
  <c r="BK645" i="21"/>
  <c r="BJ645" i="21"/>
  <c r="BI645" i="21"/>
  <c r="G645" i="21"/>
  <c r="F645" i="21"/>
  <c r="E645" i="21"/>
  <c r="D645" i="21"/>
  <c r="C645" i="21"/>
  <c r="B645" i="21"/>
  <c r="BR644" i="21"/>
  <c r="BQ644" i="21"/>
  <c r="BP644" i="21"/>
  <c r="BO644" i="21"/>
  <c r="BN644" i="21"/>
  <c r="BM644" i="21"/>
  <c r="BL644" i="21"/>
  <c r="BK644" i="21"/>
  <c r="BJ644" i="21"/>
  <c r="BI644" i="21"/>
  <c r="G644" i="21"/>
  <c r="F644" i="21"/>
  <c r="E644" i="21"/>
  <c r="D644" i="21"/>
  <c r="C644" i="21"/>
  <c r="B644" i="21"/>
  <c r="BR643" i="21"/>
  <c r="BQ643" i="21"/>
  <c r="BP643" i="21"/>
  <c r="BO643" i="21"/>
  <c r="BN643" i="21"/>
  <c r="BM643" i="21"/>
  <c r="BL643" i="21"/>
  <c r="BK643" i="21"/>
  <c r="BJ643" i="21"/>
  <c r="BI643" i="21"/>
  <c r="G643" i="21"/>
  <c r="F643" i="21"/>
  <c r="E643" i="21"/>
  <c r="D643" i="21"/>
  <c r="C643" i="21"/>
  <c r="B643" i="21"/>
  <c r="BR642" i="21"/>
  <c r="BQ642" i="21"/>
  <c r="BP642" i="21"/>
  <c r="BO642" i="21"/>
  <c r="BN642" i="21"/>
  <c r="BM642" i="21"/>
  <c r="BL642" i="21"/>
  <c r="BK642" i="21"/>
  <c r="BJ642" i="21"/>
  <c r="BI642" i="21"/>
  <c r="G642" i="21"/>
  <c r="F642" i="21"/>
  <c r="E642" i="21"/>
  <c r="D642" i="21"/>
  <c r="C642" i="21"/>
  <c r="B642" i="21"/>
  <c r="BR641" i="21"/>
  <c r="BQ641" i="21"/>
  <c r="BP641" i="21"/>
  <c r="BO641" i="21"/>
  <c r="BN641" i="21"/>
  <c r="BM641" i="21"/>
  <c r="BL641" i="21"/>
  <c r="BK641" i="21"/>
  <c r="BJ641" i="21"/>
  <c r="BI641" i="21"/>
  <c r="G641" i="21"/>
  <c r="F641" i="21"/>
  <c r="E641" i="21"/>
  <c r="D641" i="21"/>
  <c r="C641" i="21"/>
  <c r="B641" i="21"/>
  <c r="BR640" i="21"/>
  <c r="BQ640" i="21"/>
  <c r="BP640" i="21"/>
  <c r="BO640" i="21"/>
  <c r="BN640" i="21"/>
  <c r="BM640" i="21"/>
  <c r="BL640" i="21"/>
  <c r="BK640" i="21"/>
  <c r="BJ640" i="21"/>
  <c r="BI640" i="21"/>
  <c r="G640" i="21"/>
  <c r="F640" i="21"/>
  <c r="E640" i="21"/>
  <c r="D640" i="21"/>
  <c r="C640" i="21"/>
  <c r="B640" i="21"/>
  <c r="BR639" i="21"/>
  <c r="BQ639" i="21"/>
  <c r="BP639" i="21"/>
  <c r="BO639" i="21"/>
  <c r="BN639" i="21"/>
  <c r="BM639" i="21"/>
  <c r="BL639" i="21"/>
  <c r="BK639" i="21"/>
  <c r="BJ639" i="21"/>
  <c r="BI639" i="21"/>
  <c r="G639" i="21"/>
  <c r="F639" i="21"/>
  <c r="E639" i="21"/>
  <c r="D639" i="21"/>
  <c r="C639" i="21"/>
  <c r="B639" i="21"/>
  <c r="BR638" i="21"/>
  <c r="BQ638" i="21"/>
  <c r="BP638" i="21"/>
  <c r="BO638" i="21"/>
  <c r="BN638" i="21"/>
  <c r="BM638" i="21"/>
  <c r="BL638" i="21"/>
  <c r="BK638" i="21"/>
  <c r="BJ638" i="21"/>
  <c r="BI638" i="21"/>
  <c r="G638" i="21"/>
  <c r="F638" i="21"/>
  <c r="E638" i="21"/>
  <c r="D638" i="21"/>
  <c r="C638" i="21"/>
  <c r="B638" i="21"/>
  <c r="BR637" i="21"/>
  <c r="BQ637" i="21"/>
  <c r="BP637" i="21"/>
  <c r="BO637" i="21"/>
  <c r="BN637" i="21"/>
  <c r="BM637" i="21"/>
  <c r="BL637" i="21"/>
  <c r="BK637" i="21"/>
  <c r="BJ637" i="21"/>
  <c r="BI637" i="21"/>
  <c r="G637" i="21"/>
  <c r="F637" i="21"/>
  <c r="E637" i="21"/>
  <c r="D637" i="21"/>
  <c r="C637" i="21"/>
  <c r="B637" i="21"/>
  <c r="BR636" i="21"/>
  <c r="BQ636" i="21"/>
  <c r="BP636" i="21"/>
  <c r="BO636" i="21"/>
  <c r="BN636" i="21"/>
  <c r="BM636" i="21"/>
  <c r="BL636" i="21"/>
  <c r="BK636" i="21"/>
  <c r="BJ636" i="21"/>
  <c r="BI636" i="21"/>
  <c r="G636" i="21"/>
  <c r="F636" i="21"/>
  <c r="E636" i="21"/>
  <c r="D636" i="21"/>
  <c r="C636" i="21"/>
  <c r="B636" i="21"/>
  <c r="BR635" i="21"/>
  <c r="BQ635" i="21"/>
  <c r="BP635" i="21"/>
  <c r="BO635" i="21"/>
  <c r="BN635" i="21"/>
  <c r="BM635" i="21"/>
  <c r="BL635" i="21"/>
  <c r="BK635" i="21"/>
  <c r="BJ635" i="21"/>
  <c r="BI635" i="21"/>
  <c r="G635" i="21"/>
  <c r="F635" i="21"/>
  <c r="E635" i="21"/>
  <c r="D635" i="21"/>
  <c r="C635" i="21"/>
  <c r="B635" i="21"/>
  <c r="BR634" i="21"/>
  <c r="BQ634" i="21"/>
  <c r="BP634" i="21"/>
  <c r="BO634" i="21"/>
  <c r="BN634" i="21"/>
  <c r="BM634" i="21"/>
  <c r="BL634" i="21"/>
  <c r="BK634" i="21"/>
  <c r="BJ634" i="21"/>
  <c r="BI634" i="21"/>
  <c r="G634" i="21"/>
  <c r="F634" i="21"/>
  <c r="E634" i="21"/>
  <c r="D634" i="21"/>
  <c r="C634" i="21"/>
  <c r="B634" i="21"/>
  <c r="BR633" i="21"/>
  <c r="BQ633" i="21"/>
  <c r="BP633" i="21"/>
  <c r="BO633" i="21"/>
  <c r="BN633" i="21"/>
  <c r="BM633" i="21"/>
  <c r="BL633" i="21"/>
  <c r="BK633" i="21"/>
  <c r="BJ633" i="21"/>
  <c r="BI633" i="21"/>
  <c r="G633" i="21"/>
  <c r="F633" i="21"/>
  <c r="E633" i="21"/>
  <c r="D633" i="21"/>
  <c r="C633" i="21"/>
  <c r="B633" i="21"/>
  <c r="BR632" i="21"/>
  <c r="BQ632" i="21"/>
  <c r="BP632" i="21"/>
  <c r="BO632" i="21"/>
  <c r="BN632" i="21"/>
  <c r="BM632" i="21"/>
  <c r="BL632" i="21"/>
  <c r="BK632" i="21"/>
  <c r="BJ632" i="21"/>
  <c r="BI632" i="21"/>
  <c r="G632" i="21"/>
  <c r="F632" i="21"/>
  <c r="E632" i="21"/>
  <c r="D632" i="21"/>
  <c r="C632" i="21"/>
  <c r="B632" i="21"/>
  <c r="BR631" i="21"/>
  <c r="BQ631" i="21"/>
  <c r="BP631" i="21"/>
  <c r="BO631" i="21"/>
  <c r="BN631" i="21"/>
  <c r="BM631" i="21"/>
  <c r="BL631" i="21"/>
  <c r="BK631" i="21"/>
  <c r="BJ631" i="21"/>
  <c r="BI631" i="21"/>
  <c r="G631" i="21"/>
  <c r="F631" i="21"/>
  <c r="E631" i="21"/>
  <c r="D631" i="21"/>
  <c r="C631" i="21"/>
  <c r="B631" i="21"/>
  <c r="BR630" i="21"/>
  <c r="BQ630" i="21"/>
  <c r="BP630" i="21"/>
  <c r="BO630" i="21"/>
  <c r="BN630" i="21"/>
  <c r="BM630" i="21"/>
  <c r="BL630" i="21"/>
  <c r="BK630" i="21"/>
  <c r="BJ630" i="21"/>
  <c r="BI630" i="21"/>
  <c r="G630" i="21"/>
  <c r="F630" i="21"/>
  <c r="E630" i="21"/>
  <c r="D630" i="21"/>
  <c r="C630" i="21"/>
  <c r="B630" i="21"/>
  <c r="BR629" i="21"/>
  <c r="BQ629" i="21"/>
  <c r="BP629" i="21"/>
  <c r="BO629" i="21"/>
  <c r="BN629" i="21"/>
  <c r="BM629" i="21"/>
  <c r="BL629" i="21"/>
  <c r="BK629" i="21"/>
  <c r="BJ629" i="21"/>
  <c r="BI629" i="21"/>
  <c r="G629" i="21"/>
  <c r="F629" i="21"/>
  <c r="E629" i="21"/>
  <c r="D629" i="21"/>
  <c r="C629" i="21"/>
  <c r="B629" i="21"/>
  <c r="BR628" i="21"/>
  <c r="BQ628" i="21"/>
  <c r="BP628" i="21"/>
  <c r="BO628" i="21"/>
  <c r="BN628" i="21"/>
  <c r="BM628" i="21"/>
  <c r="BL628" i="21"/>
  <c r="BK628" i="21"/>
  <c r="BJ628" i="21"/>
  <c r="BI628" i="21"/>
  <c r="G628" i="21"/>
  <c r="F628" i="21"/>
  <c r="E628" i="21"/>
  <c r="D628" i="21"/>
  <c r="C628" i="21"/>
  <c r="B628" i="21"/>
  <c r="BR627" i="21"/>
  <c r="BQ627" i="21"/>
  <c r="BP627" i="21"/>
  <c r="BO627" i="21"/>
  <c r="BN627" i="21"/>
  <c r="BM627" i="21"/>
  <c r="BL627" i="21"/>
  <c r="BK627" i="21"/>
  <c r="BJ627" i="21"/>
  <c r="BI627" i="21"/>
  <c r="G627" i="21"/>
  <c r="F627" i="21"/>
  <c r="E627" i="21"/>
  <c r="D627" i="21"/>
  <c r="C627" i="21"/>
  <c r="B627" i="21"/>
  <c r="BR626" i="21"/>
  <c r="BQ626" i="21"/>
  <c r="BP626" i="21"/>
  <c r="BO626" i="21"/>
  <c r="BN626" i="21"/>
  <c r="BM626" i="21"/>
  <c r="BL626" i="21"/>
  <c r="BK626" i="21"/>
  <c r="BJ626" i="21"/>
  <c r="BI626" i="21"/>
  <c r="G626" i="21"/>
  <c r="F626" i="21"/>
  <c r="E626" i="21"/>
  <c r="D626" i="21"/>
  <c r="C626" i="21"/>
  <c r="B626" i="21"/>
  <c r="BR625" i="21"/>
  <c r="BQ625" i="21"/>
  <c r="BP625" i="21"/>
  <c r="BO625" i="21"/>
  <c r="BN625" i="21"/>
  <c r="BM625" i="21"/>
  <c r="BL625" i="21"/>
  <c r="BK625" i="21"/>
  <c r="BJ625" i="21"/>
  <c r="BI625" i="21"/>
  <c r="G625" i="21"/>
  <c r="F625" i="21"/>
  <c r="E625" i="21"/>
  <c r="D625" i="21"/>
  <c r="C625" i="21"/>
  <c r="B625" i="21"/>
  <c r="BR624" i="21"/>
  <c r="BQ624" i="21"/>
  <c r="BP624" i="21"/>
  <c r="BO624" i="21"/>
  <c r="BN624" i="21"/>
  <c r="BM624" i="21"/>
  <c r="BL624" i="21"/>
  <c r="BK624" i="21"/>
  <c r="BJ624" i="21"/>
  <c r="BI624" i="21"/>
  <c r="G624" i="21"/>
  <c r="F624" i="21"/>
  <c r="E624" i="21"/>
  <c r="D624" i="21"/>
  <c r="C624" i="21"/>
  <c r="B624" i="21"/>
  <c r="BR623" i="21"/>
  <c r="BQ623" i="21"/>
  <c r="BP623" i="21"/>
  <c r="BO623" i="21"/>
  <c r="BN623" i="21"/>
  <c r="BM623" i="21"/>
  <c r="BL623" i="21"/>
  <c r="BK623" i="21"/>
  <c r="BJ623" i="21"/>
  <c r="BI623" i="21"/>
  <c r="G623" i="21"/>
  <c r="F623" i="21"/>
  <c r="E623" i="21"/>
  <c r="D623" i="21"/>
  <c r="C623" i="21"/>
  <c r="B623" i="21"/>
  <c r="BR622" i="21"/>
  <c r="BQ622" i="21"/>
  <c r="BP622" i="21"/>
  <c r="BO622" i="21"/>
  <c r="BN622" i="21"/>
  <c r="BM622" i="21"/>
  <c r="BL622" i="21"/>
  <c r="BK622" i="21"/>
  <c r="BJ622" i="21"/>
  <c r="BI622" i="21"/>
  <c r="G622" i="21"/>
  <c r="F622" i="21"/>
  <c r="E622" i="21"/>
  <c r="D622" i="21"/>
  <c r="C622" i="21"/>
  <c r="B622" i="21"/>
  <c r="BR621" i="21"/>
  <c r="BQ621" i="21"/>
  <c r="BP621" i="21"/>
  <c r="BO621" i="21"/>
  <c r="BN621" i="21"/>
  <c r="BM621" i="21"/>
  <c r="BL621" i="21"/>
  <c r="BK621" i="21"/>
  <c r="BJ621" i="21"/>
  <c r="BI621" i="21"/>
  <c r="G621" i="21"/>
  <c r="F621" i="21"/>
  <c r="E621" i="21"/>
  <c r="D621" i="21"/>
  <c r="C621" i="21"/>
  <c r="B621" i="21"/>
  <c r="BR620" i="21"/>
  <c r="BQ620" i="21"/>
  <c r="BP620" i="21"/>
  <c r="BO620" i="21"/>
  <c r="BN620" i="21"/>
  <c r="BM620" i="21"/>
  <c r="BL620" i="21"/>
  <c r="BK620" i="21"/>
  <c r="BJ620" i="21"/>
  <c r="BI620" i="21"/>
  <c r="G620" i="21"/>
  <c r="F620" i="21"/>
  <c r="E620" i="21"/>
  <c r="D620" i="21"/>
  <c r="C620" i="21"/>
  <c r="B620" i="21"/>
  <c r="BR619" i="21"/>
  <c r="BQ619" i="21"/>
  <c r="BP619" i="21"/>
  <c r="BO619" i="21"/>
  <c r="BN619" i="21"/>
  <c r="BM619" i="21"/>
  <c r="BL619" i="21"/>
  <c r="BK619" i="21"/>
  <c r="BJ619" i="21"/>
  <c r="BI619" i="21"/>
  <c r="G619" i="21"/>
  <c r="F619" i="21"/>
  <c r="E619" i="21"/>
  <c r="D619" i="21"/>
  <c r="C619" i="21"/>
  <c r="B619" i="21"/>
  <c r="BR618" i="21"/>
  <c r="BQ618" i="21"/>
  <c r="BP618" i="21"/>
  <c r="BO618" i="21"/>
  <c r="BN618" i="21"/>
  <c r="BM618" i="21"/>
  <c r="BL618" i="21"/>
  <c r="BK618" i="21"/>
  <c r="BJ618" i="21"/>
  <c r="BI618" i="21"/>
  <c r="G618" i="21"/>
  <c r="F618" i="21"/>
  <c r="E618" i="21"/>
  <c r="D618" i="21"/>
  <c r="C618" i="21"/>
  <c r="B618" i="21"/>
  <c r="BR617" i="21"/>
  <c r="BQ617" i="21"/>
  <c r="BP617" i="21"/>
  <c r="BO617" i="21"/>
  <c r="BN617" i="21"/>
  <c r="BM617" i="21"/>
  <c r="BL617" i="21"/>
  <c r="BK617" i="21"/>
  <c r="BJ617" i="21"/>
  <c r="BI617" i="21"/>
  <c r="G617" i="21"/>
  <c r="F617" i="21"/>
  <c r="E617" i="21"/>
  <c r="D617" i="21"/>
  <c r="C617" i="21"/>
  <c r="B617" i="21"/>
  <c r="BR616" i="21"/>
  <c r="BQ616" i="21"/>
  <c r="BP616" i="21"/>
  <c r="BO616" i="21"/>
  <c r="BN616" i="21"/>
  <c r="BM616" i="21"/>
  <c r="BL616" i="21"/>
  <c r="BK616" i="21"/>
  <c r="BJ616" i="21"/>
  <c r="BI616" i="21"/>
  <c r="G616" i="21"/>
  <c r="F616" i="21"/>
  <c r="E616" i="21"/>
  <c r="D616" i="21"/>
  <c r="C616" i="21"/>
  <c r="B616" i="21"/>
  <c r="BR615" i="21"/>
  <c r="BQ615" i="21"/>
  <c r="BP615" i="21"/>
  <c r="BO615" i="21"/>
  <c r="BN615" i="21"/>
  <c r="BM615" i="21"/>
  <c r="BL615" i="21"/>
  <c r="BK615" i="21"/>
  <c r="BJ615" i="21"/>
  <c r="BI615" i="21"/>
  <c r="G615" i="21"/>
  <c r="F615" i="21"/>
  <c r="E615" i="21"/>
  <c r="D615" i="21"/>
  <c r="C615" i="21"/>
  <c r="B615" i="21"/>
  <c r="BR614" i="21"/>
  <c r="BQ614" i="21"/>
  <c r="BP614" i="21"/>
  <c r="BO614" i="21"/>
  <c r="BN614" i="21"/>
  <c r="BM614" i="21"/>
  <c r="BL614" i="21"/>
  <c r="BK614" i="21"/>
  <c r="BJ614" i="21"/>
  <c r="BI614" i="21"/>
  <c r="G614" i="21"/>
  <c r="F614" i="21"/>
  <c r="E614" i="21"/>
  <c r="D614" i="21"/>
  <c r="C614" i="21"/>
  <c r="B614" i="21"/>
  <c r="BR613" i="21"/>
  <c r="BQ613" i="21"/>
  <c r="BP613" i="21"/>
  <c r="BO613" i="21"/>
  <c r="BN613" i="21"/>
  <c r="BM613" i="21"/>
  <c r="BL613" i="21"/>
  <c r="BK613" i="21"/>
  <c r="BJ613" i="21"/>
  <c r="BI613" i="21"/>
  <c r="G613" i="21"/>
  <c r="F613" i="21"/>
  <c r="E613" i="21"/>
  <c r="D613" i="21"/>
  <c r="C613" i="21"/>
  <c r="B613" i="21"/>
  <c r="BR612" i="21"/>
  <c r="BQ612" i="21"/>
  <c r="BP612" i="21"/>
  <c r="BO612" i="21"/>
  <c r="BN612" i="21"/>
  <c r="BM612" i="21"/>
  <c r="BL612" i="21"/>
  <c r="BK612" i="21"/>
  <c r="BJ612" i="21"/>
  <c r="BI612" i="21"/>
  <c r="G612" i="21"/>
  <c r="F612" i="21"/>
  <c r="E612" i="21"/>
  <c r="D612" i="21"/>
  <c r="C612" i="21"/>
  <c r="B612" i="21"/>
  <c r="BR611" i="21"/>
  <c r="BQ611" i="21"/>
  <c r="BP611" i="21"/>
  <c r="BO611" i="21"/>
  <c r="BN611" i="21"/>
  <c r="BM611" i="21"/>
  <c r="BL611" i="21"/>
  <c r="BK611" i="21"/>
  <c r="BJ611" i="21"/>
  <c r="BI611" i="21"/>
  <c r="G611" i="21"/>
  <c r="F611" i="21"/>
  <c r="E611" i="21"/>
  <c r="D611" i="21"/>
  <c r="C611" i="21"/>
  <c r="B611" i="21"/>
  <c r="BR610" i="21"/>
  <c r="BQ610" i="21"/>
  <c r="BP610" i="21"/>
  <c r="BO610" i="21"/>
  <c r="BN610" i="21"/>
  <c r="BM610" i="21"/>
  <c r="BL610" i="21"/>
  <c r="BK610" i="21"/>
  <c r="BJ610" i="21"/>
  <c r="BI610" i="21"/>
  <c r="G610" i="21"/>
  <c r="F610" i="21"/>
  <c r="E610" i="21"/>
  <c r="D610" i="21"/>
  <c r="C610" i="21"/>
  <c r="B610" i="21"/>
  <c r="BR609" i="21"/>
  <c r="BQ609" i="21"/>
  <c r="BP609" i="21"/>
  <c r="BO609" i="21"/>
  <c r="BN609" i="21"/>
  <c r="BM609" i="21"/>
  <c r="BL609" i="21"/>
  <c r="BK609" i="21"/>
  <c r="BJ609" i="21"/>
  <c r="BI609" i="21"/>
  <c r="G609" i="21"/>
  <c r="F609" i="21"/>
  <c r="E609" i="21"/>
  <c r="D609" i="21"/>
  <c r="C609" i="21"/>
  <c r="B609" i="21"/>
  <c r="BR608" i="21"/>
  <c r="BQ608" i="21"/>
  <c r="BP608" i="21"/>
  <c r="BO608" i="21"/>
  <c r="BN608" i="21"/>
  <c r="BM608" i="21"/>
  <c r="BL608" i="21"/>
  <c r="BK608" i="21"/>
  <c r="BJ608" i="21"/>
  <c r="BI608" i="21"/>
  <c r="G608" i="21"/>
  <c r="F608" i="21"/>
  <c r="E608" i="21"/>
  <c r="D608" i="21"/>
  <c r="C608" i="21"/>
  <c r="B608" i="21"/>
  <c r="BR607" i="21"/>
  <c r="BQ607" i="21"/>
  <c r="BP607" i="21"/>
  <c r="BO607" i="21"/>
  <c r="BN607" i="21"/>
  <c r="BM607" i="21"/>
  <c r="BL607" i="21"/>
  <c r="BK607" i="21"/>
  <c r="BJ607" i="21"/>
  <c r="BI607" i="21"/>
  <c r="G607" i="21"/>
  <c r="F607" i="21"/>
  <c r="E607" i="21"/>
  <c r="D607" i="21"/>
  <c r="C607" i="21"/>
  <c r="B607" i="21"/>
  <c r="BR606" i="21"/>
  <c r="BQ606" i="21"/>
  <c r="BP606" i="21"/>
  <c r="BO606" i="21"/>
  <c r="BN606" i="21"/>
  <c r="BM606" i="21"/>
  <c r="BL606" i="21"/>
  <c r="BK606" i="21"/>
  <c r="BJ606" i="21"/>
  <c r="BI606" i="21"/>
  <c r="G606" i="21"/>
  <c r="F606" i="21"/>
  <c r="E606" i="21"/>
  <c r="D606" i="21"/>
  <c r="C606" i="21"/>
  <c r="B606" i="21"/>
  <c r="BR605" i="21"/>
  <c r="BQ605" i="21"/>
  <c r="BP605" i="21"/>
  <c r="BO605" i="21"/>
  <c r="BN605" i="21"/>
  <c r="BM605" i="21"/>
  <c r="BL605" i="21"/>
  <c r="BK605" i="21"/>
  <c r="BJ605" i="21"/>
  <c r="BI605" i="21"/>
  <c r="G605" i="21"/>
  <c r="F605" i="21"/>
  <c r="E605" i="21"/>
  <c r="D605" i="21"/>
  <c r="C605" i="21"/>
  <c r="B605" i="21"/>
  <c r="BR604" i="21"/>
  <c r="BQ604" i="21"/>
  <c r="BP604" i="21"/>
  <c r="BO604" i="21"/>
  <c r="BN604" i="21"/>
  <c r="BM604" i="21"/>
  <c r="BL604" i="21"/>
  <c r="BK604" i="21"/>
  <c r="BJ604" i="21"/>
  <c r="BI604" i="21"/>
  <c r="G604" i="21"/>
  <c r="F604" i="21"/>
  <c r="E604" i="21"/>
  <c r="D604" i="21"/>
  <c r="C604" i="21"/>
  <c r="B604" i="21"/>
  <c r="BR603" i="21"/>
  <c r="BQ603" i="21"/>
  <c r="BP603" i="21"/>
  <c r="BO603" i="21"/>
  <c r="BN603" i="21"/>
  <c r="BM603" i="21"/>
  <c r="BL603" i="21"/>
  <c r="BK603" i="21"/>
  <c r="BJ603" i="21"/>
  <c r="BI603" i="21"/>
  <c r="G603" i="21"/>
  <c r="F603" i="21"/>
  <c r="E603" i="21"/>
  <c r="D603" i="21"/>
  <c r="C603" i="21"/>
  <c r="B603" i="21"/>
  <c r="BR602" i="21"/>
  <c r="BQ602" i="21"/>
  <c r="BP602" i="21"/>
  <c r="BO602" i="21"/>
  <c r="BN602" i="21"/>
  <c r="BM602" i="21"/>
  <c r="BL602" i="21"/>
  <c r="BK602" i="21"/>
  <c r="BJ602" i="21"/>
  <c r="BI602" i="21"/>
  <c r="G602" i="21"/>
  <c r="F602" i="21"/>
  <c r="E602" i="21"/>
  <c r="D602" i="21"/>
  <c r="C602" i="21"/>
  <c r="B602" i="21"/>
  <c r="BR601" i="21"/>
  <c r="BQ601" i="21"/>
  <c r="BP601" i="21"/>
  <c r="BO601" i="21"/>
  <c r="BN601" i="21"/>
  <c r="BM601" i="21"/>
  <c r="BL601" i="21"/>
  <c r="BK601" i="21"/>
  <c r="BJ601" i="21"/>
  <c r="BI601" i="21"/>
  <c r="G601" i="21"/>
  <c r="F601" i="21"/>
  <c r="E601" i="21"/>
  <c r="D601" i="21"/>
  <c r="C601" i="21"/>
  <c r="B601" i="21"/>
  <c r="BR600" i="21"/>
  <c r="BQ600" i="21"/>
  <c r="BP600" i="21"/>
  <c r="BO600" i="21"/>
  <c r="BN600" i="21"/>
  <c r="BM600" i="21"/>
  <c r="BL600" i="21"/>
  <c r="BK600" i="21"/>
  <c r="BJ600" i="21"/>
  <c r="BI600" i="21"/>
  <c r="G600" i="21"/>
  <c r="F600" i="21"/>
  <c r="E600" i="21"/>
  <c r="D600" i="21"/>
  <c r="C600" i="21"/>
  <c r="B600" i="21"/>
  <c r="BR599" i="21"/>
  <c r="BQ599" i="21"/>
  <c r="BP599" i="21"/>
  <c r="BO599" i="21"/>
  <c r="BN599" i="21"/>
  <c r="BM599" i="21"/>
  <c r="BL599" i="21"/>
  <c r="BK599" i="21"/>
  <c r="BJ599" i="21"/>
  <c r="BI599" i="21"/>
  <c r="G599" i="21"/>
  <c r="F599" i="21"/>
  <c r="E599" i="21"/>
  <c r="D599" i="21"/>
  <c r="C599" i="21"/>
  <c r="B599" i="21"/>
  <c r="BR598" i="21"/>
  <c r="BQ598" i="21"/>
  <c r="BP598" i="21"/>
  <c r="BO598" i="21"/>
  <c r="BN598" i="21"/>
  <c r="BM598" i="21"/>
  <c r="BL598" i="21"/>
  <c r="BK598" i="21"/>
  <c r="BJ598" i="21"/>
  <c r="BI598" i="21"/>
  <c r="G598" i="21"/>
  <c r="F598" i="21"/>
  <c r="E598" i="21"/>
  <c r="D598" i="21"/>
  <c r="C598" i="21"/>
  <c r="B598" i="21"/>
  <c r="BR597" i="21"/>
  <c r="BQ597" i="21"/>
  <c r="BP597" i="21"/>
  <c r="BO597" i="21"/>
  <c r="BN597" i="21"/>
  <c r="BM597" i="21"/>
  <c r="BL597" i="21"/>
  <c r="BK597" i="21"/>
  <c r="BJ597" i="21"/>
  <c r="BI597" i="21"/>
  <c r="G597" i="21"/>
  <c r="F597" i="21"/>
  <c r="E597" i="21"/>
  <c r="D597" i="21"/>
  <c r="C597" i="21"/>
  <c r="B597" i="21"/>
  <c r="BR596" i="21"/>
  <c r="BQ596" i="21"/>
  <c r="BP596" i="21"/>
  <c r="BO596" i="21"/>
  <c r="BN596" i="21"/>
  <c r="BM596" i="21"/>
  <c r="BL596" i="21"/>
  <c r="BK596" i="21"/>
  <c r="BJ596" i="21"/>
  <c r="BI596" i="21"/>
  <c r="G596" i="21"/>
  <c r="F596" i="21"/>
  <c r="E596" i="21"/>
  <c r="D596" i="21"/>
  <c r="C596" i="21"/>
  <c r="B596" i="21"/>
  <c r="BR595" i="21"/>
  <c r="BQ595" i="21"/>
  <c r="BP595" i="21"/>
  <c r="BO595" i="21"/>
  <c r="BN595" i="21"/>
  <c r="BM595" i="21"/>
  <c r="BL595" i="21"/>
  <c r="BK595" i="21"/>
  <c r="BJ595" i="21"/>
  <c r="BI595" i="21"/>
  <c r="G595" i="21"/>
  <c r="F595" i="21"/>
  <c r="E595" i="21"/>
  <c r="D595" i="21"/>
  <c r="C595" i="21"/>
  <c r="B595" i="21"/>
  <c r="BR594" i="21"/>
  <c r="BQ594" i="21"/>
  <c r="BP594" i="21"/>
  <c r="BO594" i="21"/>
  <c r="BN594" i="21"/>
  <c r="BM594" i="21"/>
  <c r="BL594" i="21"/>
  <c r="BK594" i="21"/>
  <c r="BJ594" i="21"/>
  <c r="BI594" i="21"/>
  <c r="G594" i="21"/>
  <c r="F594" i="21"/>
  <c r="E594" i="21"/>
  <c r="D594" i="21"/>
  <c r="C594" i="21"/>
  <c r="B594" i="21"/>
  <c r="BR593" i="21"/>
  <c r="BQ593" i="21"/>
  <c r="BP593" i="21"/>
  <c r="BO593" i="21"/>
  <c r="BN593" i="21"/>
  <c r="BM593" i="21"/>
  <c r="BL593" i="21"/>
  <c r="BK593" i="21"/>
  <c r="BJ593" i="21"/>
  <c r="BI593" i="21"/>
  <c r="G593" i="21"/>
  <c r="F593" i="21"/>
  <c r="E593" i="21"/>
  <c r="D593" i="21"/>
  <c r="C593" i="21"/>
  <c r="B593" i="21"/>
  <c r="BR592" i="21"/>
  <c r="BQ592" i="21"/>
  <c r="BP592" i="21"/>
  <c r="BO592" i="21"/>
  <c r="BN592" i="21"/>
  <c r="BM592" i="21"/>
  <c r="BL592" i="21"/>
  <c r="BK592" i="21"/>
  <c r="BJ592" i="21"/>
  <c r="BI592" i="21"/>
  <c r="G592" i="21"/>
  <c r="F592" i="21"/>
  <c r="E592" i="21"/>
  <c r="D592" i="21"/>
  <c r="C592" i="21"/>
  <c r="B592" i="21"/>
  <c r="BR591" i="21"/>
  <c r="BQ591" i="21"/>
  <c r="BP591" i="21"/>
  <c r="BO591" i="21"/>
  <c r="BN591" i="21"/>
  <c r="BM591" i="21"/>
  <c r="BL591" i="21"/>
  <c r="BK591" i="21"/>
  <c r="BJ591" i="21"/>
  <c r="BI591" i="21"/>
  <c r="G591" i="21"/>
  <c r="F591" i="21"/>
  <c r="E591" i="21"/>
  <c r="D591" i="21"/>
  <c r="C591" i="21"/>
  <c r="B591" i="21"/>
  <c r="BR590" i="21"/>
  <c r="BQ590" i="21"/>
  <c r="BP590" i="21"/>
  <c r="BO590" i="21"/>
  <c r="BN590" i="21"/>
  <c r="BM590" i="21"/>
  <c r="BL590" i="21"/>
  <c r="BK590" i="21"/>
  <c r="BJ590" i="21"/>
  <c r="BI590" i="21"/>
  <c r="G590" i="21"/>
  <c r="F590" i="21"/>
  <c r="E590" i="21"/>
  <c r="D590" i="21"/>
  <c r="C590" i="21"/>
  <c r="B590" i="21"/>
  <c r="BR589" i="21"/>
  <c r="BQ589" i="21"/>
  <c r="BP589" i="21"/>
  <c r="BO589" i="21"/>
  <c r="BN589" i="21"/>
  <c r="BM589" i="21"/>
  <c r="BL589" i="21"/>
  <c r="BK589" i="21"/>
  <c r="BJ589" i="21"/>
  <c r="BI589" i="21"/>
  <c r="G589" i="21"/>
  <c r="F589" i="21"/>
  <c r="E589" i="21"/>
  <c r="D589" i="21"/>
  <c r="C589" i="21"/>
  <c r="B589" i="21"/>
  <c r="BR588" i="21"/>
  <c r="BQ588" i="21"/>
  <c r="BP588" i="21"/>
  <c r="BO588" i="21"/>
  <c r="BN588" i="21"/>
  <c r="BM588" i="21"/>
  <c r="BL588" i="21"/>
  <c r="BK588" i="21"/>
  <c r="BJ588" i="21"/>
  <c r="BI588" i="21"/>
  <c r="G588" i="21"/>
  <c r="F588" i="21"/>
  <c r="E588" i="21"/>
  <c r="D588" i="21"/>
  <c r="C588" i="21"/>
  <c r="B588" i="21"/>
  <c r="BR587" i="21"/>
  <c r="BQ587" i="21"/>
  <c r="BP587" i="21"/>
  <c r="BO587" i="21"/>
  <c r="BN587" i="21"/>
  <c r="BM587" i="21"/>
  <c r="BL587" i="21"/>
  <c r="BK587" i="21"/>
  <c r="BJ587" i="21"/>
  <c r="BI587" i="21"/>
  <c r="G587" i="21"/>
  <c r="F587" i="21"/>
  <c r="E587" i="21"/>
  <c r="D587" i="21"/>
  <c r="C587" i="21"/>
  <c r="B587" i="21"/>
  <c r="BR586" i="21"/>
  <c r="BQ586" i="21"/>
  <c r="BP586" i="21"/>
  <c r="BO586" i="21"/>
  <c r="BN586" i="21"/>
  <c r="BM586" i="21"/>
  <c r="BL586" i="21"/>
  <c r="BK586" i="21"/>
  <c r="BJ586" i="21"/>
  <c r="BI586" i="21"/>
  <c r="G586" i="21"/>
  <c r="F586" i="21"/>
  <c r="E586" i="21"/>
  <c r="D586" i="21"/>
  <c r="C586" i="21"/>
  <c r="B586" i="21"/>
  <c r="BR585" i="21"/>
  <c r="BQ585" i="21"/>
  <c r="BP585" i="21"/>
  <c r="BO585" i="21"/>
  <c r="BN585" i="21"/>
  <c r="BM585" i="21"/>
  <c r="BL585" i="21"/>
  <c r="BK585" i="21"/>
  <c r="BJ585" i="21"/>
  <c r="BI585" i="21"/>
  <c r="G585" i="21"/>
  <c r="F585" i="21"/>
  <c r="E585" i="21"/>
  <c r="D585" i="21"/>
  <c r="C585" i="21"/>
  <c r="B585" i="21"/>
  <c r="BR584" i="21"/>
  <c r="BQ584" i="21"/>
  <c r="BP584" i="21"/>
  <c r="BO584" i="21"/>
  <c r="BN584" i="21"/>
  <c r="BM584" i="21"/>
  <c r="BL584" i="21"/>
  <c r="BK584" i="21"/>
  <c r="BJ584" i="21"/>
  <c r="BI584" i="21"/>
  <c r="G584" i="21"/>
  <c r="F584" i="21"/>
  <c r="E584" i="21"/>
  <c r="D584" i="21"/>
  <c r="C584" i="21"/>
  <c r="B584" i="21"/>
  <c r="BR583" i="21"/>
  <c r="BQ583" i="21"/>
  <c r="BP583" i="21"/>
  <c r="BO583" i="21"/>
  <c r="BN583" i="21"/>
  <c r="BM583" i="21"/>
  <c r="BL583" i="21"/>
  <c r="BK583" i="21"/>
  <c r="BJ583" i="21"/>
  <c r="BI583" i="21"/>
  <c r="G583" i="21"/>
  <c r="F583" i="21"/>
  <c r="E583" i="21"/>
  <c r="D583" i="21"/>
  <c r="C583" i="21"/>
  <c r="B583" i="21"/>
  <c r="BR582" i="21"/>
  <c r="BQ582" i="21"/>
  <c r="BP582" i="21"/>
  <c r="BO582" i="21"/>
  <c r="BN582" i="21"/>
  <c r="BM582" i="21"/>
  <c r="BL582" i="21"/>
  <c r="BK582" i="21"/>
  <c r="BJ582" i="21"/>
  <c r="BI582" i="21"/>
  <c r="G582" i="21"/>
  <c r="F582" i="21"/>
  <c r="E582" i="21"/>
  <c r="D582" i="21"/>
  <c r="C582" i="21"/>
  <c r="B582" i="21"/>
  <c r="BR581" i="21"/>
  <c r="BQ581" i="21"/>
  <c r="BP581" i="21"/>
  <c r="BO581" i="21"/>
  <c r="BN581" i="21"/>
  <c r="BM581" i="21"/>
  <c r="BL581" i="21"/>
  <c r="BK581" i="21"/>
  <c r="BJ581" i="21"/>
  <c r="BI581" i="21"/>
  <c r="G581" i="21"/>
  <c r="F581" i="21"/>
  <c r="E581" i="21"/>
  <c r="D581" i="21"/>
  <c r="C581" i="21"/>
  <c r="B581" i="21"/>
  <c r="BR580" i="21"/>
  <c r="BQ580" i="21"/>
  <c r="BP580" i="21"/>
  <c r="BO580" i="21"/>
  <c r="BN580" i="21"/>
  <c r="BM580" i="21"/>
  <c r="BL580" i="21"/>
  <c r="BK580" i="21"/>
  <c r="BJ580" i="21"/>
  <c r="BI580" i="21"/>
  <c r="G580" i="21"/>
  <c r="F580" i="21"/>
  <c r="E580" i="21"/>
  <c r="D580" i="21"/>
  <c r="C580" i="21"/>
  <c r="B580" i="21"/>
  <c r="BR579" i="21"/>
  <c r="BQ579" i="21"/>
  <c r="BP579" i="21"/>
  <c r="BO579" i="21"/>
  <c r="BN579" i="21"/>
  <c r="BM579" i="21"/>
  <c r="BL579" i="21"/>
  <c r="BK579" i="21"/>
  <c r="BJ579" i="21"/>
  <c r="BI579" i="21"/>
  <c r="G579" i="21"/>
  <c r="F579" i="21"/>
  <c r="E579" i="21"/>
  <c r="D579" i="21"/>
  <c r="C579" i="21"/>
  <c r="B579" i="21"/>
  <c r="BR578" i="21"/>
  <c r="BQ578" i="21"/>
  <c r="BP578" i="21"/>
  <c r="BO578" i="21"/>
  <c r="BN578" i="21"/>
  <c r="BM578" i="21"/>
  <c r="BL578" i="21"/>
  <c r="BK578" i="21"/>
  <c r="BJ578" i="21"/>
  <c r="BI578" i="21"/>
  <c r="G578" i="21"/>
  <c r="F578" i="21"/>
  <c r="E578" i="21"/>
  <c r="D578" i="21"/>
  <c r="C578" i="21"/>
  <c r="B578" i="21"/>
  <c r="BR577" i="21"/>
  <c r="BQ577" i="21"/>
  <c r="BP577" i="21"/>
  <c r="BO577" i="21"/>
  <c r="BN577" i="21"/>
  <c r="BM577" i="21"/>
  <c r="BL577" i="21"/>
  <c r="BK577" i="21"/>
  <c r="BJ577" i="21"/>
  <c r="BI577" i="21"/>
  <c r="G577" i="21"/>
  <c r="F577" i="21"/>
  <c r="E577" i="21"/>
  <c r="D577" i="21"/>
  <c r="C577" i="21"/>
  <c r="B577" i="21"/>
  <c r="BR576" i="21"/>
  <c r="BQ576" i="21"/>
  <c r="BP576" i="21"/>
  <c r="BO576" i="21"/>
  <c r="BN576" i="21"/>
  <c r="BM576" i="21"/>
  <c r="BL576" i="21"/>
  <c r="BK576" i="21"/>
  <c r="BJ576" i="21"/>
  <c r="BI576" i="21"/>
  <c r="G576" i="21"/>
  <c r="F576" i="21"/>
  <c r="E576" i="21"/>
  <c r="D576" i="21"/>
  <c r="C576" i="21"/>
  <c r="B576" i="21"/>
  <c r="BR575" i="21"/>
  <c r="BQ575" i="21"/>
  <c r="BP575" i="21"/>
  <c r="BO575" i="21"/>
  <c r="BN575" i="21"/>
  <c r="BM575" i="21"/>
  <c r="BL575" i="21"/>
  <c r="BK575" i="21"/>
  <c r="BJ575" i="21"/>
  <c r="BI575" i="21"/>
  <c r="G575" i="21"/>
  <c r="F575" i="21"/>
  <c r="E575" i="21"/>
  <c r="D575" i="21"/>
  <c r="C575" i="21"/>
  <c r="B575" i="21"/>
  <c r="BR574" i="21"/>
  <c r="BQ574" i="21"/>
  <c r="BP574" i="21"/>
  <c r="BO574" i="21"/>
  <c r="BN574" i="21"/>
  <c r="BM574" i="21"/>
  <c r="BL574" i="21"/>
  <c r="BK574" i="21"/>
  <c r="BJ574" i="21"/>
  <c r="BI574" i="21"/>
  <c r="G574" i="21"/>
  <c r="F574" i="21"/>
  <c r="E574" i="21"/>
  <c r="D574" i="21"/>
  <c r="C574" i="21"/>
  <c r="B574" i="21"/>
  <c r="BR573" i="21"/>
  <c r="BQ573" i="21"/>
  <c r="BP573" i="21"/>
  <c r="BO573" i="21"/>
  <c r="BN573" i="21"/>
  <c r="BM573" i="21"/>
  <c r="BL573" i="21"/>
  <c r="BK573" i="21"/>
  <c r="BJ573" i="21"/>
  <c r="BI573" i="21"/>
  <c r="G573" i="21"/>
  <c r="F573" i="21"/>
  <c r="E573" i="21"/>
  <c r="D573" i="21"/>
  <c r="C573" i="21"/>
  <c r="B573" i="21"/>
  <c r="BR572" i="21"/>
  <c r="BQ572" i="21"/>
  <c r="BP572" i="21"/>
  <c r="BO572" i="21"/>
  <c r="BN572" i="21"/>
  <c r="BM572" i="21"/>
  <c r="BL572" i="21"/>
  <c r="BK572" i="21"/>
  <c r="BJ572" i="21"/>
  <c r="BI572" i="21"/>
  <c r="G572" i="21"/>
  <c r="F572" i="21"/>
  <c r="E572" i="21"/>
  <c r="D572" i="21"/>
  <c r="C572" i="21"/>
  <c r="B572" i="21"/>
  <c r="BR571" i="21"/>
  <c r="BQ571" i="21"/>
  <c r="BP571" i="21"/>
  <c r="BO571" i="21"/>
  <c r="BN571" i="21"/>
  <c r="BM571" i="21"/>
  <c r="BL571" i="21"/>
  <c r="BK571" i="21"/>
  <c r="BJ571" i="21"/>
  <c r="BI571" i="21"/>
  <c r="G571" i="21"/>
  <c r="F571" i="21"/>
  <c r="E571" i="21"/>
  <c r="D571" i="21"/>
  <c r="C571" i="21"/>
  <c r="B571" i="21"/>
  <c r="BR570" i="21"/>
  <c r="BQ570" i="21"/>
  <c r="BP570" i="21"/>
  <c r="BO570" i="21"/>
  <c r="BN570" i="21"/>
  <c r="BM570" i="21"/>
  <c r="BL570" i="21"/>
  <c r="BK570" i="21"/>
  <c r="BJ570" i="21"/>
  <c r="BI570" i="21"/>
  <c r="G570" i="21"/>
  <c r="F570" i="21"/>
  <c r="E570" i="21"/>
  <c r="D570" i="21"/>
  <c r="C570" i="21"/>
  <c r="B570" i="21"/>
  <c r="BR569" i="21"/>
  <c r="BQ569" i="21"/>
  <c r="BP569" i="21"/>
  <c r="BO569" i="21"/>
  <c r="BN569" i="21"/>
  <c r="BM569" i="21"/>
  <c r="BL569" i="21"/>
  <c r="BK569" i="21"/>
  <c r="BJ569" i="21"/>
  <c r="BI569" i="21"/>
  <c r="G569" i="21"/>
  <c r="F569" i="21"/>
  <c r="E569" i="21"/>
  <c r="D569" i="21"/>
  <c r="C569" i="21"/>
  <c r="B569" i="21"/>
  <c r="BR568" i="21"/>
  <c r="BQ568" i="21"/>
  <c r="BP568" i="21"/>
  <c r="BO568" i="21"/>
  <c r="BN568" i="21"/>
  <c r="BM568" i="21"/>
  <c r="BL568" i="21"/>
  <c r="BK568" i="21"/>
  <c r="BJ568" i="21"/>
  <c r="BI568" i="21"/>
  <c r="G568" i="21"/>
  <c r="F568" i="21"/>
  <c r="E568" i="21"/>
  <c r="D568" i="21"/>
  <c r="C568" i="21"/>
  <c r="B568" i="21"/>
  <c r="BR567" i="21"/>
  <c r="BQ567" i="21"/>
  <c r="BP567" i="21"/>
  <c r="BO567" i="21"/>
  <c r="BN567" i="21"/>
  <c r="BM567" i="21"/>
  <c r="BL567" i="21"/>
  <c r="BK567" i="21"/>
  <c r="BJ567" i="21"/>
  <c r="BI567" i="21"/>
  <c r="G567" i="21"/>
  <c r="F567" i="21"/>
  <c r="E567" i="21"/>
  <c r="D567" i="21"/>
  <c r="C567" i="21"/>
  <c r="B567" i="21"/>
  <c r="BR566" i="21"/>
  <c r="BQ566" i="21"/>
  <c r="BP566" i="21"/>
  <c r="BO566" i="21"/>
  <c r="BN566" i="21"/>
  <c r="BM566" i="21"/>
  <c r="BL566" i="21"/>
  <c r="BK566" i="21"/>
  <c r="BJ566" i="21"/>
  <c r="BI566" i="21"/>
  <c r="G566" i="21"/>
  <c r="F566" i="21"/>
  <c r="E566" i="21"/>
  <c r="D566" i="21"/>
  <c r="C566" i="21"/>
  <c r="B566" i="21"/>
  <c r="BR565" i="21"/>
  <c r="BQ565" i="21"/>
  <c r="BP565" i="21"/>
  <c r="BO565" i="21"/>
  <c r="BN565" i="21"/>
  <c r="BM565" i="21"/>
  <c r="BL565" i="21"/>
  <c r="BK565" i="21"/>
  <c r="BJ565" i="21"/>
  <c r="BI565" i="21"/>
  <c r="G565" i="21"/>
  <c r="F565" i="21"/>
  <c r="E565" i="21"/>
  <c r="D565" i="21"/>
  <c r="C565" i="21"/>
  <c r="B565" i="21"/>
  <c r="BR564" i="21"/>
  <c r="BQ564" i="21"/>
  <c r="BP564" i="21"/>
  <c r="BO564" i="21"/>
  <c r="BN564" i="21"/>
  <c r="BM564" i="21"/>
  <c r="BL564" i="21"/>
  <c r="BK564" i="21"/>
  <c r="BJ564" i="21"/>
  <c r="BI564" i="21"/>
  <c r="G564" i="21"/>
  <c r="F564" i="21"/>
  <c r="E564" i="21"/>
  <c r="D564" i="21"/>
  <c r="C564" i="21"/>
  <c r="B564" i="21"/>
  <c r="BR563" i="21"/>
  <c r="BQ563" i="21"/>
  <c r="BP563" i="21"/>
  <c r="BO563" i="21"/>
  <c r="BN563" i="21"/>
  <c r="BM563" i="21"/>
  <c r="BL563" i="21"/>
  <c r="BK563" i="21"/>
  <c r="BJ563" i="21"/>
  <c r="BI563" i="21"/>
  <c r="G563" i="21"/>
  <c r="F563" i="21"/>
  <c r="E563" i="21"/>
  <c r="D563" i="21"/>
  <c r="C563" i="21"/>
  <c r="B563" i="21"/>
  <c r="BR562" i="21"/>
  <c r="BQ562" i="21"/>
  <c r="BP562" i="21"/>
  <c r="BO562" i="21"/>
  <c r="BN562" i="21"/>
  <c r="BM562" i="21"/>
  <c r="BL562" i="21"/>
  <c r="BK562" i="21"/>
  <c r="BJ562" i="21"/>
  <c r="BI562" i="21"/>
  <c r="G562" i="21"/>
  <c r="F562" i="21"/>
  <c r="E562" i="21"/>
  <c r="D562" i="21"/>
  <c r="C562" i="21"/>
  <c r="B562" i="21"/>
  <c r="BR561" i="21"/>
  <c r="BQ561" i="21"/>
  <c r="BP561" i="21"/>
  <c r="BO561" i="21"/>
  <c r="BN561" i="21"/>
  <c r="BM561" i="21"/>
  <c r="BL561" i="21"/>
  <c r="BK561" i="21"/>
  <c r="BJ561" i="21"/>
  <c r="BI561" i="21"/>
  <c r="G561" i="21"/>
  <c r="F561" i="21"/>
  <c r="E561" i="21"/>
  <c r="D561" i="21"/>
  <c r="C561" i="21"/>
  <c r="B561" i="21"/>
  <c r="BR560" i="21"/>
  <c r="BQ560" i="21"/>
  <c r="BP560" i="21"/>
  <c r="BO560" i="21"/>
  <c r="BN560" i="21"/>
  <c r="BM560" i="21"/>
  <c r="BL560" i="21"/>
  <c r="BK560" i="21"/>
  <c r="BJ560" i="21"/>
  <c r="BI560" i="21"/>
  <c r="G560" i="21"/>
  <c r="F560" i="21"/>
  <c r="E560" i="21"/>
  <c r="D560" i="21"/>
  <c r="C560" i="21"/>
  <c r="B560" i="21"/>
  <c r="BR559" i="21"/>
  <c r="BQ559" i="21"/>
  <c r="BP559" i="21"/>
  <c r="BO559" i="21"/>
  <c r="BN559" i="21"/>
  <c r="BM559" i="21"/>
  <c r="BL559" i="21"/>
  <c r="BK559" i="21"/>
  <c r="BJ559" i="21"/>
  <c r="BI559" i="21"/>
  <c r="G559" i="21"/>
  <c r="F559" i="21"/>
  <c r="E559" i="21"/>
  <c r="D559" i="21"/>
  <c r="C559" i="21"/>
  <c r="B559" i="21"/>
  <c r="BR558" i="21"/>
  <c r="BQ558" i="21"/>
  <c r="BP558" i="21"/>
  <c r="BO558" i="21"/>
  <c r="BN558" i="21"/>
  <c r="BM558" i="21"/>
  <c r="BL558" i="21"/>
  <c r="BK558" i="21"/>
  <c r="BJ558" i="21"/>
  <c r="BI558" i="21"/>
  <c r="G558" i="21"/>
  <c r="F558" i="21"/>
  <c r="E558" i="21"/>
  <c r="D558" i="21"/>
  <c r="C558" i="21"/>
  <c r="B558" i="21"/>
  <c r="BR557" i="21"/>
  <c r="BQ557" i="21"/>
  <c r="BP557" i="21"/>
  <c r="BO557" i="21"/>
  <c r="BN557" i="21"/>
  <c r="BM557" i="21"/>
  <c r="BL557" i="21"/>
  <c r="BK557" i="21"/>
  <c r="BJ557" i="21"/>
  <c r="BI557" i="21"/>
  <c r="G557" i="21"/>
  <c r="F557" i="21"/>
  <c r="E557" i="21"/>
  <c r="D557" i="21"/>
  <c r="C557" i="21"/>
  <c r="B557" i="21"/>
  <c r="BR556" i="21"/>
  <c r="BQ556" i="21"/>
  <c r="BP556" i="21"/>
  <c r="BO556" i="21"/>
  <c r="BN556" i="21"/>
  <c r="BM556" i="21"/>
  <c r="BL556" i="21"/>
  <c r="BK556" i="21"/>
  <c r="BJ556" i="21"/>
  <c r="BI556" i="21"/>
  <c r="G556" i="21"/>
  <c r="F556" i="21"/>
  <c r="E556" i="21"/>
  <c r="D556" i="21"/>
  <c r="C556" i="21"/>
  <c r="B556" i="21"/>
  <c r="BR555" i="21"/>
  <c r="BQ555" i="21"/>
  <c r="BP555" i="21"/>
  <c r="BO555" i="21"/>
  <c r="BN555" i="21"/>
  <c r="BM555" i="21"/>
  <c r="BL555" i="21"/>
  <c r="BK555" i="21"/>
  <c r="BJ555" i="21"/>
  <c r="BI555" i="21"/>
  <c r="G555" i="21"/>
  <c r="F555" i="21"/>
  <c r="E555" i="21"/>
  <c r="D555" i="21"/>
  <c r="C555" i="21"/>
  <c r="B555" i="21"/>
  <c r="BR554" i="21"/>
  <c r="BQ554" i="21"/>
  <c r="BP554" i="21"/>
  <c r="BO554" i="21"/>
  <c r="BN554" i="21"/>
  <c r="BM554" i="21"/>
  <c r="BL554" i="21"/>
  <c r="BK554" i="21"/>
  <c r="BJ554" i="21"/>
  <c r="BI554" i="21"/>
  <c r="G554" i="21"/>
  <c r="F554" i="21"/>
  <c r="E554" i="21"/>
  <c r="D554" i="21"/>
  <c r="C554" i="21"/>
  <c r="B554" i="21"/>
  <c r="BR553" i="21"/>
  <c r="BQ553" i="21"/>
  <c r="BP553" i="21"/>
  <c r="BO553" i="21"/>
  <c r="BN553" i="21"/>
  <c r="BM553" i="21"/>
  <c r="BL553" i="21"/>
  <c r="BK553" i="21"/>
  <c r="BJ553" i="21"/>
  <c r="BI553" i="21"/>
  <c r="G553" i="21"/>
  <c r="F553" i="21"/>
  <c r="E553" i="21"/>
  <c r="D553" i="21"/>
  <c r="C553" i="21"/>
  <c r="B553" i="21"/>
  <c r="BR552" i="21"/>
  <c r="BQ552" i="21"/>
  <c r="BP552" i="21"/>
  <c r="BO552" i="21"/>
  <c r="BN552" i="21"/>
  <c r="BM552" i="21"/>
  <c r="BL552" i="21"/>
  <c r="BK552" i="21"/>
  <c r="BJ552" i="21"/>
  <c r="BI552" i="21"/>
  <c r="G552" i="21"/>
  <c r="F552" i="21"/>
  <c r="E552" i="21"/>
  <c r="D552" i="21"/>
  <c r="C552" i="21"/>
  <c r="B552" i="21"/>
  <c r="BR551" i="21"/>
  <c r="BQ551" i="21"/>
  <c r="BP551" i="21"/>
  <c r="BO551" i="21"/>
  <c r="BN551" i="21"/>
  <c r="BM551" i="21"/>
  <c r="BL551" i="21"/>
  <c r="BK551" i="21"/>
  <c r="BJ551" i="21"/>
  <c r="BI551" i="21"/>
  <c r="G551" i="21"/>
  <c r="F551" i="21"/>
  <c r="E551" i="21"/>
  <c r="D551" i="21"/>
  <c r="C551" i="21"/>
  <c r="B551" i="21"/>
  <c r="BR550" i="21"/>
  <c r="BQ550" i="21"/>
  <c r="BP550" i="21"/>
  <c r="BO550" i="21"/>
  <c r="BN550" i="21"/>
  <c r="BM550" i="21"/>
  <c r="BL550" i="21"/>
  <c r="BK550" i="21"/>
  <c r="BJ550" i="21"/>
  <c r="BI550" i="21"/>
  <c r="G550" i="21"/>
  <c r="F550" i="21"/>
  <c r="E550" i="21"/>
  <c r="D550" i="21"/>
  <c r="C550" i="21"/>
  <c r="B550" i="21"/>
  <c r="BR549" i="21"/>
  <c r="BQ549" i="21"/>
  <c r="BP549" i="21"/>
  <c r="BO549" i="21"/>
  <c r="BN549" i="21"/>
  <c r="BM549" i="21"/>
  <c r="BL549" i="21"/>
  <c r="BK549" i="21"/>
  <c r="BJ549" i="21"/>
  <c r="BI549" i="21"/>
  <c r="G549" i="21"/>
  <c r="F549" i="21"/>
  <c r="E549" i="21"/>
  <c r="D549" i="21"/>
  <c r="C549" i="21"/>
  <c r="B549" i="21"/>
  <c r="BR548" i="21"/>
  <c r="BQ548" i="21"/>
  <c r="BP548" i="21"/>
  <c r="BO548" i="21"/>
  <c r="BN548" i="21"/>
  <c r="BM548" i="21"/>
  <c r="BL548" i="21"/>
  <c r="BK548" i="21"/>
  <c r="BJ548" i="21"/>
  <c r="BI548" i="21"/>
  <c r="G548" i="21"/>
  <c r="F548" i="21"/>
  <c r="E548" i="21"/>
  <c r="D548" i="21"/>
  <c r="C548" i="21"/>
  <c r="B548" i="21"/>
  <c r="BR547" i="21"/>
  <c r="BQ547" i="21"/>
  <c r="BP547" i="21"/>
  <c r="BO547" i="21"/>
  <c r="BN547" i="21"/>
  <c r="BM547" i="21"/>
  <c r="BL547" i="21"/>
  <c r="BK547" i="21"/>
  <c r="BJ547" i="21"/>
  <c r="BI547" i="21"/>
  <c r="G547" i="21"/>
  <c r="F547" i="21"/>
  <c r="E547" i="21"/>
  <c r="D547" i="21"/>
  <c r="C547" i="21"/>
  <c r="B547" i="21"/>
  <c r="BR546" i="21"/>
  <c r="BQ546" i="21"/>
  <c r="BP546" i="21"/>
  <c r="BO546" i="21"/>
  <c r="BN546" i="21"/>
  <c r="BM546" i="21"/>
  <c r="BL546" i="21"/>
  <c r="BK546" i="21"/>
  <c r="BJ546" i="21"/>
  <c r="BI546" i="21"/>
  <c r="G546" i="21"/>
  <c r="F546" i="21"/>
  <c r="E546" i="21"/>
  <c r="D546" i="21"/>
  <c r="C546" i="21"/>
  <c r="B546" i="21"/>
  <c r="BR545" i="21"/>
  <c r="BQ545" i="21"/>
  <c r="BP545" i="21"/>
  <c r="BO545" i="21"/>
  <c r="BN545" i="21"/>
  <c r="BM545" i="21"/>
  <c r="BL545" i="21"/>
  <c r="BK545" i="21"/>
  <c r="BJ545" i="21"/>
  <c r="BI545" i="21"/>
  <c r="G545" i="21"/>
  <c r="F545" i="21"/>
  <c r="E545" i="21"/>
  <c r="D545" i="21"/>
  <c r="C545" i="21"/>
  <c r="B545" i="21"/>
  <c r="BR544" i="21"/>
  <c r="BQ544" i="21"/>
  <c r="BP544" i="21"/>
  <c r="BO544" i="21"/>
  <c r="BN544" i="21"/>
  <c r="BM544" i="21"/>
  <c r="BL544" i="21"/>
  <c r="BK544" i="21"/>
  <c r="BJ544" i="21"/>
  <c r="BI544" i="21"/>
  <c r="G544" i="21"/>
  <c r="F544" i="21"/>
  <c r="E544" i="21"/>
  <c r="D544" i="21"/>
  <c r="C544" i="21"/>
  <c r="B544" i="21"/>
  <c r="BR543" i="21"/>
  <c r="BQ543" i="21"/>
  <c r="BP543" i="21"/>
  <c r="BO543" i="21"/>
  <c r="BN543" i="21"/>
  <c r="BM543" i="21"/>
  <c r="BL543" i="21"/>
  <c r="BK543" i="21"/>
  <c r="BJ543" i="21"/>
  <c r="BI543" i="21"/>
  <c r="G543" i="21"/>
  <c r="F543" i="21"/>
  <c r="E543" i="21"/>
  <c r="D543" i="21"/>
  <c r="C543" i="21"/>
  <c r="B543" i="21"/>
  <c r="BR542" i="21"/>
  <c r="BQ542" i="21"/>
  <c r="BP542" i="21"/>
  <c r="BO542" i="21"/>
  <c r="BN542" i="21"/>
  <c r="BM542" i="21"/>
  <c r="BL542" i="21"/>
  <c r="BK542" i="21"/>
  <c r="BJ542" i="21"/>
  <c r="BI542" i="21"/>
  <c r="G542" i="21"/>
  <c r="F542" i="21"/>
  <c r="E542" i="21"/>
  <c r="D542" i="21"/>
  <c r="C542" i="21"/>
  <c r="B542" i="21"/>
  <c r="BR541" i="21"/>
  <c r="BQ541" i="21"/>
  <c r="BP541" i="21"/>
  <c r="BO541" i="21"/>
  <c r="BN541" i="21"/>
  <c r="BM541" i="21"/>
  <c r="BL541" i="21"/>
  <c r="BK541" i="21"/>
  <c r="BJ541" i="21"/>
  <c r="BI541" i="21"/>
  <c r="G541" i="21"/>
  <c r="F541" i="21"/>
  <c r="E541" i="21"/>
  <c r="D541" i="21"/>
  <c r="C541" i="21"/>
  <c r="B541" i="21"/>
  <c r="BR540" i="21"/>
  <c r="BQ540" i="21"/>
  <c r="BP540" i="21"/>
  <c r="BO540" i="21"/>
  <c r="BN540" i="21"/>
  <c r="BM540" i="21"/>
  <c r="BL540" i="21"/>
  <c r="BK540" i="21"/>
  <c r="BJ540" i="21"/>
  <c r="BI540" i="21"/>
  <c r="G540" i="21"/>
  <c r="F540" i="21"/>
  <c r="E540" i="21"/>
  <c r="D540" i="21"/>
  <c r="C540" i="21"/>
  <c r="B540" i="21"/>
  <c r="BR539" i="21"/>
  <c r="BQ539" i="21"/>
  <c r="BP539" i="21"/>
  <c r="BO539" i="21"/>
  <c r="BN539" i="21"/>
  <c r="BM539" i="21"/>
  <c r="BL539" i="21"/>
  <c r="BK539" i="21"/>
  <c r="BJ539" i="21"/>
  <c r="BI539" i="21"/>
  <c r="G539" i="21"/>
  <c r="F539" i="21"/>
  <c r="E539" i="21"/>
  <c r="D539" i="21"/>
  <c r="C539" i="21"/>
  <c r="B539" i="21"/>
  <c r="BR538" i="21"/>
  <c r="BQ538" i="21"/>
  <c r="BP538" i="21"/>
  <c r="BO538" i="21"/>
  <c r="BN538" i="21"/>
  <c r="BM538" i="21"/>
  <c r="BL538" i="21"/>
  <c r="BK538" i="21"/>
  <c r="BJ538" i="21"/>
  <c r="BI538" i="21"/>
  <c r="G538" i="21"/>
  <c r="F538" i="21"/>
  <c r="E538" i="21"/>
  <c r="D538" i="21"/>
  <c r="C538" i="21"/>
  <c r="B538" i="21"/>
  <c r="BR537" i="21"/>
  <c r="BQ537" i="21"/>
  <c r="BP537" i="21"/>
  <c r="BO537" i="21"/>
  <c r="BN537" i="21"/>
  <c r="BM537" i="21"/>
  <c r="BL537" i="21"/>
  <c r="BK537" i="21"/>
  <c r="BJ537" i="21"/>
  <c r="BI537" i="21"/>
  <c r="G537" i="21"/>
  <c r="F537" i="21"/>
  <c r="E537" i="21"/>
  <c r="D537" i="21"/>
  <c r="C537" i="21"/>
  <c r="B537" i="21"/>
  <c r="BR536" i="21"/>
  <c r="BQ536" i="21"/>
  <c r="BP536" i="21"/>
  <c r="BO536" i="21"/>
  <c r="BN536" i="21"/>
  <c r="BM536" i="21"/>
  <c r="BL536" i="21"/>
  <c r="BK536" i="21"/>
  <c r="BJ536" i="21"/>
  <c r="BI536" i="21"/>
  <c r="G536" i="21"/>
  <c r="F536" i="21"/>
  <c r="E536" i="21"/>
  <c r="D536" i="21"/>
  <c r="C536" i="21"/>
  <c r="B536" i="21"/>
  <c r="BR535" i="21"/>
  <c r="BQ535" i="21"/>
  <c r="BP535" i="21"/>
  <c r="BO535" i="21"/>
  <c r="BN535" i="21"/>
  <c r="BM535" i="21"/>
  <c r="BL535" i="21"/>
  <c r="BK535" i="21"/>
  <c r="BJ535" i="21"/>
  <c r="BI535" i="21"/>
  <c r="G535" i="21"/>
  <c r="F535" i="21"/>
  <c r="E535" i="21"/>
  <c r="D535" i="21"/>
  <c r="C535" i="21"/>
  <c r="B535" i="21"/>
  <c r="BR534" i="21"/>
  <c r="BQ534" i="21"/>
  <c r="BP534" i="21"/>
  <c r="BO534" i="21"/>
  <c r="BN534" i="21"/>
  <c r="BM534" i="21"/>
  <c r="BL534" i="21"/>
  <c r="BK534" i="21"/>
  <c r="BJ534" i="21"/>
  <c r="BI534" i="21"/>
  <c r="G534" i="21"/>
  <c r="F534" i="21"/>
  <c r="E534" i="21"/>
  <c r="D534" i="21"/>
  <c r="C534" i="21"/>
  <c r="B534" i="21"/>
  <c r="BR533" i="21"/>
  <c r="BQ533" i="21"/>
  <c r="BP533" i="21"/>
  <c r="BO533" i="21"/>
  <c r="BN533" i="21"/>
  <c r="BM533" i="21"/>
  <c r="BL533" i="21"/>
  <c r="BK533" i="21"/>
  <c r="BJ533" i="21"/>
  <c r="BI533" i="21"/>
  <c r="G533" i="21"/>
  <c r="F533" i="21"/>
  <c r="E533" i="21"/>
  <c r="D533" i="21"/>
  <c r="C533" i="21"/>
  <c r="B533" i="21"/>
  <c r="BR532" i="21"/>
  <c r="BQ532" i="21"/>
  <c r="BP532" i="21"/>
  <c r="BO532" i="21"/>
  <c r="BN532" i="21"/>
  <c r="BM532" i="21"/>
  <c r="BL532" i="21"/>
  <c r="BK532" i="21"/>
  <c r="BJ532" i="21"/>
  <c r="BI532" i="21"/>
  <c r="G532" i="21"/>
  <c r="F532" i="21"/>
  <c r="E532" i="21"/>
  <c r="D532" i="21"/>
  <c r="C532" i="21"/>
  <c r="B532" i="21"/>
  <c r="BR531" i="21"/>
  <c r="BQ531" i="21"/>
  <c r="BP531" i="21"/>
  <c r="BO531" i="21"/>
  <c r="BN531" i="21"/>
  <c r="BM531" i="21"/>
  <c r="BL531" i="21"/>
  <c r="BK531" i="21"/>
  <c r="BJ531" i="21"/>
  <c r="BI531" i="21"/>
  <c r="G531" i="21"/>
  <c r="F531" i="21"/>
  <c r="E531" i="21"/>
  <c r="D531" i="21"/>
  <c r="C531" i="21"/>
  <c r="B531" i="21"/>
  <c r="BR530" i="21"/>
  <c r="BQ530" i="21"/>
  <c r="BP530" i="21"/>
  <c r="BO530" i="21"/>
  <c r="BN530" i="21"/>
  <c r="BM530" i="21"/>
  <c r="BL530" i="21"/>
  <c r="BK530" i="21"/>
  <c r="BJ530" i="21"/>
  <c r="BI530" i="21"/>
  <c r="G530" i="21"/>
  <c r="F530" i="21"/>
  <c r="E530" i="21"/>
  <c r="D530" i="21"/>
  <c r="C530" i="21"/>
  <c r="B530" i="21"/>
  <c r="BR529" i="21"/>
  <c r="BQ529" i="21"/>
  <c r="BP529" i="21"/>
  <c r="BO529" i="21"/>
  <c r="BN529" i="21"/>
  <c r="BM529" i="21"/>
  <c r="BL529" i="21"/>
  <c r="BK529" i="21"/>
  <c r="BJ529" i="21"/>
  <c r="BI529" i="21"/>
  <c r="G529" i="21"/>
  <c r="F529" i="21"/>
  <c r="E529" i="21"/>
  <c r="D529" i="21"/>
  <c r="C529" i="21"/>
  <c r="B529" i="21"/>
  <c r="BR528" i="21"/>
  <c r="BQ528" i="21"/>
  <c r="BP528" i="21"/>
  <c r="BO528" i="21"/>
  <c r="BN528" i="21"/>
  <c r="BM528" i="21"/>
  <c r="BL528" i="21"/>
  <c r="BK528" i="21"/>
  <c r="BJ528" i="21"/>
  <c r="BI528" i="21"/>
  <c r="G528" i="21"/>
  <c r="F528" i="21"/>
  <c r="E528" i="21"/>
  <c r="D528" i="21"/>
  <c r="C528" i="21"/>
  <c r="B528" i="21"/>
  <c r="BR527" i="21"/>
  <c r="BQ527" i="21"/>
  <c r="BP527" i="21"/>
  <c r="BO527" i="21"/>
  <c r="BN527" i="21"/>
  <c r="BM527" i="21"/>
  <c r="BL527" i="21"/>
  <c r="BK527" i="21"/>
  <c r="BJ527" i="21"/>
  <c r="BI527" i="21"/>
  <c r="G527" i="21"/>
  <c r="F527" i="21"/>
  <c r="E527" i="21"/>
  <c r="D527" i="21"/>
  <c r="C527" i="21"/>
  <c r="B527" i="21"/>
  <c r="BR526" i="21"/>
  <c r="BQ526" i="21"/>
  <c r="BP526" i="21"/>
  <c r="BO526" i="21"/>
  <c r="BN526" i="21"/>
  <c r="BM526" i="21"/>
  <c r="BL526" i="21"/>
  <c r="BK526" i="21"/>
  <c r="BJ526" i="21"/>
  <c r="BI526" i="21"/>
  <c r="G526" i="21"/>
  <c r="F526" i="21"/>
  <c r="E526" i="21"/>
  <c r="D526" i="21"/>
  <c r="C526" i="21"/>
  <c r="B526" i="21"/>
  <c r="BR525" i="21"/>
  <c r="BQ525" i="21"/>
  <c r="BP525" i="21"/>
  <c r="BO525" i="21"/>
  <c r="BN525" i="21"/>
  <c r="BM525" i="21"/>
  <c r="BL525" i="21"/>
  <c r="BK525" i="21"/>
  <c r="BJ525" i="21"/>
  <c r="BI525" i="21"/>
  <c r="G525" i="21"/>
  <c r="F525" i="21"/>
  <c r="E525" i="21"/>
  <c r="D525" i="21"/>
  <c r="C525" i="21"/>
  <c r="B525" i="21"/>
  <c r="BR524" i="21"/>
  <c r="BQ524" i="21"/>
  <c r="BP524" i="21"/>
  <c r="BO524" i="21"/>
  <c r="BN524" i="21"/>
  <c r="BM524" i="21"/>
  <c r="BL524" i="21"/>
  <c r="BK524" i="21"/>
  <c r="BJ524" i="21"/>
  <c r="BI524" i="21"/>
  <c r="G524" i="21"/>
  <c r="F524" i="21"/>
  <c r="E524" i="21"/>
  <c r="D524" i="21"/>
  <c r="C524" i="21"/>
  <c r="B524" i="21"/>
  <c r="BR523" i="21"/>
  <c r="BQ523" i="21"/>
  <c r="BP523" i="21"/>
  <c r="BO523" i="21"/>
  <c r="BN523" i="21"/>
  <c r="BM523" i="21"/>
  <c r="BL523" i="21"/>
  <c r="BK523" i="21"/>
  <c r="BJ523" i="21"/>
  <c r="BI523" i="21"/>
  <c r="G523" i="21"/>
  <c r="F523" i="21"/>
  <c r="E523" i="21"/>
  <c r="D523" i="21"/>
  <c r="C523" i="21"/>
  <c r="B523" i="21"/>
  <c r="BR522" i="21"/>
  <c r="BQ522" i="21"/>
  <c r="BP522" i="21"/>
  <c r="BO522" i="21"/>
  <c r="BN522" i="21"/>
  <c r="BM522" i="21"/>
  <c r="BL522" i="21"/>
  <c r="BK522" i="21"/>
  <c r="BJ522" i="21"/>
  <c r="BI522" i="21"/>
  <c r="G522" i="21"/>
  <c r="F522" i="21"/>
  <c r="E522" i="21"/>
  <c r="D522" i="21"/>
  <c r="C522" i="21"/>
  <c r="B522" i="21"/>
  <c r="BR521" i="21"/>
  <c r="BQ521" i="21"/>
  <c r="BP521" i="21"/>
  <c r="BO521" i="21"/>
  <c r="BN521" i="21"/>
  <c r="BM521" i="21"/>
  <c r="BL521" i="21"/>
  <c r="BK521" i="21"/>
  <c r="BJ521" i="21"/>
  <c r="BI521" i="21"/>
  <c r="G521" i="21"/>
  <c r="F521" i="21"/>
  <c r="E521" i="21"/>
  <c r="D521" i="21"/>
  <c r="C521" i="21"/>
  <c r="B521" i="21"/>
  <c r="BR520" i="21"/>
  <c r="BQ520" i="21"/>
  <c r="BP520" i="21"/>
  <c r="BO520" i="21"/>
  <c r="BN520" i="21"/>
  <c r="BM520" i="21"/>
  <c r="BL520" i="21"/>
  <c r="BK520" i="21"/>
  <c r="BJ520" i="21"/>
  <c r="BI520" i="21"/>
  <c r="G520" i="21"/>
  <c r="F520" i="21"/>
  <c r="E520" i="21"/>
  <c r="D520" i="21"/>
  <c r="C520" i="21"/>
  <c r="B520" i="21"/>
  <c r="BR519" i="21"/>
  <c r="BQ519" i="21"/>
  <c r="BP519" i="21"/>
  <c r="BO519" i="21"/>
  <c r="BN519" i="21"/>
  <c r="BM519" i="21"/>
  <c r="BL519" i="21"/>
  <c r="BK519" i="21"/>
  <c r="BJ519" i="21"/>
  <c r="BI519" i="21"/>
  <c r="G519" i="21"/>
  <c r="F519" i="21"/>
  <c r="E519" i="21"/>
  <c r="D519" i="21"/>
  <c r="C519" i="21"/>
  <c r="B519" i="21"/>
  <c r="BR518" i="21"/>
  <c r="BQ518" i="21"/>
  <c r="BP518" i="21"/>
  <c r="BO518" i="21"/>
  <c r="BN518" i="21"/>
  <c r="BM518" i="21"/>
  <c r="BL518" i="21"/>
  <c r="BK518" i="21"/>
  <c r="BJ518" i="21"/>
  <c r="BI518" i="21"/>
  <c r="G518" i="21"/>
  <c r="F518" i="21"/>
  <c r="E518" i="21"/>
  <c r="D518" i="21"/>
  <c r="C518" i="21"/>
  <c r="B518" i="21"/>
  <c r="BR517" i="21"/>
  <c r="BQ517" i="21"/>
  <c r="BP517" i="21"/>
  <c r="BO517" i="21"/>
  <c r="BN517" i="21"/>
  <c r="BM517" i="21"/>
  <c r="BL517" i="21"/>
  <c r="BK517" i="21"/>
  <c r="BJ517" i="21"/>
  <c r="BI517" i="21"/>
  <c r="G517" i="21"/>
  <c r="F517" i="21"/>
  <c r="E517" i="21"/>
  <c r="D517" i="21"/>
  <c r="C517" i="21"/>
  <c r="B517" i="21"/>
  <c r="BR516" i="21"/>
  <c r="BQ516" i="21"/>
  <c r="BP516" i="21"/>
  <c r="BO516" i="21"/>
  <c r="BN516" i="21"/>
  <c r="BM516" i="21"/>
  <c r="BL516" i="21"/>
  <c r="BK516" i="21"/>
  <c r="BJ516" i="21"/>
  <c r="BI516" i="21"/>
  <c r="G516" i="21"/>
  <c r="F516" i="21"/>
  <c r="E516" i="21"/>
  <c r="D516" i="21"/>
  <c r="C516" i="21"/>
  <c r="B516" i="21"/>
  <c r="BR515" i="21"/>
  <c r="BQ515" i="21"/>
  <c r="BP515" i="21"/>
  <c r="BO515" i="21"/>
  <c r="BN515" i="21"/>
  <c r="BM515" i="21"/>
  <c r="BL515" i="21"/>
  <c r="BK515" i="21"/>
  <c r="BJ515" i="21"/>
  <c r="BI515" i="21"/>
  <c r="G515" i="21"/>
  <c r="F515" i="21"/>
  <c r="E515" i="21"/>
  <c r="D515" i="21"/>
  <c r="C515" i="21"/>
  <c r="B515" i="21"/>
  <c r="BR514" i="21"/>
  <c r="BQ514" i="21"/>
  <c r="BP514" i="21"/>
  <c r="BO514" i="21"/>
  <c r="BN514" i="21"/>
  <c r="BM514" i="21"/>
  <c r="BL514" i="21"/>
  <c r="BK514" i="21"/>
  <c r="BJ514" i="21"/>
  <c r="BI514" i="21"/>
  <c r="G514" i="21"/>
  <c r="F514" i="21"/>
  <c r="E514" i="21"/>
  <c r="D514" i="21"/>
  <c r="C514" i="21"/>
  <c r="B514" i="21"/>
  <c r="BR513" i="21"/>
  <c r="BQ513" i="21"/>
  <c r="BP513" i="21"/>
  <c r="BO513" i="21"/>
  <c r="BN513" i="21"/>
  <c r="BM513" i="21"/>
  <c r="BL513" i="21"/>
  <c r="BK513" i="21"/>
  <c r="BJ513" i="21"/>
  <c r="BI513" i="21"/>
  <c r="G513" i="21"/>
  <c r="F513" i="21"/>
  <c r="E513" i="21"/>
  <c r="D513" i="21"/>
  <c r="C513" i="21"/>
  <c r="B513" i="21"/>
  <c r="BR512" i="21"/>
  <c r="BQ512" i="21"/>
  <c r="BP512" i="21"/>
  <c r="BO512" i="21"/>
  <c r="BN512" i="21"/>
  <c r="BM512" i="21"/>
  <c r="BL512" i="21"/>
  <c r="BK512" i="21"/>
  <c r="BJ512" i="21"/>
  <c r="BI512" i="21"/>
  <c r="G512" i="21"/>
  <c r="F512" i="21"/>
  <c r="E512" i="21"/>
  <c r="D512" i="21"/>
  <c r="C512" i="21"/>
  <c r="B512" i="21"/>
  <c r="BR511" i="21"/>
  <c r="BQ511" i="21"/>
  <c r="BP511" i="21"/>
  <c r="BO511" i="21"/>
  <c r="BN511" i="21"/>
  <c r="BM511" i="21"/>
  <c r="BL511" i="21"/>
  <c r="BK511" i="21"/>
  <c r="BJ511" i="21"/>
  <c r="BI511" i="21"/>
  <c r="G511" i="21"/>
  <c r="F511" i="21"/>
  <c r="E511" i="21"/>
  <c r="D511" i="21"/>
  <c r="C511" i="21"/>
  <c r="B511" i="21"/>
  <c r="BR510" i="21"/>
  <c r="BQ510" i="21"/>
  <c r="BP510" i="21"/>
  <c r="BO510" i="21"/>
  <c r="BN510" i="21"/>
  <c r="BM510" i="21"/>
  <c r="BL510" i="21"/>
  <c r="BK510" i="21"/>
  <c r="BJ510" i="21"/>
  <c r="BI510" i="21"/>
  <c r="G510" i="21"/>
  <c r="F510" i="21"/>
  <c r="E510" i="21"/>
  <c r="D510" i="21"/>
  <c r="C510" i="21"/>
  <c r="B510" i="21"/>
  <c r="BR509" i="21"/>
  <c r="BQ509" i="21"/>
  <c r="BP509" i="21"/>
  <c r="BO509" i="21"/>
  <c r="BN509" i="21"/>
  <c r="BM509" i="21"/>
  <c r="BL509" i="21"/>
  <c r="BK509" i="21"/>
  <c r="BJ509" i="21"/>
  <c r="BI509" i="21"/>
  <c r="G509" i="21"/>
  <c r="F509" i="21"/>
  <c r="E509" i="21"/>
  <c r="D509" i="21"/>
  <c r="C509" i="21"/>
  <c r="B509" i="21"/>
  <c r="BR508" i="21"/>
  <c r="BQ508" i="21"/>
  <c r="BP508" i="21"/>
  <c r="BO508" i="21"/>
  <c r="BN508" i="21"/>
  <c r="BM508" i="21"/>
  <c r="BL508" i="21"/>
  <c r="BK508" i="21"/>
  <c r="BJ508" i="21"/>
  <c r="BI508" i="21"/>
  <c r="G508" i="21"/>
  <c r="F508" i="21"/>
  <c r="E508" i="21"/>
  <c r="D508" i="21"/>
  <c r="C508" i="21"/>
  <c r="B508" i="21"/>
  <c r="BR507" i="21"/>
  <c r="BQ507" i="21"/>
  <c r="BP507" i="21"/>
  <c r="BO507" i="21"/>
  <c r="BN507" i="21"/>
  <c r="BM507" i="21"/>
  <c r="BL507" i="21"/>
  <c r="BK507" i="21"/>
  <c r="BJ507" i="21"/>
  <c r="BI507" i="21"/>
  <c r="G507" i="21"/>
  <c r="F507" i="21"/>
  <c r="E507" i="21"/>
  <c r="D507" i="21"/>
  <c r="C507" i="21"/>
  <c r="B507" i="21"/>
  <c r="BR506" i="21"/>
  <c r="BQ506" i="21"/>
  <c r="BP506" i="21"/>
  <c r="BO506" i="21"/>
  <c r="BN506" i="21"/>
  <c r="BM506" i="21"/>
  <c r="BL506" i="21"/>
  <c r="BK506" i="21"/>
  <c r="BJ506" i="21"/>
  <c r="BI506" i="21"/>
  <c r="G506" i="21"/>
  <c r="F506" i="21"/>
  <c r="E506" i="21"/>
  <c r="D506" i="21"/>
  <c r="C506" i="21"/>
  <c r="B506" i="21"/>
  <c r="BR505" i="21"/>
  <c r="BQ505" i="21"/>
  <c r="BP505" i="21"/>
  <c r="BO505" i="21"/>
  <c r="BN505" i="21"/>
  <c r="BM505" i="21"/>
  <c r="BL505" i="21"/>
  <c r="BK505" i="21"/>
  <c r="BJ505" i="21"/>
  <c r="BI505" i="21"/>
  <c r="G505" i="21"/>
  <c r="F505" i="21"/>
  <c r="E505" i="21"/>
  <c r="D505" i="21"/>
  <c r="C505" i="21"/>
  <c r="B505" i="21"/>
  <c r="BR504" i="21"/>
  <c r="BQ504" i="21"/>
  <c r="BP504" i="21"/>
  <c r="BO504" i="21"/>
  <c r="BN504" i="21"/>
  <c r="BM504" i="21"/>
  <c r="BL504" i="21"/>
  <c r="BK504" i="21"/>
  <c r="BJ504" i="21"/>
  <c r="BI504" i="21"/>
  <c r="G504" i="21"/>
  <c r="F504" i="21"/>
  <c r="E504" i="21"/>
  <c r="D504" i="21"/>
  <c r="C504" i="21"/>
  <c r="B504" i="21"/>
  <c r="BR503" i="21"/>
  <c r="BQ503" i="21"/>
  <c r="BP503" i="21"/>
  <c r="BO503" i="21"/>
  <c r="BN503" i="21"/>
  <c r="BM503" i="21"/>
  <c r="BL503" i="21"/>
  <c r="BK503" i="21"/>
  <c r="BJ503" i="21"/>
  <c r="BI503" i="21"/>
  <c r="G503" i="21"/>
  <c r="F503" i="21"/>
  <c r="E503" i="21"/>
  <c r="D503" i="21"/>
  <c r="C503" i="21"/>
  <c r="B503" i="21"/>
  <c r="BR502" i="21"/>
  <c r="BQ502" i="21"/>
  <c r="BP502" i="21"/>
  <c r="BO502" i="21"/>
  <c r="BN502" i="21"/>
  <c r="BM502" i="21"/>
  <c r="BL502" i="21"/>
  <c r="BK502" i="21"/>
  <c r="BJ502" i="21"/>
  <c r="BI502" i="21"/>
  <c r="G502" i="21"/>
  <c r="F502" i="21"/>
  <c r="E502" i="21"/>
  <c r="D502" i="21"/>
  <c r="C502" i="21"/>
  <c r="B502" i="21"/>
  <c r="BR501" i="21"/>
  <c r="BQ501" i="21"/>
  <c r="BP501" i="21"/>
  <c r="BO501" i="21"/>
  <c r="BN501" i="21"/>
  <c r="BM501" i="21"/>
  <c r="BL501" i="21"/>
  <c r="BK501" i="21"/>
  <c r="BJ501" i="21"/>
  <c r="BI501" i="21"/>
  <c r="G501" i="21"/>
  <c r="F501" i="21"/>
  <c r="E501" i="21"/>
  <c r="D501" i="21"/>
  <c r="C501" i="21"/>
  <c r="B501" i="21"/>
  <c r="BR500" i="21"/>
  <c r="BQ500" i="21"/>
  <c r="BP500" i="21"/>
  <c r="BO500" i="21"/>
  <c r="BN500" i="21"/>
  <c r="BM500" i="21"/>
  <c r="BL500" i="21"/>
  <c r="BK500" i="21"/>
  <c r="BJ500" i="21"/>
  <c r="BI500" i="21"/>
  <c r="G500" i="21"/>
  <c r="F500" i="21"/>
  <c r="E500" i="21"/>
  <c r="D500" i="21"/>
  <c r="C500" i="21"/>
  <c r="B500" i="21"/>
  <c r="BR499" i="21"/>
  <c r="BQ499" i="21"/>
  <c r="BP499" i="21"/>
  <c r="BO499" i="21"/>
  <c r="BN499" i="21"/>
  <c r="BM499" i="21"/>
  <c r="BL499" i="21"/>
  <c r="BK499" i="21"/>
  <c r="BJ499" i="21"/>
  <c r="BI499" i="21"/>
  <c r="G499" i="21"/>
  <c r="F499" i="21"/>
  <c r="E499" i="21"/>
  <c r="D499" i="21"/>
  <c r="C499" i="21"/>
  <c r="B499" i="21"/>
  <c r="BR498" i="21"/>
  <c r="BQ498" i="21"/>
  <c r="BP498" i="21"/>
  <c r="BO498" i="21"/>
  <c r="BN498" i="21"/>
  <c r="BM498" i="21"/>
  <c r="BL498" i="21"/>
  <c r="BK498" i="21"/>
  <c r="BJ498" i="21"/>
  <c r="BI498" i="21"/>
  <c r="G498" i="21"/>
  <c r="F498" i="21"/>
  <c r="E498" i="21"/>
  <c r="D498" i="21"/>
  <c r="C498" i="21"/>
  <c r="B498" i="21"/>
  <c r="BR497" i="21"/>
  <c r="BQ497" i="21"/>
  <c r="BP497" i="21"/>
  <c r="BO497" i="21"/>
  <c r="BN497" i="21"/>
  <c r="BM497" i="21"/>
  <c r="BL497" i="21"/>
  <c r="BK497" i="21"/>
  <c r="BJ497" i="21"/>
  <c r="BI497" i="21"/>
  <c r="G497" i="21"/>
  <c r="F497" i="21"/>
  <c r="E497" i="21"/>
  <c r="D497" i="21"/>
  <c r="C497" i="21"/>
  <c r="B497" i="21"/>
  <c r="BR496" i="21"/>
  <c r="BQ496" i="21"/>
  <c r="BP496" i="21"/>
  <c r="BO496" i="21"/>
  <c r="BN496" i="21"/>
  <c r="BM496" i="21"/>
  <c r="BL496" i="21"/>
  <c r="BK496" i="21"/>
  <c r="BJ496" i="21"/>
  <c r="BI496" i="21"/>
  <c r="G496" i="21"/>
  <c r="F496" i="21"/>
  <c r="E496" i="21"/>
  <c r="D496" i="21"/>
  <c r="C496" i="21"/>
  <c r="B496" i="21"/>
  <c r="BR495" i="21"/>
  <c r="BQ495" i="21"/>
  <c r="BP495" i="21"/>
  <c r="BO495" i="21"/>
  <c r="BN495" i="21"/>
  <c r="BM495" i="21"/>
  <c r="BL495" i="21"/>
  <c r="BK495" i="21"/>
  <c r="BJ495" i="21"/>
  <c r="BI495" i="21"/>
  <c r="G495" i="21"/>
  <c r="F495" i="21"/>
  <c r="E495" i="21"/>
  <c r="D495" i="21"/>
  <c r="C495" i="21"/>
  <c r="B495" i="21"/>
  <c r="BR494" i="21"/>
  <c r="BQ494" i="21"/>
  <c r="BP494" i="21"/>
  <c r="BO494" i="21"/>
  <c r="BN494" i="21"/>
  <c r="BM494" i="21"/>
  <c r="BL494" i="21"/>
  <c r="BK494" i="21"/>
  <c r="BJ494" i="21"/>
  <c r="BI494" i="21"/>
  <c r="G494" i="21"/>
  <c r="F494" i="21"/>
  <c r="E494" i="21"/>
  <c r="D494" i="21"/>
  <c r="C494" i="21"/>
  <c r="B494" i="21"/>
  <c r="BR493" i="21"/>
  <c r="BQ493" i="21"/>
  <c r="BP493" i="21"/>
  <c r="BO493" i="21"/>
  <c r="BN493" i="21"/>
  <c r="BM493" i="21"/>
  <c r="BL493" i="21"/>
  <c r="BK493" i="21"/>
  <c r="BJ493" i="21"/>
  <c r="BI493" i="21"/>
  <c r="G493" i="21"/>
  <c r="F493" i="21"/>
  <c r="E493" i="21"/>
  <c r="D493" i="21"/>
  <c r="C493" i="21"/>
  <c r="B493" i="21"/>
  <c r="BR492" i="21"/>
  <c r="BQ492" i="21"/>
  <c r="BP492" i="21"/>
  <c r="BO492" i="21"/>
  <c r="BN492" i="21"/>
  <c r="BM492" i="21"/>
  <c r="BL492" i="21"/>
  <c r="BK492" i="21"/>
  <c r="BJ492" i="21"/>
  <c r="BI492" i="21"/>
  <c r="G492" i="21"/>
  <c r="F492" i="21"/>
  <c r="E492" i="21"/>
  <c r="D492" i="21"/>
  <c r="C492" i="21"/>
  <c r="B492" i="21"/>
  <c r="BR491" i="21"/>
  <c r="BQ491" i="21"/>
  <c r="BP491" i="21"/>
  <c r="BO491" i="21"/>
  <c r="BN491" i="21"/>
  <c r="BM491" i="21"/>
  <c r="BL491" i="21"/>
  <c r="BK491" i="21"/>
  <c r="BJ491" i="21"/>
  <c r="BI491" i="21"/>
  <c r="G491" i="21"/>
  <c r="F491" i="21"/>
  <c r="E491" i="21"/>
  <c r="D491" i="21"/>
  <c r="C491" i="21"/>
  <c r="B491" i="21"/>
  <c r="BR490" i="21"/>
  <c r="BQ490" i="21"/>
  <c r="BP490" i="21"/>
  <c r="BO490" i="21"/>
  <c r="BN490" i="21"/>
  <c r="BM490" i="21"/>
  <c r="BL490" i="21"/>
  <c r="BK490" i="21"/>
  <c r="BJ490" i="21"/>
  <c r="BI490" i="21"/>
  <c r="G490" i="21"/>
  <c r="F490" i="21"/>
  <c r="E490" i="21"/>
  <c r="D490" i="21"/>
  <c r="C490" i="21"/>
  <c r="B490" i="21"/>
  <c r="BR489" i="21"/>
  <c r="BQ489" i="21"/>
  <c r="BP489" i="21"/>
  <c r="BO489" i="21"/>
  <c r="BN489" i="21"/>
  <c r="BM489" i="21"/>
  <c r="BL489" i="21"/>
  <c r="BK489" i="21"/>
  <c r="BJ489" i="21"/>
  <c r="BI489" i="21"/>
  <c r="G489" i="21"/>
  <c r="F489" i="21"/>
  <c r="E489" i="21"/>
  <c r="D489" i="21"/>
  <c r="C489" i="21"/>
  <c r="B489" i="21"/>
  <c r="BR488" i="21"/>
  <c r="BQ488" i="21"/>
  <c r="BP488" i="21"/>
  <c r="BO488" i="21"/>
  <c r="BN488" i="21"/>
  <c r="BM488" i="21"/>
  <c r="BL488" i="21"/>
  <c r="BK488" i="21"/>
  <c r="BJ488" i="21"/>
  <c r="BI488" i="21"/>
  <c r="G488" i="21"/>
  <c r="F488" i="21"/>
  <c r="E488" i="21"/>
  <c r="D488" i="21"/>
  <c r="C488" i="21"/>
  <c r="B488" i="21"/>
  <c r="BR487" i="21"/>
  <c r="BQ487" i="21"/>
  <c r="BP487" i="21"/>
  <c r="BO487" i="21"/>
  <c r="BN487" i="21"/>
  <c r="BM487" i="21"/>
  <c r="BL487" i="21"/>
  <c r="BK487" i="21"/>
  <c r="BJ487" i="21"/>
  <c r="BI487" i="21"/>
  <c r="G487" i="21"/>
  <c r="F487" i="21"/>
  <c r="E487" i="21"/>
  <c r="D487" i="21"/>
  <c r="C487" i="21"/>
  <c r="B487" i="21"/>
  <c r="BR486" i="21"/>
  <c r="BQ486" i="21"/>
  <c r="BP486" i="21"/>
  <c r="BO486" i="21"/>
  <c r="BN486" i="21"/>
  <c r="BM486" i="21"/>
  <c r="BL486" i="21"/>
  <c r="BK486" i="21"/>
  <c r="BJ486" i="21"/>
  <c r="BI486" i="21"/>
  <c r="G486" i="21"/>
  <c r="F486" i="21"/>
  <c r="E486" i="21"/>
  <c r="D486" i="21"/>
  <c r="C486" i="21"/>
  <c r="B486" i="21"/>
  <c r="BR485" i="21"/>
  <c r="BQ485" i="21"/>
  <c r="BP485" i="21"/>
  <c r="BO485" i="21"/>
  <c r="BN485" i="21"/>
  <c r="BM485" i="21"/>
  <c r="BL485" i="21"/>
  <c r="BK485" i="21"/>
  <c r="BJ485" i="21"/>
  <c r="BI485" i="21"/>
  <c r="G485" i="21"/>
  <c r="F485" i="21"/>
  <c r="E485" i="21"/>
  <c r="D485" i="21"/>
  <c r="C485" i="21"/>
  <c r="B485" i="21"/>
  <c r="BR484" i="21"/>
  <c r="BQ484" i="21"/>
  <c r="BP484" i="21"/>
  <c r="BO484" i="21"/>
  <c r="BN484" i="21"/>
  <c r="BM484" i="21"/>
  <c r="BL484" i="21"/>
  <c r="BK484" i="21"/>
  <c r="BJ484" i="21"/>
  <c r="BI484" i="21"/>
  <c r="G484" i="21"/>
  <c r="F484" i="21"/>
  <c r="E484" i="21"/>
  <c r="D484" i="21"/>
  <c r="C484" i="21"/>
  <c r="B484" i="21"/>
  <c r="BR483" i="21"/>
  <c r="BQ483" i="21"/>
  <c r="BP483" i="21"/>
  <c r="BO483" i="21"/>
  <c r="BN483" i="21"/>
  <c r="BM483" i="21"/>
  <c r="BL483" i="21"/>
  <c r="BK483" i="21"/>
  <c r="BJ483" i="21"/>
  <c r="BI483" i="21"/>
  <c r="G483" i="21"/>
  <c r="F483" i="21"/>
  <c r="E483" i="21"/>
  <c r="D483" i="21"/>
  <c r="C483" i="21"/>
  <c r="B483" i="21"/>
  <c r="BR482" i="21"/>
  <c r="BQ482" i="21"/>
  <c r="BP482" i="21"/>
  <c r="BO482" i="21"/>
  <c r="BN482" i="21"/>
  <c r="BM482" i="21"/>
  <c r="BL482" i="21"/>
  <c r="BK482" i="21"/>
  <c r="BJ482" i="21"/>
  <c r="BI482" i="21"/>
  <c r="G482" i="21"/>
  <c r="F482" i="21"/>
  <c r="E482" i="21"/>
  <c r="D482" i="21"/>
  <c r="C482" i="21"/>
  <c r="B482" i="21"/>
  <c r="BR481" i="21"/>
  <c r="BQ481" i="21"/>
  <c r="BP481" i="21"/>
  <c r="BO481" i="21"/>
  <c r="BN481" i="21"/>
  <c r="BM481" i="21"/>
  <c r="BL481" i="21"/>
  <c r="BK481" i="21"/>
  <c r="BJ481" i="21"/>
  <c r="BI481" i="21"/>
  <c r="G481" i="21"/>
  <c r="F481" i="21"/>
  <c r="E481" i="21"/>
  <c r="D481" i="21"/>
  <c r="C481" i="21"/>
  <c r="B481" i="21"/>
  <c r="BR480" i="21"/>
  <c r="BQ480" i="21"/>
  <c r="BP480" i="21"/>
  <c r="BO480" i="21"/>
  <c r="BN480" i="21"/>
  <c r="BM480" i="21"/>
  <c r="BL480" i="21"/>
  <c r="BK480" i="21"/>
  <c r="BJ480" i="21"/>
  <c r="BI480" i="21"/>
  <c r="G480" i="21"/>
  <c r="F480" i="21"/>
  <c r="E480" i="21"/>
  <c r="D480" i="21"/>
  <c r="C480" i="21"/>
  <c r="B480" i="21"/>
  <c r="BR479" i="21"/>
  <c r="BQ479" i="21"/>
  <c r="BP479" i="21"/>
  <c r="BO479" i="21"/>
  <c r="BN479" i="21"/>
  <c r="BM479" i="21"/>
  <c r="BL479" i="21"/>
  <c r="BK479" i="21"/>
  <c r="BJ479" i="21"/>
  <c r="BI479" i="21"/>
  <c r="G479" i="21"/>
  <c r="F479" i="21"/>
  <c r="E479" i="21"/>
  <c r="D479" i="21"/>
  <c r="C479" i="21"/>
  <c r="B479" i="21"/>
  <c r="BR478" i="21"/>
  <c r="BQ478" i="21"/>
  <c r="BP478" i="21"/>
  <c r="BO478" i="21"/>
  <c r="BN478" i="21"/>
  <c r="BM478" i="21"/>
  <c r="BL478" i="21"/>
  <c r="BK478" i="21"/>
  <c r="BJ478" i="21"/>
  <c r="BI478" i="21"/>
  <c r="G478" i="21"/>
  <c r="F478" i="21"/>
  <c r="E478" i="21"/>
  <c r="D478" i="21"/>
  <c r="C478" i="21"/>
  <c r="B478" i="21"/>
  <c r="BR477" i="21"/>
  <c r="BQ477" i="21"/>
  <c r="BP477" i="21"/>
  <c r="BO477" i="21"/>
  <c r="BN477" i="21"/>
  <c r="BM477" i="21"/>
  <c r="BL477" i="21"/>
  <c r="BK477" i="21"/>
  <c r="BJ477" i="21"/>
  <c r="BI477" i="21"/>
  <c r="G477" i="21"/>
  <c r="F477" i="21"/>
  <c r="E477" i="21"/>
  <c r="D477" i="21"/>
  <c r="C477" i="21"/>
  <c r="B477" i="21"/>
  <c r="BR476" i="21"/>
  <c r="BQ476" i="21"/>
  <c r="BP476" i="21"/>
  <c r="BO476" i="21"/>
  <c r="BN476" i="21"/>
  <c r="BM476" i="21"/>
  <c r="BL476" i="21"/>
  <c r="BK476" i="21"/>
  <c r="BJ476" i="21"/>
  <c r="BI476" i="21"/>
  <c r="G476" i="21"/>
  <c r="F476" i="21"/>
  <c r="E476" i="21"/>
  <c r="D476" i="21"/>
  <c r="C476" i="21"/>
  <c r="B476" i="21"/>
  <c r="BR475" i="21"/>
  <c r="BQ475" i="21"/>
  <c r="BP475" i="21"/>
  <c r="BO475" i="21"/>
  <c r="BN475" i="21"/>
  <c r="BM475" i="21"/>
  <c r="BL475" i="21"/>
  <c r="BK475" i="21"/>
  <c r="BJ475" i="21"/>
  <c r="BI475" i="21"/>
  <c r="G475" i="21"/>
  <c r="F475" i="21"/>
  <c r="E475" i="21"/>
  <c r="D475" i="21"/>
  <c r="C475" i="21"/>
  <c r="B475" i="21"/>
  <c r="BR474" i="21"/>
  <c r="BQ474" i="21"/>
  <c r="BP474" i="21"/>
  <c r="BO474" i="21"/>
  <c r="BN474" i="21"/>
  <c r="BM474" i="21"/>
  <c r="BL474" i="21"/>
  <c r="BK474" i="21"/>
  <c r="BJ474" i="21"/>
  <c r="BI474" i="21"/>
  <c r="G474" i="21"/>
  <c r="F474" i="21"/>
  <c r="E474" i="21"/>
  <c r="D474" i="21"/>
  <c r="C474" i="21"/>
  <c r="B474" i="21"/>
  <c r="BR473" i="21"/>
  <c r="BQ473" i="21"/>
  <c r="BP473" i="21"/>
  <c r="BO473" i="21"/>
  <c r="BN473" i="21"/>
  <c r="BM473" i="21"/>
  <c r="BL473" i="21"/>
  <c r="BK473" i="21"/>
  <c r="BJ473" i="21"/>
  <c r="BI473" i="21"/>
  <c r="G473" i="21"/>
  <c r="F473" i="21"/>
  <c r="E473" i="21"/>
  <c r="D473" i="21"/>
  <c r="C473" i="21"/>
  <c r="B473" i="21"/>
  <c r="BR472" i="21"/>
  <c r="BQ472" i="21"/>
  <c r="BP472" i="21"/>
  <c r="BO472" i="21"/>
  <c r="BN472" i="21"/>
  <c r="BM472" i="21"/>
  <c r="BL472" i="21"/>
  <c r="BK472" i="21"/>
  <c r="BJ472" i="21"/>
  <c r="BI472" i="21"/>
  <c r="G472" i="21"/>
  <c r="F472" i="21"/>
  <c r="E472" i="21"/>
  <c r="D472" i="21"/>
  <c r="C472" i="21"/>
  <c r="B472" i="21"/>
  <c r="BR471" i="21"/>
  <c r="BQ471" i="21"/>
  <c r="BP471" i="21"/>
  <c r="BO471" i="21"/>
  <c r="BN471" i="21"/>
  <c r="BM471" i="21"/>
  <c r="BL471" i="21"/>
  <c r="BK471" i="21"/>
  <c r="BJ471" i="21"/>
  <c r="BI471" i="21"/>
  <c r="G471" i="21"/>
  <c r="F471" i="21"/>
  <c r="E471" i="21"/>
  <c r="D471" i="21"/>
  <c r="C471" i="21"/>
  <c r="B471" i="21"/>
  <c r="BR470" i="21"/>
  <c r="BQ470" i="21"/>
  <c r="BP470" i="21"/>
  <c r="BO470" i="21"/>
  <c r="BN470" i="21"/>
  <c r="BM470" i="21"/>
  <c r="BL470" i="21"/>
  <c r="BK470" i="21"/>
  <c r="BJ470" i="21"/>
  <c r="BI470" i="21"/>
  <c r="G470" i="21"/>
  <c r="F470" i="21"/>
  <c r="E470" i="21"/>
  <c r="D470" i="21"/>
  <c r="C470" i="21"/>
  <c r="B470" i="21"/>
  <c r="BR469" i="21"/>
  <c r="BQ469" i="21"/>
  <c r="BP469" i="21"/>
  <c r="BO469" i="21"/>
  <c r="BN469" i="21"/>
  <c r="BM469" i="21"/>
  <c r="BL469" i="21"/>
  <c r="BK469" i="21"/>
  <c r="BJ469" i="21"/>
  <c r="BI469" i="21"/>
  <c r="G469" i="21"/>
  <c r="F469" i="21"/>
  <c r="E469" i="21"/>
  <c r="D469" i="21"/>
  <c r="C469" i="21"/>
  <c r="B469" i="21"/>
  <c r="BR468" i="21"/>
  <c r="BQ468" i="21"/>
  <c r="BP468" i="21"/>
  <c r="BO468" i="21"/>
  <c r="BN468" i="21"/>
  <c r="BM468" i="21"/>
  <c r="BL468" i="21"/>
  <c r="BK468" i="21"/>
  <c r="BJ468" i="21"/>
  <c r="BI468" i="21"/>
  <c r="G468" i="21"/>
  <c r="F468" i="21"/>
  <c r="E468" i="21"/>
  <c r="D468" i="21"/>
  <c r="C468" i="21"/>
  <c r="B468" i="21"/>
  <c r="BR467" i="21"/>
  <c r="BQ467" i="21"/>
  <c r="BP467" i="21"/>
  <c r="BO467" i="21"/>
  <c r="BN467" i="21"/>
  <c r="BM467" i="21"/>
  <c r="BL467" i="21"/>
  <c r="BK467" i="21"/>
  <c r="BJ467" i="21"/>
  <c r="BI467" i="21"/>
  <c r="G467" i="21"/>
  <c r="F467" i="21"/>
  <c r="E467" i="21"/>
  <c r="D467" i="21"/>
  <c r="C467" i="21"/>
  <c r="B467" i="21"/>
  <c r="BR466" i="21"/>
  <c r="BQ466" i="21"/>
  <c r="BP466" i="21"/>
  <c r="BO466" i="21"/>
  <c r="BN466" i="21"/>
  <c r="BM466" i="21"/>
  <c r="BL466" i="21"/>
  <c r="BK466" i="21"/>
  <c r="BJ466" i="21"/>
  <c r="BI466" i="21"/>
  <c r="G466" i="21"/>
  <c r="F466" i="21"/>
  <c r="E466" i="21"/>
  <c r="D466" i="21"/>
  <c r="C466" i="21"/>
  <c r="B466" i="21"/>
  <c r="BR465" i="21"/>
  <c r="BQ465" i="21"/>
  <c r="BP465" i="21"/>
  <c r="BO465" i="21"/>
  <c r="BN465" i="21"/>
  <c r="BM465" i="21"/>
  <c r="BL465" i="21"/>
  <c r="BK465" i="21"/>
  <c r="BJ465" i="21"/>
  <c r="BI465" i="21"/>
  <c r="G465" i="21"/>
  <c r="F465" i="21"/>
  <c r="E465" i="21"/>
  <c r="D465" i="21"/>
  <c r="C465" i="21"/>
  <c r="B465" i="21"/>
  <c r="BR464" i="21"/>
  <c r="BQ464" i="21"/>
  <c r="BP464" i="21"/>
  <c r="BO464" i="21"/>
  <c r="BN464" i="21"/>
  <c r="BM464" i="21"/>
  <c r="BL464" i="21"/>
  <c r="BK464" i="21"/>
  <c r="BJ464" i="21"/>
  <c r="BI464" i="21"/>
  <c r="G464" i="21"/>
  <c r="F464" i="21"/>
  <c r="E464" i="21"/>
  <c r="D464" i="21"/>
  <c r="C464" i="21"/>
  <c r="B464" i="21"/>
  <c r="BR463" i="21"/>
  <c r="BQ463" i="21"/>
  <c r="BP463" i="21"/>
  <c r="BO463" i="21"/>
  <c r="BN463" i="21"/>
  <c r="BM463" i="21"/>
  <c r="BL463" i="21"/>
  <c r="BK463" i="21"/>
  <c r="BJ463" i="21"/>
  <c r="BI463" i="21"/>
  <c r="G463" i="21"/>
  <c r="F463" i="21"/>
  <c r="E463" i="21"/>
  <c r="D463" i="21"/>
  <c r="C463" i="21"/>
  <c r="B463" i="21"/>
  <c r="BR462" i="21"/>
  <c r="BQ462" i="21"/>
  <c r="BP462" i="21"/>
  <c r="BO462" i="21"/>
  <c r="BN462" i="21"/>
  <c r="BM462" i="21"/>
  <c r="BL462" i="21"/>
  <c r="BK462" i="21"/>
  <c r="BJ462" i="21"/>
  <c r="BI462" i="21"/>
  <c r="G462" i="21"/>
  <c r="F462" i="21"/>
  <c r="E462" i="21"/>
  <c r="D462" i="21"/>
  <c r="C462" i="21"/>
  <c r="B462" i="21"/>
  <c r="BR461" i="21"/>
  <c r="BQ461" i="21"/>
  <c r="BP461" i="21"/>
  <c r="BO461" i="21"/>
  <c r="BN461" i="21"/>
  <c r="BM461" i="21"/>
  <c r="BL461" i="21"/>
  <c r="BK461" i="21"/>
  <c r="BJ461" i="21"/>
  <c r="BI461" i="21"/>
  <c r="G461" i="21"/>
  <c r="F461" i="21"/>
  <c r="E461" i="21"/>
  <c r="D461" i="21"/>
  <c r="C461" i="21"/>
  <c r="B461" i="21"/>
  <c r="BR460" i="21"/>
  <c r="BQ460" i="21"/>
  <c r="BP460" i="21"/>
  <c r="BO460" i="21"/>
  <c r="BN460" i="21"/>
  <c r="BM460" i="21"/>
  <c r="BL460" i="21"/>
  <c r="BK460" i="21"/>
  <c r="BJ460" i="21"/>
  <c r="BI460" i="21"/>
  <c r="G460" i="21"/>
  <c r="F460" i="21"/>
  <c r="E460" i="21"/>
  <c r="D460" i="21"/>
  <c r="C460" i="21"/>
  <c r="B460" i="21"/>
  <c r="BR459" i="21"/>
  <c r="BQ459" i="21"/>
  <c r="BP459" i="21"/>
  <c r="BO459" i="21"/>
  <c r="BN459" i="21"/>
  <c r="BM459" i="21"/>
  <c r="BL459" i="21"/>
  <c r="BK459" i="21"/>
  <c r="BJ459" i="21"/>
  <c r="BI459" i="21"/>
  <c r="G459" i="21"/>
  <c r="F459" i="21"/>
  <c r="E459" i="21"/>
  <c r="D459" i="21"/>
  <c r="C459" i="21"/>
  <c r="B459" i="21"/>
  <c r="BR458" i="21"/>
  <c r="BQ458" i="21"/>
  <c r="BP458" i="21"/>
  <c r="BO458" i="21"/>
  <c r="BN458" i="21"/>
  <c r="BM458" i="21"/>
  <c r="BL458" i="21"/>
  <c r="BK458" i="21"/>
  <c r="BJ458" i="21"/>
  <c r="BI458" i="21"/>
  <c r="G458" i="21"/>
  <c r="F458" i="21"/>
  <c r="E458" i="21"/>
  <c r="D458" i="21"/>
  <c r="C458" i="21"/>
  <c r="B458" i="21"/>
  <c r="BR457" i="21"/>
  <c r="BQ457" i="21"/>
  <c r="BP457" i="21"/>
  <c r="BO457" i="21"/>
  <c r="BN457" i="21"/>
  <c r="BM457" i="21"/>
  <c r="BL457" i="21"/>
  <c r="BK457" i="21"/>
  <c r="BJ457" i="21"/>
  <c r="BI457" i="21"/>
  <c r="G457" i="21"/>
  <c r="F457" i="21"/>
  <c r="E457" i="21"/>
  <c r="D457" i="21"/>
  <c r="C457" i="21"/>
  <c r="B457" i="21"/>
  <c r="BR456" i="21"/>
  <c r="BQ456" i="21"/>
  <c r="BP456" i="21"/>
  <c r="BO456" i="21"/>
  <c r="BN456" i="21"/>
  <c r="BM456" i="21"/>
  <c r="BL456" i="21"/>
  <c r="BK456" i="21"/>
  <c r="BJ456" i="21"/>
  <c r="BI456" i="21"/>
  <c r="G456" i="21"/>
  <c r="F456" i="21"/>
  <c r="E456" i="21"/>
  <c r="D456" i="21"/>
  <c r="C456" i="21"/>
  <c r="B456" i="21"/>
  <c r="BR455" i="21"/>
  <c r="BQ455" i="21"/>
  <c r="BP455" i="21"/>
  <c r="BO455" i="21"/>
  <c r="BN455" i="21"/>
  <c r="BM455" i="21"/>
  <c r="BL455" i="21"/>
  <c r="BK455" i="21"/>
  <c r="BJ455" i="21"/>
  <c r="BI455" i="21"/>
  <c r="G455" i="21"/>
  <c r="F455" i="21"/>
  <c r="E455" i="21"/>
  <c r="D455" i="21"/>
  <c r="C455" i="21"/>
  <c r="B455" i="21"/>
  <c r="BR454" i="21"/>
  <c r="BQ454" i="21"/>
  <c r="BP454" i="21"/>
  <c r="BO454" i="21"/>
  <c r="BN454" i="21"/>
  <c r="BM454" i="21"/>
  <c r="BL454" i="21"/>
  <c r="BK454" i="21"/>
  <c r="BJ454" i="21"/>
  <c r="BI454" i="21"/>
  <c r="G454" i="21"/>
  <c r="F454" i="21"/>
  <c r="E454" i="21"/>
  <c r="D454" i="21"/>
  <c r="C454" i="21"/>
  <c r="B454" i="21"/>
  <c r="BR453" i="21"/>
  <c r="BQ453" i="21"/>
  <c r="BP453" i="21"/>
  <c r="BO453" i="21"/>
  <c r="BN453" i="21"/>
  <c r="BM453" i="21"/>
  <c r="BL453" i="21"/>
  <c r="BK453" i="21"/>
  <c r="BJ453" i="21"/>
  <c r="BI453" i="21"/>
  <c r="G453" i="21"/>
  <c r="F453" i="21"/>
  <c r="E453" i="21"/>
  <c r="D453" i="21"/>
  <c r="C453" i="21"/>
  <c r="B453" i="21"/>
  <c r="BR452" i="21"/>
  <c r="BQ452" i="21"/>
  <c r="BP452" i="21"/>
  <c r="BO452" i="21"/>
  <c r="BN452" i="21"/>
  <c r="BM452" i="21"/>
  <c r="BL452" i="21"/>
  <c r="BK452" i="21"/>
  <c r="BJ452" i="21"/>
  <c r="BI452" i="21"/>
  <c r="G452" i="21"/>
  <c r="F452" i="21"/>
  <c r="E452" i="21"/>
  <c r="D452" i="21"/>
  <c r="C452" i="21"/>
  <c r="B452" i="21"/>
  <c r="BR451" i="21"/>
  <c r="BQ451" i="21"/>
  <c r="BP451" i="21"/>
  <c r="BO451" i="21"/>
  <c r="BN451" i="21"/>
  <c r="BM451" i="21"/>
  <c r="BL451" i="21"/>
  <c r="BK451" i="21"/>
  <c r="BJ451" i="21"/>
  <c r="BI451" i="21"/>
  <c r="G451" i="21"/>
  <c r="F451" i="21"/>
  <c r="E451" i="21"/>
  <c r="D451" i="21"/>
  <c r="C451" i="21"/>
  <c r="B451" i="21"/>
  <c r="BR450" i="21"/>
  <c r="BQ450" i="21"/>
  <c r="BP450" i="21"/>
  <c r="BO450" i="21"/>
  <c r="BN450" i="21"/>
  <c r="BM450" i="21"/>
  <c r="BL450" i="21"/>
  <c r="BK450" i="21"/>
  <c r="BJ450" i="21"/>
  <c r="BI450" i="21"/>
  <c r="G450" i="21"/>
  <c r="F450" i="21"/>
  <c r="E450" i="21"/>
  <c r="D450" i="21"/>
  <c r="C450" i="21"/>
  <c r="B450" i="21"/>
  <c r="BR449" i="21"/>
  <c r="BK449" i="21"/>
  <c r="BI449" i="21"/>
  <c r="B449" i="21"/>
  <c r="BR448" i="21"/>
  <c r="BK448" i="21"/>
  <c r="BI448" i="21"/>
  <c r="B448" i="21"/>
  <c r="BR447" i="21"/>
  <c r="BK447" i="21"/>
  <c r="BI447" i="21"/>
  <c r="B447" i="21"/>
  <c r="BR446" i="21"/>
  <c r="BK446" i="21"/>
  <c r="BI446" i="21"/>
  <c r="B446" i="21"/>
  <c r="BR445" i="21"/>
  <c r="BK445" i="21"/>
  <c r="BI445" i="21"/>
  <c r="B445" i="21"/>
  <c r="BR444" i="21"/>
  <c r="BK444" i="21"/>
  <c r="BI444" i="21"/>
  <c r="B444" i="21"/>
  <c r="BR443" i="21"/>
  <c r="BK443" i="21"/>
  <c r="BI443" i="21"/>
  <c r="B443" i="21"/>
  <c r="BR442" i="21"/>
  <c r="BK442" i="21"/>
  <c r="BI442" i="21"/>
  <c r="B442" i="21"/>
  <c r="BR441" i="21"/>
  <c r="BK441" i="21"/>
  <c r="BI441" i="21"/>
  <c r="B441" i="21"/>
  <c r="BR440" i="21"/>
  <c r="BK440" i="21"/>
  <c r="BI440" i="21"/>
  <c r="B440" i="21"/>
  <c r="BR439" i="21"/>
  <c r="BK439" i="21"/>
  <c r="BI439" i="21"/>
  <c r="B439" i="21"/>
  <c r="BR438" i="21"/>
  <c r="BK438" i="21"/>
  <c r="BI438" i="21"/>
  <c r="B438" i="21"/>
  <c r="BR437" i="21"/>
  <c r="BK437" i="21"/>
  <c r="BI437" i="21"/>
  <c r="B437" i="21"/>
  <c r="BR436" i="21"/>
  <c r="BK436" i="21"/>
  <c r="BI436" i="21"/>
  <c r="B436" i="21"/>
  <c r="BR435" i="21"/>
  <c r="BK435" i="21"/>
  <c r="BI435" i="21"/>
  <c r="B435" i="21"/>
  <c r="BR434" i="21"/>
  <c r="BK434" i="21"/>
  <c r="BI434" i="21"/>
  <c r="B434" i="21"/>
  <c r="BR433" i="21"/>
  <c r="BK433" i="21"/>
  <c r="BI433" i="21"/>
  <c r="B433" i="21"/>
  <c r="BR432" i="21"/>
  <c r="BK432" i="21"/>
  <c r="BI432" i="21"/>
  <c r="B432" i="21"/>
  <c r="BR431" i="21"/>
  <c r="BK431" i="21"/>
  <c r="BI431" i="21"/>
  <c r="B431" i="21"/>
  <c r="BR430" i="21"/>
  <c r="BK430" i="21"/>
  <c r="BI430" i="21"/>
  <c r="B430" i="21"/>
  <c r="BR429" i="21"/>
  <c r="BK429" i="21"/>
  <c r="BI429" i="21"/>
  <c r="B429" i="21"/>
  <c r="BR428" i="21"/>
  <c r="BK428" i="21"/>
  <c r="BI428" i="21"/>
  <c r="B428" i="21"/>
  <c r="BR427" i="21"/>
  <c r="BK427" i="21"/>
  <c r="BI427" i="21"/>
  <c r="B427" i="21"/>
  <c r="BR426" i="21"/>
  <c r="BK426" i="21"/>
  <c r="BI426" i="21"/>
  <c r="B426" i="21"/>
  <c r="BR425" i="21"/>
  <c r="BK425" i="21"/>
  <c r="BI425" i="21"/>
  <c r="B425" i="21"/>
  <c r="BR424" i="21"/>
  <c r="BK424" i="21"/>
  <c r="BI424" i="21"/>
  <c r="B424" i="21"/>
  <c r="BR423" i="21"/>
  <c r="BK423" i="21"/>
  <c r="BI423" i="21"/>
  <c r="B423" i="21"/>
  <c r="BR422" i="21"/>
  <c r="BK422" i="21"/>
  <c r="BI422" i="21"/>
  <c r="B422" i="21"/>
  <c r="BR421" i="21"/>
  <c r="BK421" i="21"/>
  <c r="BI421" i="21"/>
  <c r="B421" i="21"/>
  <c r="BR420" i="21"/>
  <c r="BK420" i="21"/>
  <c r="BI420" i="21"/>
  <c r="B420" i="21"/>
  <c r="BR419" i="21"/>
  <c r="BK419" i="21"/>
  <c r="BI419" i="21"/>
  <c r="B419" i="21"/>
  <c r="BR418" i="21"/>
  <c r="BK418" i="21"/>
  <c r="BI418" i="21"/>
  <c r="B418" i="21"/>
  <c r="BR417" i="21"/>
  <c r="BK417" i="21"/>
  <c r="BI417" i="21"/>
  <c r="B417" i="21"/>
  <c r="BR416" i="21"/>
  <c r="BK416" i="21"/>
  <c r="BI416" i="21"/>
  <c r="B416" i="21"/>
  <c r="BR415" i="21"/>
  <c r="BK415" i="21"/>
  <c r="BI415" i="21"/>
  <c r="B415" i="21"/>
  <c r="BR414" i="21"/>
  <c r="BK414" i="21"/>
  <c r="BI414" i="21"/>
  <c r="B414" i="21"/>
  <c r="BR413" i="21"/>
  <c r="BK413" i="21"/>
  <c r="BI413" i="21"/>
  <c r="B413" i="21"/>
  <c r="BR412" i="21"/>
  <c r="BK412" i="21"/>
  <c r="BI412" i="21"/>
  <c r="B412" i="21"/>
  <c r="BR411" i="21"/>
  <c r="BK411" i="21"/>
  <c r="BI411" i="21"/>
  <c r="B411" i="21"/>
  <c r="BR410" i="21"/>
  <c r="BK410" i="21"/>
  <c r="BI410" i="21"/>
  <c r="B410" i="21"/>
  <c r="BR409" i="21"/>
  <c r="BK409" i="21"/>
  <c r="BI409" i="21"/>
  <c r="B409" i="21"/>
  <c r="BR408" i="21"/>
  <c r="BK408" i="21"/>
  <c r="BI408" i="21"/>
  <c r="B408" i="21"/>
  <c r="BR407" i="21"/>
  <c r="BK407" i="21"/>
  <c r="BI407" i="21"/>
  <c r="B407" i="21"/>
  <c r="BR406" i="21"/>
  <c r="BK406" i="21"/>
  <c r="BI406" i="21"/>
  <c r="B406" i="21"/>
  <c r="BR405" i="21"/>
  <c r="BK405" i="21"/>
  <c r="BI405" i="21"/>
  <c r="B405" i="21"/>
  <c r="BR404" i="21"/>
  <c r="BK404" i="21"/>
  <c r="BI404" i="21"/>
  <c r="B404" i="21"/>
  <c r="BR403" i="21"/>
  <c r="BK403" i="21"/>
  <c r="BI403" i="21"/>
  <c r="B403" i="21"/>
  <c r="BR402" i="21"/>
  <c r="BK402" i="21"/>
  <c r="BI402" i="21"/>
  <c r="B402" i="21"/>
  <c r="BR401" i="21"/>
  <c r="BK401" i="21"/>
  <c r="BI401" i="21"/>
  <c r="B401" i="21"/>
  <c r="BR400" i="21"/>
  <c r="BK400" i="21"/>
  <c r="BI400" i="21"/>
  <c r="B400" i="21"/>
  <c r="BR399" i="21"/>
  <c r="BK399" i="21"/>
  <c r="BI399" i="21"/>
  <c r="B399" i="21"/>
  <c r="BR398" i="21"/>
  <c r="BK398" i="21"/>
  <c r="BI398" i="21"/>
  <c r="B398" i="21"/>
  <c r="BR397" i="21"/>
  <c r="BK397" i="21"/>
  <c r="BI397" i="21"/>
  <c r="B397" i="21"/>
  <c r="BR396" i="21"/>
  <c r="BK396" i="21"/>
  <c r="BI396" i="21"/>
  <c r="B396" i="21"/>
  <c r="BR395" i="21"/>
  <c r="BK395" i="21"/>
  <c r="BI395" i="21"/>
  <c r="B395" i="21"/>
  <c r="BR394" i="21"/>
  <c r="BK394" i="21"/>
  <c r="BI394" i="21"/>
  <c r="B394" i="21"/>
  <c r="BR393" i="21"/>
  <c r="BK393" i="21"/>
  <c r="BI393" i="21"/>
  <c r="B393" i="21"/>
  <c r="BR392" i="21"/>
  <c r="BK392" i="21"/>
  <c r="BI392" i="21"/>
  <c r="B392" i="21"/>
  <c r="BR391" i="21"/>
  <c r="BK391" i="21"/>
  <c r="BI391" i="21"/>
  <c r="B391" i="21"/>
  <c r="BR390" i="21"/>
  <c r="BK390" i="21"/>
  <c r="BI390" i="21"/>
  <c r="B390" i="21"/>
  <c r="BR389" i="21"/>
  <c r="BK389" i="21"/>
  <c r="BI389" i="21"/>
  <c r="B389" i="21"/>
  <c r="BR388" i="21"/>
  <c r="BK388" i="21"/>
  <c r="BI388" i="21"/>
  <c r="B388" i="21"/>
  <c r="BR387" i="21"/>
  <c r="BK387" i="21"/>
  <c r="BI387" i="21"/>
  <c r="B387" i="21"/>
  <c r="BR386" i="21"/>
  <c r="BK386" i="21"/>
  <c r="BI386" i="21"/>
  <c r="B386" i="21"/>
  <c r="BR385" i="21"/>
  <c r="BK385" i="21"/>
  <c r="BI385" i="21"/>
  <c r="B385" i="21"/>
  <c r="BR384" i="21"/>
  <c r="BK384" i="21"/>
  <c r="BI384" i="21"/>
  <c r="B384" i="21"/>
  <c r="BR383" i="21"/>
  <c r="BK383" i="21"/>
  <c r="BI383" i="21"/>
  <c r="B383" i="21"/>
  <c r="BR382" i="21"/>
  <c r="BK382" i="21"/>
  <c r="BI382" i="21"/>
  <c r="B382" i="21"/>
  <c r="BR381" i="21"/>
  <c r="BK381" i="21"/>
  <c r="BI381" i="21"/>
  <c r="B381" i="21"/>
  <c r="BR380" i="21"/>
  <c r="BK380" i="21"/>
  <c r="BI380" i="21"/>
  <c r="B380" i="21"/>
  <c r="BR379" i="21"/>
  <c r="BK379" i="21"/>
  <c r="BI379" i="21"/>
  <c r="B379" i="21"/>
  <c r="BK378" i="21"/>
  <c r="BI378" i="21"/>
  <c r="BR378" i="21" s="1"/>
  <c r="B378" i="21"/>
  <c r="BK377" i="21"/>
  <c r="BI377" i="21"/>
  <c r="BR377" i="21" s="1"/>
  <c r="B377" i="21"/>
  <c r="BR376" i="21"/>
  <c r="BK376" i="21"/>
  <c r="BI376" i="21"/>
  <c r="B376" i="21"/>
  <c r="BR375" i="21"/>
  <c r="BI375" i="21"/>
  <c r="BK375" i="21" s="1"/>
  <c r="B375" i="21"/>
  <c r="BK374" i="21"/>
  <c r="BI374" i="21"/>
  <c r="BR374" i="21" s="1"/>
  <c r="B374" i="21"/>
  <c r="BI373" i="21"/>
  <c r="BK373" i="21" s="1"/>
  <c r="B373" i="21"/>
  <c r="BR372" i="21"/>
  <c r="BK372" i="21"/>
  <c r="BI372" i="21"/>
  <c r="B372" i="21"/>
  <c r="BI371" i="21"/>
  <c r="BK371" i="21" s="1"/>
  <c r="B371" i="21"/>
  <c r="BK370" i="21"/>
  <c r="BI370" i="21"/>
  <c r="BR370" i="21" s="1"/>
  <c r="B370" i="21"/>
  <c r="BK369" i="21"/>
  <c r="BI369" i="21"/>
  <c r="BR369" i="21" s="1"/>
  <c r="B369" i="21"/>
  <c r="BI368" i="21"/>
  <c r="BK368" i="21" s="1"/>
  <c r="B368" i="21"/>
  <c r="BR367" i="21"/>
  <c r="BI367" i="21"/>
  <c r="BK367" i="21" s="1"/>
  <c r="B367" i="21"/>
  <c r="BK366" i="21"/>
  <c r="BI366" i="21"/>
  <c r="BR366" i="21" s="1"/>
  <c r="B366" i="21"/>
  <c r="BI365" i="21"/>
  <c r="B365" i="21"/>
  <c r="BR364" i="21"/>
  <c r="BK364" i="21"/>
  <c r="BI364" i="21"/>
  <c r="B364" i="21"/>
  <c r="BI363" i="21"/>
  <c r="B363" i="21"/>
  <c r="BR362" i="21"/>
  <c r="BK362" i="21"/>
  <c r="BI362" i="21"/>
  <c r="B362" i="21"/>
  <c r="BI361" i="21"/>
  <c r="B361" i="21"/>
  <c r="BR360" i="21"/>
  <c r="BK360" i="21"/>
  <c r="BI360" i="21"/>
  <c r="B360" i="21"/>
  <c r="BI359" i="21"/>
  <c r="B359" i="21"/>
  <c r="BR358" i="21"/>
  <c r="BK358" i="21"/>
  <c r="BI358" i="21"/>
  <c r="B358" i="21"/>
  <c r="BI357" i="21"/>
  <c r="B357" i="21"/>
  <c r="BR356" i="21"/>
  <c r="BK356" i="21"/>
  <c r="BI356" i="21"/>
  <c r="B356" i="21"/>
  <c r="BI355" i="21"/>
  <c r="B355" i="21"/>
  <c r="BR354" i="21"/>
  <c r="BK354" i="21"/>
  <c r="BI354" i="21"/>
  <c r="B354" i="21"/>
  <c r="BI353" i="21"/>
  <c r="B353" i="21"/>
  <c r="BR352" i="21"/>
  <c r="BI352" i="21"/>
  <c r="BK352" i="21" s="1"/>
  <c r="B352" i="21"/>
  <c r="BR351" i="21"/>
  <c r="BI351" i="21"/>
  <c r="BK351" i="21" s="1"/>
  <c r="B351" i="21"/>
  <c r="BR350" i="21"/>
  <c r="BI350" i="21"/>
  <c r="BK350" i="21" s="1"/>
  <c r="B350" i="21"/>
  <c r="BR349" i="21"/>
  <c r="BI349" i="21"/>
  <c r="BK349" i="21" s="1"/>
  <c r="B349" i="21"/>
  <c r="BR348" i="21"/>
  <c r="BI348" i="21"/>
  <c r="BK348" i="21" s="1"/>
  <c r="B348" i="21"/>
  <c r="BR347" i="21"/>
  <c r="BI347" i="21"/>
  <c r="BK347" i="21" s="1"/>
  <c r="B347" i="21"/>
  <c r="BR346" i="21"/>
  <c r="BI346" i="21"/>
  <c r="BK346" i="21" s="1"/>
  <c r="B346" i="21"/>
  <c r="BR345" i="21"/>
  <c r="BI345" i="21"/>
  <c r="BK345" i="21" s="1"/>
  <c r="B345" i="21"/>
  <c r="BR344" i="21"/>
  <c r="BI344" i="21"/>
  <c r="BK344" i="21" s="1"/>
  <c r="B344" i="21"/>
  <c r="BR343" i="21"/>
  <c r="BI343" i="21"/>
  <c r="BK343" i="21" s="1"/>
  <c r="B343" i="21"/>
  <c r="BR342" i="21"/>
  <c r="BI342" i="21"/>
  <c r="BK342" i="21" s="1"/>
  <c r="B342" i="21"/>
  <c r="BR341" i="21"/>
  <c r="BI341" i="21"/>
  <c r="BK341" i="21" s="1"/>
  <c r="B341" i="21"/>
  <c r="BR340" i="21"/>
  <c r="BI340" i="21"/>
  <c r="BK340" i="21" s="1"/>
  <c r="B340" i="21"/>
  <c r="BR339" i="21"/>
  <c r="BI339" i="21"/>
  <c r="BK339" i="21" s="1"/>
  <c r="B339" i="21"/>
  <c r="BR338" i="21"/>
  <c r="BI338" i="21"/>
  <c r="BK338" i="21" s="1"/>
  <c r="B338" i="21"/>
  <c r="BR337" i="21"/>
  <c r="BI337" i="21"/>
  <c r="BK337" i="21" s="1"/>
  <c r="B337" i="21"/>
  <c r="BR336" i="21"/>
  <c r="BI336" i="21"/>
  <c r="BK336" i="21" s="1"/>
  <c r="B336" i="21"/>
  <c r="BI335" i="21"/>
  <c r="BK335" i="21" s="1"/>
  <c r="B335" i="21"/>
  <c r="BI334" i="21"/>
  <c r="B334" i="21"/>
  <c r="BI333" i="21"/>
  <c r="BK333" i="21" s="1"/>
  <c r="B333" i="21"/>
  <c r="BK332" i="21"/>
  <c r="BI332" i="21"/>
  <c r="BR332" i="21" s="1"/>
  <c r="B332" i="21"/>
  <c r="BI331" i="21"/>
  <c r="B331" i="21"/>
  <c r="BK330" i="21"/>
  <c r="BI330" i="21"/>
  <c r="BR330" i="21" s="1"/>
  <c r="B330" i="21"/>
  <c r="BI329" i="21"/>
  <c r="BK329" i="21" s="1"/>
  <c r="B329" i="21"/>
  <c r="BK328" i="21"/>
  <c r="BI328" i="21"/>
  <c r="BR328" i="21" s="1"/>
  <c r="B328" i="21"/>
  <c r="BI327" i="21"/>
  <c r="BK327" i="21" s="1"/>
  <c r="B327" i="21"/>
  <c r="BR326" i="21"/>
  <c r="BI326" i="21"/>
  <c r="BK326" i="21" s="1"/>
  <c r="B326" i="21"/>
  <c r="BI325" i="21"/>
  <c r="BK325" i="21" s="1"/>
  <c r="B325" i="21"/>
  <c r="BR324" i="21"/>
  <c r="BI324" i="21"/>
  <c r="BK324" i="21" s="1"/>
  <c r="B324" i="21"/>
  <c r="BI323" i="21"/>
  <c r="BK323" i="21" s="1"/>
  <c r="B323" i="21"/>
  <c r="BI322" i="21"/>
  <c r="BK322" i="21" s="1"/>
  <c r="B322" i="21"/>
  <c r="BR321" i="21"/>
  <c r="BI321" i="21"/>
  <c r="BK321" i="21" s="1"/>
  <c r="B321" i="21"/>
  <c r="BI320" i="21"/>
  <c r="B320" i="21"/>
  <c r="BI319" i="21"/>
  <c r="BK319" i="21" s="1"/>
  <c r="B319" i="21"/>
  <c r="BR318" i="21"/>
  <c r="BI318" i="21"/>
  <c r="BK318" i="21" s="1"/>
  <c r="B318" i="21"/>
  <c r="BI317" i="21"/>
  <c r="BK317" i="21" s="1"/>
  <c r="B317" i="21"/>
  <c r="BR316" i="21"/>
  <c r="BI316" i="21"/>
  <c r="BK316" i="21" s="1"/>
  <c r="B316" i="21"/>
  <c r="BI315" i="21"/>
  <c r="BK315" i="21" s="1"/>
  <c r="B315" i="21"/>
  <c r="BI314" i="21"/>
  <c r="BK314" i="21" s="1"/>
  <c r="B314" i="21"/>
  <c r="BR313" i="21"/>
  <c r="BI313" i="21"/>
  <c r="BK313" i="21" s="1"/>
  <c r="B313" i="21"/>
  <c r="BI312" i="21"/>
  <c r="B312" i="21"/>
  <c r="BI311" i="21"/>
  <c r="BK311" i="21" s="1"/>
  <c r="B311" i="21"/>
  <c r="BR310" i="21"/>
  <c r="BI310" i="21"/>
  <c r="BK310" i="21" s="1"/>
  <c r="B310" i="21"/>
  <c r="BI309" i="21"/>
  <c r="BK309" i="21" s="1"/>
  <c r="B309" i="21"/>
  <c r="BR308" i="21"/>
  <c r="BI308" i="21"/>
  <c r="BK308" i="21" s="1"/>
  <c r="B308" i="21"/>
  <c r="BI307" i="21"/>
  <c r="BK307" i="21" s="1"/>
  <c r="B307" i="21"/>
  <c r="BI306" i="21"/>
  <c r="BK306" i="21" s="1"/>
  <c r="B306" i="21"/>
  <c r="BR305" i="21"/>
  <c r="BI305" i="21"/>
  <c r="BK305" i="21" s="1"/>
  <c r="B305" i="21"/>
  <c r="BR304" i="21"/>
  <c r="BK304" i="21"/>
  <c r="BI304" i="21"/>
  <c r="B304" i="21"/>
  <c r="BR303" i="21"/>
  <c r="BK303" i="21"/>
  <c r="BI303" i="21"/>
  <c r="B303" i="21"/>
  <c r="BI302" i="21"/>
  <c r="BK302" i="21" s="1"/>
  <c r="B302" i="21"/>
  <c r="BR301" i="21"/>
  <c r="BI301" i="21"/>
  <c r="BK301" i="21" s="1"/>
  <c r="B301" i="21"/>
  <c r="BR300" i="21"/>
  <c r="BI300" i="21"/>
  <c r="BK300" i="21" s="1"/>
  <c r="B300" i="21"/>
  <c r="BR299" i="21"/>
  <c r="BI299" i="21"/>
  <c r="BK299" i="21" s="1"/>
  <c r="B299" i="21"/>
  <c r="BR298" i="21"/>
  <c r="BI298" i="21"/>
  <c r="BK298" i="21" s="1"/>
  <c r="B298" i="21"/>
  <c r="BR297" i="21"/>
  <c r="BI297" i="21"/>
  <c r="BK297" i="21" s="1"/>
  <c r="B297" i="21"/>
  <c r="BR296" i="21"/>
  <c r="BI296" i="21"/>
  <c r="BK296" i="21" s="1"/>
  <c r="B296" i="21"/>
  <c r="BR295" i="21"/>
  <c r="BI295" i="21"/>
  <c r="BK295" i="21" s="1"/>
  <c r="B295" i="21"/>
  <c r="BR294" i="21"/>
  <c r="BI294" i="21"/>
  <c r="BK294" i="21" s="1"/>
  <c r="B294" i="21"/>
  <c r="BR293" i="21"/>
  <c r="BI293" i="21"/>
  <c r="BK293" i="21" s="1"/>
  <c r="B293" i="21"/>
  <c r="BR292" i="21"/>
  <c r="BI292" i="21"/>
  <c r="BK292" i="21" s="1"/>
  <c r="B292" i="21"/>
  <c r="BR291" i="21"/>
  <c r="BI291" i="21"/>
  <c r="BK291" i="21" s="1"/>
  <c r="B291" i="21"/>
  <c r="BR290" i="21"/>
  <c r="BI290" i="21"/>
  <c r="BK290" i="21" s="1"/>
  <c r="B290" i="21"/>
  <c r="BR289" i="21"/>
  <c r="BI289" i="21"/>
  <c r="BK289" i="21" s="1"/>
  <c r="B289" i="21"/>
  <c r="BR288" i="21"/>
  <c r="BI288" i="21"/>
  <c r="BK288" i="21" s="1"/>
  <c r="B288" i="21"/>
  <c r="BR287" i="21"/>
  <c r="BI287" i="21"/>
  <c r="BK287" i="21" s="1"/>
  <c r="B287" i="21"/>
  <c r="BR286" i="21"/>
  <c r="BI286" i="21"/>
  <c r="BK286" i="21" s="1"/>
  <c r="B286" i="21"/>
  <c r="BR285" i="21"/>
  <c r="BI285" i="21"/>
  <c r="BK285" i="21" s="1"/>
  <c r="B285" i="21"/>
  <c r="BR284" i="21"/>
  <c r="BI284" i="21"/>
  <c r="BK284" i="21" s="1"/>
  <c r="B284" i="21"/>
  <c r="BR283" i="21"/>
  <c r="BI283" i="21"/>
  <c r="BK283" i="21" s="1"/>
  <c r="B283" i="21"/>
  <c r="BR282" i="21"/>
  <c r="BI282" i="21"/>
  <c r="BK282" i="21" s="1"/>
  <c r="B282" i="21"/>
  <c r="BR281" i="21"/>
  <c r="BI281" i="21"/>
  <c r="BK281" i="21" s="1"/>
  <c r="B281" i="21"/>
  <c r="BR280" i="21"/>
  <c r="BI280" i="21"/>
  <c r="BK280" i="21" s="1"/>
  <c r="B280" i="21"/>
  <c r="BR279" i="21"/>
  <c r="BI279" i="21"/>
  <c r="BK279" i="21" s="1"/>
  <c r="B279" i="21"/>
  <c r="BR278" i="21"/>
  <c r="BI278" i="21"/>
  <c r="BK278" i="21" s="1"/>
  <c r="B278" i="21"/>
  <c r="BR277" i="21"/>
  <c r="BI277" i="21"/>
  <c r="BK277" i="21" s="1"/>
  <c r="B277" i="21"/>
  <c r="BR276" i="21"/>
  <c r="BI276" i="21"/>
  <c r="BK276" i="21" s="1"/>
  <c r="B276" i="21"/>
  <c r="BR275" i="21"/>
  <c r="BI275" i="21"/>
  <c r="BK275" i="21" s="1"/>
  <c r="B275" i="21"/>
  <c r="BR274" i="21"/>
  <c r="BI274" i="21"/>
  <c r="BK274" i="21" s="1"/>
  <c r="B274" i="21"/>
  <c r="BR273" i="21"/>
  <c r="BI273" i="21"/>
  <c r="BK273" i="21" s="1"/>
  <c r="B273" i="21"/>
  <c r="BR272" i="21"/>
  <c r="BI272" i="21"/>
  <c r="BK272" i="21" s="1"/>
  <c r="B272" i="21"/>
  <c r="BR271" i="21"/>
  <c r="BI271" i="21"/>
  <c r="BK271" i="21" s="1"/>
  <c r="B271" i="21"/>
  <c r="BR270" i="21"/>
  <c r="BI270" i="21"/>
  <c r="BK270" i="21" s="1"/>
  <c r="B270" i="21"/>
  <c r="BR269" i="21"/>
  <c r="BI269" i="21"/>
  <c r="BK269" i="21" s="1"/>
  <c r="B269" i="21"/>
  <c r="BR268" i="21"/>
  <c r="BI268" i="21"/>
  <c r="BK268" i="21" s="1"/>
  <c r="B268" i="21"/>
  <c r="BR267" i="21"/>
  <c r="BI267" i="21"/>
  <c r="BK267" i="21" s="1"/>
  <c r="B267" i="21"/>
  <c r="BR266" i="21"/>
  <c r="BI266" i="21"/>
  <c r="BK266" i="21" s="1"/>
  <c r="B266" i="21"/>
  <c r="BR265" i="21"/>
  <c r="BI265" i="21"/>
  <c r="BK265" i="21" s="1"/>
  <c r="B265" i="21"/>
  <c r="BR264" i="21"/>
  <c r="BI264" i="21"/>
  <c r="BK264" i="21" s="1"/>
  <c r="B264" i="21"/>
  <c r="BR263" i="21"/>
  <c r="BI263" i="21"/>
  <c r="BK263" i="21" s="1"/>
  <c r="B263" i="21"/>
  <c r="BR262" i="21"/>
  <c r="BI262" i="21"/>
  <c r="BK262" i="21" s="1"/>
  <c r="B262" i="21"/>
  <c r="BR261" i="21"/>
  <c r="BI261" i="21"/>
  <c r="BK261" i="21" s="1"/>
  <c r="B261" i="21"/>
  <c r="BR260" i="21"/>
  <c r="BI260" i="21"/>
  <c r="BK260" i="21" s="1"/>
  <c r="B260" i="21"/>
  <c r="BR259" i="21"/>
  <c r="BI259" i="21"/>
  <c r="BK259" i="21" s="1"/>
  <c r="B259" i="21"/>
  <c r="BR258" i="21"/>
  <c r="BI258" i="21"/>
  <c r="BK258" i="21" s="1"/>
  <c r="B258" i="21"/>
  <c r="BR257" i="21"/>
  <c r="BI257" i="21"/>
  <c r="BK257" i="21" s="1"/>
  <c r="B257" i="21"/>
  <c r="BR256" i="21"/>
  <c r="BI256" i="21"/>
  <c r="BK256" i="21" s="1"/>
  <c r="B256" i="21"/>
  <c r="BR255" i="21"/>
  <c r="BI255" i="21"/>
  <c r="BK255" i="21" s="1"/>
  <c r="B255" i="21"/>
  <c r="BR254" i="21"/>
  <c r="BI254" i="21"/>
  <c r="BK254" i="21" s="1"/>
  <c r="B254" i="21"/>
  <c r="BR253" i="21"/>
  <c r="BK253" i="21"/>
  <c r="BI253" i="21"/>
  <c r="B253" i="21"/>
  <c r="BR252" i="21"/>
  <c r="BK252" i="21"/>
  <c r="BI252" i="21"/>
  <c r="B252" i="21"/>
  <c r="BR251" i="21"/>
  <c r="BK251" i="21"/>
  <c r="BI251" i="21"/>
  <c r="B251" i="21"/>
  <c r="BR250" i="21"/>
  <c r="BI250" i="21"/>
  <c r="BK250" i="21" s="1"/>
  <c r="B250" i="21"/>
  <c r="BR249" i="21"/>
  <c r="BK249" i="21"/>
  <c r="BI249" i="21"/>
  <c r="B249" i="21"/>
  <c r="BI248" i="21"/>
  <c r="BK248" i="21" s="1"/>
  <c r="B248" i="21"/>
  <c r="BR247" i="21"/>
  <c r="BK247" i="21"/>
  <c r="BI247" i="21"/>
  <c r="B247" i="21"/>
  <c r="BI246" i="21"/>
  <c r="BK246" i="21" s="1"/>
  <c r="B246" i="21"/>
  <c r="BR245" i="21"/>
  <c r="BK245" i="21"/>
  <c r="BI245" i="21"/>
  <c r="B245" i="21"/>
  <c r="BR244" i="21"/>
  <c r="BI244" i="21"/>
  <c r="BK244" i="21" s="1"/>
  <c r="B244" i="21"/>
  <c r="BR243" i="21"/>
  <c r="BK243" i="21"/>
  <c r="BI243" i="21"/>
  <c r="B243" i="21"/>
  <c r="BR242" i="21"/>
  <c r="BI242" i="21"/>
  <c r="BK242" i="21" s="1"/>
  <c r="B242" i="21"/>
  <c r="BR241" i="21"/>
  <c r="BK241" i="21"/>
  <c r="BI241" i="21"/>
  <c r="B241" i="21"/>
  <c r="BI240" i="21"/>
  <c r="BK240" i="21" s="1"/>
  <c r="B240" i="21"/>
  <c r="BR239" i="21"/>
  <c r="BK239" i="21"/>
  <c r="BI239" i="21"/>
  <c r="B239" i="21"/>
  <c r="BR238" i="21"/>
  <c r="BI238" i="21"/>
  <c r="BK238" i="21" s="1"/>
  <c r="B238" i="21"/>
  <c r="BR237" i="21"/>
  <c r="BK237" i="21"/>
  <c r="BI237" i="21"/>
  <c r="B237" i="21"/>
  <c r="BR236" i="21"/>
  <c r="BI236" i="21"/>
  <c r="BK236" i="21" s="1"/>
  <c r="B236" i="21"/>
  <c r="BR235" i="21"/>
  <c r="BK235" i="21"/>
  <c r="BI235" i="21"/>
  <c r="B235" i="21"/>
  <c r="BR234" i="21"/>
  <c r="BI234" i="21"/>
  <c r="BK234" i="21" s="1"/>
  <c r="B234" i="21"/>
  <c r="BR233" i="21"/>
  <c r="BK233" i="21"/>
  <c r="BI233" i="21"/>
  <c r="B233" i="21"/>
  <c r="BI232" i="21"/>
  <c r="BK232" i="21" s="1"/>
  <c r="B232" i="21"/>
  <c r="BR231" i="21"/>
  <c r="BK231" i="21"/>
  <c r="BI231" i="21"/>
  <c r="B231" i="21"/>
  <c r="BR230" i="21"/>
  <c r="BI230" i="21"/>
  <c r="BK230" i="21" s="1"/>
  <c r="B230" i="21"/>
  <c r="BR229" i="21"/>
  <c r="BK229" i="21"/>
  <c r="BI229" i="21"/>
  <c r="B229" i="21"/>
  <c r="BR228" i="21"/>
  <c r="BI228" i="21"/>
  <c r="BK228" i="21" s="1"/>
  <c r="B228" i="21"/>
  <c r="BR227" i="21"/>
  <c r="BK227" i="21"/>
  <c r="BI227" i="21"/>
  <c r="B227" i="21"/>
  <c r="BR226" i="21"/>
  <c r="BI226" i="21"/>
  <c r="BK226" i="21" s="1"/>
  <c r="B226" i="21"/>
  <c r="BR225" i="21"/>
  <c r="BK225" i="21"/>
  <c r="BI225" i="21"/>
  <c r="B225" i="21"/>
  <c r="BI224" i="21"/>
  <c r="BK224" i="21" s="1"/>
  <c r="B224" i="21"/>
  <c r="BR223" i="21"/>
  <c r="BK223" i="21"/>
  <c r="BI223" i="21"/>
  <c r="B223" i="21"/>
  <c r="BR222" i="21"/>
  <c r="BI222" i="21"/>
  <c r="BK222" i="21" s="1"/>
  <c r="B222" i="21"/>
  <c r="BI221" i="21"/>
  <c r="BK221" i="21" s="1"/>
  <c r="AU221" i="21"/>
  <c r="B221" i="21"/>
  <c r="BK220" i="21"/>
  <c r="BI220" i="21"/>
  <c r="BR220" i="21" s="1"/>
  <c r="AU220" i="21"/>
  <c r="B220" i="21"/>
  <c r="BK219" i="21"/>
  <c r="BI219" i="21"/>
  <c r="BR219" i="21" s="1"/>
  <c r="AU219" i="21"/>
  <c r="B219" i="21"/>
  <c r="BK218" i="21"/>
  <c r="BI218" i="21"/>
  <c r="BR218" i="21" s="1"/>
  <c r="AU218" i="21"/>
  <c r="B218" i="21"/>
  <c r="BI217" i="21"/>
  <c r="AU217" i="21"/>
  <c r="B217" i="21"/>
  <c r="BR216" i="21"/>
  <c r="BK216" i="21"/>
  <c r="BI216" i="21"/>
  <c r="AU216" i="21"/>
  <c r="B216" i="21"/>
  <c r="BI215" i="21"/>
  <c r="AU215" i="21"/>
  <c r="B215" i="21"/>
  <c r="BI214" i="21"/>
  <c r="BK214" i="21" s="1"/>
  <c r="AU214" i="21"/>
  <c r="B214" i="21"/>
  <c r="BI213" i="21"/>
  <c r="BK213" i="21" s="1"/>
  <c r="AU213" i="21"/>
  <c r="B213" i="21"/>
  <c r="BK212" i="21"/>
  <c r="BI212" i="21"/>
  <c r="BR212" i="21" s="1"/>
  <c r="AU212" i="21"/>
  <c r="B212" i="21"/>
  <c r="BI211" i="21"/>
  <c r="BK211" i="21" s="1"/>
  <c r="AU211" i="21"/>
  <c r="B211" i="21"/>
  <c r="BK210" i="21"/>
  <c r="BI210" i="21"/>
  <c r="BR210" i="21" s="1"/>
  <c r="AU210" i="21"/>
  <c r="B210" i="21"/>
  <c r="BK209" i="21"/>
  <c r="BI209" i="21"/>
  <c r="BR209" i="21" s="1"/>
  <c r="AU209" i="21"/>
  <c r="B209" i="21"/>
  <c r="BR208" i="21"/>
  <c r="BK208" i="21"/>
  <c r="BI208" i="21"/>
  <c r="AU208" i="21"/>
  <c r="B208" i="21"/>
  <c r="BK207" i="21"/>
  <c r="BI207" i="21"/>
  <c r="BR207" i="21" s="1"/>
  <c r="AU207" i="21"/>
  <c r="B207" i="21"/>
  <c r="BI206" i="21"/>
  <c r="BK206" i="21" s="1"/>
  <c r="AU206" i="21"/>
  <c r="B206" i="21"/>
  <c r="BI205" i="21"/>
  <c r="AU205" i="21"/>
  <c r="B205" i="21"/>
  <c r="BI204" i="21"/>
  <c r="BK204" i="21" s="1"/>
  <c r="AU204" i="21"/>
  <c r="B204" i="21"/>
  <c r="BR203" i="21"/>
  <c r="BI203" i="21"/>
  <c r="BK203" i="21" s="1"/>
  <c r="AU203" i="21"/>
  <c r="B203" i="21"/>
  <c r="BK202" i="21"/>
  <c r="BI202" i="21"/>
  <c r="BR202" i="21" s="1"/>
  <c r="B202" i="21"/>
  <c r="BK201" i="21"/>
  <c r="BI201" i="21"/>
  <c r="BR201" i="21" s="1"/>
  <c r="B201" i="21"/>
  <c r="BK200" i="21"/>
  <c r="BI200" i="21"/>
  <c r="BR200" i="21" s="1"/>
  <c r="B200" i="21"/>
  <c r="BI199" i="21"/>
  <c r="B199" i="21"/>
  <c r="BK198" i="21"/>
  <c r="BI198" i="21"/>
  <c r="BR198" i="21" s="1"/>
  <c r="B198" i="21"/>
  <c r="BK197" i="21"/>
  <c r="BI197" i="21"/>
  <c r="BR197" i="21" s="1"/>
  <c r="B197" i="21"/>
  <c r="BK196" i="21"/>
  <c r="BI196" i="21"/>
  <c r="BR196" i="21" s="1"/>
  <c r="B196" i="21"/>
  <c r="BR195" i="21"/>
  <c r="BI195" i="21"/>
  <c r="BK195" i="21" s="1"/>
  <c r="B195" i="21"/>
  <c r="BK194" i="21"/>
  <c r="BI194" i="21"/>
  <c r="BR194" i="21" s="1"/>
  <c r="B194" i="21"/>
  <c r="BK193" i="21"/>
  <c r="BI193" i="21"/>
  <c r="BR193" i="21" s="1"/>
  <c r="B193" i="21"/>
  <c r="BK192" i="21"/>
  <c r="BI192" i="21"/>
  <c r="BR192" i="21" s="1"/>
  <c r="B192" i="21"/>
  <c r="BI191" i="21"/>
  <c r="B191" i="21"/>
  <c r="BK190" i="21"/>
  <c r="BI190" i="21"/>
  <c r="BR190" i="21" s="1"/>
  <c r="B190" i="21"/>
  <c r="BK189" i="21"/>
  <c r="BI189" i="21"/>
  <c r="BR189" i="21" s="1"/>
  <c r="B189" i="21"/>
  <c r="BK188" i="21"/>
  <c r="BI188" i="21"/>
  <c r="BR188" i="21" s="1"/>
  <c r="B188" i="21"/>
  <c r="BR187" i="21"/>
  <c r="BI187" i="21"/>
  <c r="BK187" i="21" s="1"/>
  <c r="B187" i="21"/>
  <c r="BK186" i="21"/>
  <c r="BI186" i="21"/>
  <c r="BR186" i="21" s="1"/>
  <c r="B186" i="21"/>
  <c r="BI185" i="21"/>
  <c r="BK185" i="21" s="1"/>
  <c r="B185" i="21"/>
  <c r="BK184" i="21"/>
  <c r="BI184" i="21"/>
  <c r="BR184" i="21" s="1"/>
  <c r="B184" i="21"/>
  <c r="BI183" i="21"/>
  <c r="B183" i="21"/>
  <c r="BK182" i="21"/>
  <c r="BI182" i="21"/>
  <c r="BR182" i="21" s="1"/>
  <c r="B182" i="21"/>
  <c r="BI181" i="21"/>
  <c r="BK181" i="21" s="1"/>
  <c r="B181" i="21"/>
  <c r="BI180" i="21"/>
  <c r="BK180" i="21" s="1"/>
  <c r="B180" i="21"/>
  <c r="BI179" i="21"/>
  <c r="BK179" i="21" s="1"/>
  <c r="B179" i="21"/>
  <c r="BI178" i="21"/>
  <c r="BK178" i="21" s="1"/>
  <c r="B178" i="21"/>
  <c r="BI177" i="21"/>
  <c r="B177" i="21"/>
  <c r="BK176" i="21"/>
  <c r="BI176" i="21"/>
  <c r="BR176" i="21" s="1"/>
  <c r="B176" i="21"/>
  <c r="BK175" i="21"/>
  <c r="BI175" i="21"/>
  <c r="BR175" i="21" s="1"/>
  <c r="B175" i="21"/>
  <c r="BI174" i="21"/>
  <c r="BK174" i="21" s="1"/>
  <c r="B174" i="21"/>
  <c r="BK173" i="21"/>
  <c r="BI173" i="21"/>
  <c r="BR173" i="21" s="1"/>
  <c r="B173" i="21"/>
  <c r="BK172" i="21"/>
  <c r="BI172" i="21"/>
  <c r="BR172" i="21" s="1"/>
  <c r="B172" i="21"/>
  <c r="BK171" i="21"/>
  <c r="BI171" i="21"/>
  <c r="BR171" i="21" s="1"/>
  <c r="B171" i="21"/>
  <c r="BR170" i="21"/>
  <c r="BI170" i="21"/>
  <c r="BK170" i="21" s="1"/>
  <c r="B170" i="21"/>
  <c r="BK169" i="21"/>
  <c r="BI169" i="21"/>
  <c r="BR169" i="21" s="1"/>
  <c r="B169" i="21"/>
  <c r="BK168" i="21"/>
  <c r="BI168" i="21"/>
  <c r="BR168" i="21" s="1"/>
  <c r="B168" i="21"/>
  <c r="BK167" i="21"/>
  <c r="BI167" i="21"/>
  <c r="BR167" i="21" s="1"/>
  <c r="B167" i="21"/>
  <c r="BR166" i="21"/>
  <c r="BI166" i="21"/>
  <c r="BK166" i="21" s="1"/>
  <c r="B166" i="21"/>
  <c r="BK165" i="21"/>
  <c r="BI165" i="21"/>
  <c r="BR165" i="21" s="1"/>
  <c r="B165" i="21"/>
  <c r="BK164" i="21"/>
  <c r="BI164" i="21"/>
  <c r="BR164" i="21" s="1"/>
  <c r="B164" i="21"/>
  <c r="BK163" i="21"/>
  <c r="BI163" i="21"/>
  <c r="BR163" i="21" s="1"/>
  <c r="B163" i="21"/>
  <c r="BI162" i="21"/>
  <c r="BK162" i="21" s="1"/>
  <c r="B162" i="21"/>
  <c r="BK161" i="21"/>
  <c r="BI161" i="21"/>
  <c r="BR161" i="21" s="1"/>
  <c r="B161" i="21"/>
  <c r="BK160" i="21"/>
  <c r="BI160" i="21"/>
  <c r="BR160" i="21" s="1"/>
  <c r="B160" i="21"/>
  <c r="BK159" i="21"/>
  <c r="BI159" i="21"/>
  <c r="BR159" i="21" s="1"/>
  <c r="B159" i="21"/>
  <c r="BI158" i="21"/>
  <c r="BK158" i="21" s="1"/>
  <c r="B158" i="21"/>
  <c r="BK157" i="21"/>
  <c r="BI157" i="21"/>
  <c r="BR157" i="21" s="1"/>
  <c r="B157" i="21"/>
  <c r="BK156" i="21"/>
  <c r="BI156" i="21"/>
  <c r="BR156" i="21" s="1"/>
  <c r="B156" i="21"/>
  <c r="BK155" i="21"/>
  <c r="BI155" i="21"/>
  <c r="BR155" i="21" s="1"/>
  <c r="B155" i="21"/>
  <c r="BR154" i="21"/>
  <c r="BI154" i="21"/>
  <c r="BK154" i="21" s="1"/>
  <c r="B154" i="21"/>
  <c r="BI153" i="21"/>
  <c r="BK153" i="21" s="1"/>
  <c r="B153" i="21"/>
  <c r="BI152" i="21"/>
  <c r="BK152" i="21" s="1"/>
  <c r="B152" i="21"/>
  <c r="BR151" i="21"/>
  <c r="BI151" i="21"/>
  <c r="BK151" i="21" s="1"/>
  <c r="B151" i="21"/>
  <c r="BI150" i="21"/>
  <c r="BK150" i="21" s="1"/>
  <c r="B150" i="21"/>
  <c r="BR149" i="21"/>
  <c r="BI149" i="21"/>
  <c r="BK149" i="21" s="1"/>
  <c r="B149" i="21"/>
  <c r="BR148" i="21"/>
  <c r="BI148" i="21"/>
  <c r="BK148" i="21" s="1"/>
  <c r="B148" i="21"/>
  <c r="BI147" i="21"/>
  <c r="BK147" i="21" s="1"/>
  <c r="B147" i="21"/>
  <c r="BR146" i="21"/>
  <c r="BI146" i="21"/>
  <c r="BK146" i="21" s="1"/>
  <c r="B146" i="21"/>
  <c r="BI145" i="21"/>
  <c r="BK145" i="21" s="1"/>
  <c r="B145" i="21"/>
  <c r="BI144" i="21"/>
  <c r="BK144" i="21" s="1"/>
  <c r="B144" i="21"/>
  <c r="BR143" i="21"/>
  <c r="BI143" i="21"/>
  <c r="BK143" i="21" s="1"/>
  <c r="B143" i="21"/>
  <c r="BI142" i="21"/>
  <c r="BK142" i="21" s="1"/>
  <c r="B142" i="21"/>
  <c r="BR141" i="21"/>
  <c r="BI141" i="21"/>
  <c r="BK141" i="21" s="1"/>
  <c r="B141" i="21"/>
  <c r="BR140" i="21"/>
  <c r="BI140" i="21"/>
  <c r="BK140" i="21" s="1"/>
  <c r="B140" i="21"/>
  <c r="BI139" i="21"/>
  <c r="BK139" i="21" s="1"/>
  <c r="B139" i="21"/>
  <c r="BR138" i="21"/>
  <c r="BI138" i="21"/>
  <c r="BK138" i="21" s="1"/>
  <c r="B138" i="21"/>
  <c r="BI137" i="21"/>
  <c r="BK137" i="21" s="1"/>
  <c r="B137" i="21"/>
  <c r="BI136" i="21"/>
  <c r="BK136" i="21" s="1"/>
  <c r="B136" i="21"/>
  <c r="BR135" i="21"/>
  <c r="BI135" i="21"/>
  <c r="BK135" i="21" s="1"/>
  <c r="B135" i="21"/>
  <c r="BI134" i="21"/>
  <c r="BK134" i="21" s="1"/>
  <c r="B134" i="21"/>
  <c r="BR133" i="21"/>
  <c r="BI133" i="21"/>
  <c r="BK133" i="21" s="1"/>
  <c r="B133" i="21"/>
  <c r="BR132" i="21"/>
  <c r="BI132" i="21"/>
  <c r="BK132" i="21" s="1"/>
  <c r="B132" i="21"/>
  <c r="BI131" i="21"/>
  <c r="BR131" i="21" s="1"/>
  <c r="B131" i="21"/>
  <c r="BI130" i="21"/>
  <c r="BR130" i="21" s="1"/>
  <c r="B130" i="21"/>
  <c r="BR129" i="21"/>
  <c r="BI129" i="21"/>
  <c r="BK129" i="21" s="1"/>
  <c r="B129" i="21"/>
  <c r="BR128" i="21"/>
  <c r="BK128" i="21"/>
  <c r="BI128" i="21"/>
  <c r="B128" i="21"/>
  <c r="BI127" i="21"/>
  <c r="BR127" i="21" s="1"/>
  <c r="B127" i="21"/>
  <c r="BI126" i="21"/>
  <c r="BR126" i="21" s="1"/>
  <c r="B126" i="21"/>
  <c r="BR125" i="21"/>
  <c r="BI125" i="21"/>
  <c r="BK125" i="21" s="1"/>
  <c r="B125" i="21"/>
  <c r="BR124" i="21"/>
  <c r="BK124" i="21"/>
  <c r="BI124" i="21"/>
  <c r="B124" i="21"/>
  <c r="BI123" i="21"/>
  <c r="BR123" i="21" s="1"/>
  <c r="B123" i="21"/>
  <c r="BI122" i="21"/>
  <c r="BR122" i="21" s="1"/>
  <c r="B122" i="21"/>
  <c r="BR121" i="21"/>
  <c r="BI121" i="21"/>
  <c r="BK121" i="21" s="1"/>
  <c r="B121" i="21"/>
  <c r="BR120" i="21"/>
  <c r="BK120" i="21"/>
  <c r="BI120" i="21"/>
  <c r="B120" i="21"/>
  <c r="BI119" i="21"/>
  <c r="BR119" i="21" s="1"/>
  <c r="B119" i="21"/>
  <c r="BI118" i="21"/>
  <c r="BR118" i="21" s="1"/>
  <c r="B118" i="21"/>
  <c r="BR117" i="21"/>
  <c r="BI117" i="21"/>
  <c r="BK117" i="21" s="1"/>
  <c r="B117" i="21"/>
  <c r="BR116" i="21"/>
  <c r="BK116" i="21"/>
  <c r="BI116" i="21"/>
  <c r="B116" i="21"/>
  <c r="BI115" i="21"/>
  <c r="BR115" i="21" s="1"/>
  <c r="B115" i="21"/>
  <c r="BI114" i="21"/>
  <c r="BR114" i="21" s="1"/>
  <c r="B114" i="21"/>
  <c r="BI113" i="21"/>
  <c r="BR113" i="21" s="1"/>
  <c r="B113" i="21"/>
  <c r="BR112" i="21"/>
  <c r="BK112" i="21"/>
  <c r="BI112" i="21"/>
  <c r="B112" i="21"/>
  <c r="BR111" i="21"/>
  <c r="BI111" i="21"/>
  <c r="BK111" i="21" s="1"/>
  <c r="B111" i="21"/>
  <c r="BR110" i="21"/>
  <c r="BK110" i="21"/>
  <c r="BI110" i="21"/>
  <c r="B110" i="21"/>
  <c r="BR109" i="21"/>
  <c r="BI109" i="21"/>
  <c r="BK109" i="21" s="1"/>
  <c r="B109" i="21"/>
  <c r="BR108" i="21"/>
  <c r="BK108" i="21"/>
  <c r="BI108" i="21"/>
  <c r="B108" i="21"/>
  <c r="BR107" i="21"/>
  <c r="BI107" i="21"/>
  <c r="BK107" i="21" s="1"/>
  <c r="B107" i="21"/>
  <c r="BI106" i="21"/>
  <c r="BR106" i="21" s="1"/>
  <c r="B106" i="21"/>
  <c r="BR105" i="21"/>
  <c r="BI105" i="21"/>
  <c r="BK105" i="21" s="1"/>
  <c r="B105" i="21"/>
  <c r="BI104" i="21"/>
  <c r="BR104" i="21" s="1"/>
  <c r="B104" i="21"/>
  <c r="BR103" i="21"/>
  <c r="BI103" i="21"/>
  <c r="BK103" i="21" s="1"/>
  <c r="B103" i="21"/>
  <c r="BI102" i="21"/>
  <c r="BR102" i="21" s="1"/>
  <c r="B102" i="21"/>
  <c r="BR101" i="21"/>
  <c r="BI101" i="21"/>
  <c r="BK101" i="21" s="1"/>
  <c r="B101" i="21"/>
  <c r="BK100" i="21"/>
  <c r="BI100" i="21"/>
  <c r="BR100" i="21" s="1"/>
  <c r="B100" i="21"/>
  <c r="BR99" i="21"/>
  <c r="BI99" i="21"/>
  <c r="BK99" i="21" s="1"/>
  <c r="B99" i="21"/>
  <c r="BI98" i="21"/>
  <c r="BR98" i="21" s="1"/>
  <c r="B98" i="21"/>
  <c r="BR97" i="21"/>
  <c r="BI97" i="21"/>
  <c r="BK97" i="21" s="1"/>
  <c r="B97" i="21"/>
  <c r="BR96" i="21"/>
  <c r="BK96" i="21"/>
  <c r="BI96" i="21"/>
  <c r="B96" i="21"/>
  <c r="BR95" i="21"/>
  <c r="BI95" i="21"/>
  <c r="BK95" i="21" s="1"/>
  <c r="AL95" i="21"/>
  <c r="B95" i="21"/>
  <c r="BI94" i="21"/>
  <c r="AL94" i="21"/>
  <c r="B94" i="21"/>
  <c r="BI93" i="21"/>
  <c r="AL93" i="21"/>
  <c r="B93" i="21"/>
  <c r="BI92" i="21"/>
  <c r="AL92" i="21"/>
  <c r="B92" i="21"/>
  <c r="BI91" i="21"/>
  <c r="AL91" i="21"/>
  <c r="B91" i="21"/>
  <c r="BI90" i="21"/>
  <c r="B90" i="21"/>
  <c r="BR89" i="21"/>
  <c r="BK89" i="21"/>
  <c r="BI89" i="21"/>
  <c r="B89" i="21"/>
  <c r="BK88" i="21"/>
  <c r="BI88" i="21"/>
  <c r="BR88" i="21" s="1"/>
  <c r="B88" i="21"/>
  <c r="BI87" i="21"/>
  <c r="BK87" i="21" s="1"/>
  <c r="B87" i="21"/>
  <c r="BR86" i="21"/>
  <c r="BI86" i="21"/>
  <c r="BK86" i="21" s="1"/>
  <c r="B86" i="21"/>
  <c r="BI85" i="21"/>
  <c r="B85" i="21"/>
  <c r="BI84" i="21"/>
  <c r="B84" i="21"/>
  <c r="BI83" i="21"/>
  <c r="B83" i="21"/>
  <c r="BI82" i="21"/>
  <c r="B82" i="21"/>
  <c r="BK81" i="21"/>
  <c r="BI81" i="21"/>
  <c r="BR81" i="21" s="1"/>
  <c r="B81" i="21"/>
  <c r="BI80" i="21"/>
  <c r="BR80" i="21" s="1"/>
  <c r="B80" i="21"/>
  <c r="BI79" i="21"/>
  <c r="B79" i="21"/>
  <c r="BI78" i="21"/>
  <c r="BK78" i="21" s="1"/>
  <c r="AL78" i="21"/>
  <c r="B78" i="21"/>
  <c r="BI77" i="21"/>
  <c r="AL77" i="21"/>
  <c r="B77" i="21"/>
  <c r="BR76" i="21"/>
  <c r="BI76" i="21"/>
  <c r="BK76" i="21" s="1"/>
  <c r="AL76" i="21"/>
  <c r="B76" i="21"/>
  <c r="BI75" i="21"/>
  <c r="BR75" i="21" s="1"/>
  <c r="B75" i="21"/>
  <c r="BI74" i="21"/>
  <c r="B74" i="21"/>
  <c r="BR73" i="21"/>
  <c r="BI73" i="21"/>
  <c r="BK73" i="21" s="1"/>
  <c r="B73" i="21"/>
  <c r="BI72" i="21"/>
  <c r="B72" i="21"/>
  <c r="BI71" i="21"/>
  <c r="BK71" i="21" s="1"/>
  <c r="B71" i="21"/>
  <c r="BI70" i="21"/>
  <c r="BK70" i="21" s="1"/>
  <c r="B70" i="21"/>
  <c r="BK69" i="21"/>
  <c r="BI69" i="21"/>
  <c r="BR69" i="21" s="1"/>
  <c r="B69" i="21"/>
  <c r="BI68" i="21"/>
  <c r="BK68" i="21" s="1"/>
  <c r="B68" i="21"/>
  <c r="BI67" i="21"/>
  <c r="B67" i="21"/>
  <c r="BI66" i="21"/>
  <c r="BR66" i="21" s="1"/>
  <c r="B66" i="21"/>
  <c r="BI65" i="21"/>
  <c r="B65" i="21"/>
  <c r="BI64" i="21"/>
  <c r="B64" i="21"/>
  <c r="BI63" i="21"/>
  <c r="BR63" i="21" s="1"/>
  <c r="B63" i="21"/>
  <c r="BR62" i="21"/>
  <c r="BK62" i="21"/>
  <c r="BI62" i="21"/>
  <c r="B62" i="21"/>
  <c r="BK61" i="21"/>
  <c r="BI61" i="21"/>
  <c r="BR61" i="21" s="1"/>
  <c r="B61" i="21"/>
  <c r="BI60" i="21"/>
  <c r="BR60" i="21" s="1"/>
  <c r="B60" i="21"/>
  <c r="BK59" i="21"/>
  <c r="BI59" i="21"/>
  <c r="BR59" i="21" s="1"/>
  <c r="B59" i="21"/>
  <c r="BI58" i="21"/>
  <c r="B58" i="21"/>
  <c r="BR57" i="21"/>
  <c r="BI57" i="21"/>
  <c r="BK57" i="21" s="1"/>
  <c r="AL57" i="21"/>
  <c r="B57" i="21"/>
  <c r="BI56" i="21"/>
  <c r="AL56" i="21"/>
  <c r="B56" i="21"/>
  <c r="BI55" i="21"/>
  <c r="AL55" i="21"/>
  <c r="B55" i="21"/>
  <c r="BI54" i="21"/>
  <c r="AL54" i="21"/>
  <c r="B54" i="21"/>
  <c r="BK53" i="21"/>
  <c r="BI53" i="21"/>
  <c r="BR53" i="21" s="1"/>
  <c r="AL53" i="21"/>
  <c r="B53" i="21"/>
  <c r="BR52" i="21"/>
  <c r="BI52" i="21"/>
  <c r="BK52" i="21" s="1"/>
  <c r="B52" i="21"/>
  <c r="BI51" i="21"/>
  <c r="BR51" i="21" s="1"/>
  <c r="B51" i="21"/>
  <c r="BI50" i="21"/>
  <c r="BR50" i="21" s="1"/>
  <c r="B50" i="21"/>
  <c r="BR49" i="21"/>
  <c r="BI49" i="21"/>
  <c r="BK49" i="21" s="1"/>
  <c r="B49" i="21"/>
  <c r="BI48" i="21"/>
  <c r="BK48" i="21" s="1"/>
  <c r="B48" i="21"/>
  <c r="BK47" i="21"/>
  <c r="BI47" i="21"/>
  <c r="BR47" i="21" s="1"/>
  <c r="B47" i="21"/>
  <c r="BI46" i="21"/>
  <c r="BK46" i="21" s="1"/>
  <c r="B46" i="21"/>
  <c r="BI45" i="21"/>
  <c r="BK45" i="21" s="1"/>
  <c r="B45" i="21"/>
  <c r="BI44" i="21"/>
  <c r="BR44" i="21" s="1"/>
  <c r="AU44" i="21"/>
  <c r="AO44" i="21"/>
  <c r="B44" i="21"/>
  <c r="BR43" i="21"/>
  <c r="BI43" i="21"/>
  <c r="BK43" i="21" s="1"/>
  <c r="AU43" i="21"/>
  <c r="AO43" i="21"/>
  <c r="B43" i="21"/>
  <c r="BR42" i="21"/>
  <c r="BK42" i="21"/>
  <c r="BI42" i="21"/>
  <c r="AZ42" i="21"/>
  <c r="B42" i="21"/>
  <c r="BI41" i="21"/>
  <c r="BR41" i="21" s="1"/>
  <c r="AU41" i="21"/>
  <c r="AO41" i="21"/>
  <c r="B41" i="21"/>
  <c r="BK40" i="21"/>
  <c r="BI40" i="21"/>
  <c r="BR40" i="21" s="1"/>
  <c r="AZ40" i="21"/>
  <c r="AU40" i="21"/>
  <c r="AO40" i="21"/>
  <c r="B40" i="21"/>
  <c r="BI39" i="21"/>
  <c r="BK39" i="21" s="1"/>
  <c r="B39" i="21"/>
  <c r="BI38" i="21"/>
  <c r="BK38" i="21" s="1"/>
  <c r="AU38" i="21"/>
  <c r="B38" i="21"/>
  <c r="BI37" i="21"/>
  <c r="BR37" i="21" s="1"/>
  <c r="AU37" i="21"/>
  <c r="AO37" i="21"/>
  <c r="AK37" i="21"/>
  <c r="AK27" i="21" s="1"/>
  <c r="B37" i="21"/>
  <c r="BI36" i="21"/>
  <c r="BK36" i="21" s="1"/>
  <c r="AU36" i="21"/>
  <c r="AO36" i="21"/>
  <c r="AK36" i="21"/>
  <c r="B36" i="21"/>
  <c r="BI35" i="21"/>
  <c r="AU35" i="21"/>
  <c r="B35" i="21"/>
  <c r="BI34" i="21"/>
  <c r="AU34" i="21"/>
  <c r="AO34" i="21"/>
  <c r="AK34" i="21"/>
  <c r="AK32" i="21" s="1"/>
  <c r="B34" i="21"/>
  <c r="BI33" i="21"/>
  <c r="BK33" i="21" s="1"/>
  <c r="AU33" i="21"/>
  <c r="AO33" i="21"/>
  <c r="AK33" i="21"/>
  <c r="B33" i="21"/>
  <c r="BI32" i="21"/>
  <c r="BK32" i="21" s="1"/>
  <c r="AU32" i="21"/>
  <c r="B32" i="21"/>
  <c r="BI31" i="21"/>
  <c r="BK31" i="21" s="1"/>
  <c r="AO31" i="21"/>
  <c r="AK31" i="21"/>
  <c r="B31" i="21"/>
  <c r="BR30" i="21"/>
  <c r="BK30" i="21"/>
  <c r="BI30" i="21"/>
  <c r="BB30" i="21"/>
  <c r="AU30" i="21"/>
  <c r="AO30" i="21"/>
  <c r="AK30" i="21"/>
  <c r="B30" i="21"/>
  <c r="BI29" i="21"/>
  <c r="BK29" i="21" s="1"/>
  <c r="BB29" i="21"/>
  <c r="AU29" i="21"/>
  <c r="AK29" i="21"/>
  <c r="B29" i="21"/>
  <c r="BI28" i="21"/>
  <c r="BB28" i="21"/>
  <c r="AU28" i="21"/>
  <c r="AK28" i="21"/>
  <c r="B28" i="21"/>
  <c r="BI27" i="21"/>
  <c r="BK27" i="21" s="1"/>
  <c r="BB27" i="21"/>
  <c r="AU27" i="21"/>
  <c r="B27" i="21"/>
  <c r="BI26" i="21"/>
  <c r="BK26" i="21" s="1"/>
  <c r="BB26" i="21"/>
  <c r="AU26" i="21"/>
  <c r="AK26" i="21"/>
  <c r="B26" i="21"/>
  <c r="BI25" i="21"/>
  <c r="BB25" i="21"/>
  <c r="AU25" i="21"/>
  <c r="AK25" i="21"/>
  <c r="B25" i="21"/>
  <c r="BI24" i="21"/>
  <c r="BK24" i="21" s="1"/>
  <c r="BB24" i="21"/>
  <c r="AU24" i="21"/>
  <c r="AK24" i="21"/>
  <c r="B24" i="21"/>
  <c r="BR23" i="21"/>
  <c r="BK23" i="21"/>
  <c r="BI23" i="21"/>
  <c r="BB23" i="21"/>
  <c r="B23" i="21"/>
  <c r="BI22" i="21"/>
  <c r="BR22" i="21" s="1"/>
  <c r="BB22" i="21"/>
  <c r="B22" i="21"/>
  <c r="BK21" i="21"/>
  <c r="BI21" i="21"/>
  <c r="BR21" i="21" s="1"/>
  <c r="B21" i="21"/>
  <c r="BI20" i="21"/>
  <c r="B20" i="21"/>
  <c r="BI19" i="21"/>
  <c r="BR19" i="21" s="1"/>
  <c r="B19" i="21"/>
  <c r="BI18" i="21"/>
  <c r="BR18" i="21" s="1"/>
  <c r="BB18" i="21"/>
  <c r="B18" i="21"/>
  <c r="BI17" i="21"/>
  <c r="BR17" i="21" s="1"/>
  <c r="BB17" i="21"/>
  <c r="B17" i="21"/>
  <c r="BR16" i="21"/>
  <c r="BK16" i="21"/>
  <c r="BI16" i="21"/>
  <c r="BB16" i="21"/>
  <c r="AV16" i="21"/>
  <c r="B16" i="21"/>
  <c r="BK15" i="21"/>
  <c r="BI15" i="21"/>
  <c r="BR15" i="21" s="1"/>
  <c r="BB15" i="21"/>
  <c r="B15" i="21"/>
  <c r="BI14" i="21"/>
  <c r="BB14" i="21"/>
  <c r="B14" i="21"/>
  <c r="BI13" i="21"/>
  <c r="BK13" i="21" s="1"/>
  <c r="BB13" i="21"/>
  <c r="B13" i="21"/>
  <c r="BI12" i="21"/>
  <c r="BK12" i="21" s="1"/>
  <c r="BB12" i="21"/>
  <c r="B12" i="21"/>
  <c r="BR11" i="21"/>
  <c r="BK11" i="21"/>
  <c r="BI11" i="21"/>
  <c r="BB11" i="21"/>
  <c r="B11" i="21"/>
  <c r="BK10" i="21"/>
  <c r="BI10" i="21"/>
  <c r="BR10" i="21" s="1"/>
  <c r="BB10" i="21"/>
  <c r="B10" i="21"/>
  <c r="BI9" i="21"/>
  <c r="BB9" i="21"/>
  <c r="B9" i="21"/>
  <c r="BK8" i="21"/>
  <c r="BI8" i="21"/>
  <c r="BR8" i="21" s="1"/>
  <c r="BB8" i="21"/>
  <c r="B8" i="21"/>
  <c r="BI7" i="21"/>
  <c r="BR7" i="21" s="1"/>
  <c r="BB7" i="21"/>
  <c r="N7" i="21"/>
  <c r="B7" i="21"/>
  <c r="BJ6" i="21"/>
  <c r="BI6" i="21"/>
  <c r="BK6" i="21" s="1"/>
  <c r="BC6" i="21"/>
  <c r="BC7" i="21" s="1"/>
  <c r="BC8" i="21" s="1"/>
  <c r="BC9" i="21" s="1"/>
  <c r="BC10" i="21" s="1"/>
  <c r="BC11" i="21" s="1"/>
  <c r="BC12" i="21" s="1"/>
  <c r="BC13" i="21" s="1"/>
  <c r="BC14" i="21" s="1"/>
  <c r="BC15" i="21" s="1"/>
  <c r="BC16" i="21" s="1"/>
  <c r="BC17" i="21" s="1"/>
  <c r="BC18" i="21" s="1"/>
  <c r="BB6" i="21"/>
  <c r="B6" i="21"/>
  <c r="BJ5" i="21"/>
  <c r="BI5" i="21"/>
  <c r="BR5" i="21" s="1"/>
  <c r="BB5" i="21"/>
  <c r="N5" i="21"/>
  <c r="N6" i="21" s="1"/>
  <c r="M6" i="21" s="1"/>
  <c r="M5" i="21"/>
  <c r="C5" i="21"/>
  <c r="C6" i="21" s="1"/>
  <c r="B5" i="21"/>
  <c r="BJ4" i="21"/>
  <c r="BI4" i="21"/>
  <c r="BK4" i="21" s="1"/>
  <c r="BB4" i="21"/>
  <c r="N4" i="21"/>
  <c r="M4" i="21" s="1"/>
  <c r="C4" i="21"/>
  <c r="B4" i="21"/>
  <c r="BJ3" i="21"/>
  <c r="BI3" i="21"/>
  <c r="BR3" i="21" s="1"/>
  <c r="BB3" i="21"/>
  <c r="P3" i="21" a="1"/>
  <c r="P9" i="21" s="1"/>
  <c r="R9" i="21" s="1"/>
  <c r="M3" i="21"/>
  <c r="B3" i="21"/>
  <c r="BC2" i="21"/>
  <c r="BC3" i="21" s="1"/>
  <c r="BC4" i="21" s="1"/>
  <c r="BC5" i="21" s="1"/>
  <c r="BB2" i="21"/>
  <c r="T2" i="21"/>
  <c r="D5" i="21" s="1"/>
  <c r="E5" i="21" s="1"/>
  <c r="AA27" i="2"/>
  <c r="AA26" i="2"/>
  <c r="AA24" i="2"/>
  <c r="AA23" i="2"/>
  <c r="AA21" i="2"/>
  <c r="AA20" i="2"/>
  <c r="AA18" i="2"/>
  <c r="AA17" i="2"/>
  <c r="AA16" i="2"/>
  <c r="AA15" i="2"/>
  <c r="AA14" i="2"/>
  <c r="AA13" i="2"/>
  <c r="AA12" i="2"/>
  <c r="AA10" i="2"/>
  <c r="AA9" i="2"/>
  <c r="AA8" i="2"/>
  <c r="AA7" i="2"/>
  <c r="AA6" i="2"/>
  <c r="AA5" i="2"/>
  <c r="AA4" i="2"/>
  <c r="Z35" i="2"/>
  <c r="Z34" i="2"/>
  <c r="AA31" i="2"/>
  <c r="AA30" i="2"/>
  <c r="V27" i="2"/>
  <c r="BK49" i="23" l="1"/>
  <c r="BR49" i="23"/>
  <c r="BK64" i="23"/>
  <c r="BR109" i="23"/>
  <c r="BK20" i="23"/>
  <c r="BR20" i="23"/>
  <c r="BR105" i="23"/>
  <c r="BR97" i="23"/>
  <c r="BR59" i="23"/>
  <c r="BK59" i="23"/>
  <c r="BK81" i="23"/>
  <c r="BK56" i="23"/>
  <c r="BK74" i="23"/>
  <c r="BR88" i="23"/>
  <c r="BR125" i="23"/>
  <c r="BK25" i="23"/>
  <c r="BR25" i="23"/>
  <c r="BR121" i="23"/>
  <c r="BR14" i="23"/>
  <c r="BK14" i="23"/>
  <c r="BR87" i="23"/>
  <c r="BK16" i="23"/>
  <c r="BK46" i="23"/>
  <c r="BK62" i="23"/>
  <c r="BR62" i="23"/>
  <c r="BR67" i="23"/>
  <c r="BR86" i="23"/>
  <c r="BR85" i="23"/>
  <c r="BR95" i="23"/>
  <c r="BR99" i="23"/>
  <c r="BR103" i="23"/>
  <c r="BR107" i="23"/>
  <c r="BR111" i="23"/>
  <c r="BR115" i="23"/>
  <c r="BR119" i="23"/>
  <c r="BR123" i="23"/>
  <c r="BR127" i="23"/>
  <c r="BK23" i="23"/>
  <c r="BK50" i="23"/>
  <c r="BR55" i="23"/>
  <c r="BR84" i="23"/>
  <c r="BR94" i="23"/>
  <c r="BK19" i="23"/>
  <c r="BR27" i="23"/>
  <c r="BR40" i="23"/>
  <c r="BR90" i="23"/>
  <c r="AV20" i="23"/>
  <c r="P6" i="23"/>
  <c r="R6" i="23" s="1"/>
  <c r="P8" i="23"/>
  <c r="P9" i="23"/>
  <c r="R9" i="23" s="1"/>
  <c r="M6" i="23"/>
  <c r="N7" i="23"/>
  <c r="H3" i="23"/>
  <c r="BK57" i="23"/>
  <c r="BR57" i="23"/>
  <c r="P7" i="23"/>
  <c r="R7" i="23" s="1"/>
  <c r="BR8" i="23"/>
  <c r="AV18" i="23"/>
  <c r="BK22" i="23"/>
  <c r="BR22" i="23"/>
  <c r="AL81" i="23"/>
  <c r="AK35" i="23"/>
  <c r="AO48" i="23"/>
  <c r="BA46" i="23" s="1"/>
  <c r="BA41" i="23" s="1"/>
  <c r="BK28" i="23"/>
  <c r="BR28" i="23"/>
  <c r="R8" i="23"/>
  <c r="BR3" i="23"/>
  <c r="BR4" i="23"/>
  <c r="BK6" i="23"/>
  <c r="BR12" i="23"/>
  <c r="BR32" i="23"/>
  <c r="D3" i="23"/>
  <c r="E3" i="23" s="1"/>
  <c r="P10" i="23"/>
  <c r="R10" i="23" s="1"/>
  <c r="D4" i="23"/>
  <c r="E4" i="23" s="1"/>
  <c r="C5" i="23"/>
  <c r="BR7" i="23"/>
  <c r="BK39" i="23"/>
  <c r="BR39" i="23"/>
  <c r="BK45" i="23"/>
  <c r="BR45" i="23"/>
  <c r="AV10" i="23"/>
  <c r="I3" i="23"/>
  <c r="AV19" i="23"/>
  <c r="AV9" i="23"/>
  <c r="BK37" i="23"/>
  <c r="BR37" i="23"/>
  <c r="BK43" i="23"/>
  <c r="BR43" i="23"/>
  <c r="BK33" i="23"/>
  <c r="BR33" i="23"/>
  <c r="P3" i="23"/>
  <c r="BA45" i="23"/>
  <c r="BA40" i="23" s="1"/>
  <c r="AO47" i="23"/>
  <c r="BK29" i="23"/>
  <c r="BR29" i="23"/>
  <c r="BK34" i="23"/>
  <c r="P4" i="23"/>
  <c r="R4" i="23" s="1"/>
  <c r="AV8" i="23"/>
  <c r="BK15" i="23"/>
  <c r="BR15" i="23"/>
  <c r="AV17" i="23"/>
  <c r="BR41" i="23"/>
  <c r="BR42" i="23"/>
  <c r="BR47" i="23"/>
  <c r="BK65" i="23"/>
  <c r="BR65" i="23"/>
  <c r="BR30" i="23"/>
  <c r="BR48" i="23"/>
  <c r="BK48" i="23"/>
  <c r="BR52" i="23"/>
  <c r="BK68" i="23"/>
  <c r="BR68" i="23"/>
  <c r="BK53" i="23"/>
  <c r="BR53" i="23"/>
  <c r="BK54" i="23"/>
  <c r="BR54" i="23"/>
  <c r="BK82" i="23"/>
  <c r="BR82" i="23"/>
  <c r="BK83" i="23"/>
  <c r="BR83" i="23"/>
  <c r="BK58" i="23"/>
  <c r="BR58" i="23"/>
  <c r="BK80" i="23"/>
  <c r="BR80" i="23"/>
  <c r="BK61" i="23"/>
  <c r="BR61" i="23"/>
  <c r="BK16" i="22"/>
  <c r="AV20" i="22"/>
  <c r="BK3" i="22"/>
  <c r="BK13" i="22"/>
  <c r="BR23" i="22"/>
  <c r="BK30" i="22"/>
  <c r="BR40" i="22"/>
  <c r="BK48" i="22"/>
  <c r="BK68" i="22"/>
  <c r="BR73" i="22"/>
  <c r="BK80" i="22"/>
  <c r="BR34" i="22"/>
  <c r="BK37" i="22"/>
  <c r="BK39" i="22"/>
  <c r="BR42" i="22"/>
  <c r="BR5" i="22"/>
  <c r="BK33" i="22"/>
  <c r="BR46" i="22"/>
  <c r="BK54" i="22"/>
  <c r="BK61" i="22"/>
  <c r="BR66" i="22"/>
  <c r="BR76" i="22"/>
  <c r="BK83" i="22"/>
  <c r="C5" i="22"/>
  <c r="C6" i="22" s="1"/>
  <c r="BJ6" i="22" s="1"/>
  <c r="BK36" i="22"/>
  <c r="BR44" i="22"/>
  <c r="BK52" i="22"/>
  <c r="BR64" i="22"/>
  <c r="BK21" i="22"/>
  <c r="BR9" i="22"/>
  <c r="BR35" i="22"/>
  <c r="BK41" i="22"/>
  <c r="BK47" i="22"/>
  <c r="BK57" i="22"/>
  <c r="BK67" i="22"/>
  <c r="BR72" i="22"/>
  <c r="BK75" i="22"/>
  <c r="BK79" i="22"/>
  <c r="BK38" i="22"/>
  <c r="BR43" i="22"/>
  <c r="BR55" i="22"/>
  <c r="BK70" i="22"/>
  <c r="AV10" i="22"/>
  <c r="AV36" i="22" s="1"/>
  <c r="P4" i="22"/>
  <c r="R4" i="22" s="1"/>
  <c r="G4" i="22"/>
  <c r="F4" i="22"/>
  <c r="BR8" i="22"/>
  <c r="AL80" i="22"/>
  <c r="AO47" i="22"/>
  <c r="BK29" i="22"/>
  <c r="BR29" i="22"/>
  <c r="BK78" i="22"/>
  <c r="BR78" i="22"/>
  <c r="BR108" i="22"/>
  <c r="BK108" i="22"/>
  <c r="BR144" i="22"/>
  <c r="BK144" i="22"/>
  <c r="BK69" i="22"/>
  <c r="BR69" i="22"/>
  <c r="H3" i="22"/>
  <c r="P5" i="22"/>
  <c r="R5" i="22" s="1"/>
  <c r="BK4" i="22"/>
  <c r="D5" i="22"/>
  <c r="E5" i="22" s="1"/>
  <c r="AV9" i="22"/>
  <c r="AL81" i="22"/>
  <c r="AO48" i="22"/>
  <c r="BA46" i="22" s="1"/>
  <c r="BA41" i="22" s="1"/>
  <c r="BA45" i="22"/>
  <c r="BA40" i="22" s="1"/>
  <c r="BK56" i="22"/>
  <c r="I3" i="22"/>
  <c r="P6" i="22"/>
  <c r="R6" i="22" s="1"/>
  <c r="BK18" i="22"/>
  <c r="BK27" i="22"/>
  <c r="C7" i="22"/>
  <c r="D6" i="22"/>
  <c r="E6" i="22" s="1"/>
  <c r="S5" i="22"/>
  <c r="D3" i="22"/>
  <c r="E3" i="22" s="1"/>
  <c r="P7" i="22"/>
  <c r="R7" i="22" s="1"/>
  <c r="S6" i="22"/>
  <c r="BR110" i="22"/>
  <c r="BK110" i="22"/>
  <c r="S4" i="22"/>
  <c r="BJ5" i="22"/>
  <c r="AK35" i="22"/>
  <c r="BR120" i="22"/>
  <c r="BK120" i="22"/>
  <c r="BR156" i="22"/>
  <c r="BK156" i="22"/>
  <c r="BR160" i="22"/>
  <c r="BK160" i="22"/>
  <c r="R3" i="22"/>
  <c r="BR6" i="22"/>
  <c r="N7" i="22"/>
  <c r="AV8" i="22"/>
  <c r="BK14" i="22"/>
  <c r="BR14" i="22"/>
  <c r="AV17" i="22"/>
  <c r="BR17" i="22"/>
  <c r="BK25" i="22"/>
  <c r="BR28" i="22"/>
  <c r="BR50" i="22"/>
  <c r="BR128" i="22"/>
  <c r="BK128" i="22"/>
  <c r="AV19" i="22"/>
  <c r="P9" i="22"/>
  <c r="R9" i="22" s="1"/>
  <c r="P8" i="22"/>
  <c r="R8" i="22" s="1"/>
  <c r="S3" i="22"/>
  <c r="M5" i="22"/>
  <c r="AV18" i="22"/>
  <c r="BK20" i="22"/>
  <c r="BR20" i="22"/>
  <c r="BR136" i="22"/>
  <c r="BK136" i="22"/>
  <c r="BK90" i="22"/>
  <c r="BR90" i="22"/>
  <c r="BK91" i="22"/>
  <c r="BR91" i="22"/>
  <c r="BK92" i="22"/>
  <c r="BR92" i="22"/>
  <c r="BK93" i="22"/>
  <c r="BR93" i="22"/>
  <c r="BR117" i="22"/>
  <c r="BK117" i="22"/>
  <c r="BR125" i="22"/>
  <c r="BK125" i="22"/>
  <c r="BR133" i="22"/>
  <c r="BK133" i="22"/>
  <c r="BR141" i="22"/>
  <c r="BK141" i="22"/>
  <c r="BR123" i="22"/>
  <c r="BK123" i="22"/>
  <c r="BR131" i="22"/>
  <c r="BK131" i="22"/>
  <c r="BR139" i="22"/>
  <c r="BK139" i="22"/>
  <c r="BR51" i="22"/>
  <c r="BR118" i="22"/>
  <c r="BK118" i="22"/>
  <c r="BR126" i="22"/>
  <c r="BK126" i="22"/>
  <c r="BR134" i="22"/>
  <c r="BK134" i="22"/>
  <c r="BR142" i="22"/>
  <c r="BK142" i="22"/>
  <c r="BR121" i="22"/>
  <c r="BK121" i="22"/>
  <c r="BR129" i="22"/>
  <c r="BK129" i="22"/>
  <c r="BR137" i="22"/>
  <c r="BK137" i="22"/>
  <c r="BR145" i="22"/>
  <c r="BK145" i="22"/>
  <c r="BR53" i="22"/>
  <c r="BR124" i="22"/>
  <c r="BK124" i="22"/>
  <c r="BR132" i="22"/>
  <c r="BK132" i="22"/>
  <c r="BR140" i="22"/>
  <c r="BK140" i="22"/>
  <c r="BR154" i="22"/>
  <c r="BK154" i="22"/>
  <c r="BR158" i="22"/>
  <c r="BK158" i="22"/>
  <c r="BR162" i="22"/>
  <c r="BK162" i="22"/>
  <c r="BK62" i="22"/>
  <c r="BK74" i="22"/>
  <c r="BK84" i="22"/>
  <c r="BR84" i="22"/>
  <c r="BR87" i="22"/>
  <c r="BR104" i="22"/>
  <c r="BR113" i="22"/>
  <c r="BK113" i="22"/>
  <c r="BR119" i="22"/>
  <c r="BK119" i="22"/>
  <c r="BR127" i="22"/>
  <c r="BK127" i="22"/>
  <c r="BR135" i="22"/>
  <c r="BK135" i="22"/>
  <c r="BR143" i="22"/>
  <c r="BK143" i="22"/>
  <c r="BR122" i="22"/>
  <c r="BK122" i="22"/>
  <c r="BR130" i="22"/>
  <c r="BK130" i="22"/>
  <c r="BR138" i="22"/>
  <c r="BK138" i="22"/>
  <c r="BR194" i="22"/>
  <c r="BK194" i="22"/>
  <c r="BK233" i="22"/>
  <c r="BR233" i="22"/>
  <c r="BK249" i="22"/>
  <c r="BR249" i="22"/>
  <c r="BR81" i="22"/>
  <c r="BR109" i="22"/>
  <c r="BR111" i="22"/>
  <c r="BR102" i="22"/>
  <c r="BR106" i="22"/>
  <c r="BR279" i="22"/>
  <c r="BK279" i="22"/>
  <c r="BR89" i="22"/>
  <c r="BR94" i="22"/>
  <c r="BR190" i="22"/>
  <c r="BK190" i="22"/>
  <c r="BR276" i="22"/>
  <c r="BK276" i="22"/>
  <c r="BK205" i="22"/>
  <c r="BR205" i="22"/>
  <c r="BK253" i="22"/>
  <c r="BR253" i="22"/>
  <c r="BR287" i="22"/>
  <c r="BK287" i="22"/>
  <c r="BK228" i="22"/>
  <c r="BR228" i="22"/>
  <c r="BK244" i="22"/>
  <c r="BR244" i="22"/>
  <c r="BR284" i="22"/>
  <c r="BK284" i="22"/>
  <c r="BK189" i="22"/>
  <c r="BK193" i="22"/>
  <c r="BR220" i="22"/>
  <c r="BK220" i="22"/>
  <c r="BK227" i="22"/>
  <c r="BR227" i="22"/>
  <c r="BK241" i="22"/>
  <c r="BR241" i="22"/>
  <c r="BK153" i="22"/>
  <c r="BK155" i="22"/>
  <c r="BK157" i="22"/>
  <c r="BK159" i="22"/>
  <c r="BK161" i="22"/>
  <c r="BK188" i="22"/>
  <c r="BK192" i="22"/>
  <c r="BR203" i="22"/>
  <c r="BK209" i="22"/>
  <c r="BK252" i="22"/>
  <c r="BR252" i="22"/>
  <c r="BR271" i="22"/>
  <c r="BK271" i="22"/>
  <c r="BK214" i="22"/>
  <c r="BR214" i="22"/>
  <c r="BK236" i="22"/>
  <c r="BR236" i="22"/>
  <c r="BR268" i="22"/>
  <c r="BK268" i="22"/>
  <c r="BR197" i="22"/>
  <c r="BK206" i="22"/>
  <c r="BR206" i="22"/>
  <c r="BR221" i="22"/>
  <c r="BR229" i="22"/>
  <c r="BR237" i="22"/>
  <c r="BR245" i="22"/>
  <c r="BR257" i="22"/>
  <c r="BR258" i="22"/>
  <c r="BR266" i="22"/>
  <c r="BK266" i="22"/>
  <c r="BR274" i="22"/>
  <c r="BK274" i="22"/>
  <c r="BR282" i="22"/>
  <c r="BK282" i="22"/>
  <c r="BR269" i="22"/>
  <c r="BK269" i="22"/>
  <c r="BR277" i="22"/>
  <c r="BK277" i="22"/>
  <c r="BR285" i="22"/>
  <c r="BK285" i="22"/>
  <c r="BR288" i="22"/>
  <c r="BK288" i="22"/>
  <c r="BR235" i="22"/>
  <c r="BR243" i="22"/>
  <c r="BR251" i="22"/>
  <c r="BR272" i="22"/>
  <c r="BK272" i="22"/>
  <c r="BR280" i="22"/>
  <c r="BK280" i="22"/>
  <c r="BK290" i="22"/>
  <c r="BR267" i="22"/>
  <c r="BK267" i="22"/>
  <c r="BR275" i="22"/>
  <c r="BK275" i="22"/>
  <c r="BR283" i="22"/>
  <c r="BK283" i="22"/>
  <c r="BR270" i="22"/>
  <c r="BK270" i="22"/>
  <c r="BR278" i="22"/>
  <c r="BK278" i="22"/>
  <c r="BR286" i="22"/>
  <c r="BK286" i="22"/>
  <c r="BR261" i="22"/>
  <c r="BR273" i="22"/>
  <c r="BK273" i="22"/>
  <c r="BR281" i="22"/>
  <c r="BK281" i="22"/>
  <c r="BK308" i="22"/>
  <c r="BR308" i="22"/>
  <c r="BK291" i="22"/>
  <c r="BK292" i="22"/>
  <c r="BK293" i="22"/>
  <c r="BK294" i="22"/>
  <c r="BK295" i="22"/>
  <c r="BK296" i="22"/>
  <c r="BK289" i="22"/>
  <c r="BK369" i="22"/>
  <c r="BR369" i="22"/>
  <c r="BR306" i="22"/>
  <c r="BR304" i="22"/>
  <c r="BK377" i="22"/>
  <c r="BR377" i="22"/>
  <c r="BK403" i="22"/>
  <c r="BR403" i="22"/>
  <c r="BK379" i="22"/>
  <c r="BR379" i="22"/>
  <c r="BK389" i="22"/>
  <c r="BR389" i="22"/>
  <c r="BK373" i="22"/>
  <c r="BR373" i="22"/>
  <c r="BK381" i="22"/>
  <c r="BR381" i="22"/>
  <c r="BK396" i="22"/>
  <c r="BR396" i="22"/>
  <c r="BK405" i="22"/>
  <c r="BR405" i="22"/>
  <c r="BR407" i="22"/>
  <c r="BK407" i="22"/>
  <c r="BK378" i="22"/>
  <c r="BR378" i="22"/>
  <c r="BR394" i="22"/>
  <c r="BK334" i="22"/>
  <c r="BR352" i="22"/>
  <c r="BK384" i="22"/>
  <c r="BR384" i="22"/>
  <c r="BK387" i="22"/>
  <c r="BR387" i="22"/>
  <c r="BR402" i="22"/>
  <c r="BR385" i="22"/>
  <c r="BK388" i="22"/>
  <c r="BR388" i="22"/>
  <c r="BK404" i="22"/>
  <c r="BR404" i="22"/>
  <c r="BK395" i="22"/>
  <c r="BR395" i="22"/>
  <c r="BK408" i="22"/>
  <c r="BK409" i="22"/>
  <c r="BK410" i="22"/>
  <c r="BK411" i="22"/>
  <c r="BK412" i="22"/>
  <c r="BK413" i="22"/>
  <c r="BK414" i="22"/>
  <c r="BK415" i="22"/>
  <c r="BK416" i="22"/>
  <c r="BK417" i="22"/>
  <c r="BK418" i="22"/>
  <c r="BK419" i="22"/>
  <c r="BK420" i="22"/>
  <c r="BK421" i="22"/>
  <c r="BK422" i="22"/>
  <c r="BK423" i="22"/>
  <c r="BK424" i="22"/>
  <c r="BK425" i="22"/>
  <c r="BK426" i="22"/>
  <c r="BK427" i="22"/>
  <c r="BK428" i="22"/>
  <c r="BK429" i="22"/>
  <c r="BK430" i="22"/>
  <c r="BK431" i="22"/>
  <c r="BK432" i="22"/>
  <c r="BK433" i="22"/>
  <c r="BK434" i="22"/>
  <c r="BK435" i="22"/>
  <c r="BK436" i="22"/>
  <c r="BK437" i="22"/>
  <c r="BK438" i="22"/>
  <c r="BK439" i="22"/>
  <c r="BK440" i="22"/>
  <c r="BK441" i="22"/>
  <c r="BK442" i="22"/>
  <c r="BK443" i="22"/>
  <c r="BK444" i="22"/>
  <c r="BK445" i="22"/>
  <c r="BK446" i="22"/>
  <c r="BK447" i="22"/>
  <c r="BK448" i="22"/>
  <c r="BK449" i="22"/>
  <c r="BR48" i="21"/>
  <c r="BR68" i="21"/>
  <c r="BR56" i="21"/>
  <c r="BK56" i="21"/>
  <c r="BK106" i="21"/>
  <c r="BK17" i="21"/>
  <c r="BK19" i="21"/>
  <c r="BR26" i="21"/>
  <c r="BK41" i="21"/>
  <c r="BR46" i="21"/>
  <c r="BK75" i="21"/>
  <c r="BR87" i="21"/>
  <c r="BK104" i="21"/>
  <c r="BK115" i="21"/>
  <c r="BK119" i="21"/>
  <c r="BK123" i="21"/>
  <c r="BK127" i="21"/>
  <c r="BK131" i="21"/>
  <c r="BR137" i="21"/>
  <c r="BR145" i="21"/>
  <c r="BR153" i="21"/>
  <c r="BK217" i="21"/>
  <c r="BR217" i="21"/>
  <c r="BR246" i="21"/>
  <c r="BK44" i="21"/>
  <c r="BK66" i="21"/>
  <c r="BK102" i="21"/>
  <c r="BR134" i="21"/>
  <c r="BR142" i="21"/>
  <c r="BR150" i="21"/>
  <c r="BR162" i="21"/>
  <c r="BK183" i="21"/>
  <c r="BR183" i="21"/>
  <c r="BK199" i="21"/>
  <c r="BR199" i="21"/>
  <c r="BR205" i="21"/>
  <c r="BK205" i="21"/>
  <c r="BK3" i="21"/>
  <c r="BR4" i="21"/>
  <c r="BK5" i="21"/>
  <c r="BK22" i="21"/>
  <c r="BR85" i="21"/>
  <c r="BK85" i="21"/>
  <c r="BK113" i="21"/>
  <c r="BK114" i="21"/>
  <c r="BK118" i="21"/>
  <c r="BK122" i="21"/>
  <c r="BK126" i="21"/>
  <c r="BK130" i="21"/>
  <c r="BR139" i="21"/>
  <c r="BR147" i="21"/>
  <c r="BR32" i="21"/>
  <c r="BR77" i="21"/>
  <c r="BK77" i="21"/>
  <c r="BR78" i="21"/>
  <c r="BK98" i="21"/>
  <c r="BR136" i="21"/>
  <c r="BR144" i="21"/>
  <c r="BR152" i="21"/>
  <c r="BR158" i="21"/>
  <c r="BR174" i="21"/>
  <c r="BR64" i="21"/>
  <c r="BK64" i="21"/>
  <c r="BR82" i="21"/>
  <c r="BK82" i="21"/>
  <c r="BK191" i="21"/>
  <c r="BR191" i="21"/>
  <c r="BK37" i="21"/>
  <c r="H3" i="21"/>
  <c r="K5" i="21" s="1"/>
  <c r="L5" i="21" s="1"/>
  <c r="BK18" i="21"/>
  <c r="BK7" i="21"/>
  <c r="BR27" i="21"/>
  <c r="BR79" i="21"/>
  <c r="BK79" i="21"/>
  <c r="BK177" i="21"/>
  <c r="BR177" i="21"/>
  <c r="BR224" i="21"/>
  <c r="BR232" i="21"/>
  <c r="BR240" i="21"/>
  <c r="BR248" i="21"/>
  <c r="BK312" i="21"/>
  <c r="BR312" i="21"/>
  <c r="BR214" i="21"/>
  <c r="BR204" i="21"/>
  <c r="BR215" i="21"/>
  <c r="BK215" i="21"/>
  <c r="BR213" i="21"/>
  <c r="BR211" i="21"/>
  <c r="BR221" i="21"/>
  <c r="BR181" i="21"/>
  <c r="BR185" i="21"/>
  <c r="BR178" i="21"/>
  <c r="BR179" i="21"/>
  <c r="BR180" i="21"/>
  <c r="BR206" i="21"/>
  <c r="BK331" i="21"/>
  <c r="BR331" i="21"/>
  <c r="BK320" i="21"/>
  <c r="BR320" i="21"/>
  <c r="BK334" i="21"/>
  <c r="BR334" i="21"/>
  <c r="BR363" i="21"/>
  <c r="BK363" i="21"/>
  <c r="BR302" i="21"/>
  <c r="BR307" i="21"/>
  <c r="BR315" i="21"/>
  <c r="BR323" i="21"/>
  <c r="BR355" i="21"/>
  <c r="BK355" i="21"/>
  <c r="BR309" i="21"/>
  <c r="BR317" i="21"/>
  <c r="BR325" i="21"/>
  <c r="BR306" i="21"/>
  <c r="BR314" i="21"/>
  <c r="BR322" i="21"/>
  <c r="BR327" i="21"/>
  <c r="BR311" i="21"/>
  <c r="BR319" i="21"/>
  <c r="BR335" i="21"/>
  <c r="BR357" i="21"/>
  <c r="BK357" i="21"/>
  <c r="BR365" i="21"/>
  <c r="BK365" i="21"/>
  <c r="BR329" i="21"/>
  <c r="BR333" i="21"/>
  <c r="BR359" i="21"/>
  <c r="BK359" i="21"/>
  <c r="BR353" i="21"/>
  <c r="BK353" i="21"/>
  <c r="BR361" i="21"/>
  <c r="BK361" i="21"/>
  <c r="BR373" i="21"/>
  <c r="BR368" i="21"/>
  <c r="BR371" i="21"/>
  <c r="P4" i="21"/>
  <c r="R4" i="21" s="1"/>
  <c r="AL81" i="21"/>
  <c r="P3" i="21"/>
  <c r="R3" i="21" s="1"/>
  <c r="AV10" i="21"/>
  <c r="BK9" i="21"/>
  <c r="BR9" i="21"/>
  <c r="F5" i="21"/>
  <c r="G5" i="21"/>
  <c r="BR13" i="21"/>
  <c r="BR6" i="21"/>
  <c r="S3" i="21"/>
  <c r="M7" i="21"/>
  <c r="N8" i="21"/>
  <c r="BK93" i="21"/>
  <c r="BR93" i="21"/>
  <c r="BK58" i="21"/>
  <c r="BR58" i="21"/>
  <c r="AV20" i="21"/>
  <c r="I3" i="21"/>
  <c r="K7" i="21" s="1"/>
  <c r="L7" i="21" s="1"/>
  <c r="AV8" i="21"/>
  <c r="AV18" i="21"/>
  <c r="BR25" i="21"/>
  <c r="BK25" i="21"/>
  <c r="AL80" i="21"/>
  <c r="AO47" i="21"/>
  <c r="BA45" i="21"/>
  <c r="BA40" i="21" s="1"/>
  <c r="P6" i="21"/>
  <c r="R6" i="21" s="1"/>
  <c r="C7" i="21"/>
  <c r="D6" i="21"/>
  <c r="E6" i="21" s="1"/>
  <c r="P7" i="21"/>
  <c r="R7" i="21" s="1"/>
  <c r="AV9" i="21"/>
  <c r="BR12" i="21"/>
  <c r="BR24" i="21"/>
  <c r="BK28" i="21"/>
  <c r="BR28" i="21"/>
  <c r="BK54" i="21"/>
  <c r="BR54" i="21"/>
  <c r="P5" i="21"/>
  <c r="P8" i="21"/>
  <c r="R8" i="21" s="1"/>
  <c r="J4" i="21"/>
  <c r="BK14" i="21"/>
  <c r="BR14" i="21"/>
  <c r="AV17" i="21"/>
  <c r="BK67" i="21"/>
  <c r="BR67" i="21"/>
  <c r="AV19" i="21"/>
  <c r="D3" i="21"/>
  <c r="E3" i="21" s="1"/>
  <c r="P10" i="21"/>
  <c r="R10" i="21" s="1"/>
  <c r="BK20" i="21"/>
  <c r="BR20" i="21"/>
  <c r="D4" i="21"/>
  <c r="E4" i="21" s="1"/>
  <c r="BK65" i="21"/>
  <c r="BR65" i="21"/>
  <c r="BK83" i="21"/>
  <c r="BR83" i="21"/>
  <c r="BR31" i="21"/>
  <c r="AO48" i="21"/>
  <c r="BA46" i="21" s="1"/>
  <c r="BA41" i="21" s="1"/>
  <c r="BR29" i="21"/>
  <c r="BR33" i="21"/>
  <c r="AK35" i="21"/>
  <c r="BK50" i="21"/>
  <c r="BK51" i="21"/>
  <c r="BK55" i="21"/>
  <c r="BR55" i="21"/>
  <c r="BK60" i="21"/>
  <c r="BK34" i="21"/>
  <c r="BR34" i="21"/>
  <c r="BK35" i="21"/>
  <c r="BR35" i="21"/>
  <c r="BR39" i="21"/>
  <c r="BK80" i="21"/>
  <c r="BR45" i="21"/>
  <c r="BK63" i="21"/>
  <c r="BR72" i="21"/>
  <c r="BK72" i="21"/>
  <c r="BR36" i="21"/>
  <c r="BR38" i="21"/>
  <c r="BK84" i="21"/>
  <c r="BR84" i="21"/>
  <c r="BR70" i="21"/>
  <c r="BR71" i="21"/>
  <c r="BR74" i="21"/>
  <c r="BK74" i="21"/>
  <c r="BK94" i="21"/>
  <c r="BR94" i="21"/>
  <c r="BK90" i="21"/>
  <c r="BR90" i="21"/>
  <c r="BK92" i="21"/>
  <c r="BR92" i="21"/>
  <c r="BK91" i="21"/>
  <c r="BR91" i="21"/>
  <c r="AL88" i="20"/>
  <c r="AK88" i="20"/>
  <c r="BR902" i="20"/>
  <c r="BQ902" i="20"/>
  <c r="BP902" i="20"/>
  <c r="BO902" i="20"/>
  <c r="BN902" i="20"/>
  <c r="BM902" i="20"/>
  <c r="BL902" i="20"/>
  <c r="BK902" i="20"/>
  <c r="BJ902" i="20"/>
  <c r="BI902" i="20"/>
  <c r="G902" i="20"/>
  <c r="F902" i="20"/>
  <c r="E902" i="20"/>
  <c r="D902" i="20"/>
  <c r="C902" i="20"/>
  <c r="B902" i="20"/>
  <c r="BR901" i="20"/>
  <c r="BQ901" i="20"/>
  <c r="BP901" i="20"/>
  <c r="BO901" i="20"/>
  <c r="BN901" i="20"/>
  <c r="BM901" i="20"/>
  <c r="BL901" i="20"/>
  <c r="BK901" i="20"/>
  <c r="BJ901" i="20"/>
  <c r="BI901" i="20"/>
  <c r="G901" i="20"/>
  <c r="F901" i="20"/>
  <c r="E901" i="20"/>
  <c r="D901" i="20"/>
  <c r="C901" i="20"/>
  <c r="B901" i="20"/>
  <c r="BR900" i="20"/>
  <c r="BQ900" i="20"/>
  <c r="BP900" i="20"/>
  <c r="BO900" i="20"/>
  <c r="BN900" i="20"/>
  <c r="BM900" i="20"/>
  <c r="BL900" i="20"/>
  <c r="BK900" i="20"/>
  <c r="BJ900" i="20"/>
  <c r="BI900" i="20"/>
  <c r="G900" i="20"/>
  <c r="F900" i="20"/>
  <c r="E900" i="20"/>
  <c r="D900" i="20"/>
  <c r="C900" i="20"/>
  <c r="B900" i="20"/>
  <c r="BR899" i="20"/>
  <c r="BQ899" i="20"/>
  <c r="BP899" i="20"/>
  <c r="BO899" i="20"/>
  <c r="BN899" i="20"/>
  <c r="BM899" i="20"/>
  <c r="BL899" i="20"/>
  <c r="BK899" i="20"/>
  <c r="BJ899" i="20"/>
  <c r="BI899" i="20"/>
  <c r="G899" i="20"/>
  <c r="F899" i="20"/>
  <c r="E899" i="20"/>
  <c r="D899" i="20"/>
  <c r="C899" i="20"/>
  <c r="B899" i="20"/>
  <c r="BR898" i="20"/>
  <c r="BQ898" i="20"/>
  <c r="BP898" i="20"/>
  <c r="BO898" i="20"/>
  <c r="BN898" i="20"/>
  <c r="BM898" i="20"/>
  <c r="BL898" i="20"/>
  <c r="BK898" i="20"/>
  <c r="BJ898" i="20"/>
  <c r="BI898" i="20"/>
  <c r="G898" i="20"/>
  <c r="F898" i="20"/>
  <c r="E898" i="20"/>
  <c r="D898" i="20"/>
  <c r="C898" i="20"/>
  <c r="B898" i="20"/>
  <c r="BR897" i="20"/>
  <c r="BQ897" i="20"/>
  <c r="BP897" i="20"/>
  <c r="BO897" i="20"/>
  <c r="BN897" i="20"/>
  <c r="BM897" i="20"/>
  <c r="BL897" i="20"/>
  <c r="BK897" i="20"/>
  <c r="BJ897" i="20"/>
  <c r="BI897" i="20"/>
  <c r="G897" i="20"/>
  <c r="F897" i="20"/>
  <c r="E897" i="20"/>
  <c r="D897" i="20"/>
  <c r="C897" i="20"/>
  <c r="B897" i="20"/>
  <c r="BR896" i="20"/>
  <c r="BQ896" i="20"/>
  <c r="BP896" i="20"/>
  <c r="BO896" i="20"/>
  <c r="BN896" i="20"/>
  <c r="BM896" i="20"/>
  <c r="BL896" i="20"/>
  <c r="BK896" i="20"/>
  <c r="BJ896" i="20"/>
  <c r="BI896" i="20"/>
  <c r="G896" i="20"/>
  <c r="F896" i="20"/>
  <c r="E896" i="20"/>
  <c r="D896" i="20"/>
  <c r="C896" i="20"/>
  <c r="B896" i="20"/>
  <c r="BR895" i="20"/>
  <c r="BQ895" i="20"/>
  <c r="BP895" i="20"/>
  <c r="BO895" i="20"/>
  <c r="BN895" i="20"/>
  <c r="BM895" i="20"/>
  <c r="BL895" i="20"/>
  <c r="BK895" i="20"/>
  <c r="BJ895" i="20"/>
  <c r="BI895" i="20"/>
  <c r="G895" i="20"/>
  <c r="F895" i="20"/>
  <c r="E895" i="20"/>
  <c r="D895" i="20"/>
  <c r="C895" i="20"/>
  <c r="B895" i="20"/>
  <c r="BR894" i="20"/>
  <c r="BQ894" i="20"/>
  <c r="BP894" i="20"/>
  <c r="BO894" i="20"/>
  <c r="BN894" i="20"/>
  <c r="BM894" i="20"/>
  <c r="BL894" i="20"/>
  <c r="BK894" i="20"/>
  <c r="BJ894" i="20"/>
  <c r="BI894" i="20"/>
  <c r="G894" i="20"/>
  <c r="F894" i="20"/>
  <c r="E894" i="20"/>
  <c r="D894" i="20"/>
  <c r="C894" i="20"/>
  <c r="B894" i="20"/>
  <c r="BR893" i="20"/>
  <c r="BQ893" i="20"/>
  <c r="BP893" i="20"/>
  <c r="BO893" i="20"/>
  <c r="BN893" i="20"/>
  <c r="BM893" i="20"/>
  <c r="BL893" i="20"/>
  <c r="BK893" i="20"/>
  <c r="BJ893" i="20"/>
  <c r="BI893" i="20"/>
  <c r="G893" i="20"/>
  <c r="F893" i="20"/>
  <c r="E893" i="20"/>
  <c r="D893" i="20"/>
  <c r="C893" i="20"/>
  <c r="B893" i="20"/>
  <c r="BR892" i="20"/>
  <c r="BQ892" i="20"/>
  <c r="BP892" i="20"/>
  <c r="BO892" i="20"/>
  <c r="BN892" i="20"/>
  <c r="BM892" i="20"/>
  <c r="BL892" i="20"/>
  <c r="BK892" i="20"/>
  <c r="BJ892" i="20"/>
  <c r="BI892" i="20"/>
  <c r="G892" i="20"/>
  <c r="F892" i="20"/>
  <c r="E892" i="20"/>
  <c r="D892" i="20"/>
  <c r="C892" i="20"/>
  <c r="B892" i="20"/>
  <c r="BR891" i="20"/>
  <c r="BQ891" i="20"/>
  <c r="BP891" i="20"/>
  <c r="BO891" i="20"/>
  <c r="BN891" i="20"/>
  <c r="BM891" i="20"/>
  <c r="BL891" i="20"/>
  <c r="BK891" i="20"/>
  <c r="BJ891" i="20"/>
  <c r="BI891" i="20"/>
  <c r="G891" i="20"/>
  <c r="F891" i="20"/>
  <c r="E891" i="20"/>
  <c r="D891" i="20"/>
  <c r="C891" i="20"/>
  <c r="B891" i="20"/>
  <c r="BR890" i="20"/>
  <c r="BQ890" i="20"/>
  <c r="BP890" i="20"/>
  <c r="BO890" i="20"/>
  <c r="BN890" i="20"/>
  <c r="BM890" i="20"/>
  <c r="BL890" i="20"/>
  <c r="BK890" i="20"/>
  <c r="BJ890" i="20"/>
  <c r="BI890" i="20"/>
  <c r="G890" i="20"/>
  <c r="F890" i="20"/>
  <c r="E890" i="20"/>
  <c r="D890" i="20"/>
  <c r="C890" i="20"/>
  <c r="B890" i="20"/>
  <c r="BR889" i="20"/>
  <c r="BQ889" i="20"/>
  <c r="BP889" i="20"/>
  <c r="BO889" i="20"/>
  <c r="BN889" i="20"/>
  <c r="BM889" i="20"/>
  <c r="BL889" i="20"/>
  <c r="BK889" i="20"/>
  <c r="BJ889" i="20"/>
  <c r="BI889" i="20"/>
  <c r="G889" i="20"/>
  <c r="F889" i="20"/>
  <c r="E889" i="20"/>
  <c r="D889" i="20"/>
  <c r="C889" i="20"/>
  <c r="B889" i="20"/>
  <c r="BR888" i="20"/>
  <c r="BQ888" i="20"/>
  <c r="BP888" i="20"/>
  <c r="BO888" i="20"/>
  <c r="BN888" i="20"/>
  <c r="BM888" i="20"/>
  <c r="BL888" i="20"/>
  <c r="BK888" i="20"/>
  <c r="BJ888" i="20"/>
  <c r="BI888" i="20"/>
  <c r="G888" i="20"/>
  <c r="F888" i="20"/>
  <c r="E888" i="20"/>
  <c r="D888" i="20"/>
  <c r="C888" i="20"/>
  <c r="B888" i="20"/>
  <c r="BR887" i="20"/>
  <c r="BQ887" i="20"/>
  <c r="BP887" i="20"/>
  <c r="BO887" i="20"/>
  <c r="BN887" i="20"/>
  <c r="BM887" i="20"/>
  <c r="BL887" i="20"/>
  <c r="BK887" i="20"/>
  <c r="BJ887" i="20"/>
  <c r="BI887" i="20"/>
  <c r="G887" i="20"/>
  <c r="F887" i="20"/>
  <c r="E887" i="20"/>
  <c r="D887" i="20"/>
  <c r="C887" i="20"/>
  <c r="B887" i="20"/>
  <c r="BR886" i="20"/>
  <c r="BQ886" i="20"/>
  <c r="BP886" i="20"/>
  <c r="BO886" i="20"/>
  <c r="BN886" i="20"/>
  <c r="BM886" i="20"/>
  <c r="BL886" i="20"/>
  <c r="BK886" i="20"/>
  <c r="BJ886" i="20"/>
  <c r="BI886" i="20"/>
  <c r="G886" i="20"/>
  <c r="F886" i="20"/>
  <c r="E886" i="20"/>
  <c r="D886" i="20"/>
  <c r="C886" i="20"/>
  <c r="B886" i="20"/>
  <c r="BR885" i="20"/>
  <c r="BQ885" i="20"/>
  <c r="BP885" i="20"/>
  <c r="BO885" i="20"/>
  <c r="BN885" i="20"/>
  <c r="BM885" i="20"/>
  <c r="BL885" i="20"/>
  <c r="BK885" i="20"/>
  <c r="BJ885" i="20"/>
  <c r="BI885" i="20"/>
  <c r="G885" i="20"/>
  <c r="F885" i="20"/>
  <c r="E885" i="20"/>
  <c r="D885" i="20"/>
  <c r="C885" i="20"/>
  <c r="B885" i="20"/>
  <c r="BR884" i="20"/>
  <c r="BQ884" i="20"/>
  <c r="BP884" i="20"/>
  <c r="BO884" i="20"/>
  <c r="BN884" i="20"/>
  <c r="BM884" i="20"/>
  <c r="BL884" i="20"/>
  <c r="BK884" i="20"/>
  <c r="BJ884" i="20"/>
  <c r="BI884" i="20"/>
  <c r="G884" i="20"/>
  <c r="F884" i="20"/>
  <c r="E884" i="20"/>
  <c r="D884" i="20"/>
  <c r="C884" i="20"/>
  <c r="B884" i="20"/>
  <c r="BR883" i="20"/>
  <c r="BQ883" i="20"/>
  <c r="BP883" i="20"/>
  <c r="BO883" i="20"/>
  <c r="BN883" i="20"/>
  <c r="BM883" i="20"/>
  <c r="BL883" i="20"/>
  <c r="BK883" i="20"/>
  <c r="BJ883" i="20"/>
  <c r="BI883" i="20"/>
  <c r="G883" i="20"/>
  <c r="F883" i="20"/>
  <c r="E883" i="20"/>
  <c r="D883" i="20"/>
  <c r="C883" i="20"/>
  <c r="B883" i="20"/>
  <c r="BR882" i="20"/>
  <c r="BQ882" i="20"/>
  <c r="BP882" i="20"/>
  <c r="BO882" i="20"/>
  <c r="BN882" i="20"/>
  <c r="BM882" i="20"/>
  <c r="BL882" i="20"/>
  <c r="BK882" i="20"/>
  <c r="BJ882" i="20"/>
  <c r="BI882" i="20"/>
  <c r="G882" i="20"/>
  <c r="F882" i="20"/>
  <c r="E882" i="20"/>
  <c r="D882" i="20"/>
  <c r="C882" i="20"/>
  <c r="B882" i="20"/>
  <c r="BR881" i="20"/>
  <c r="BQ881" i="20"/>
  <c r="BP881" i="20"/>
  <c r="BO881" i="20"/>
  <c r="BN881" i="20"/>
  <c r="BM881" i="20"/>
  <c r="BL881" i="20"/>
  <c r="BK881" i="20"/>
  <c r="BJ881" i="20"/>
  <c r="BI881" i="20"/>
  <c r="G881" i="20"/>
  <c r="F881" i="20"/>
  <c r="E881" i="20"/>
  <c r="D881" i="20"/>
  <c r="C881" i="20"/>
  <c r="B881" i="20"/>
  <c r="BR880" i="20"/>
  <c r="BQ880" i="20"/>
  <c r="BP880" i="20"/>
  <c r="BO880" i="20"/>
  <c r="BN880" i="20"/>
  <c r="BM880" i="20"/>
  <c r="BL880" i="20"/>
  <c r="BK880" i="20"/>
  <c r="BJ880" i="20"/>
  <c r="BI880" i="20"/>
  <c r="G880" i="20"/>
  <c r="F880" i="20"/>
  <c r="E880" i="20"/>
  <c r="D880" i="20"/>
  <c r="C880" i="20"/>
  <c r="B880" i="20"/>
  <c r="BR879" i="20"/>
  <c r="BQ879" i="20"/>
  <c r="BP879" i="20"/>
  <c r="BO879" i="20"/>
  <c r="BN879" i="20"/>
  <c r="BM879" i="20"/>
  <c r="BL879" i="20"/>
  <c r="BK879" i="20"/>
  <c r="BJ879" i="20"/>
  <c r="BI879" i="20"/>
  <c r="G879" i="20"/>
  <c r="F879" i="20"/>
  <c r="E879" i="20"/>
  <c r="D879" i="20"/>
  <c r="C879" i="20"/>
  <c r="B879" i="20"/>
  <c r="BR878" i="20"/>
  <c r="BQ878" i="20"/>
  <c r="BP878" i="20"/>
  <c r="BO878" i="20"/>
  <c r="BN878" i="20"/>
  <c r="BM878" i="20"/>
  <c r="BL878" i="20"/>
  <c r="BK878" i="20"/>
  <c r="BJ878" i="20"/>
  <c r="BI878" i="20"/>
  <c r="G878" i="20"/>
  <c r="F878" i="20"/>
  <c r="E878" i="20"/>
  <c r="D878" i="20"/>
  <c r="C878" i="20"/>
  <c r="B878" i="20"/>
  <c r="BR877" i="20"/>
  <c r="BQ877" i="20"/>
  <c r="BP877" i="20"/>
  <c r="BO877" i="20"/>
  <c r="BN877" i="20"/>
  <c r="BM877" i="20"/>
  <c r="BL877" i="20"/>
  <c r="BK877" i="20"/>
  <c r="BJ877" i="20"/>
  <c r="BI877" i="20"/>
  <c r="G877" i="20"/>
  <c r="F877" i="20"/>
  <c r="E877" i="20"/>
  <c r="D877" i="20"/>
  <c r="C877" i="20"/>
  <c r="B877" i="20"/>
  <c r="BR876" i="20"/>
  <c r="BQ876" i="20"/>
  <c r="BP876" i="20"/>
  <c r="BO876" i="20"/>
  <c r="BN876" i="20"/>
  <c r="BM876" i="20"/>
  <c r="BL876" i="20"/>
  <c r="BK876" i="20"/>
  <c r="BJ876" i="20"/>
  <c r="BI876" i="20"/>
  <c r="G876" i="20"/>
  <c r="F876" i="20"/>
  <c r="E876" i="20"/>
  <c r="D876" i="20"/>
  <c r="C876" i="20"/>
  <c r="B876" i="20"/>
  <c r="BR875" i="20"/>
  <c r="BQ875" i="20"/>
  <c r="BP875" i="20"/>
  <c r="BO875" i="20"/>
  <c r="BN875" i="20"/>
  <c r="BM875" i="20"/>
  <c r="BL875" i="20"/>
  <c r="BK875" i="20"/>
  <c r="BJ875" i="20"/>
  <c r="BI875" i="20"/>
  <c r="G875" i="20"/>
  <c r="F875" i="20"/>
  <c r="E875" i="20"/>
  <c r="D875" i="20"/>
  <c r="C875" i="20"/>
  <c r="B875" i="20"/>
  <c r="BR874" i="20"/>
  <c r="BQ874" i="20"/>
  <c r="BP874" i="20"/>
  <c r="BO874" i="20"/>
  <c r="BN874" i="20"/>
  <c r="BM874" i="20"/>
  <c r="BL874" i="20"/>
  <c r="BK874" i="20"/>
  <c r="BJ874" i="20"/>
  <c r="BI874" i="20"/>
  <c r="G874" i="20"/>
  <c r="F874" i="20"/>
  <c r="E874" i="20"/>
  <c r="D874" i="20"/>
  <c r="C874" i="20"/>
  <c r="B874" i="20"/>
  <c r="BR873" i="20"/>
  <c r="BQ873" i="20"/>
  <c r="BP873" i="20"/>
  <c r="BO873" i="20"/>
  <c r="BN873" i="20"/>
  <c r="BM873" i="20"/>
  <c r="BL873" i="20"/>
  <c r="BK873" i="20"/>
  <c r="BJ873" i="20"/>
  <c r="BI873" i="20"/>
  <c r="G873" i="20"/>
  <c r="F873" i="20"/>
  <c r="E873" i="20"/>
  <c r="D873" i="20"/>
  <c r="C873" i="20"/>
  <c r="B873" i="20"/>
  <c r="BR872" i="20"/>
  <c r="BQ872" i="20"/>
  <c r="BP872" i="20"/>
  <c r="BO872" i="20"/>
  <c r="BN872" i="20"/>
  <c r="BM872" i="20"/>
  <c r="BL872" i="20"/>
  <c r="BK872" i="20"/>
  <c r="BJ872" i="20"/>
  <c r="BI872" i="20"/>
  <c r="G872" i="20"/>
  <c r="F872" i="20"/>
  <c r="E872" i="20"/>
  <c r="D872" i="20"/>
  <c r="C872" i="20"/>
  <c r="B872" i="20"/>
  <c r="BR871" i="20"/>
  <c r="BQ871" i="20"/>
  <c r="BP871" i="20"/>
  <c r="BO871" i="20"/>
  <c r="BN871" i="20"/>
  <c r="BM871" i="20"/>
  <c r="BL871" i="20"/>
  <c r="BK871" i="20"/>
  <c r="BJ871" i="20"/>
  <c r="BI871" i="20"/>
  <c r="G871" i="20"/>
  <c r="F871" i="20"/>
  <c r="E871" i="20"/>
  <c r="D871" i="20"/>
  <c r="C871" i="20"/>
  <c r="B871" i="20"/>
  <c r="BR870" i="20"/>
  <c r="BQ870" i="20"/>
  <c r="BP870" i="20"/>
  <c r="BO870" i="20"/>
  <c r="BN870" i="20"/>
  <c r="BM870" i="20"/>
  <c r="BL870" i="20"/>
  <c r="BK870" i="20"/>
  <c r="BJ870" i="20"/>
  <c r="BI870" i="20"/>
  <c r="G870" i="20"/>
  <c r="F870" i="20"/>
  <c r="E870" i="20"/>
  <c r="D870" i="20"/>
  <c r="C870" i="20"/>
  <c r="B870" i="20"/>
  <c r="BR869" i="20"/>
  <c r="BQ869" i="20"/>
  <c r="BP869" i="20"/>
  <c r="BO869" i="20"/>
  <c r="BN869" i="20"/>
  <c r="BM869" i="20"/>
  <c r="BL869" i="20"/>
  <c r="BK869" i="20"/>
  <c r="BJ869" i="20"/>
  <c r="BI869" i="20"/>
  <c r="G869" i="20"/>
  <c r="F869" i="20"/>
  <c r="E869" i="20"/>
  <c r="D869" i="20"/>
  <c r="C869" i="20"/>
  <c r="B869" i="20"/>
  <c r="BR868" i="20"/>
  <c r="BQ868" i="20"/>
  <c r="BP868" i="20"/>
  <c r="BO868" i="20"/>
  <c r="BN868" i="20"/>
  <c r="BM868" i="20"/>
  <c r="BL868" i="20"/>
  <c r="BK868" i="20"/>
  <c r="BJ868" i="20"/>
  <c r="BI868" i="20"/>
  <c r="G868" i="20"/>
  <c r="F868" i="20"/>
  <c r="E868" i="20"/>
  <c r="D868" i="20"/>
  <c r="C868" i="20"/>
  <c r="B868" i="20"/>
  <c r="BR867" i="20"/>
  <c r="BQ867" i="20"/>
  <c r="BP867" i="20"/>
  <c r="BO867" i="20"/>
  <c r="BN867" i="20"/>
  <c r="BM867" i="20"/>
  <c r="BL867" i="20"/>
  <c r="BK867" i="20"/>
  <c r="BJ867" i="20"/>
  <c r="BI867" i="20"/>
  <c r="G867" i="20"/>
  <c r="F867" i="20"/>
  <c r="E867" i="20"/>
  <c r="D867" i="20"/>
  <c r="C867" i="20"/>
  <c r="B867" i="20"/>
  <c r="BR866" i="20"/>
  <c r="BQ866" i="20"/>
  <c r="BP866" i="20"/>
  <c r="BO866" i="20"/>
  <c r="BN866" i="20"/>
  <c r="BM866" i="20"/>
  <c r="BL866" i="20"/>
  <c r="BK866" i="20"/>
  <c r="BJ866" i="20"/>
  <c r="BI866" i="20"/>
  <c r="G866" i="20"/>
  <c r="F866" i="20"/>
  <c r="E866" i="20"/>
  <c r="D866" i="20"/>
  <c r="C866" i="20"/>
  <c r="B866" i="20"/>
  <c r="BR865" i="20"/>
  <c r="BQ865" i="20"/>
  <c r="BP865" i="20"/>
  <c r="BO865" i="20"/>
  <c r="BN865" i="20"/>
  <c r="BM865" i="20"/>
  <c r="BL865" i="20"/>
  <c r="BK865" i="20"/>
  <c r="BJ865" i="20"/>
  <c r="BI865" i="20"/>
  <c r="G865" i="20"/>
  <c r="F865" i="20"/>
  <c r="E865" i="20"/>
  <c r="D865" i="20"/>
  <c r="C865" i="20"/>
  <c r="B865" i="20"/>
  <c r="BR864" i="20"/>
  <c r="BQ864" i="20"/>
  <c r="BP864" i="20"/>
  <c r="BO864" i="20"/>
  <c r="BN864" i="20"/>
  <c r="BM864" i="20"/>
  <c r="BL864" i="20"/>
  <c r="BK864" i="20"/>
  <c r="BJ864" i="20"/>
  <c r="BI864" i="20"/>
  <c r="G864" i="20"/>
  <c r="F864" i="20"/>
  <c r="E864" i="20"/>
  <c r="D864" i="20"/>
  <c r="C864" i="20"/>
  <c r="B864" i="20"/>
  <c r="BR863" i="20"/>
  <c r="BQ863" i="20"/>
  <c r="BP863" i="20"/>
  <c r="BO863" i="20"/>
  <c r="BN863" i="20"/>
  <c r="BM863" i="20"/>
  <c r="BL863" i="20"/>
  <c r="BK863" i="20"/>
  <c r="BJ863" i="20"/>
  <c r="BI863" i="20"/>
  <c r="G863" i="20"/>
  <c r="F863" i="20"/>
  <c r="E863" i="20"/>
  <c r="D863" i="20"/>
  <c r="C863" i="20"/>
  <c r="B863" i="20"/>
  <c r="BR862" i="20"/>
  <c r="BQ862" i="20"/>
  <c r="BP862" i="20"/>
  <c r="BO862" i="20"/>
  <c r="BN862" i="20"/>
  <c r="BM862" i="20"/>
  <c r="BL862" i="20"/>
  <c r="BK862" i="20"/>
  <c r="BJ862" i="20"/>
  <c r="BI862" i="20"/>
  <c r="G862" i="20"/>
  <c r="F862" i="20"/>
  <c r="E862" i="20"/>
  <c r="D862" i="20"/>
  <c r="C862" i="20"/>
  <c r="B862" i="20"/>
  <c r="BR861" i="20"/>
  <c r="BQ861" i="20"/>
  <c r="BP861" i="20"/>
  <c r="BO861" i="20"/>
  <c r="BN861" i="20"/>
  <c r="BM861" i="20"/>
  <c r="BL861" i="20"/>
  <c r="BK861" i="20"/>
  <c r="BJ861" i="20"/>
  <c r="BI861" i="20"/>
  <c r="G861" i="20"/>
  <c r="F861" i="20"/>
  <c r="E861" i="20"/>
  <c r="D861" i="20"/>
  <c r="C861" i="20"/>
  <c r="B861" i="20"/>
  <c r="BR860" i="20"/>
  <c r="BQ860" i="20"/>
  <c r="BP860" i="20"/>
  <c r="BO860" i="20"/>
  <c r="BN860" i="20"/>
  <c r="BM860" i="20"/>
  <c r="BL860" i="20"/>
  <c r="BK860" i="20"/>
  <c r="BJ860" i="20"/>
  <c r="BI860" i="20"/>
  <c r="G860" i="20"/>
  <c r="F860" i="20"/>
  <c r="E860" i="20"/>
  <c r="D860" i="20"/>
  <c r="C860" i="20"/>
  <c r="B860" i="20"/>
  <c r="BR859" i="20"/>
  <c r="BQ859" i="20"/>
  <c r="BP859" i="20"/>
  <c r="BO859" i="20"/>
  <c r="BN859" i="20"/>
  <c r="BM859" i="20"/>
  <c r="BL859" i="20"/>
  <c r="BK859" i="20"/>
  <c r="BJ859" i="20"/>
  <c r="BI859" i="20"/>
  <c r="G859" i="20"/>
  <c r="F859" i="20"/>
  <c r="E859" i="20"/>
  <c r="D859" i="20"/>
  <c r="C859" i="20"/>
  <c r="B859" i="20"/>
  <c r="BR858" i="20"/>
  <c r="BQ858" i="20"/>
  <c r="BP858" i="20"/>
  <c r="BO858" i="20"/>
  <c r="BN858" i="20"/>
  <c r="BM858" i="20"/>
  <c r="BL858" i="20"/>
  <c r="BK858" i="20"/>
  <c r="BJ858" i="20"/>
  <c r="BI858" i="20"/>
  <c r="G858" i="20"/>
  <c r="F858" i="20"/>
  <c r="E858" i="20"/>
  <c r="D858" i="20"/>
  <c r="C858" i="20"/>
  <c r="B858" i="20"/>
  <c r="BR857" i="20"/>
  <c r="BQ857" i="20"/>
  <c r="BP857" i="20"/>
  <c r="BO857" i="20"/>
  <c r="BN857" i="20"/>
  <c r="BM857" i="20"/>
  <c r="BL857" i="20"/>
  <c r="BK857" i="20"/>
  <c r="BJ857" i="20"/>
  <c r="BI857" i="20"/>
  <c r="G857" i="20"/>
  <c r="F857" i="20"/>
  <c r="E857" i="20"/>
  <c r="D857" i="20"/>
  <c r="C857" i="20"/>
  <c r="B857" i="20"/>
  <c r="BR856" i="20"/>
  <c r="BQ856" i="20"/>
  <c r="BP856" i="20"/>
  <c r="BO856" i="20"/>
  <c r="BN856" i="20"/>
  <c r="BM856" i="20"/>
  <c r="BL856" i="20"/>
  <c r="BK856" i="20"/>
  <c r="BJ856" i="20"/>
  <c r="BI856" i="20"/>
  <c r="G856" i="20"/>
  <c r="F856" i="20"/>
  <c r="E856" i="20"/>
  <c r="D856" i="20"/>
  <c r="C856" i="20"/>
  <c r="B856" i="20"/>
  <c r="BR855" i="20"/>
  <c r="BQ855" i="20"/>
  <c r="BP855" i="20"/>
  <c r="BO855" i="20"/>
  <c r="BN855" i="20"/>
  <c r="BM855" i="20"/>
  <c r="BL855" i="20"/>
  <c r="BK855" i="20"/>
  <c r="BJ855" i="20"/>
  <c r="BI855" i="20"/>
  <c r="G855" i="20"/>
  <c r="F855" i="20"/>
  <c r="E855" i="20"/>
  <c r="D855" i="20"/>
  <c r="C855" i="20"/>
  <c r="B855" i="20"/>
  <c r="BR854" i="20"/>
  <c r="BQ854" i="20"/>
  <c r="BP854" i="20"/>
  <c r="BO854" i="20"/>
  <c r="BN854" i="20"/>
  <c r="BM854" i="20"/>
  <c r="BL854" i="20"/>
  <c r="BK854" i="20"/>
  <c r="BJ854" i="20"/>
  <c r="BI854" i="20"/>
  <c r="G854" i="20"/>
  <c r="F854" i="20"/>
  <c r="E854" i="20"/>
  <c r="D854" i="20"/>
  <c r="C854" i="20"/>
  <c r="B854" i="20"/>
  <c r="BR853" i="20"/>
  <c r="BQ853" i="20"/>
  <c r="BP853" i="20"/>
  <c r="BO853" i="20"/>
  <c r="BN853" i="20"/>
  <c r="BM853" i="20"/>
  <c r="BL853" i="20"/>
  <c r="BK853" i="20"/>
  <c r="BJ853" i="20"/>
  <c r="BI853" i="20"/>
  <c r="G853" i="20"/>
  <c r="F853" i="20"/>
  <c r="E853" i="20"/>
  <c r="D853" i="20"/>
  <c r="C853" i="20"/>
  <c r="B853" i="20"/>
  <c r="BR852" i="20"/>
  <c r="BQ852" i="20"/>
  <c r="BP852" i="20"/>
  <c r="BO852" i="20"/>
  <c r="BN852" i="20"/>
  <c r="BM852" i="20"/>
  <c r="BL852" i="20"/>
  <c r="BK852" i="20"/>
  <c r="BJ852" i="20"/>
  <c r="BI852" i="20"/>
  <c r="G852" i="20"/>
  <c r="F852" i="20"/>
  <c r="E852" i="20"/>
  <c r="D852" i="20"/>
  <c r="C852" i="20"/>
  <c r="B852" i="20"/>
  <c r="BR851" i="20"/>
  <c r="BQ851" i="20"/>
  <c r="BP851" i="20"/>
  <c r="BO851" i="20"/>
  <c r="BN851" i="20"/>
  <c r="BM851" i="20"/>
  <c r="BL851" i="20"/>
  <c r="BK851" i="20"/>
  <c r="BJ851" i="20"/>
  <c r="BI851" i="20"/>
  <c r="G851" i="20"/>
  <c r="F851" i="20"/>
  <c r="E851" i="20"/>
  <c r="D851" i="20"/>
  <c r="C851" i="20"/>
  <c r="B851" i="20"/>
  <c r="BR850" i="20"/>
  <c r="BQ850" i="20"/>
  <c r="BP850" i="20"/>
  <c r="BO850" i="20"/>
  <c r="BN850" i="20"/>
  <c r="BM850" i="20"/>
  <c r="BL850" i="20"/>
  <c r="BK850" i="20"/>
  <c r="BJ850" i="20"/>
  <c r="BI850" i="20"/>
  <c r="G850" i="20"/>
  <c r="F850" i="20"/>
  <c r="E850" i="20"/>
  <c r="D850" i="20"/>
  <c r="C850" i="20"/>
  <c r="B850" i="20"/>
  <c r="BR849" i="20"/>
  <c r="BQ849" i="20"/>
  <c r="BP849" i="20"/>
  <c r="BO849" i="20"/>
  <c r="BN849" i="20"/>
  <c r="BM849" i="20"/>
  <c r="BL849" i="20"/>
  <c r="BK849" i="20"/>
  <c r="BJ849" i="20"/>
  <c r="BI849" i="20"/>
  <c r="G849" i="20"/>
  <c r="F849" i="20"/>
  <c r="E849" i="20"/>
  <c r="D849" i="20"/>
  <c r="C849" i="20"/>
  <c r="B849" i="20"/>
  <c r="BR848" i="20"/>
  <c r="BQ848" i="20"/>
  <c r="BP848" i="20"/>
  <c r="BO848" i="20"/>
  <c r="BN848" i="20"/>
  <c r="BM848" i="20"/>
  <c r="BL848" i="20"/>
  <c r="BK848" i="20"/>
  <c r="BJ848" i="20"/>
  <c r="BI848" i="20"/>
  <c r="G848" i="20"/>
  <c r="F848" i="20"/>
  <c r="E848" i="20"/>
  <c r="D848" i="20"/>
  <c r="C848" i="20"/>
  <c r="B848" i="20"/>
  <c r="BR847" i="20"/>
  <c r="BQ847" i="20"/>
  <c r="BP847" i="20"/>
  <c r="BO847" i="20"/>
  <c r="BN847" i="20"/>
  <c r="BM847" i="20"/>
  <c r="BL847" i="20"/>
  <c r="BK847" i="20"/>
  <c r="BJ847" i="20"/>
  <c r="BI847" i="20"/>
  <c r="G847" i="20"/>
  <c r="F847" i="20"/>
  <c r="E847" i="20"/>
  <c r="D847" i="20"/>
  <c r="C847" i="20"/>
  <c r="B847" i="20"/>
  <c r="BR846" i="20"/>
  <c r="BQ846" i="20"/>
  <c r="BP846" i="20"/>
  <c r="BO846" i="20"/>
  <c r="BN846" i="20"/>
  <c r="BM846" i="20"/>
  <c r="BL846" i="20"/>
  <c r="BK846" i="20"/>
  <c r="BJ846" i="20"/>
  <c r="BI846" i="20"/>
  <c r="G846" i="20"/>
  <c r="F846" i="20"/>
  <c r="E846" i="20"/>
  <c r="D846" i="20"/>
  <c r="C846" i="20"/>
  <c r="B846" i="20"/>
  <c r="BR845" i="20"/>
  <c r="BQ845" i="20"/>
  <c r="BP845" i="20"/>
  <c r="BO845" i="20"/>
  <c r="BN845" i="20"/>
  <c r="BM845" i="20"/>
  <c r="BL845" i="20"/>
  <c r="BK845" i="20"/>
  <c r="BJ845" i="20"/>
  <c r="BI845" i="20"/>
  <c r="G845" i="20"/>
  <c r="F845" i="20"/>
  <c r="E845" i="20"/>
  <c r="D845" i="20"/>
  <c r="C845" i="20"/>
  <c r="B845" i="20"/>
  <c r="BR844" i="20"/>
  <c r="BQ844" i="20"/>
  <c r="BP844" i="20"/>
  <c r="BO844" i="20"/>
  <c r="BN844" i="20"/>
  <c r="BM844" i="20"/>
  <c r="BL844" i="20"/>
  <c r="BK844" i="20"/>
  <c r="BJ844" i="20"/>
  <c r="BI844" i="20"/>
  <c r="G844" i="20"/>
  <c r="F844" i="20"/>
  <c r="E844" i="20"/>
  <c r="D844" i="20"/>
  <c r="C844" i="20"/>
  <c r="B844" i="20"/>
  <c r="BR843" i="20"/>
  <c r="BQ843" i="20"/>
  <c r="BP843" i="20"/>
  <c r="BO843" i="20"/>
  <c r="BN843" i="20"/>
  <c r="BM843" i="20"/>
  <c r="BL843" i="20"/>
  <c r="BK843" i="20"/>
  <c r="BJ843" i="20"/>
  <c r="BI843" i="20"/>
  <c r="G843" i="20"/>
  <c r="F843" i="20"/>
  <c r="E843" i="20"/>
  <c r="D843" i="20"/>
  <c r="C843" i="20"/>
  <c r="B843" i="20"/>
  <c r="BR842" i="20"/>
  <c r="BQ842" i="20"/>
  <c r="BP842" i="20"/>
  <c r="BO842" i="20"/>
  <c r="BN842" i="20"/>
  <c r="BM842" i="20"/>
  <c r="BL842" i="20"/>
  <c r="BK842" i="20"/>
  <c r="BJ842" i="20"/>
  <c r="BI842" i="20"/>
  <c r="G842" i="20"/>
  <c r="F842" i="20"/>
  <c r="E842" i="20"/>
  <c r="D842" i="20"/>
  <c r="C842" i="20"/>
  <c r="B842" i="20"/>
  <c r="BR841" i="20"/>
  <c r="BQ841" i="20"/>
  <c r="BP841" i="20"/>
  <c r="BO841" i="20"/>
  <c r="BN841" i="20"/>
  <c r="BM841" i="20"/>
  <c r="BL841" i="20"/>
  <c r="BK841" i="20"/>
  <c r="BJ841" i="20"/>
  <c r="BI841" i="20"/>
  <c r="G841" i="20"/>
  <c r="F841" i="20"/>
  <c r="E841" i="20"/>
  <c r="D841" i="20"/>
  <c r="C841" i="20"/>
  <c r="B841" i="20"/>
  <c r="BR840" i="20"/>
  <c r="BQ840" i="20"/>
  <c r="BP840" i="20"/>
  <c r="BO840" i="20"/>
  <c r="BN840" i="20"/>
  <c r="BM840" i="20"/>
  <c r="BL840" i="20"/>
  <c r="BK840" i="20"/>
  <c r="BJ840" i="20"/>
  <c r="BI840" i="20"/>
  <c r="G840" i="20"/>
  <c r="F840" i="20"/>
  <c r="E840" i="20"/>
  <c r="D840" i="20"/>
  <c r="C840" i="20"/>
  <c r="B840" i="20"/>
  <c r="BR839" i="20"/>
  <c r="BQ839" i="20"/>
  <c r="BP839" i="20"/>
  <c r="BO839" i="20"/>
  <c r="BN839" i="20"/>
  <c r="BM839" i="20"/>
  <c r="BL839" i="20"/>
  <c r="BK839" i="20"/>
  <c r="BJ839" i="20"/>
  <c r="BI839" i="20"/>
  <c r="G839" i="20"/>
  <c r="F839" i="20"/>
  <c r="E839" i="20"/>
  <c r="D839" i="20"/>
  <c r="C839" i="20"/>
  <c r="B839" i="20"/>
  <c r="BR838" i="20"/>
  <c r="BQ838" i="20"/>
  <c r="BP838" i="20"/>
  <c r="BO838" i="20"/>
  <c r="BN838" i="20"/>
  <c r="BM838" i="20"/>
  <c r="BL838" i="20"/>
  <c r="BK838" i="20"/>
  <c r="BJ838" i="20"/>
  <c r="BI838" i="20"/>
  <c r="G838" i="20"/>
  <c r="F838" i="20"/>
  <c r="E838" i="20"/>
  <c r="D838" i="20"/>
  <c r="C838" i="20"/>
  <c r="B838" i="20"/>
  <c r="BR837" i="20"/>
  <c r="BQ837" i="20"/>
  <c r="BP837" i="20"/>
  <c r="BO837" i="20"/>
  <c r="BN837" i="20"/>
  <c r="BM837" i="20"/>
  <c r="BL837" i="20"/>
  <c r="BK837" i="20"/>
  <c r="BJ837" i="20"/>
  <c r="BI837" i="20"/>
  <c r="G837" i="20"/>
  <c r="F837" i="20"/>
  <c r="E837" i="20"/>
  <c r="D837" i="20"/>
  <c r="C837" i="20"/>
  <c r="B837" i="20"/>
  <c r="BR836" i="20"/>
  <c r="BQ836" i="20"/>
  <c r="BP836" i="20"/>
  <c r="BO836" i="20"/>
  <c r="BN836" i="20"/>
  <c r="BM836" i="20"/>
  <c r="BL836" i="20"/>
  <c r="BK836" i="20"/>
  <c r="BJ836" i="20"/>
  <c r="BI836" i="20"/>
  <c r="G836" i="20"/>
  <c r="F836" i="20"/>
  <c r="E836" i="20"/>
  <c r="D836" i="20"/>
  <c r="C836" i="20"/>
  <c r="B836" i="20"/>
  <c r="BR835" i="20"/>
  <c r="BQ835" i="20"/>
  <c r="BP835" i="20"/>
  <c r="BO835" i="20"/>
  <c r="BN835" i="20"/>
  <c r="BM835" i="20"/>
  <c r="BL835" i="20"/>
  <c r="BK835" i="20"/>
  <c r="BJ835" i="20"/>
  <c r="BI835" i="20"/>
  <c r="G835" i="20"/>
  <c r="F835" i="20"/>
  <c r="E835" i="20"/>
  <c r="D835" i="20"/>
  <c r="C835" i="20"/>
  <c r="B835" i="20"/>
  <c r="BR834" i="20"/>
  <c r="BQ834" i="20"/>
  <c r="BP834" i="20"/>
  <c r="BO834" i="20"/>
  <c r="BN834" i="20"/>
  <c r="BM834" i="20"/>
  <c r="BL834" i="20"/>
  <c r="BK834" i="20"/>
  <c r="BJ834" i="20"/>
  <c r="BI834" i="20"/>
  <c r="G834" i="20"/>
  <c r="F834" i="20"/>
  <c r="E834" i="20"/>
  <c r="D834" i="20"/>
  <c r="C834" i="20"/>
  <c r="B834" i="20"/>
  <c r="BR833" i="20"/>
  <c r="BQ833" i="20"/>
  <c r="BP833" i="20"/>
  <c r="BO833" i="20"/>
  <c r="BN833" i="20"/>
  <c r="BM833" i="20"/>
  <c r="BL833" i="20"/>
  <c r="BK833" i="20"/>
  <c r="BJ833" i="20"/>
  <c r="BI833" i="20"/>
  <c r="G833" i="20"/>
  <c r="F833" i="20"/>
  <c r="E833" i="20"/>
  <c r="D833" i="20"/>
  <c r="C833" i="20"/>
  <c r="B833" i="20"/>
  <c r="BR832" i="20"/>
  <c r="BQ832" i="20"/>
  <c r="BP832" i="20"/>
  <c r="BO832" i="20"/>
  <c r="BN832" i="20"/>
  <c r="BM832" i="20"/>
  <c r="BL832" i="20"/>
  <c r="BK832" i="20"/>
  <c r="BJ832" i="20"/>
  <c r="BI832" i="20"/>
  <c r="G832" i="20"/>
  <c r="F832" i="20"/>
  <c r="E832" i="20"/>
  <c r="D832" i="20"/>
  <c r="C832" i="20"/>
  <c r="B832" i="20"/>
  <c r="BR831" i="20"/>
  <c r="BQ831" i="20"/>
  <c r="BP831" i="20"/>
  <c r="BO831" i="20"/>
  <c r="BN831" i="20"/>
  <c r="BM831" i="20"/>
  <c r="BL831" i="20"/>
  <c r="BK831" i="20"/>
  <c r="BJ831" i="20"/>
  <c r="BI831" i="20"/>
  <c r="G831" i="20"/>
  <c r="F831" i="20"/>
  <c r="E831" i="20"/>
  <c r="D831" i="20"/>
  <c r="C831" i="20"/>
  <c r="B831" i="20"/>
  <c r="BR830" i="20"/>
  <c r="BQ830" i="20"/>
  <c r="BP830" i="20"/>
  <c r="BO830" i="20"/>
  <c r="BN830" i="20"/>
  <c r="BM830" i="20"/>
  <c r="BL830" i="20"/>
  <c r="BK830" i="20"/>
  <c r="BJ830" i="20"/>
  <c r="BI830" i="20"/>
  <c r="G830" i="20"/>
  <c r="F830" i="20"/>
  <c r="E830" i="20"/>
  <c r="D830" i="20"/>
  <c r="C830" i="20"/>
  <c r="B830" i="20"/>
  <c r="BR829" i="20"/>
  <c r="BQ829" i="20"/>
  <c r="BP829" i="20"/>
  <c r="BO829" i="20"/>
  <c r="BN829" i="20"/>
  <c r="BM829" i="20"/>
  <c r="BL829" i="20"/>
  <c r="BK829" i="20"/>
  <c r="BJ829" i="20"/>
  <c r="BI829" i="20"/>
  <c r="G829" i="20"/>
  <c r="F829" i="20"/>
  <c r="E829" i="20"/>
  <c r="D829" i="20"/>
  <c r="C829" i="20"/>
  <c r="B829" i="20"/>
  <c r="BR828" i="20"/>
  <c r="BQ828" i="20"/>
  <c r="BP828" i="20"/>
  <c r="BO828" i="20"/>
  <c r="BN828" i="20"/>
  <c r="BM828" i="20"/>
  <c r="BL828" i="20"/>
  <c r="BK828" i="20"/>
  <c r="BJ828" i="20"/>
  <c r="BI828" i="20"/>
  <c r="G828" i="20"/>
  <c r="F828" i="20"/>
  <c r="E828" i="20"/>
  <c r="D828" i="20"/>
  <c r="C828" i="20"/>
  <c r="B828" i="20"/>
  <c r="BR827" i="20"/>
  <c r="BQ827" i="20"/>
  <c r="BP827" i="20"/>
  <c r="BO827" i="20"/>
  <c r="BN827" i="20"/>
  <c r="BM827" i="20"/>
  <c r="BL827" i="20"/>
  <c r="BK827" i="20"/>
  <c r="BJ827" i="20"/>
  <c r="BI827" i="20"/>
  <c r="G827" i="20"/>
  <c r="F827" i="20"/>
  <c r="E827" i="20"/>
  <c r="D827" i="20"/>
  <c r="C827" i="20"/>
  <c r="B827" i="20"/>
  <c r="BR826" i="20"/>
  <c r="BQ826" i="20"/>
  <c r="BP826" i="20"/>
  <c r="BO826" i="20"/>
  <c r="BN826" i="20"/>
  <c r="BM826" i="20"/>
  <c r="BL826" i="20"/>
  <c r="BK826" i="20"/>
  <c r="BJ826" i="20"/>
  <c r="BI826" i="20"/>
  <c r="G826" i="20"/>
  <c r="F826" i="20"/>
  <c r="E826" i="20"/>
  <c r="D826" i="20"/>
  <c r="C826" i="20"/>
  <c r="B826" i="20"/>
  <c r="BR825" i="20"/>
  <c r="BQ825" i="20"/>
  <c r="BP825" i="20"/>
  <c r="BO825" i="20"/>
  <c r="BN825" i="20"/>
  <c r="BM825" i="20"/>
  <c r="BL825" i="20"/>
  <c r="BK825" i="20"/>
  <c r="BJ825" i="20"/>
  <c r="BI825" i="20"/>
  <c r="G825" i="20"/>
  <c r="F825" i="20"/>
  <c r="E825" i="20"/>
  <c r="D825" i="20"/>
  <c r="C825" i="20"/>
  <c r="B825" i="20"/>
  <c r="BR824" i="20"/>
  <c r="BQ824" i="20"/>
  <c r="BP824" i="20"/>
  <c r="BO824" i="20"/>
  <c r="BN824" i="20"/>
  <c r="BM824" i="20"/>
  <c r="BL824" i="20"/>
  <c r="BK824" i="20"/>
  <c r="BJ824" i="20"/>
  <c r="BI824" i="20"/>
  <c r="G824" i="20"/>
  <c r="F824" i="20"/>
  <c r="E824" i="20"/>
  <c r="D824" i="20"/>
  <c r="C824" i="20"/>
  <c r="B824" i="20"/>
  <c r="BR823" i="20"/>
  <c r="BQ823" i="20"/>
  <c r="BP823" i="20"/>
  <c r="BO823" i="20"/>
  <c r="BN823" i="20"/>
  <c r="BM823" i="20"/>
  <c r="BL823" i="20"/>
  <c r="BK823" i="20"/>
  <c r="BJ823" i="20"/>
  <c r="BI823" i="20"/>
  <c r="G823" i="20"/>
  <c r="F823" i="20"/>
  <c r="E823" i="20"/>
  <c r="D823" i="20"/>
  <c r="C823" i="20"/>
  <c r="B823" i="20"/>
  <c r="BR822" i="20"/>
  <c r="BQ822" i="20"/>
  <c r="BP822" i="20"/>
  <c r="BO822" i="20"/>
  <c r="BN822" i="20"/>
  <c r="BM822" i="20"/>
  <c r="BL822" i="20"/>
  <c r="BK822" i="20"/>
  <c r="BJ822" i="20"/>
  <c r="BI822" i="20"/>
  <c r="G822" i="20"/>
  <c r="F822" i="20"/>
  <c r="E822" i="20"/>
  <c r="D822" i="20"/>
  <c r="C822" i="20"/>
  <c r="B822" i="20"/>
  <c r="BR821" i="20"/>
  <c r="BQ821" i="20"/>
  <c r="BP821" i="20"/>
  <c r="BO821" i="20"/>
  <c r="BN821" i="20"/>
  <c r="BM821" i="20"/>
  <c r="BL821" i="20"/>
  <c r="BK821" i="20"/>
  <c r="BJ821" i="20"/>
  <c r="BI821" i="20"/>
  <c r="G821" i="20"/>
  <c r="F821" i="20"/>
  <c r="E821" i="20"/>
  <c r="D821" i="20"/>
  <c r="C821" i="20"/>
  <c r="B821" i="20"/>
  <c r="BR820" i="20"/>
  <c r="BQ820" i="20"/>
  <c r="BP820" i="20"/>
  <c r="BO820" i="20"/>
  <c r="BN820" i="20"/>
  <c r="BM820" i="20"/>
  <c r="BL820" i="20"/>
  <c r="BK820" i="20"/>
  <c r="BJ820" i="20"/>
  <c r="BI820" i="20"/>
  <c r="G820" i="20"/>
  <c r="F820" i="20"/>
  <c r="E820" i="20"/>
  <c r="D820" i="20"/>
  <c r="C820" i="20"/>
  <c r="B820" i="20"/>
  <c r="BR819" i="20"/>
  <c r="BQ819" i="20"/>
  <c r="BP819" i="20"/>
  <c r="BO819" i="20"/>
  <c r="BN819" i="20"/>
  <c r="BM819" i="20"/>
  <c r="BL819" i="20"/>
  <c r="BK819" i="20"/>
  <c r="BJ819" i="20"/>
  <c r="BI819" i="20"/>
  <c r="G819" i="20"/>
  <c r="F819" i="20"/>
  <c r="E819" i="20"/>
  <c r="D819" i="20"/>
  <c r="C819" i="20"/>
  <c r="B819" i="20"/>
  <c r="BR818" i="20"/>
  <c r="BQ818" i="20"/>
  <c r="BP818" i="20"/>
  <c r="BO818" i="20"/>
  <c r="BN818" i="20"/>
  <c r="BM818" i="20"/>
  <c r="BL818" i="20"/>
  <c r="BK818" i="20"/>
  <c r="BJ818" i="20"/>
  <c r="BI818" i="20"/>
  <c r="G818" i="20"/>
  <c r="F818" i="20"/>
  <c r="E818" i="20"/>
  <c r="D818" i="20"/>
  <c r="C818" i="20"/>
  <c r="B818" i="20"/>
  <c r="BR817" i="20"/>
  <c r="BQ817" i="20"/>
  <c r="BP817" i="20"/>
  <c r="BO817" i="20"/>
  <c r="BN817" i="20"/>
  <c r="BM817" i="20"/>
  <c r="BL817" i="20"/>
  <c r="BK817" i="20"/>
  <c r="BJ817" i="20"/>
  <c r="BI817" i="20"/>
  <c r="G817" i="20"/>
  <c r="F817" i="20"/>
  <c r="E817" i="20"/>
  <c r="D817" i="20"/>
  <c r="C817" i="20"/>
  <c r="B817" i="20"/>
  <c r="BR816" i="20"/>
  <c r="BQ816" i="20"/>
  <c r="BP816" i="20"/>
  <c r="BO816" i="20"/>
  <c r="BN816" i="20"/>
  <c r="BM816" i="20"/>
  <c r="BL816" i="20"/>
  <c r="BK816" i="20"/>
  <c r="BJ816" i="20"/>
  <c r="BI816" i="20"/>
  <c r="G816" i="20"/>
  <c r="F816" i="20"/>
  <c r="E816" i="20"/>
  <c r="D816" i="20"/>
  <c r="C816" i="20"/>
  <c r="B816" i="20"/>
  <c r="BR815" i="20"/>
  <c r="BQ815" i="20"/>
  <c r="BP815" i="20"/>
  <c r="BO815" i="20"/>
  <c r="BN815" i="20"/>
  <c r="BM815" i="20"/>
  <c r="BL815" i="20"/>
  <c r="BK815" i="20"/>
  <c r="BJ815" i="20"/>
  <c r="BI815" i="20"/>
  <c r="G815" i="20"/>
  <c r="F815" i="20"/>
  <c r="E815" i="20"/>
  <c r="D815" i="20"/>
  <c r="C815" i="20"/>
  <c r="B815" i="20"/>
  <c r="BR814" i="20"/>
  <c r="BQ814" i="20"/>
  <c r="BP814" i="20"/>
  <c r="BO814" i="20"/>
  <c r="BN814" i="20"/>
  <c r="BM814" i="20"/>
  <c r="BL814" i="20"/>
  <c r="BK814" i="20"/>
  <c r="BJ814" i="20"/>
  <c r="BI814" i="20"/>
  <c r="G814" i="20"/>
  <c r="F814" i="20"/>
  <c r="E814" i="20"/>
  <c r="D814" i="20"/>
  <c r="C814" i="20"/>
  <c r="B814" i="20"/>
  <c r="BR813" i="20"/>
  <c r="BQ813" i="20"/>
  <c r="BP813" i="20"/>
  <c r="BO813" i="20"/>
  <c r="BN813" i="20"/>
  <c r="BM813" i="20"/>
  <c r="BL813" i="20"/>
  <c r="BK813" i="20"/>
  <c r="BJ813" i="20"/>
  <c r="BI813" i="20"/>
  <c r="G813" i="20"/>
  <c r="F813" i="20"/>
  <c r="E813" i="20"/>
  <c r="D813" i="20"/>
  <c r="C813" i="20"/>
  <c r="B813" i="20"/>
  <c r="BR812" i="20"/>
  <c r="BQ812" i="20"/>
  <c r="BP812" i="20"/>
  <c r="BO812" i="20"/>
  <c r="BN812" i="20"/>
  <c r="BM812" i="20"/>
  <c r="BL812" i="20"/>
  <c r="BK812" i="20"/>
  <c r="BJ812" i="20"/>
  <c r="BI812" i="20"/>
  <c r="G812" i="20"/>
  <c r="F812" i="20"/>
  <c r="E812" i="20"/>
  <c r="D812" i="20"/>
  <c r="C812" i="20"/>
  <c r="B812" i="20"/>
  <c r="BR811" i="20"/>
  <c r="BQ811" i="20"/>
  <c r="BP811" i="20"/>
  <c r="BO811" i="20"/>
  <c r="BN811" i="20"/>
  <c r="BM811" i="20"/>
  <c r="BL811" i="20"/>
  <c r="BK811" i="20"/>
  <c r="BJ811" i="20"/>
  <c r="BI811" i="20"/>
  <c r="G811" i="20"/>
  <c r="F811" i="20"/>
  <c r="E811" i="20"/>
  <c r="D811" i="20"/>
  <c r="C811" i="20"/>
  <c r="B811" i="20"/>
  <c r="BR810" i="20"/>
  <c r="BQ810" i="20"/>
  <c r="BP810" i="20"/>
  <c r="BO810" i="20"/>
  <c r="BN810" i="20"/>
  <c r="BM810" i="20"/>
  <c r="BL810" i="20"/>
  <c r="BK810" i="20"/>
  <c r="BJ810" i="20"/>
  <c r="BI810" i="20"/>
  <c r="G810" i="20"/>
  <c r="F810" i="20"/>
  <c r="E810" i="20"/>
  <c r="D810" i="20"/>
  <c r="C810" i="20"/>
  <c r="B810" i="20"/>
  <c r="BR809" i="20"/>
  <c r="BQ809" i="20"/>
  <c r="BP809" i="20"/>
  <c r="BO809" i="20"/>
  <c r="BN809" i="20"/>
  <c r="BM809" i="20"/>
  <c r="BL809" i="20"/>
  <c r="BK809" i="20"/>
  <c r="BJ809" i="20"/>
  <c r="BI809" i="20"/>
  <c r="G809" i="20"/>
  <c r="F809" i="20"/>
  <c r="E809" i="20"/>
  <c r="D809" i="20"/>
  <c r="C809" i="20"/>
  <c r="B809" i="20"/>
  <c r="BR808" i="20"/>
  <c r="BQ808" i="20"/>
  <c r="BP808" i="20"/>
  <c r="BO808" i="20"/>
  <c r="BN808" i="20"/>
  <c r="BM808" i="20"/>
  <c r="BL808" i="20"/>
  <c r="BK808" i="20"/>
  <c r="BJ808" i="20"/>
  <c r="BI808" i="20"/>
  <c r="G808" i="20"/>
  <c r="F808" i="20"/>
  <c r="E808" i="20"/>
  <c r="D808" i="20"/>
  <c r="C808" i="20"/>
  <c r="B808" i="20"/>
  <c r="BR807" i="20"/>
  <c r="BQ807" i="20"/>
  <c r="BP807" i="20"/>
  <c r="BO807" i="20"/>
  <c r="BN807" i="20"/>
  <c r="BM807" i="20"/>
  <c r="BL807" i="20"/>
  <c r="BK807" i="20"/>
  <c r="BJ807" i="20"/>
  <c r="BI807" i="20"/>
  <c r="G807" i="20"/>
  <c r="F807" i="20"/>
  <c r="E807" i="20"/>
  <c r="D807" i="20"/>
  <c r="C807" i="20"/>
  <c r="B807" i="20"/>
  <c r="BR806" i="20"/>
  <c r="BQ806" i="20"/>
  <c r="BP806" i="20"/>
  <c r="BO806" i="20"/>
  <c r="BN806" i="20"/>
  <c r="BM806" i="20"/>
  <c r="BL806" i="20"/>
  <c r="BK806" i="20"/>
  <c r="BJ806" i="20"/>
  <c r="BI806" i="20"/>
  <c r="G806" i="20"/>
  <c r="F806" i="20"/>
  <c r="E806" i="20"/>
  <c r="D806" i="20"/>
  <c r="C806" i="20"/>
  <c r="B806" i="20"/>
  <c r="BR805" i="20"/>
  <c r="BQ805" i="20"/>
  <c r="BP805" i="20"/>
  <c r="BO805" i="20"/>
  <c r="BN805" i="20"/>
  <c r="BM805" i="20"/>
  <c r="BL805" i="20"/>
  <c r="BK805" i="20"/>
  <c r="BJ805" i="20"/>
  <c r="BI805" i="20"/>
  <c r="G805" i="20"/>
  <c r="F805" i="20"/>
  <c r="E805" i="20"/>
  <c r="D805" i="20"/>
  <c r="C805" i="20"/>
  <c r="B805" i="20"/>
  <c r="BR804" i="20"/>
  <c r="BQ804" i="20"/>
  <c r="BP804" i="20"/>
  <c r="BO804" i="20"/>
  <c r="BN804" i="20"/>
  <c r="BM804" i="20"/>
  <c r="BL804" i="20"/>
  <c r="BK804" i="20"/>
  <c r="BJ804" i="20"/>
  <c r="BI804" i="20"/>
  <c r="G804" i="20"/>
  <c r="F804" i="20"/>
  <c r="E804" i="20"/>
  <c r="D804" i="20"/>
  <c r="C804" i="20"/>
  <c r="B804" i="20"/>
  <c r="BR803" i="20"/>
  <c r="BQ803" i="20"/>
  <c r="BP803" i="20"/>
  <c r="BO803" i="20"/>
  <c r="BN803" i="20"/>
  <c r="BM803" i="20"/>
  <c r="BL803" i="20"/>
  <c r="BK803" i="20"/>
  <c r="BJ803" i="20"/>
  <c r="BI803" i="20"/>
  <c r="G803" i="20"/>
  <c r="F803" i="20"/>
  <c r="E803" i="20"/>
  <c r="D803" i="20"/>
  <c r="C803" i="20"/>
  <c r="B803" i="20"/>
  <c r="BR802" i="20"/>
  <c r="BQ802" i="20"/>
  <c r="BP802" i="20"/>
  <c r="BO802" i="20"/>
  <c r="BN802" i="20"/>
  <c r="BM802" i="20"/>
  <c r="BL802" i="20"/>
  <c r="BK802" i="20"/>
  <c r="BJ802" i="20"/>
  <c r="BI802" i="20"/>
  <c r="G802" i="20"/>
  <c r="F802" i="20"/>
  <c r="E802" i="20"/>
  <c r="D802" i="20"/>
  <c r="C802" i="20"/>
  <c r="B802" i="20"/>
  <c r="BR801" i="20"/>
  <c r="BQ801" i="20"/>
  <c r="BP801" i="20"/>
  <c r="BO801" i="20"/>
  <c r="BN801" i="20"/>
  <c r="BM801" i="20"/>
  <c r="BL801" i="20"/>
  <c r="BK801" i="20"/>
  <c r="BJ801" i="20"/>
  <c r="BI801" i="20"/>
  <c r="G801" i="20"/>
  <c r="F801" i="20"/>
  <c r="E801" i="20"/>
  <c r="D801" i="20"/>
  <c r="C801" i="20"/>
  <c r="B801" i="20"/>
  <c r="BR800" i="20"/>
  <c r="BQ800" i="20"/>
  <c r="BP800" i="20"/>
  <c r="BO800" i="20"/>
  <c r="BN800" i="20"/>
  <c r="BM800" i="20"/>
  <c r="BL800" i="20"/>
  <c r="BK800" i="20"/>
  <c r="BJ800" i="20"/>
  <c r="BI800" i="20"/>
  <c r="G800" i="20"/>
  <c r="F800" i="20"/>
  <c r="E800" i="20"/>
  <c r="D800" i="20"/>
  <c r="C800" i="20"/>
  <c r="B800" i="20"/>
  <c r="BR799" i="20"/>
  <c r="BQ799" i="20"/>
  <c r="BP799" i="20"/>
  <c r="BO799" i="20"/>
  <c r="BN799" i="20"/>
  <c r="BM799" i="20"/>
  <c r="BL799" i="20"/>
  <c r="BK799" i="20"/>
  <c r="BJ799" i="20"/>
  <c r="BI799" i="20"/>
  <c r="G799" i="20"/>
  <c r="F799" i="20"/>
  <c r="E799" i="20"/>
  <c r="D799" i="20"/>
  <c r="C799" i="20"/>
  <c r="B799" i="20"/>
  <c r="BR798" i="20"/>
  <c r="BQ798" i="20"/>
  <c r="BP798" i="20"/>
  <c r="BO798" i="20"/>
  <c r="BN798" i="20"/>
  <c r="BM798" i="20"/>
  <c r="BL798" i="20"/>
  <c r="BK798" i="20"/>
  <c r="BJ798" i="20"/>
  <c r="BI798" i="20"/>
  <c r="G798" i="20"/>
  <c r="F798" i="20"/>
  <c r="E798" i="20"/>
  <c r="D798" i="20"/>
  <c r="C798" i="20"/>
  <c r="B798" i="20"/>
  <c r="BR797" i="20"/>
  <c r="BQ797" i="20"/>
  <c r="BP797" i="20"/>
  <c r="BO797" i="20"/>
  <c r="BN797" i="20"/>
  <c r="BM797" i="20"/>
  <c r="BL797" i="20"/>
  <c r="BK797" i="20"/>
  <c r="BJ797" i="20"/>
  <c r="BI797" i="20"/>
  <c r="G797" i="20"/>
  <c r="F797" i="20"/>
  <c r="E797" i="20"/>
  <c r="D797" i="20"/>
  <c r="C797" i="20"/>
  <c r="B797" i="20"/>
  <c r="BR796" i="20"/>
  <c r="BQ796" i="20"/>
  <c r="BP796" i="20"/>
  <c r="BO796" i="20"/>
  <c r="BN796" i="20"/>
  <c r="BM796" i="20"/>
  <c r="BL796" i="20"/>
  <c r="BK796" i="20"/>
  <c r="BJ796" i="20"/>
  <c r="BI796" i="20"/>
  <c r="G796" i="20"/>
  <c r="F796" i="20"/>
  <c r="E796" i="20"/>
  <c r="D796" i="20"/>
  <c r="C796" i="20"/>
  <c r="B796" i="20"/>
  <c r="BR795" i="20"/>
  <c r="BQ795" i="20"/>
  <c r="BP795" i="20"/>
  <c r="BO795" i="20"/>
  <c r="BN795" i="20"/>
  <c r="BM795" i="20"/>
  <c r="BL795" i="20"/>
  <c r="BK795" i="20"/>
  <c r="BJ795" i="20"/>
  <c r="BI795" i="20"/>
  <c r="G795" i="20"/>
  <c r="F795" i="20"/>
  <c r="E795" i="20"/>
  <c r="D795" i="20"/>
  <c r="C795" i="20"/>
  <c r="B795" i="20"/>
  <c r="BR794" i="20"/>
  <c r="BQ794" i="20"/>
  <c r="BP794" i="20"/>
  <c r="BO794" i="20"/>
  <c r="BN794" i="20"/>
  <c r="BM794" i="20"/>
  <c r="BL794" i="20"/>
  <c r="BK794" i="20"/>
  <c r="BJ794" i="20"/>
  <c r="BI794" i="20"/>
  <c r="G794" i="20"/>
  <c r="F794" i="20"/>
  <c r="E794" i="20"/>
  <c r="D794" i="20"/>
  <c r="C794" i="20"/>
  <c r="B794" i="20"/>
  <c r="BR793" i="20"/>
  <c r="BQ793" i="20"/>
  <c r="BP793" i="20"/>
  <c r="BO793" i="20"/>
  <c r="BN793" i="20"/>
  <c r="BM793" i="20"/>
  <c r="BL793" i="20"/>
  <c r="BK793" i="20"/>
  <c r="BJ793" i="20"/>
  <c r="BI793" i="20"/>
  <c r="G793" i="20"/>
  <c r="F793" i="20"/>
  <c r="E793" i="20"/>
  <c r="D793" i="20"/>
  <c r="C793" i="20"/>
  <c r="B793" i="20"/>
  <c r="BR792" i="20"/>
  <c r="BQ792" i="20"/>
  <c r="BP792" i="20"/>
  <c r="BO792" i="20"/>
  <c r="BN792" i="20"/>
  <c r="BM792" i="20"/>
  <c r="BL792" i="20"/>
  <c r="BK792" i="20"/>
  <c r="BJ792" i="20"/>
  <c r="BI792" i="20"/>
  <c r="G792" i="20"/>
  <c r="F792" i="20"/>
  <c r="E792" i="20"/>
  <c r="D792" i="20"/>
  <c r="C792" i="20"/>
  <c r="B792" i="20"/>
  <c r="BR791" i="20"/>
  <c r="BQ791" i="20"/>
  <c r="BP791" i="20"/>
  <c r="BO791" i="20"/>
  <c r="BN791" i="20"/>
  <c r="BM791" i="20"/>
  <c r="BL791" i="20"/>
  <c r="BK791" i="20"/>
  <c r="BJ791" i="20"/>
  <c r="BI791" i="20"/>
  <c r="G791" i="20"/>
  <c r="F791" i="20"/>
  <c r="E791" i="20"/>
  <c r="D791" i="20"/>
  <c r="C791" i="20"/>
  <c r="B791" i="20"/>
  <c r="BR790" i="20"/>
  <c r="BQ790" i="20"/>
  <c r="BP790" i="20"/>
  <c r="BO790" i="20"/>
  <c r="BN790" i="20"/>
  <c r="BM790" i="20"/>
  <c r="BL790" i="20"/>
  <c r="BK790" i="20"/>
  <c r="BJ790" i="20"/>
  <c r="BI790" i="20"/>
  <c r="G790" i="20"/>
  <c r="F790" i="20"/>
  <c r="E790" i="20"/>
  <c r="D790" i="20"/>
  <c r="C790" i="20"/>
  <c r="B790" i="20"/>
  <c r="BR789" i="20"/>
  <c r="BQ789" i="20"/>
  <c r="BP789" i="20"/>
  <c r="BO789" i="20"/>
  <c r="BN789" i="20"/>
  <c r="BM789" i="20"/>
  <c r="BL789" i="20"/>
  <c r="BK789" i="20"/>
  <c r="BJ789" i="20"/>
  <c r="BI789" i="20"/>
  <c r="G789" i="20"/>
  <c r="F789" i="20"/>
  <c r="E789" i="20"/>
  <c r="D789" i="20"/>
  <c r="C789" i="20"/>
  <c r="B789" i="20"/>
  <c r="BR788" i="20"/>
  <c r="BQ788" i="20"/>
  <c r="BP788" i="20"/>
  <c r="BO788" i="20"/>
  <c r="BN788" i="20"/>
  <c r="BM788" i="20"/>
  <c r="BL788" i="20"/>
  <c r="BK788" i="20"/>
  <c r="BJ788" i="20"/>
  <c r="BI788" i="20"/>
  <c r="G788" i="20"/>
  <c r="F788" i="20"/>
  <c r="E788" i="20"/>
  <c r="D788" i="20"/>
  <c r="C788" i="20"/>
  <c r="B788" i="20"/>
  <c r="BR787" i="20"/>
  <c r="BQ787" i="20"/>
  <c r="BP787" i="20"/>
  <c r="BO787" i="20"/>
  <c r="BN787" i="20"/>
  <c r="BM787" i="20"/>
  <c r="BL787" i="20"/>
  <c r="BK787" i="20"/>
  <c r="BJ787" i="20"/>
  <c r="BI787" i="20"/>
  <c r="G787" i="20"/>
  <c r="F787" i="20"/>
  <c r="E787" i="20"/>
  <c r="D787" i="20"/>
  <c r="C787" i="20"/>
  <c r="B787" i="20"/>
  <c r="BR786" i="20"/>
  <c r="BQ786" i="20"/>
  <c r="BP786" i="20"/>
  <c r="BO786" i="20"/>
  <c r="BN786" i="20"/>
  <c r="BM786" i="20"/>
  <c r="BL786" i="20"/>
  <c r="BK786" i="20"/>
  <c r="BJ786" i="20"/>
  <c r="BI786" i="20"/>
  <c r="G786" i="20"/>
  <c r="F786" i="20"/>
  <c r="E786" i="20"/>
  <c r="D786" i="20"/>
  <c r="C786" i="20"/>
  <c r="B786" i="20"/>
  <c r="BR785" i="20"/>
  <c r="BQ785" i="20"/>
  <c r="BP785" i="20"/>
  <c r="BO785" i="20"/>
  <c r="BN785" i="20"/>
  <c r="BM785" i="20"/>
  <c r="BL785" i="20"/>
  <c r="BK785" i="20"/>
  <c r="BJ785" i="20"/>
  <c r="BI785" i="20"/>
  <c r="G785" i="20"/>
  <c r="F785" i="20"/>
  <c r="E785" i="20"/>
  <c r="D785" i="20"/>
  <c r="C785" i="20"/>
  <c r="B785" i="20"/>
  <c r="BR784" i="20"/>
  <c r="BQ784" i="20"/>
  <c r="BP784" i="20"/>
  <c r="BO784" i="20"/>
  <c r="BN784" i="20"/>
  <c r="BM784" i="20"/>
  <c r="BL784" i="20"/>
  <c r="BK784" i="20"/>
  <c r="BJ784" i="20"/>
  <c r="BI784" i="20"/>
  <c r="G784" i="20"/>
  <c r="F784" i="20"/>
  <c r="E784" i="20"/>
  <c r="D784" i="20"/>
  <c r="C784" i="20"/>
  <c r="B784" i="20"/>
  <c r="BR783" i="20"/>
  <c r="BQ783" i="20"/>
  <c r="BP783" i="20"/>
  <c r="BO783" i="20"/>
  <c r="BN783" i="20"/>
  <c r="BM783" i="20"/>
  <c r="BL783" i="20"/>
  <c r="BK783" i="20"/>
  <c r="BJ783" i="20"/>
  <c r="BI783" i="20"/>
  <c r="G783" i="20"/>
  <c r="F783" i="20"/>
  <c r="E783" i="20"/>
  <c r="D783" i="20"/>
  <c r="C783" i="20"/>
  <c r="B783" i="20"/>
  <c r="BR782" i="20"/>
  <c r="BQ782" i="20"/>
  <c r="BP782" i="20"/>
  <c r="BO782" i="20"/>
  <c r="BN782" i="20"/>
  <c r="BM782" i="20"/>
  <c r="BL782" i="20"/>
  <c r="BK782" i="20"/>
  <c r="BJ782" i="20"/>
  <c r="BI782" i="20"/>
  <c r="G782" i="20"/>
  <c r="F782" i="20"/>
  <c r="E782" i="20"/>
  <c r="D782" i="20"/>
  <c r="C782" i="20"/>
  <c r="B782" i="20"/>
  <c r="BR781" i="20"/>
  <c r="BQ781" i="20"/>
  <c r="BP781" i="20"/>
  <c r="BO781" i="20"/>
  <c r="BN781" i="20"/>
  <c r="BM781" i="20"/>
  <c r="BL781" i="20"/>
  <c r="BK781" i="20"/>
  <c r="BJ781" i="20"/>
  <c r="BI781" i="20"/>
  <c r="G781" i="20"/>
  <c r="F781" i="20"/>
  <c r="E781" i="20"/>
  <c r="D781" i="20"/>
  <c r="C781" i="20"/>
  <c r="B781" i="20"/>
  <c r="BR780" i="20"/>
  <c r="BQ780" i="20"/>
  <c r="BP780" i="20"/>
  <c r="BO780" i="20"/>
  <c r="BN780" i="20"/>
  <c r="BM780" i="20"/>
  <c r="BL780" i="20"/>
  <c r="BK780" i="20"/>
  <c r="BJ780" i="20"/>
  <c r="BI780" i="20"/>
  <c r="G780" i="20"/>
  <c r="F780" i="20"/>
  <c r="E780" i="20"/>
  <c r="D780" i="20"/>
  <c r="C780" i="20"/>
  <c r="B780" i="20"/>
  <c r="BR779" i="20"/>
  <c r="BQ779" i="20"/>
  <c r="BP779" i="20"/>
  <c r="BO779" i="20"/>
  <c r="BN779" i="20"/>
  <c r="BM779" i="20"/>
  <c r="BL779" i="20"/>
  <c r="BK779" i="20"/>
  <c r="BJ779" i="20"/>
  <c r="BI779" i="20"/>
  <c r="G779" i="20"/>
  <c r="F779" i="20"/>
  <c r="E779" i="20"/>
  <c r="D779" i="20"/>
  <c r="C779" i="20"/>
  <c r="B779" i="20"/>
  <c r="BR778" i="20"/>
  <c r="BQ778" i="20"/>
  <c r="BP778" i="20"/>
  <c r="BO778" i="20"/>
  <c r="BN778" i="20"/>
  <c r="BM778" i="20"/>
  <c r="BL778" i="20"/>
  <c r="BK778" i="20"/>
  <c r="BJ778" i="20"/>
  <c r="BI778" i="20"/>
  <c r="G778" i="20"/>
  <c r="F778" i="20"/>
  <c r="E778" i="20"/>
  <c r="D778" i="20"/>
  <c r="C778" i="20"/>
  <c r="B778" i="20"/>
  <c r="BR777" i="20"/>
  <c r="BQ777" i="20"/>
  <c r="BP777" i="20"/>
  <c r="BO777" i="20"/>
  <c r="BN777" i="20"/>
  <c r="BM777" i="20"/>
  <c r="BL777" i="20"/>
  <c r="BK777" i="20"/>
  <c r="BJ777" i="20"/>
  <c r="BI777" i="20"/>
  <c r="G777" i="20"/>
  <c r="F777" i="20"/>
  <c r="E777" i="20"/>
  <c r="D777" i="20"/>
  <c r="C777" i="20"/>
  <c r="B777" i="20"/>
  <c r="BR776" i="20"/>
  <c r="BQ776" i="20"/>
  <c r="BP776" i="20"/>
  <c r="BO776" i="20"/>
  <c r="BN776" i="20"/>
  <c r="BM776" i="20"/>
  <c r="BL776" i="20"/>
  <c r="BK776" i="20"/>
  <c r="BJ776" i="20"/>
  <c r="BI776" i="20"/>
  <c r="G776" i="20"/>
  <c r="F776" i="20"/>
  <c r="E776" i="20"/>
  <c r="D776" i="20"/>
  <c r="C776" i="20"/>
  <c r="B776" i="20"/>
  <c r="BR775" i="20"/>
  <c r="BQ775" i="20"/>
  <c r="BP775" i="20"/>
  <c r="BO775" i="20"/>
  <c r="BN775" i="20"/>
  <c r="BM775" i="20"/>
  <c r="BL775" i="20"/>
  <c r="BK775" i="20"/>
  <c r="BJ775" i="20"/>
  <c r="BI775" i="20"/>
  <c r="G775" i="20"/>
  <c r="F775" i="20"/>
  <c r="E775" i="20"/>
  <c r="D775" i="20"/>
  <c r="C775" i="20"/>
  <c r="B775" i="20"/>
  <c r="BR774" i="20"/>
  <c r="BQ774" i="20"/>
  <c r="BP774" i="20"/>
  <c r="BO774" i="20"/>
  <c r="BN774" i="20"/>
  <c r="BM774" i="20"/>
  <c r="BL774" i="20"/>
  <c r="BK774" i="20"/>
  <c r="BJ774" i="20"/>
  <c r="BI774" i="20"/>
  <c r="G774" i="20"/>
  <c r="F774" i="20"/>
  <c r="E774" i="20"/>
  <c r="D774" i="20"/>
  <c r="C774" i="20"/>
  <c r="B774" i="20"/>
  <c r="BR773" i="20"/>
  <c r="BQ773" i="20"/>
  <c r="BP773" i="20"/>
  <c r="BO773" i="20"/>
  <c r="BN773" i="20"/>
  <c r="BM773" i="20"/>
  <c r="BL773" i="20"/>
  <c r="BK773" i="20"/>
  <c r="BJ773" i="20"/>
  <c r="BI773" i="20"/>
  <c r="G773" i="20"/>
  <c r="F773" i="20"/>
  <c r="E773" i="20"/>
  <c r="D773" i="20"/>
  <c r="C773" i="20"/>
  <c r="B773" i="20"/>
  <c r="BR772" i="20"/>
  <c r="BQ772" i="20"/>
  <c r="BP772" i="20"/>
  <c r="BO772" i="20"/>
  <c r="BN772" i="20"/>
  <c r="BM772" i="20"/>
  <c r="BL772" i="20"/>
  <c r="BK772" i="20"/>
  <c r="BJ772" i="20"/>
  <c r="BI772" i="20"/>
  <c r="G772" i="20"/>
  <c r="F772" i="20"/>
  <c r="E772" i="20"/>
  <c r="D772" i="20"/>
  <c r="C772" i="20"/>
  <c r="B772" i="20"/>
  <c r="BR771" i="20"/>
  <c r="BQ771" i="20"/>
  <c r="BP771" i="20"/>
  <c r="BO771" i="20"/>
  <c r="BN771" i="20"/>
  <c r="BM771" i="20"/>
  <c r="BL771" i="20"/>
  <c r="BK771" i="20"/>
  <c r="BJ771" i="20"/>
  <c r="BI771" i="20"/>
  <c r="G771" i="20"/>
  <c r="F771" i="20"/>
  <c r="E771" i="20"/>
  <c r="D771" i="20"/>
  <c r="C771" i="20"/>
  <c r="B771" i="20"/>
  <c r="BR770" i="20"/>
  <c r="BQ770" i="20"/>
  <c r="BP770" i="20"/>
  <c r="BO770" i="20"/>
  <c r="BN770" i="20"/>
  <c r="BM770" i="20"/>
  <c r="BL770" i="20"/>
  <c r="BK770" i="20"/>
  <c r="BJ770" i="20"/>
  <c r="BI770" i="20"/>
  <c r="G770" i="20"/>
  <c r="F770" i="20"/>
  <c r="E770" i="20"/>
  <c r="D770" i="20"/>
  <c r="C770" i="20"/>
  <c r="B770" i="20"/>
  <c r="BR769" i="20"/>
  <c r="BQ769" i="20"/>
  <c r="BP769" i="20"/>
  <c r="BO769" i="20"/>
  <c r="BN769" i="20"/>
  <c r="BM769" i="20"/>
  <c r="BL769" i="20"/>
  <c r="BK769" i="20"/>
  <c r="BJ769" i="20"/>
  <c r="BI769" i="20"/>
  <c r="G769" i="20"/>
  <c r="F769" i="20"/>
  <c r="E769" i="20"/>
  <c r="D769" i="20"/>
  <c r="C769" i="20"/>
  <c r="B769" i="20"/>
  <c r="BR768" i="20"/>
  <c r="BQ768" i="20"/>
  <c r="BP768" i="20"/>
  <c r="BO768" i="20"/>
  <c r="BN768" i="20"/>
  <c r="BM768" i="20"/>
  <c r="BL768" i="20"/>
  <c r="BK768" i="20"/>
  <c r="BJ768" i="20"/>
  <c r="BI768" i="20"/>
  <c r="G768" i="20"/>
  <c r="F768" i="20"/>
  <c r="E768" i="20"/>
  <c r="D768" i="20"/>
  <c r="C768" i="20"/>
  <c r="B768" i="20"/>
  <c r="BR767" i="20"/>
  <c r="BQ767" i="20"/>
  <c r="BP767" i="20"/>
  <c r="BO767" i="20"/>
  <c r="BN767" i="20"/>
  <c r="BM767" i="20"/>
  <c r="BL767" i="20"/>
  <c r="BK767" i="20"/>
  <c r="BJ767" i="20"/>
  <c r="BI767" i="20"/>
  <c r="G767" i="20"/>
  <c r="F767" i="20"/>
  <c r="E767" i="20"/>
  <c r="D767" i="20"/>
  <c r="C767" i="20"/>
  <c r="B767" i="20"/>
  <c r="BR766" i="20"/>
  <c r="BQ766" i="20"/>
  <c r="BP766" i="20"/>
  <c r="BO766" i="20"/>
  <c r="BN766" i="20"/>
  <c r="BM766" i="20"/>
  <c r="BL766" i="20"/>
  <c r="BK766" i="20"/>
  <c r="BJ766" i="20"/>
  <c r="BI766" i="20"/>
  <c r="G766" i="20"/>
  <c r="F766" i="20"/>
  <c r="E766" i="20"/>
  <c r="D766" i="20"/>
  <c r="C766" i="20"/>
  <c r="B766" i="20"/>
  <c r="BR765" i="20"/>
  <c r="BQ765" i="20"/>
  <c r="BP765" i="20"/>
  <c r="BO765" i="20"/>
  <c r="BN765" i="20"/>
  <c r="BM765" i="20"/>
  <c r="BL765" i="20"/>
  <c r="BK765" i="20"/>
  <c r="BJ765" i="20"/>
  <c r="BI765" i="20"/>
  <c r="G765" i="20"/>
  <c r="F765" i="20"/>
  <c r="E765" i="20"/>
  <c r="D765" i="20"/>
  <c r="C765" i="20"/>
  <c r="B765" i="20"/>
  <c r="BR764" i="20"/>
  <c r="BQ764" i="20"/>
  <c r="BP764" i="20"/>
  <c r="BO764" i="20"/>
  <c r="BN764" i="20"/>
  <c r="BM764" i="20"/>
  <c r="BL764" i="20"/>
  <c r="BK764" i="20"/>
  <c r="BJ764" i="20"/>
  <c r="BI764" i="20"/>
  <c r="G764" i="20"/>
  <c r="F764" i="20"/>
  <c r="E764" i="20"/>
  <c r="D764" i="20"/>
  <c r="C764" i="20"/>
  <c r="B764" i="20"/>
  <c r="BR763" i="20"/>
  <c r="BQ763" i="20"/>
  <c r="BP763" i="20"/>
  <c r="BO763" i="20"/>
  <c r="BN763" i="20"/>
  <c r="BM763" i="20"/>
  <c r="BL763" i="20"/>
  <c r="BK763" i="20"/>
  <c r="BJ763" i="20"/>
  <c r="BI763" i="20"/>
  <c r="G763" i="20"/>
  <c r="F763" i="20"/>
  <c r="E763" i="20"/>
  <c r="D763" i="20"/>
  <c r="C763" i="20"/>
  <c r="B763" i="20"/>
  <c r="BR762" i="20"/>
  <c r="BQ762" i="20"/>
  <c r="BP762" i="20"/>
  <c r="BO762" i="20"/>
  <c r="BN762" i="20"/>
  <c r="BM762" i="20"/>
  <c r="BL762" i="20"/>
  <c r="BK762" i="20"/>
  <c r="BJ762" i="20"/>
  <c r="BI762" i="20"/>
  <c r="G762" i="20"/>
  <c r="F762" i="20"/>
  <c r="E762" i="20"/>
  <c r="D762" i="20"/>
  <c r="C762" i="20"/>
  <c r="B762" i="20"/>
  <c r="BR761" i="20"/>
  <c r="BQ761" i="20"/>
  <c r="BP761" i="20"/>
  <c r="BO761" i="20"/>
  <c r="BN761" i="20"/>
  <c r="BM761" i="20"/>
  <c r="BL761" i="20"/>
  <c r="BK761" i="20"/>
  <c r="BJ761" i="20"/>
  <c r="BI761" i="20"/>
  <c r="G761" i="20"/>
  <c r="F761" i="20"/>
  <c r="E761" i="20"/>
  <c r="D761" i="20"/>
  <c r="C761" i="20"/>
  <c r="B761" i="20"/>
  <c r="BR760" i="20"/>
  <c r="BQ760" i="20"/>
  <c r="BP760" i="20"/>
  <c r="BO760" i="20"/>
  <c r="BN760" i="20"/>
  <c r="BM760" i="20"/>
  <c r="BL760" i="20"/>
  <c r="BK760" i="20"/>
  <c r="BJ760" i="20"/>
  <c r="BI760" i="20"/>
  <c r="G760" i="20"/>
  <c r="F760" i="20"/>
  <c r="E760" i="20"/>
  <c r="D760" i="20"/>
  <c r="C760" i="20"/>
  <c r="B760" i="20"/>
  <c r="BR759" i="20"/>
  <c r="BQ759" i="20"/>
  <c r="BP759" i="20"/>
  <c r="BO759" i="20"/>
  <c r="BN759" i="20"/>
  <c r="BM759" i="20"/>
  <c r="BL759" i="20"/>
  <c r="BK759" i="20"/>
  <c r="BJ759" i="20"/>
  <c r="BI759" i="20"/>
  <c r="G759" i="20"/>
  <c r="F759" i="20"/>
  <c r="E759" i="20"/>
  <c r="D759" i="20"/>
  <c r="C759" i="20"/>
  <c r="B759" i="20"/>
  <c r="BR758" i="20"/>
  <c r="BQ758" i="20"/>
  <c r="BP758" i="20"/>
  <c r="BO758" i="20"/>
  <c r="BN758" i="20"/>
  <c r="BM758" i="20"/>
  <c r="BL758" i="20"/>
  <c r="BK758" i="20"/>
  <c r="BJ758" i="20"/>
  <c r="BI758" i="20"/>
  <c r="G758" i="20"/>
  <c r="F758" i="20"/>
  <c r="E758" i="20"/>
  <c r="D758" i="20"/>
  <c r="C758" i="20"/>
  <c r="B758" i="20"/>
  <c r="BR757" i="20"/>
  <c r="BQ757" i="20"/>
  <c r="BP757" i="20"/>
  <c r="BO757" i="20"/>
  <c r="BN757" i="20"/>
  <c r="BM757" i="20"/>
  <c r="BL757" i="20"/>
  <c r="BK757" i="20"/>
  <c r="BJ757" i="20"/>
  <c r="BI757" i="20"/>
  <c r="G757" i="20"/>
  <c r="F757" i="20"/>
  <c r="E757" i="20"/>
  <c r="D757" i="20"/>
  <c r="C757" i="20"/>
  <c r="B757" i="20"/>
  <c r="BR756" i="20"/>
  <c r="BQ756" i="20"/>
  <c r="BP756" i="20"/>
  <c r="BO756" i="20"/>
  <c r="BN756" i="20"/>
  <c r="BM756" i="20"/>
  <c r="BL756" i="20"/>
  <c r="BK756" i="20"/>
  <c r="BJ756" i="20"/>
  <c r="BI756" i="20"/>
  <c r="G756" i="20"/>
  <c r="F756" i="20"/>
  <c r="E756" i="20"/>
  <c r="D756" i="20"/>
  <c r="C756" i="20"/>
  <c r="B756" i="20"/>
  <c r="BR755" i="20"/>
  <c r="BQ755" i="20"/>
  <c r="BP755" i="20"/>
  <c r="BO755" i="20"/>
  <c r="BN755" i="20"/>
  <c r="BM755" i="20"/>
  <c r="BL755" i="20"/>
  <c r="BK755" i="20"/>
  <c r="BJ755" i="20"/>
  <c r="BI755" i="20"/>
  <c r="G755" i="20"/>
  <c r="F755" i="20"/>
  <c r="E755" i="20"/>
  <c r="D755" i="20"/>
  <c r="C755" i="20"/>
  <c r="B755" i="20"/>
  <c r="BR754" i="20"/>
  <c r="BQ754" i="20"/>
  <c r="BP754" i="20"/>
  <c r="BO754" i="20"/>
  <c r="BN754" i="20"/>
  <c r="BM754" i="20"/>
  <c r="BL754" i="20"/>
  <c r="BK754" i="20"/>
  <c r="BJ754" i="20"/>
  <c r="BI754" i="20"/>
  <c r="G754" i="20"/>
  <c r="F754" i="20"/>
  <c r="E754" i="20"/>
  <c r="D754" i="20"/>
  <c r="C754" i="20"/>
  <c r="B754" i="20"/>
  <c r="BR753" i="20"/>
  <c r="BQ753" i="20"/>
  <c r="BP753" i="20"/>
  <c r="BO753" i="20"/>
  <c r="BN753" i="20"/>
  <c r="BM753" i="20"/>
  <c r="BL753" i="20"/>
  <c r="BK753" i="20"/>
  <c r="BJ753" i="20"/>
  <c r="BI753" i="20"/>
  <c r="G753" i="20"/>
  <c r="F753" i="20"/>
  <c r="E753" i="20"/>
  <c r="D753" i="20"/>
  <c r="C753" i="20"/>
  <c r="B753" i="20"/>
  <c r="BR752" i="20"/>
  <c r="BQ752" i="20"/>
  <c r="BP752" i="20"/>
  <c r="BO752" i="20"/>
  <c r="BN752" i="20"/>
  <c r="BM752" i="20"/>
  <c r="BL752" i="20"/>
  <c r="BK752" i="20"/>
  <c r="BJ752" i="20"/>
  <c r="BI752" i="20"/>
  <c r="G752" i="20"/>
  <c r="F752" i="20"/>
  <c r="E752" i="20"/>
  <c r="D752" i="20"/>
  <c r="C752" i="20"/>
  <c r="B752" i="20"/>
  <c r="BR751" i="20"/>
  <c r="BQ751" i="20"/>
  <c r="BP751" i="20"/>
  <c r="BO751" i="20"/>
  <c r="BN751" i="20"/>
  <c r="BM751" i="20"/>
  <c r="BL751" i="20"/>
  <c r="BK751" i="20"/>
  <c r="BJ751" i="20"/>
  <c r="BI751" i="20"/>
  <c r="G751" i="20"/>
  <c r="F751" i="20"/>
  <c r="E751" i="20"/>
  <c r="D751" i="20"/>
  <c r="C751" i="20"/>
  <c r="B751" i="20"/>
  <c r="BR750" i="20"/>
  <c r="BQ750" i="20"/>
  <c r="BP750" i="20"/>
  <c r="BO750" i="20"/>
  <c r="BN750" i="20"/>
  <c r="BM750" i="20"/>
  <c r="BL750" i="20"/>
  <c r="BK750" i="20"/>
  <c r="BJ750" i="20"/>
  <c r="BI750" i="20"/>
  <c r="G750" i="20"/>
  <c r="F750" i="20"/>
  <c r="E750" i="20"/>
  <c r="D750" i="20"/>
  <c r="C750" i="20"/>
  <c r="B750" i="20"/>
  <c r="BR749" i="20"/>
  <c r="BQ749" i="20"/>
  <c r="BP749" i="20"/>
  <c r="BO749" i="20"/>
  <c r="BN749" i="20"/>
  <c r="BM749" i="20"/>
  <c r="BL749" i="20"/>
  <c r="BK749" i="20"/>
  <c r="BJ749" i="20"/>
  <c r="BI749" i="20"/>
  <c r="G749" i="20"/>
  <c r="F749" i="20"/>
  <c r="E749" i="20"/>
  <c r="D749" i="20"/>
  <c r="C749" i="20"/>
  <c r="B749" i="20"/>
  <c r="BR748" i="20"/>
  <c r="BQ748" i="20"/>
  <c r="BP748" i="20"/>
  <c r="BO748" i="20"/>
  <c r="BN748" i="20"/>
  <c r="BM748" i="20"/>
  <c r="BL748" i="20"/>
  <c r="BK748" i="20"/>
  <c r="BJ748" i="20"/>
  <c r="BI748" i="20"/>
  <c r="G748" i="20"/>
  <c r="F748" i="20"/>
  <c r="E748" i="20"/>
  <c r="D748" i="20"/>
  <c r="C748" i="20"/>
  <c r="B748" i="20"/>
  <c r="BR747" i="20"/>
  <c r="BQ747" i="20"/>
  <c r="BP747" i="20"/>
  <c r="BO747" i="20"/>
  <c r="BN747" i="20"/>
  <c r="BM747" i="20"/>
  <c r="BL747" i="20"/>
  <c r="BK747" i="20"/>
  <c r="BJ747" i="20"/>
  <c r="BI747" i="20"/>
  <c r="G747" i="20"/>
  <c r="F747" i="20"/>
  <c r="E747" i="20"/>
  <c r="D747" i="20"/>
  <c r="C747" i="20"/>
  <c r="B747" i="20"/>
  <c r="BR746" i="20"/>
  <c r="BQ746" i="20"/>
  <c r="BP746" i="20"/>
  <c r="BO746" i="20"/>
  <c r="BN746" i="20"/>
  <c r="BM746" i="20"/>
  <c r="BL746" i="20"/>
  <c r="BK746" i="20"/>
  <c r="BJ746" i="20"/>
  <c r="BI746" i="20"/>
  <c r="G746" i="20"/>
  <c r="F746" i="20"/>
  <c r="E746" i="20"/>
  <c r="D746" i="20"/>
  <c r="C746" i="20"/>
  <c r="B746" i="20"/>
  <c r="BR745" i="20"/>
  <c r="BQ745" i="20"/>
  <c r="BP745" i="20"/>
  <c r="BO745" i="20"/>
  <c r="BN745" i="20"/>
  <c r="BM745" i="20"/>
  <c r="BL745" i="20"/>
  <c r="BK745" i="20"/>
  <c r="BJ745" i="20"/>
  <c r="BI745" i="20"/>
  <c r="G745" i="20"/>
  <c r="F745" i="20"/>
  <c r="E745" i="20"/>
  <c r="D745" i="20"/>
  <c r="C745" i="20"/>
  <c r="B745" i="20"/>
  <c r="BR744" i="20"/>
  <c r="BQ744" i="20"/>
  <c r="BP744" i="20"/>
  <c r="BO744" i="20"/>
  <c r="BN744" i="20"/>
  <c r="BM744" i="20"/>
  <c r="BL744" i="20"/>
  <c r="BK744" i="20"/>
  <c r="BJ744" i="20"/>
  <c r="BI744" i="20"/>
  <c r="G744" i="20"/>
  <c r="F744" i="20"/>
  <c r="E744" i="20"/>
  <c r="D744" i="20"/>
  <c r="C744" i="20"/>
  <c r="B744" i="20"/>
  <c r="BR743" i="20"/>
  <c r="BQ743" i="20"/>
  <c r="BP743" i="20"/>
  <c r="BO743" i="20"/>
  <c r="BN743" i="20"/>
  <c r="BM743" i="20"/>
  <c r="BL743" i="20"/>
  <c r="BK743" i="20"/>
  <c r="BJ743" i="20"/>
  <c r="BI743" i="20"/>
  <c r="G743" i="20"/>
  <c r="F743" i="20"/>
  <c r="E743" i="20"/>
  <c r="D743" i="20"/>
  <c r="C743" i="20"/>
  <c r="B743" i="20"/>
  <c r="BR742" i="20"/>
  <c r="BQ742" i="20"/>
  <c r="BP742" i="20"/>
  <c r="BO742" i="20"/>
  <c r="BN742" i="20"/>
  <c r="BM742" i="20"/>
  <c r="BL742" i="20"/>
  <c r="BK742" i="20"/>
  <c r="BJ742" i="20"/>
  <c r="BI742" i="20"/>
  <c r="G742" i="20"/>
  <c r="F742" i="20"/>
  <c r="E742" i="20"/>
  <c r="D742" i="20"/>
  <c r="C742" i="20"/>
  <c r="B742" i="20"/>
  <c r="BR741" i="20"/>
  <c r="BQ741" i="20"/>
  <c r="BP741" i="20"/>
  <c r="BO741" i="20"/>
  <c r="BN741" i="20"/>
  <c r="BM741" i="20"/>
  <c r="BL741" i="20"/>
  <c r="BK741" i="20"/>
  <c r="BJ741" i="20"/>
  <c r="BI741" i="20"/>
  <c r="G741" i="20"/>
  <c r="F741" i="20"/>
  <c r="E741" i="20"/>
  <c r="D741" i="20"/>
  <c r="C741" i="20"/>
  <c r="B741" i="20"/>
  <c r="BR740" i="20"/>
  <c r="BQ740" i="20"/>
  <c r="BP740" i="20"/>
  <c r="BO740" i="20"/>
  <c r="BN740" i="20"/>
  <c r="BM740" i="20"/>
  <c r="BL740" i="20"/>
  <c r="BK740" i="20"/>
  <c r="BJ740" i="20"/>
  <c r="BI740" i="20"/>
  <c r="G740" i="20"/>
  <c r="F740" i="20"/>
  <c r="E740" i="20"/>
  <c r="D740" i="20"/>
  <c r="C740" i="20"/>
  <c r="B740" i="20"/>
  <c r="BR739" i="20"/>
  <c r="BQ739" i="20"/>
  <c r="BP739" i="20"/>
  <c r="BO739" i="20"/>
  <c r="BN739" i="20"/>
  <c r="BM739" i="20"/>
  <c r="BL739" i="20"/>
  <c r="BK739" i="20"/>
  <c r="BJ739" i="20"/>
  <c r="BI739" i="20"/>
  <c r="G739" i="20"/>
  <c r="F739" i="20"/>
  <c r="E739" i="20"/>
  <c r="D739" i="20"/>
  <c r="C739" i="20"/>
  <c r="B739" i="20"/>
  <c r="BR738" i="20"/>
  <c r="BQ738" i="20"/>
  <c r="BP738" i="20"/>
  <c r="BO738" i="20"/>
  <c r="BN738" i="20"/>
  <c r="BM738" i="20"/>
  <c r="BL738" i="20"/>
  <c r="BK738" i="20"/>
  <c r="BJ738" i="20"/>
  <c r="BI738" i="20"/>
  <c r="G738" i="20"/>
  <c r="F738" i="20"/>
  <c r="E738" i="20"/>
  <c r="D738" i="20"/>
  <c r="C738" i="20"/>
  <c r="B738" i="20"/>
  <c r="BR737" i="20"/>
  <c r="BQ737" i="20"/>
  <c r="BP737" i="20"/>
  <c r="BO737" i="20"/>
  <c r="BN737" i="20"/>
  <c r="BM737" i="20"/>
  <c r="BL737" i="20"/>
  <c r="BK737" i="20"/>
  <c r="BJ737" i="20"/>
  <c r="BI737" i="20"/>
  <c r="G737" i="20"/>
  <c r="F737" i="20"/>
  <c r="E737" i="20"/>
  <c r="D737" i="20"/>
  <c r="C737" i="20"/>
  <c r="B737" i="20"/>
  <c r="BR736" i="20"/>
  <c r="BQ736" i="20"/>
  <c r="BP736" i="20"/>
  <c r="BO736" i="20"/>
  <c r="BN736" i="20"/>
  <c r="BM736" i="20"/>
  <c r="BL736" i="20"/>
  <c r="BK736" i="20"/>
  <c r="BJ736" i="20"/>
  <c r="BI736" i="20"/>
  <c r="G736" i="20"/>
  <c r="F736" i="20"/>
  <c r="E736" i="20"/>
  <c r="D736" i="20"/>
  <c r="C736" i="20"/>
  <c r="B736" i="20"/>
  <c r="BR735" i="20"/>
  <c r="BQ735" i="20"/>
  <c r="BP735" i="20"/>
  <c r="BO735" i="20"/>
  <c r="BN735" i="20"/>
  <c r="BM735" i="20"/>
  <c r="BL735" i="20"/>
  <c r="BK735" i="20"/>
  <c r="BJ735" i="20"/>
  <c r="BI735" i="20"/>
  <c r="G735" i="20"/>
  <c r="F735" i="20"/>
  <c r="E735" i="20"/>
  <c r="D735" i="20"/>
  <c r="C735" i="20"/>
  <c r="B735" i="20"/>
  <c r="BR734" i="20"/>
  <c r="BQ734" i="20"/>
  <c r="BP734" i="20"/>
  <c r="BO734" i="20"/>
  <c r="BN734" i="20"/>
  <c r="BM734" i="20"/>
  <c r="BL734" i="20"/>
  <c r="BK734" i="20"/>
  <c r="BJ734" i="20"/>
  <c r="BI734" i="20"/>
  <c r="G734" i="20"/>
  <c r="F734" i="20"/>
  <c r="E734" i="20"/>
  <c r="D734" i="20"/>
  <c r="C734" i="20"/>
  <c r="B734" i="20"/>
  <c r="BR733" i="20"/>
  <c r="BQ733" i="20"/>
  <c r="BP733" i="20"/>
  <c r="BO733" i="20"/>
  <c r="BN733" i="20"/>
  <c r="BM733" i="20"/>
  <c r="BL733" i="20"/>
  <c r="BK733" i="20"/>
  <c r="BJ733" i="20"/>
  <c r="BI733" i="20"/>
  <c r="G733" i="20"/>
  <c r="F733" i="20"/>
  <c r="E733" i="20"/>
  <c r="D733" i="20"/>
  <c r="C733" i="20"/>
  <c r="B733" i="20"/>
  <c r="BR732" i="20"/>
  <c r="BQ732" i="20"/>
  <c r="BP732" i="20"/>
  <c r="BO732" i="20"/>
  <c r="BN732" i="20"/>
  <c r="BM732" i="20"/>
  <c r="BL732" i="20"/>
  <c r="BK732" i="20"/>
  <c r="BJ732" i="20"/>
  <c r="BI732" i="20"/>
  <c r="G732" i="20"/>
  <c r="F732" i="20"/>
  <c r="E732" i="20"/>
  <c r="D732" i="20"/>
  <c r="C732" i="20"/>
  <c r="B732" i="20"/>
  <c r="BR731" i="20"/>
  <c r="BQ731" i="20"/>
  <c r="BP731" i="20"/>
  <c r="BO731" i="20"/>
  <c r="BN731" i="20"/>
  <c r="BM731" i="20"/>
  <c r="BL731" i="20"/>
  <c r="BK731" i="20"/>
  <c r="BJ731" i="20"/>
  <c r="BI731" i="20"/>
  <c r="G731" i="20"/>
  <c r="F731" i="20"/>
  <c r="E731" i="20"/>
  <c r="D731" i="20"/>
  <c r="C731" i="20"/>
  <c r="B731" i="20"/>
  <c r="BR730" i="20"/>
  <c r="BQ730" i="20"/>
  <c r="BP730" i="20"/>
  <c r="BO730" i="20"/>
  <c r="BN730" i="20"/>
  <c r="BM730" i="20"/>
  <c r="BL730" i="20"/>
  <c r="BK730" i="20"/>
  <c r="BJ730" i="20"/>
  <c r="BI730" i="20"/>
  <c r="G730" i="20"/>
  <c r="F730" i="20"/>
  <c r="E730" i="20"/>
  <c r="D730" i="20"/>
  <c r="C730" i="20"/>
  <c r="B730" i="20"/>
  <c r="BR729" i="20"/>
  <c r="BQ729" i="20"/>
  <c r="BP729" i="20"/>
  <c r="BO729" i="20"/>
  <c r="BN729" i="20"/>
  <c r="BM729" i="20"/>
  <c r="BL729" i="20"/>
  <c r="BK729" i="20"/>
  <c r="BJ729" i="20"/>
  <c r="BI729" i="20"/>
  <c r="G729" i="20"/>
  <c r="F729" i="20"/>
  <c r="E729" i="20"/>
  <c r="D729" i="20"/>
  <c r="C729" i="20"/>
  <c r="B729" i="20"/>
  <c r="BR728" i="20"/>
  <c r="BQ728" i="20"/>
  <c r="BP728" i="20"/>
  <c r="BO728" i="20"/>
  <c r="BN728" i="20"/>
  <c r="BM728" i="20"/>
  <c r="BL728" i="20"/>
  <c r="BK728" i="20"/>
  <c r="BJ728" i="20"/>
  <c r="BI728" i="20"/>
  <c r="G728" i="20"/>
  <c r="F728" i="20"/>
  <c r="E728" i="20"/>
  <c r="D728" i="20"/>
  <c r="C728" i="20"/>
  <c r="B728" i="20"/>
  <c r="BR727" i="20"/>
  <c r="BQ727" i="20"/>
  <c r="BP727" i="20"/>
  <c r="BO727" i="20"/>
  <c r="BN727" i="20"/>
  <c r="BM727" i="20"/>
  <c r="BL727" i="20"/>
  <c r="BK727" i="20"/>
  <c r="BJ727" i="20"/>
  <c r="BI727" i="20"/>
  <c r="G727" i="20"/>
  <c r="F727" i="20"/>
  <c r="E727" i="20"/>
  <c r="D727" i="20"/>
  <c r="C727" i="20"/>
  <c r="B727" i="20"/>
  <c r="BR726" i="20"/>
  <c r="BQ726" i="20"/>
  <c r="BP726" i="20"/>
  <c r="BO726" i="20"/>
  <c r="BN726" i="20"/>
  <c r="BM726" i="20"/>
  <c r="BL726" i="20"/>
  <c r="BK726" i="20"/>
  <c r="BJ726" i="20"/>
  <c r="BI726" i="20"/>
  <c r="G726" i="20"/>
  <c r="F726" i="20"/>
  <c r="E726" i="20"/>
  <c r="D726" i="20"/>
  <c r="C726" i="20"/>
  <c r="B726" i="20"/>
  <c r="BR725" i="20"/>
  <c r="BQ725" i="20"/>
  <c r="BP725" i="20"/>
  <c r="BO725" i="20"/>
  <c r="BN725" i="20"/>
  <c r="BM725" i="20"/>
  <c r="BL725" i="20"/>
  <c r="BK725" i="20"/>
  <c r="BJ725" i="20"/>
  <c r="BI725" i="20"/>
  <c r="G725" i="20"/>
  <c r="F725" i="20"/>
  <c r="E725" i="20"/>
  <c r="D725" i="20"/>
  <c r="C725" i="20"/>
  <c r="B725" i="20"/>
  <c r="BR724" i="20"/>
  <c r="BQ724" i="20"/>
  <c r="BP724" i="20"/>
  <c r="BO724" i="20"/>
  <c r="BN724" i="20"/>
  <c r="BM724" i="20"/>
  <c r="BL724" i="20"/>
  <c r="BK724" i="20"/>
  <c r="BJ724" i="20"/>
  <c r="BI724" i="20"/>
  <c r="G724" i="20"/>
  <c r="F724" i="20"/>
  <c r="E724" i="20"/>
  <c r="D724" i="20"/>
  <c r="C724" i="20"/>
  <c r="B724" i="20"/>
  <c r="BR723" i="20"/>
  <c r="BQ723" i="20"/>
  <c r="BP723" i="20"/>
  <c r="BO723" i="20"/>
  <c r="BN723" i="20"/>
  <c r="BM723" i="20"/>
  <c r="BL723" i="20"/>
  <c r="BK723" i="20"/>
  <c r="BJ723" i="20"/>
  <c r="BI723" i="20"/>
  <c r="G723" i="20"/>
  <c r="F723" i="20"/>
  <c r="E723" i="20"/>
  <c r="D723" i="20"/>
  <c r="C723" i="20"/>
  <c r="B723" i="20"/>
  <c r="BR722" i="20"/>
  <c r="BQ722" i="20"/>
  <c r="BP722" i="20"/>
  <c r="BO722" i="20"/>
  <c r="BN722" i="20"/>
  <c r="BM722" i="20"/>
  <c r="BL722" i="20"/>
  <c r="BK722" i="20"/>
  <c r="BJ722" i="20"/>
  <c r="BI722" i="20"/>
  <c r="G722" i="20"/>
  <c r="F722" i="20"/>
  <c r="E722" i="20"/>
  <c r="D722" i="20"/>
  <c r="C722" i="20"/>
  <c r="B722" i="20"/>
  <c r="BR721" i="20"/>
  <c r="BQ721" i="20"/>
  <c r="BP721" i="20"/>
  <c r="BO721" i="20"/>
  <c r="BN721" i="20"/>
  <c r="BM721" i="20"/>
  <c r="BL721" i="20"/>
  <c r="BK721" i="20"/>
  <c r="BJ721" i="20"/>
  <c r="BI721" i="20"/>
  <c r="G721" i="20"/>
  <c r="F721" i="20"/>
  <c r="E721" i="20"/>
  <c r="D721" i="20"/>
  <c r="C721" i="20"/>
  <c r="B721" i="20"/>
  <c r="BR720" i="20"/>
  <c r="BQ720" i="20"/>
  <c r="BP720" i="20"/>
  <c r="BO720" i="20"/>
  <c r="BN720" i="20"/>
  <c r="BM720" i="20"/>
  <c r="BL720" i="20"/>
  <c r="BK720" i="20"/>
  <c r="BJ720" i="20"/>
  <c r="BI720" i="20"/>
  <c r="G720" i="20"/>
  <c r="F720" i="20"/>
  <c r="E720" i="20"/>
  <c r="D720" i="20"/>
  <c r="C720" i="20"/>
  <c r="B720" i="20"/>
  <c r="BR719" i="20"/>
  <c r="BQ719" i="20"/>
  <c r="BP719" i="20"/>
  <c r="BO719" i="20"/>
  <c r="BN719" i="20"/>
  <c r="BM719" i="20"/>
  <c r="BL719" i="20"/>
  <c r="BK719" i="20"/>
  <c r="BJ719" i="20"/>
  <c r="BI719" i="20"/>
  <c r="G719" i="20"/>
  <c r="F719" i="20"/>
  <c r="E719" i="20"/>
  <c r="D719" i="20"/>
  <c r="C719" i="20"/>
  <c r="B719" i="20"/>
  <c r="BR718" i="20"/>
  <c r="BQ718" i="20"/>
  <c r="BP718" i="20"/>
  <c r="BO718" i="20"/>
  <c r="BN718" i="20"/>
  <c r="BM718" i="20"/>
  <c r="BL718" i="20"/>
  <c r="BK718" i="20"/>
  <c r="BJ718" i="20"/>
  <c r="BI718" i="20"/>
  <c r="G718" i="20"/>
  <c r="F718" i="20"/>
  <c r="E718" i="20"/>
  <c r="D718" i="20"/>
  <c r="C718" i="20"/>
  <c r="B718" i="20"/>
  <c r="BR717" i="20"/>
  <c r="BQ717" i="20"/>
  <c r="BP717" i="20"/>
  <c r="BO717" i="20"/>
  <c r="BN717" i="20"/>
  <c r="BM717" i="20"/>
  <c r="BL717" i="20"/>
  <c r="BK717" i="20"/>
  <c r="BJ717" i="20"/>
  <c r="BI717" i="20"/>
  <c r="G717" i="20"/>
  <c r="F717" i="20"/>
  <c r="E717" i="20"/>
  <c r="D717" i="20"/>
  <c r="C717" i="20"/>
  <c r="B717" i="20"/>
  <c r="BR716" i="20"/>
  <c r="BQ716" i="20"/>
  <c r="BP716" i="20"/>
  <c r="BO716" i="20"/>
  <c r="BN716" i="20"/>
  <c r="BM716" i="20"/>
  <c r="BL716" i="20"/>
  <c r="BK716" i="20"/>
  <c r="BJ716" i="20"/>
  <c r="BI716" i="20"/>
  <c r="G716" i="20"/>
  <c r="F716" i="20"/>
  <c r="E716" i="20"/>
  <c r="D716" i="20"/>
  <c r="C716" i="20"/>
  <c r="B716" i="20"/>
  <c r="BR715" i="20"/>
  <c r="BQ715" i="20"/>
  <c r="BP715" i="20"/>
  <c r="BO715" i="20"/>
  <c r="BN715" i="20"/>
  <c r="BM715" i="20"/>
  <c r="BL715" i="20"/>
  <c r="BK715" i="20"/>
  <c r="BJ715" i="20"/>
  <c r="BI715" i="20"/>
  <c r="G715" i="20"/>
  <c r="F715" i="20"/>
  <c r="E715" i="20"/>
  <c r="D715" i="20"/>
  <c r="C715" i="20"/>
  <c r="B715" i="20"/>
  <c r="BR714" i="20"/>
  <c r="BQ714" i="20"/>
  <c r="BP714" i="20"/>
  <c r="BO714" i="20"/>
  <c r="BN714" i="20"/>
  <c r="BM714" i="20"/>
  <c r="BL714" i="20"/>
  <c r="BK714" i="20"/>
  <c r="BJ714" i="20"/>
  <c r="BI714" i="20"/>
  <c r="G714" i="20"/>
  <c r="F714" i="20"/>
  <c r="E714" i="20"/>
  <c r="D714" i="20"/>
  <c r="C714" i="20"/>
  <c r="B714" i="20"/>
  <c r="BR713" i="20"/>
  <c r="BQ713" i="20"/>
  <c r="BP713" i="20"/>
  <c r="BO713" i="20"/>
  <c r="BN713" i="20"/>
  <c r="BM713" i="20"/>
  <c r="BL713" i="20"/>
  <c r="BK713" i="20"/>
  <c r="BJ713" i="20"/>
  <c r="BI713" i="20"/>
  <c r="G713" i="20"/>
  <c r="F713" i="20"/>
  <c r="E713" i="20"/>
  <c r="D713" i="20"/>
  <c r="C713" i="20"/>
  <c r="B713" i="20"/>
  <c r="BR712" i="20"/>
  <c r="BQ712" i="20"/>
  <c r="BP712" i="20"/>
  <c r="BO712" i="20"/>
  <c r="BN712" i="20"/>
  <c r="BM712" i="20"/>
  <c r="BL712" i="20"/>
  <c r="BK712" i="20"/>
  <c r="BJ712" i="20"/>
  <c r="BI712" i="20"/>
  <c r="G712" i="20"/>
  <c r="F712" i="20"/>
  <c r="E712" i="20"/>
  <c r="D712" i="20"/>
  <c r="C712" i="20"/>
  <c r="B712" i="20"/>
  <c r="BR711" i="20"/>
  <c r="BQ711" i="20"/>
  <c r="BP711" i="20"/>
  <c r="BO711" i="20"/>
  <c r="BN711" i="20"/>
  <c r="BM711" i="20"/>
  <c r="BL711" i="20"/>
  <c r="BK711" i="20"/>
  <c r="BJ711" i="20"/>
  <c r="BI711" i="20"/>
  <c r="G711" i="20"/>
  <c r="F711" i="20"/>
  <c r="E711" i="20"/>
  <c r="D711" i="20"/>
  <c r="C711" i="20"/>
  <c r="B711" i="20"/>
  <c r="BR710" i="20"/>
  <c r="BQ710" i="20"/>
  <c r="BP710" i="20"/>
  <c r="BO710" i="20"/>
  <c r="BN710" i="20"/>
  <c r="BM710" i="20"/>
  <c r="BL710" i="20"/>
  <c r="BK710" i="20"/>
  <c r="BJ710" i="20"/>
  <c r="BI710" i="20"/>
  <c r="G710" i="20"/>
  <c r="F710" i="20"/>
  <c r="E710" i="20"/>
  <c r="D710" i="20"/>
  <c r="C710" i="20"/>
  <c r="B710" i="20"/>
  <c r="BR709" i="20"/>
  <c r="BQ709" i="20"/>
  <c r="BP709" i="20"/>
  <c r="BO709" i="20"/>
  <c r="BN709" i="20"/>
  <c r="BM709" i="20"/>
  <c r="BL709" i="20"/>
  <c r="BK709" i="20"/>
  <c r="BJ709" i="20"/>
  <c r="BI709" i="20"/>
  <c r="G709" i="20"/>
  <c r="F709" i="20"/>
  <c r="E709" i="20"/>
  <c r="D709" i="20"/>
  <c r="C709" i="20"/>
  <c r="B709" i="20"/>
  <c r="BR708" i="20"/>
  <c r="BQ708" i="20"/>
  <c r="BP708" i="20"/>
  <c r="BO708" i="20"/>
  <c r="BN708" i="20"/>
  <c r="BM708" i="20"/>
  <c r="BL708" i="20"/>
  <c r="BK708" i="20"/>
  <c r="BJ708" i="20"/>
  <c r="BI708" i="20"/>
  <c r="G708" i="20"/>
  <c r="F708" i="20"/>
  <c r="E708" i="20"/>
  <c r="D708" i="20"/>
  <c r="C708" i="20"/>
  <c r="B708" i="20"/>
  <c r="BR707" i="20"/>
  <c r="BQ707" i="20"/>
  <c r="BP707" i="20"/>
  <c r="BO707" i="20"/>
  <c r="BN707" i="20"/>
  <c r="BM707" i="20"/>
  <c r="BL707" i="20"/>
  <c r="BK707" i="20"/>
  <c r="BJ707" i="20"/>
  <c r="BI707" i="20"/>
  <c r="G707" i="20"/>
  <c r="F707" i="20"/>
  <c r="E707" i="20"/>
  <c r="D707" i="20"/>
  <c r="C707" i="20"/>
  <c r="B707" i="20"/>
  <c r="BR706" i="20"/>
  <c r="BQ706" i="20"/>
  <c r="BP706" i="20"/>
  <c r="BO706" i="20"/>
  <c r="BN706" i="20"/>
  <c r="BM706" i="20"/>
  <c r="BL706" i="20"/>
  <c r="BK706" i="20"/>
  <c r="BJ706" i="20"/>
  <c r="BI706" i="20"/>
  <c r="G706" i="20"/>
  <c r="F706" i="20"/>
  <c r="E706" i="20"/>
  <c r="D706" i="20"/>
  <c r="C706" i="20"/>
  <c r="B706" i="20"/>
  <c r="BR705" i="20"/>
  <c r="BQ705" i="20"/>
  <c r="BP705" i="20"/>
  <c r="BO705" i="20"/>
  <c r="BN705" i="20"/>
  <c r="BM705" i="20"/>
  <c r="BL705" i="20"/>
  <c r="BK705" i="20"/>
  <c r="BJ705" i="20"/>
  <c r="BI705" i="20"/>
  <c r="G705" i="20"/>
  <c r="F705" i="20"/>
  <c r="E705" i="20"/>
  <c r="D705" i="20"/>
  <c r="C705" i="20"/>
  <c r="B705" i="20"/>
  <c r="BR704" i="20"/>
  <c r="BQ704" i="20"/>
  <c r="BP704" i="20"/>
  <c r="BO704" i="20"/>
  <c r="BN704" i="20"/>
  <c r="BM704" i="20"/>
  <c r="BL704" i="20"/>
  <c r="BK704" i="20"/>
  <c r="BJ704" i="20"/>
  <c r="BI704" i="20"/>
  <c r="G704" i="20"/>
  <c r="F704" i="20"/>
  <c r="E704" i="20"/>
  <c r="D704" i="20"/>
  <c r="C704" i="20"/>
  <c r="B704" i="20"/>
  <c r="BR703" i="20"/>
  <c r="BQ703" i="20"/>
  <c r="BP703" i="20"/>
  <c r="BO703" i="20"/>
  <c r="BN703" i="20"/>
  <c r="BM703" i="20"/>
  <c r="BL703" i="20"/>
  <c r="BK703" i="20"/>
  <c r="BJ703" i="20"/>
  <c r="BI703" i="20"/>
  <c r="G703" i="20"/>
  <c r="F703" i="20"/>
  <c r="E703" i="20"/>
  <c r="D703" i="20"/>
  <c r="C703" i="20"/>
  <c r="B703" i="20"/>
  <c r="BR702" i="20"/>
  <c r="BQ702" i="20"/>
  <c r="BP702" i="20"/>
  <c r="BO702" i="20"/>
  <c r="BN702" i="20"/>
  <c r="BM702" i="20"/>
  <c r="BL702" i="20"/>
  <c r="BK702" i="20"/>
  <c r="BJ702" i="20"/>
  <c r="BI702" i="20"/>
  <c r="G702" i="20"/>
  <c r="F702" i="20"/>
  <c r="E702" i="20"/>
  <c r="D702" i="20"/>
  <c r="C702" i="20"/>
  <c r="B702" i="20"/>
  <c r="BR701" i="20"/>
  <c r="BQ701" i="20"/>
  <c r="BP701" i="20"/>
  <c r="BO701" i="20"/>
  <c r="BN701" i="20"/>
  <c r="BM701" i="20"/>
  <c r="BL701" i="20"/>
  <c r="BK701" i="20"/>
  <c r="BJ701" i="20"/>
  <c r="BI701" i="20"/>
  <c r="G701" i="20"/>
  <c r="F701" i="20"/>
  <c r="E701" i="20"/>
  <c r="D701" i="20"/>
  <c r="C701" i="20"/>
  <c r="B701" i="20"/>
  <c r="BR700" i="20"/>
  <c r="BQ700" i="20"/>
  <c r="BP700" i="20"/>
  <c r="BO700" i="20"/>
  <c r="BN700" i="20"/>
  <c r="BM700" i="20"/>
  <c r="BL700" i="20"/>
  <c r="BK700" i="20"/>
  <c r="BJ700" i="20"/>
  <c r="BI700" i="20"/>
  <c r="G700" i="20"/>
  <c r="F700" i="20"/>
  <c r="E700" i="20"/>
  <c r="D700" i="20"/>
  <c r="C700" i="20"/>
  <c r="B700" i="20"/>
  <c r="BR699" i="20"/>
  <c r="BQ699" i="20"/>
  <c r="BP699" i="20"/>
  <c r="BO699" i="20"/>
  <c r="BN699" i="20"/>
  <c r="BM699" i="20"/>
  <c r="BL699" i="20"/>
  <c r="BK699" i="20"/>
  <c r="BJ699" i="20"/>
  <c r="BI699" i="20"/>
  <c r="G699" i="20"/>
  <c r="F699" i="20"/>
  <c r="E699" i="20"/>
  <c r="D699" i="20"/>
  <c r="C699" i="20"/>
  <c r="B699" i="20"/>
  <c r="BR698" i="20"/>
  <c r="BQ698" i="20"/>
  <c r="BP698" i="20"/>
  <c r="BO698" i="20"/>
  <c r="BN698" i="20"/>
  <c r="BM698" i="20"/>
  <c r="BL698" i="20"/>
  <c r="BK698" i="20"/>
  <c r="BJ698" i="20"/>
  <c r="BI698" i="20"/>
  <c r="G698" i="20"/>
  <c r="F698" i="20"/>
  <c r="E698" i="20"/>
  <c r="D698" i="20"/>
  <c r="C698" i="20"/>
  <c r="B698" i="20"/>
  <c r="BR697" i="20"/>
  <c r="BQ697" i="20"/>
  <c r="BP697" i="20"/>
  <c r="BO697" i="20"/>
  <c r="BN697" i="20"/>
  <c r="BM697" i="20"/>
  <c r="BL697" i="20"/>
  <c r="BK697" i="20"/>
  <c r="BJ697" i="20"/>
  <c r="BI697" i="20"/>
  <c r="G697" i="20"/>
  <c r="F697" i="20"/>
  <c r="E697" i="20"/>
  <c r="D697" i="20"/>
  <c r="C697" i="20"/>
  <c r="B697" i="20"/>
  <c r="BR696" i="20"/>
  <c r="BQ696" i="20"/>
  <c r="BP696" i="20"/>
  <c r="BO696" i="20"/>
  <c r="BN696" i="20"/>
  <c r="BM696" i="20"/>
  <c r="BL696" i="20"/>
  <c r="BK696" i="20"/>
  <c r="BJ696" i="20"/>
  <c r="BI696" i="20"/>
  <c r="G696" i="20"/>
  <c r="F696" i="20"/>
  <c r="E696" i="20"/>
  <c r="D696" i="20"/>
  <c r="C696" i="20"/>
  <c r="B696" i="20"/>
  <c r="BR695" i="20"/>
  <c r="BQ695" i="20"/>
  <c r="BP695" i="20"/>
  <c r="BO695" i="20"/>
  <c r="BN695" i="20"/>
  <c r="BM695" i="20"/>
  <c r="BL695" i="20"/>
  <c r="BK695" i="20"/>
  <c r="BJ695" i="20"/>
  <c r="BI695" i="20"/>
  <c r="G695" i="20"/>
  <c r="F695" i="20"/>
  <c r="E695" i="20"/>
  <c r="D695" i="20"/>
  <c r="C695" i="20"/>
  <c r="B695" i="20"/>
  <c r="BR694" i="20"/>
  <c r="BQ694" i="20"/>
  <c r="BP694" i="20"/>
  <c r="BO694" i="20"/>
  <c r="BN694" i="20"/>
  <c r="BM694" i="20"/>
  <c r="BL694" i="20"/>
  <c r="BK694" i="20"/>
  <c r="BJ694" i="20"/>
  <c r="BI694" i="20"/>
  <c r="G694" i="20"/>
  <c r="F694" i="20"/>
  <c r="E694" i="20"/>
  <c r="D694" i="20"/>
  <c r="C694" i="20"/>
  <c r="B694" i="20"/>
  <c r="BR693" i="20"/>
  <c r="BQ693" i="20"/>
  <c r="BP693" i="20"/>
  <c r="BO693" i="20"/>
  <c r="BN693" i="20"/>
  <c r="BM693" i="20"/>
  <c r="BL693" i="20"/>
  <c r="BK693" i="20"/>
  <c r="BJ693" i="20"/>
  <c r="BI693" i="20"/>
  <c r="G693" i="20"/>
  <c r="F693" i="20"/>
  <c r="E693" i="20"/>
  <c r="D693" i="20"/>
  <c r="C693" i="20"/>
  <c r="B693" i="20"/>
  <c r="BR692" i="20"/>
  <c r="BQ692" i="20"/>
  <c r="BP692" i="20"/>
  <c r="BO692" i="20"/>
  <c r="BN692" i="20"/>
  <c r="BM692" i="20"/>
  <c r="BL692" i="20"/>
  <c r="BK692" i="20"/>
  <c r="BJ692" i="20"/>
  <c r="BI692" i="20"/>
  <c r="G692" i="20"/>
  <c r="F692" i="20"/>
  <c r="E692" i="20"/>
  <c r="D692" i="20"/>
  <c r="C692" i="20"/>
  <c r="B692" i="20"/>
  <c r="BR691" i="20"/>
  <c r="BQ691" i="20"/>
  <c r="BP691" i="20"/>
  <c r="BO691" i="20"/>
  <c r="BN691" i="20"/>
  <c r="BM691" i="20"/>
  <c r="BL691" i="20"/>
  <c r="BK691" i="20"/>
  <c r="BJ691" i="20"/>
  <c r="BI691" i="20"/>
  <c r="G691" i="20"/>
  <c r="F691" i="20"/>
  <c r="E691" i="20"/>
  <c r="D691" i="20"/>
  <c r="C691" i="20"/>
  <c r="B691" i="20"/>
  <c r="BR690" i="20"/>
  <c r="BQ690" i="20"/>
  <c r="BP690" i="20"/>
  <c r="BO690" i="20"/>
  <c r="BN690" i="20"/>
  <c r="BM690" i="20"/>
  <c r="BL690" i="20"/>
  <c r="BK690" i="20"/>
  <c r="BJ690" i="20"/>
  <c r="BI690" i="20"/>
  <c r="G690" i="20"/>
  <c r="F690" i="20"/>
  <c r="E690" i="20"/>
  <c r="D690" i="20"/>
  <c r="C690" i="20"/>
  <c r="B690" i="20"/>
  <c r="BR689" i="20"/>
  <c r="BQ689" i="20"/>
  <c r="BP689" i="20"/>
  <c r="BO689" i="20"/>
  <c r="BN689" i="20"/>
  <c r="BM689" i="20"/>
  <c r="BL689" i="20"/>
  <c r="BK689" i="20"/>
  <c r="BJ689" i="20"/>
  <c r="BI689" i="20"/>
  <c r="G689" i="20"/>
  <c r="F689" i="20"/>
  <c r="E689" i="20"/>
  <c r="D689" i="20"/>
  <c r="C689" i="20"/>
  <c r="B689" i="20"/>
  <c r="BR688" i="20"/>
  <c r="BQ688" i="20"/>
  <c r="BP688" i="20"/>
  <c r="BO688" i="20"/>
  <c r="BN688" i="20"/>
  <c r="BM688" i="20"/>
  <c r="BL688" i="20"/>
  <c r="BK688" i="20"/>
  <c r="BJ688" i="20"/>
  <c r="BI688" i="20"/>
  <c r="G688" i="20"/>
  <c r="F688" i="20"/>
  <c r="E688" i="20"/>
  <c r="D688" i="20"/>
  <c r="C688" i="20"/>
  <c r="B688" i="20"/>
  <c r="BR687" i="20"/>
  <c r="BQ687" i="20"/>
  <c r="BP687" i="20"/>
  <c r="BO687" i="20"/>
  <c r="BN687" i="20"/>
  <c r="BM687" i="20"/>
  <c r="BL687" i="20"/>
  <c r="BK687" i="20"/>
  <c r="BJ687" i="20"/>
  <c r="BI687" i="20"/>
  <c r="G687" i="20"/>
  <c r="F687" i="20"/>
  <c r="E687" i="20"/>
  <c r="D687" i="20"/>
  <c r="C687" i="20"/>
  <c r="B687" i="20"/>
  <c r="BR686" i="20"/>
  <c r="BQ686" i="20"/>
  <c r="BP686" i="20"/>
  <c r="BO686" i="20"/>
  <c r="BN686" i="20"/>
  <c r="BM686" i="20"/>
  <c r="BL686" i="20"/>
  <c r="BK686" i="20"/>
  <c r="BJ686" i="20"/>
  <c r="BI686" i="20"/>
  <c r="G686" i="20"/>
  <c r="F686" i="20"/>
  <c r="E686" i="20"/>
  <c r="D686" i="20"/>
  <c r="C686" i="20"/>
  <c r="B686" i="20"/>
  <c r="BR685" i="20"/>
  <c r="BQ685" i="20"/>
  <c r="BP685" i="20"/>
  <c r="BO685" i="20"/>
  <c r="BN685" i="20"/>
  <c r="BM685" i="20"/>
  <c r="BL685" i="20"/>
  <c r="BK685" i="20"/>
  <c r="BJ685" i="20"/>
  <c r="BI685" i="20"/>
  <c r="G685" i="20"/>
  <c r="F685" i="20"/>
  <c r="E685" i="20"/>
  <c r="D685" i="20"/>
  <c r="C685" i="20"/>
  <c r="B685" i="20"/>
  <c r="BR684" i="20"/>
  <c r="BQ684" i="20"/>
  <c r="BP684" i="20"/>
  <c r="BO684" i="20"/>
  <c r="BN684" i="20"/>
  <c r="BM684" i="20"/>
  <c r="BL684" i="20"/>
  <c r="BK684" i="20"/>
  <c r="BJ684" i="20"/>
  <c r="BI684" i="20"/>
  <c r="G684" i="20"/>
  <c r="F684" i="20"/>
  <c r="E684" i="20"/>
  <c r="D684" i="20"/>
  <c r="C684" i="20"/>
  <c r="B684" i="20"/>
  <c r="BR683" i="20"/>
  <c r="BQ683" i="20"/>
  <c r="BP683" i="20"/>
  <c r="BO683" i="20"/>
  <c r="BN683" i="20"/>
  <c r="BM683" i="20"/>
  <c r="BL683" i="20"/>
  <c r="BK683" i="20"/>
  <c r="BJ683" i="20"/>
  <c r="BI683" i="20"/>
  <c r="G683" i="20"/>
  <c r="F683" i="20"/>
  <c r="E683" i="20"/>
  <c r="D683" i="20"/>
  <c r="C683" i="20"/>
  <c r="B683" i="20"/>
  <c r="BR682" i="20"/>
  <c r="BQ682" i="20"/>
  <c r="BP682" i="20"/>
  <c r="BO682" i="20"/>
  <c r="BN682" i="20"/>
  <c r="BM682" i="20"/>
  <c r="BL682" i="20"/>
  <c r="BK682" i="20"/>
  <c r="BJ682" i="20"/>
  <c r="BI682" i="20"/>
  <c r="G682" i="20"/>
  <c r="F682" i="20"/>
  <c r="E682" i="20"/>
  <c r="D682" i="20"/>
  <c r="C682" i="20"/>
  <c r="B682" i="20"/>
  <c r="BR681" i="20"/>
  <c r="BQ681" i="20"/>
  <c r="BP681" i="20"/>
  <c r="BO681" i="20"/>
  <c r="BN681" i="20"/>
  <c r="BM681" i="20"/>
  <c r="BL681" i="20"/>
  <c r="BK681" i="20"/>
  <c r="BJ681" i="20"/>
  <c r="BI681" i="20"/>
  <c r="G681" i="20"/>
  <c r="F681" i="20"/>
  <c r="E681" i="20"/>
  <c r="D681" i="20"/>
  <c r="C681" i="20"/>
  <c r="B681" i="20"/>
  <c r="BR680" i="20"/>
  <c r="BQ680" i="20"/>
  <c r="BP680" i="20"/>
  <c r="BO680" i="20"/>
  <c r="BN680" i="20"/>
  <c r="BM680" i="20"/>
  <c r="BL680" i="20"/>
  <c r="BK680" i="20"/>
  <c r="BJ680" i="20"/>
  <c r="BI680" i="20"/>
  <c r="G680" i="20"/>
  <c r="F680" i="20"/>
  <c r="E680" i="20"/>
  <c r="D680" i="20"/>
  <c r="C680" i="20"/>
  <c r="B680" i="20"/>
  <c r="BR679" i="20"/>
  <c r="BQ679" i="20"/>
  <c r="BP679" i="20"/>
  <c r="BO679" i="20"/>
  <c r="BN679" i="20"/>
  <c r="BM679" i="20"/>
  <c r="BL679" i="20"/>
  <c r="BK679" i="20"/>
  <c r="BJ679" i="20"/>
  <c r="BI679" i="20"/>
  <c r="G679" i="20"/>
  <c r="F679" i="20"/>
  <c r="E679" i="20"/>
  <c r="D679" i="20"/>
  <c r="C679" i="20"/>
  <c r="B679" i="20"/>
  <c r="BR678" i="20"/>
  <c r="BQ678" i="20"/>
  <c r="BP678" i="20"/>
  <c r="BO678" i="20"/>
  <c r="BN678" i="20"/>
  <c r="BM678" i="20"/>
  <c r="BL678" i="20"/>
  <c r="BK678" i="20"/>
  <c r="BJ678" i="20"/>
  <c r="BI678" i="20"/>
  <c r="G678" i="20"/>
  <c r="F678" i="20"/>
  <c r="E678" i="20"/>
  <c r="D678" i="20"/>
  <c r="C678" i="20"/>
  <c r="B678" i="20"/>
  <c r="BR677" i="20"/>
  <c r="BQ677" i="20"/>
  <c r="BP677" i="20"/>
  <c r="BO677" i="20"/>
  <c r="BN677" i="20"/>
  <c r="BM677" i="20"/>
  <c r="BL677" i="20"/>
  <c r="BK677" i="20"/>
  <c r="BJ677" i="20"/>
  <c r="BI677" i="20"/>
  <c r="G677" i="20"/>
  <c r="F677" i="20"/>
  <c r="E677" i="20"/>
  <c r="D677" i="20"/>
  <c r="C677" i="20"/>
  <c r="B677" i="20"/>
  <c r="BR676" i="20"/>
  <c r="BQ676" i="20"/>
  <c r="BP676" i="20"/>
  <c r="BO676" i="20"/>
  <c r="BN676" i="20"/>
  <c r="BM676" i="20"/>
  <c r="BL676" i="20"/>
  <c r="BK676" i="20"/>
  <c r="BJ676" i="20"/>
  <c r="BI676" i="20"/>
  <c r="G676" i="20"/>
  <c r="F676" i="20"/>
  <c r="E676" i="20"/>
  <c r="D676" i="20"/>
  <c r="C676" i="20"/>
  <c r="B676" i="20"/>
  <c r="BR675" i="20"/>
  <c r="BQ675" i="20"/>
  <c r="BP675" i="20"/>
  <c r="BO675" i="20"/>
  <c r="BN675" i="20"/>
  <c r="BM675" i="20"/>
  <c r="BL675" i="20"/>
  <c r="BK675" i="20"/>
  <c r="BJ675" i="20"/>
  <c r="BI675" i="20"/>
  <c r="G675" i="20"/>
  <c r="F675" i="20"/>
  <c r="E675" i="20"/>
  <c r="D675" i="20"/>
  <c r="C675" i="20"/>
  <c r="B675" i="20"/>
  <c r="BR674" i="20"/>
  <c r="BQ674" i="20"/>
  <c r="BP674" i="20"/>
  <c r="BO674" i="20"/>
  <c r="BN674" i="20"/>
  <c r="BM674" i="20"/>
  <c r="BL674" i="20"/>
  <c r="BK674" i="20"/>
  <c r="BJ674" i="20"/>
  <c r="BI674" i="20"/>
  <c r="G674" i="20"/>
  <c r="F674" i="20"/>
  <c r="E674" i="20"/>
  <c r="D674" i="20"/>
  <c r="C674" i="20"/>
  <c r="B674" i="20"/>
  <c r="BR673" i="20"/>
  <c r="BQ673" i="20"/>
  <c r="BP673" i="20"/>
  <c r="BO673" i="20"/>
  <c r="BN673" i="20"/>
  <c r="BM673" i="20"/>
  <c r="BL673" i="20"/>
  <c r="BK673" i="20"/>
  <c r="BJ673" i="20"/>
  <c r="BI673" i="20"/>
  <c r="G673" i="20"/>
  <c r="F673" i="20"/>
  <c r="E673" i="20"/>
  <c r="D673" i="20"/>
  <c r="C673" i="20"/>
  <c r="B673" i="20"/>
  <c r="BR672" i="20"/>
  <c r="BQ672" i="20"/>
  <c r="BP672" i="20"/>
  <c r="BO672" i="20"/>
  <c r="BN672" i="20"/>
  <c r="BM672" i="20"/>
  <c r="BL672" i="20"/>
  <c r="BK672" i="20"/>
  <c r="BJ672" i="20"/>
  <c r="BI672" i="20"/>
  <c r="G672" i="20"/>
  <c r="F672" i="20"/>
  <c r="E672" i="20"/>
  <c r="D672" i="20"/>
  <c r="C672" i="20"/>
  <c r="B672" i="20"/>
  <c r="BR671" i="20"/>
  <c r="BQ671" i="20"/>
  <c r="BP671" i="20"/>
  <c r="BO671" i="20"/>
  <c r="BN671" i="20"/>
  <c r="BM671" i="20"/>
  <c r="BL671" i="20"/>
  <c r="BK671" i="20"/>
  <c r="BJ671" i="20"/>
  <c r="BI671" i="20"/>
  <c r="G671" i="20"/>
  <c r="F671" i="20"/>
  <c r="E671" i="20"/>
  <c r="D671" i="20"/>
  <c r="C671" i="20"/>
  <c r="B671" i="20"/>
  <c r="BR670" i="20"/>
  <c r="BQ670" i="20"/>
  <c r="BP670" i="20"/>
  <c r="BO670" i="20"/>
  <c r="BN670" i="20"/>
  <c r="BM670" i="20"/>
  <c r="BL670" i="20"/>
  <c r="BK670" i="20"/>
  <c r="BJ670" i="20"/>
  <c r="BI670" i="20"/>
  <c r="G670" i="20"/>
  <c r="F670" i="20"/>
  <c r="E670" i="20"/>
  <c r="D670" i="20"/>
  <c r="C670" i="20"/>
  <c r="B670" i="20"/>
  <c r="BR669" i="20"/>
  <c r="BQ669" i="20"/>
  <c r="BP669" i="20"/>
  <c r="BO669" i="20"/>
  <c r="BN669" i="20"/>
  <c r="BM669" i="20"/>
  <c r="BL669" i="20"/>
  <c r="BK669" i="20"/>
  <c r="BJ669" i="20"/>
  <c r="BI669" i="20"/>
  <c r="G669" i="20"/>
  <c r="F669" i="20"/>
  <c r="E669" i="20"/>
  <c r="D669" i="20"/>
  <c r="C669" i="20"/>
  <c r="B669" i="20"/>
  <c r="BR668" i="20"/>
  <c r="BQ668" i="20"/>
  <c r="BP668" i="20"/>
  <c r="BO668" i="20"/>
  <c r="BN668" i="20"/>
  <c r="BM668" i="20"/>
  <c r="BL668" i="20"/>
  <c r="BK668" i="20"/>
  <c r="BJ668" i="20"/>
  <c r="BI668" i="20"/>
  <c r="G668" i="20"/>
  <c r="F668" i="20"/>
  <c r="E668" i="20"/>
  <c r="D668" i="20"/>
  <c r="C668" i="20"/>
  <c r="B668" i="20"/>
  <c r="BR667" i="20"/>
  <c r="BQ667" i="20"/>
  <c r="BP667" i="20"/>
  <c r="BO667" i="20"/>
  <c r="BN667" i="20"/>
  <c r="BM667" i="20"/>
  <c r="BL667" i="20"/>
  <c r="BK667" i="20"/>
  <c r="BJ667" i="20"/>
  <c r="BI667" i="20"/>
  <c r="G667" i="20"/>
  <c r="F667" i="20"/>
  <c r="E667" i="20"/>
  <c r="D667" i="20"/>
  <c r="C667" i="20"/>
  <c r="B667" i="20"/>
  <c r="BR666" i="20"/>
  <c r="BQ666" i="20"/>
  <c r="BP666" i="20"/>
  <c r="BO666" i="20"/>
  <c r="BN666" i="20"/>
  <c r="BM666" i="20"/>
  <c r="BL666" i="20"/>
  <c r="BK666" i="20"/>
  <c r="BJ666" i="20"/>
  <c r="BI666" i="20"/>
  <c r="G666" i="20"/>
  <c r="F666" i="20"/>
  <c r="E666" i="20"/>
  <c r="D666" i="20"/>
  <c r="C666" i="20"/>
  <c r="B666" i="20"/>
  <c r="BR665" i="20"/>
  <c r="BQ665" i="20"/>
  <c r="BP665" i="20"/>
  <c r="BO665" i="20"/>
  <c r="BN665" i="20"/>
  <c r="BM665" i="20"/>
  <c r="BL665" i="20"/>
  <c r="BK665" i="20"/>
  <c r="BJ665" i="20"/>
  <c r="BI665" i="20"/>
  <c r="G665" i="20"/>
  <c r="F665" i="20"/>
  <c r="E665" i="20"/>
  <c r="D665" i="20"/>
  <c r="C665" i="20"/>
  <c r="B665" i="20"/>
  <c r="BR664" i="20"/>
  <c r="BQ664" i="20"/>
  <c r="BP664" i="20"/>
  <c r="BO664" i="20"/>
  <c r="BN664" i="20"/>
  <c r="BM664" i="20"/>
  <c r="BL664" i="20"/>
  <c r="BK664" i="20"/>
  <c r="BJ664" i="20"/>
  <c r="BI664" i="20"/>
  <c r="G664" i="20"/>
  <c r="F664" i="20"/>
  <c r="E664" i="20"/>
  <c r="D664" i="20"/>
  <c r="C664" i="20"/>
  <c r="B664" i="20"/>
  <c r="BR663" i="20"/>
  <c r="BQ663" i="20"/>
  <c r="BP663" i="20"/>
  <c r="BO663" i="20"/>
  <c r="BN663" i="20"/>
  <c r="BM663" i="20"/>
  <c r="BL663" i="20"/>
  <c r="BK663" i="20"/>
  <c r="BJ663" i="20"/>
  <c r="BI663" i="20"/>
  <c r="G663" i="20"/>
  <c r="F663" i="20"/>
  <c r="E663" i="20"/>
  <c r="D663" i="20"/>
  <c r="C663" i="20"/>
  <c r="B663" i="20"/>
  <c r="BR662" i="20"/>
  <c r="BQ662" i="20"/>
  <c r="BP662" i="20"/>
  <c r="BO662" i="20"/>
  <c r="BN662" i="20"/>
  <c r="BM662" i="20"/>
  <c r="BL662" i="20"/>
  <c r="BK662" i="20"/>
  <c r="BJ662" i="20"/>
  <c r="BI662" i="20"/>
  <c r="G662" i="20"/>
  <c r="F662" i="20"/>
  <c r="E662" i="20"/>
  <c r="D662" i="20"/>
  <c r="C662" i="20"/>
  <c r="B662" i="20"/>
  <c r="BR661" i="20"/>
  <c r="BQ661" i="20"/>
  <c r="BP661" i="20"/>
  <c r="BO661" i="20"/>
  <c r="BN661" i="20"/>
  <c r="BM661" i="20"/>
  <c r="BL661" i="20"/>
  <c r="BK661" i="20"/>
  <c r="BJ661" i="20"/>
  <c r="BI661" i="20"/>
  <c r="G661" i="20"/>
  <c r="F661" i="20"/>
  <c r="E661" i="20"/>
  <c r="D661" i="20"/>
  <c r="C661" i="20"/>
  <c r="B661" i="20"/>
  <c r="BR660" i="20"/>
  <c r="BQ660" i="20"/>
  <c r="BP660" i="20"/>
  <c r="BO660" i="20"/>
  <c r="BN660" i="20"/>
  <c r="BM660" i="20"/>
  <c r="BL660" i="20"/>
  <c r="BK660" i="20"/>
  <c r="BJ660" i="20"/>
  <c r="BI660" i="20"/>
  <c r="G660" i="20"/>
  <c r="F660" i="20"/>
  <c r="E660" i="20"/>
  <c r="D660" i="20"/>
  <c r="C660" i="20"/>
  <c r="B660" i="20"/>
  <c r="BR659" i="20"/>
  <c r="BQ659" i="20"/>
  <c r="BP659" i="20"/>
  <c r="BO659" i="20"/>
  <c r="BN659" i="20"/>
  <c r="BM659" i="20"/>
  <c r="BL659" i="20"/>
  <c r="BK659" i="20"/>
  <c r="BJ659" i="20"/>
  <c r="BI659" i="20"/>
  <c r="G659" i="20"/>
  <c r="F659" i="20"/>
  <c r="E659" i="20"/>
  <c r="D659" i="20"/>
  <c r="C659" i="20"/>
  <c r="B659" i="20"/>
  <c r="BR658" i="20"/>
  <c r="BQ658" i="20"/>
  <c r="BP658" i="20"/>
  <c r="BO658" i="20"/>
  <c r="BN658" i="20"/>
  <c r="BM658" i="20"/>
  <c r="BL658" i="20"/>
  <c r="BK658" i="20"/>
  <c r="BJ658" i="20"/>
  <c r="BI658" i="20"/>
  <c r="G658" i="20"/>
  <c r="F658" i="20"/>
  <c r="E658" i="20"/>
  <c r="D658" i="20"/>
  <c r="C658" i="20"/>
  <c r="B658" i="20"/>
  <c r="BR657" i="20"/>
  <c r="BQ657" i="20"/>
  <c r="BP657" i="20"/>
  <c r="BO657" i="20"/>
  <c r="BN657" i="20"/>
  <c r="BM657" i="20"/>
  <c r="BL657" i="20"/>
  <c r="BK657" i="20"/>
  <c r="BJ657" i="20"/>
  <c r="BI657" i="20"/>
  <c r="G657" i="20"/>
  <c r="F657" i="20"/>
  <c r="E657" i="20"/>
  <c r="D657" i="20"/>
  <c r="C657" i="20"/>
  <c r="B657" i="20"/>
  <c r="BR656" i="20"/>
  <c r="BQ656" i="20"/>
  <c r="BP656" i="20"/>
  <c r="BO656" i="20"/>
  <c r="BN656" i="20"/>
  <c r="BM656" i="20"/>
  <c r="BL656" i="20"/>
  <c r="BK656" i="20"/>
  <c r="BJ656" i="20"/>
  <c r="BI656" i="20"/>
  <c r="G656" i="20"/>
  <c r="F656" i="20"/>
  <c r="E656" i="20"/>
  <c r="D656" i="20"/>
  <c r="C656" i="20"/>
  <c r="B656" i="20"/>
  <c r="BR655" i="20"/>
  <c r="BQ655" i="20"/>
  <c r="BP655" i="20"/>
  <c r="BO655" i="20"/>
  <c r="BN655" i="20"/>
  <c r="BM655" i="20"/>
  <c r="BL655" i="20"/>
  <c r="BK655" i="20"/>
  <c r="BJ655" i="20"/>
  <c r="BI655" i="20"/>
  <c r="G655" i="20"/>
  <c r="F655" i="20"/>
  <c r="E655" i="20"/>
  <c r="D655" i="20"/>
  <c r="C655" i="20"/>
  <c r="B655" i="20"/>
  <c r="BR654" i="20"/>
  <c r="BQ654" i="20"/>
  <c r="BP654" i="20"/>
  <c r="BO654" i="20"/>
  <c r="BN654" i="20"/>
  <c r="BM654" i="20"/>
  <c r="BL654" i="20"/>
  <c r="BK654" i="20"/>
  <c r="BJ654" i="20"/>
  <c r="BI654" i="20"/>
  <c r="G654" i="20"/>
  <c r="F654" i="20"/>
  <c r="E654" i="20"/>
  <c r="D654" i="20"/>
  <c r="C654" i="20"/>
  <c r="B654" i="20"/>
  <c r="BR653" i="20"/>
  <c r="BQ653" i="20"/>
  <c r="BP653" i="20"/>
  <c r="BO653" i="20"/>
  <c r="BN653" i="20"/>
  <c r="BM653" i="20"/>
  <c r="BL653" i="20"/>
  <c r="BK653" i="20"/>
  <c r="BJ653" i="20"/>
  <c r="BI653" i="20"/>
  <c r="G653" i="20"/>
  <c r="F653" i="20"/>
  <c r="E653" i="20"/>
  <c r="D653" i="20"/>
  <c r="C653" i="20"/>
  <c r="B653" i="20"/>
  <c r="BR652" i="20"/>
  <c r="BQ652" i="20"/>
  <c r="BP652" i="20"/>
  <c r="BO652" i="20"/>
  <c r="BN652" i="20"/>
  <c r="BM652" i="20"/>
  <c r="BL652" i="20"/>
  <c r="BK652" i="20"/>
  <c r="BJ652" i="20"/>
  <c r="BI652" i="20"/>
  <c r="G652" i="20"/>
  <c r="F652" i="20"/>
  <c r="E652" i="20"/>
  <c r="D652" i="20"/>
  <c r="C652" i="20"/>
  <c r="B652" i="20"/>
  <c r="BR651" i="20"/>
  <c r="BQ651" i="20"/>
  <c r="BP651" i="20"/>
  <c r="BO651" i="20"/>
  <c r="BN651" i="20"/>
  <c r="BM651" i="20"/>
  <c r="BL651" i="20"/>
  <c r="BK651" i="20"/>
  <c r="BJ651" i="20"/>
  <c r="BI651" i="20"/>
  <c r="G651" i="20"/>
  <c r="F651" i="20"/>
  <c r="E651" i="20"/>
  <c r="D651" i="20"/>
  <c r="C651" i="20"/>
  <c r="B651" i="20"/>
  <c r="BR650" i="20"/>
  <c r="BQ650" i="20"/>
  <c r="BP650" i="20"/>
  <c r="BO650" i="20"/>
  <c r="BN650" i="20"/>
  <c r="BM650" i="20"/>
  <c r="BL650" i="20"/>
  <c r="BK650" i="20"/>
  <c r="BJ650" i="20"/>
  <c r="BI650" i="20"/>
  <c r="G650" i="20"/>
  <c r="F650" i="20"/>
  <c r="E650" i="20"/>
  <c r="D650" i="20"/>
  <c r="C650" i="20"/>
  <c r="B650" i="20"/>
  <c r="BR649" i="20"/>
  <c r="BQ649" i="20"/>
  <c r="BP649" i="20"/>
  <c r="BO649" i="20"/>
  <c r="BN649" i="20"/>
  <c r="BM649" i="20"/>
  <c r="BL649" i="20"/>
  <c r="BK649" i="20"/>
  <c r="BJ649" i="20"/>
  <c r="BI649" i="20"/>
  <c r="G649" i="20"/>
  <c r="F649" i="20"/>
  <c r="E649" i="20"/>
  <c r="D649" i="20"/>
  <c r="C649" i="20"/>
  <c r="B649" i="20"/>
  <c r="BR648" i="20"/>
  <c r="BQ648" i="20"/>
  <c r="BP648" i="20"/>
  <c r="BO648" i="20"/>
  <c r="BN648" i="20"/>
  <c r="BM648" i="20"/>
  <c r="BL648" i="20"/>
  <c r="BK648" i="20"/>
  <c r="BJ648" i="20"/>
  <c r="BI648" i="20"/>
  <c r="G648" i="20"/>
  <c r="F648" i="20"/>
  <c r="E648" i="20"/>
  <c r="D648" i="20"/>
  <c r="C648" i="20"/>
  <c r="B648" i="20"/>
  <c r="BR647" i="20"/>
  <c r="BQ647" i="20"/>
  <c r="BP647" i="20"/>
  <c r="BO647" i="20"/>
  <c r="BN647" i="20"/>
  <c r="BM647" i="20"/>
  <c r="BL647" i="20"/>
  <c r="BK647" i="20"/>
  <c r="BJ647" i="20"/>
  <c r="BI647" i="20"/>
  <c r="G647" i="20"/>
  <c r="F647" i="20"/>
  <c r="E647" i="20"/>
  <c r="D647" i="20"/>
  <c r="C647" i="20"/>
  <c r="B647" i="20"/>
  <c r="BR646" i="20"/>
  <c r="BQ646" i="20"/>
  <c r="BP646" i="20"/>
  <c r="BO646" i="20"/>
  <c r="BN646" i="20"/>
  <c r="BM646" i="20"/>
  <c r="BL646" i="20"/>
  <c r="BK646" i="20"/>
  <c r="BJ646" i="20"/>
  <c r="BI646" i="20"/>
  <c r="G646" i="20"/>
  <c r="F646" i="20"/>
  <c r="E646" i="20"/>
  <c r="D646" i="20"/>
  <c r="C646" i="20"/>
  <c r="B646" i="20"/>
  <c r="BR645" i="20"/>
  <c r="BQ645" i="20"/>
  <c r="BP645" i="20"/>
  <c r="BO645" i="20"/>
  <c r="BN645" i="20"/>
  <c r="BM645" i="20"/>
  <c r="BL645" i="20"/>
  <c r="BK645" i="20"/>
  <c r="BJ645" i="20"/>
  <c r="BI645" i="20"/>
  <c r="G645" i="20"/>
  <c r="F645" i="20"/>
  <c r="E645" i="20"/>
  <c r="D645" i="20"/>
  <c r="C645" i="20"/>
  <c r="B645" i="20"/>
  <c r="BR644" i="20"/>
  <c r="BQ644" i="20"/>
  <c r="BP644" i="20"/>
  <c r="BO644" i="20"/>
  <c r="BN644" i="20"/>
  <c r="BM644" i="20"/>
  <c r="BL644" i="20"/>
  <c r="BK644" i="20"/>
  <c r="BJ644" i="20"/>
  <c r="BI644" i="20"/>
  <c r="G644" i="20"/>
  <c r="F644" i="20"/>
  <c r="E644" i="20"/>
  <c r="D644" i="20"/>
  <c r="C644" i="20"/>
  <c r="B644" i="20"/>
  <c r="BR643" i="20"/>
  <c r="BQ643" i="20"/>
  <c r="BP643" i="20"/>
  <c r="BO643" i="20"/>
  <c r="BN643" i="20"/>
  <c r="BM643" i="20"/>
  <c r="BL643" i="20"/>
  <c r="BK643" i="20"/>
  <c r="BJ643" i="20"/>
  <c r="BI643" i="20"/>
  <c r="G643" i="20"/>
  <c r="F643" i="20"/>
  <c r="E643" i="20"/>
  <c r="D643" i="20"/>
  <c r="C643" i="20"/>
  <c r="B643" i="20"/>
  <c r="BR642" i="20"/>
  <c r="BQ642" i="20"/>
  <c r="BP642" i="20"/>
  <c r="BO642" i="20"/>
  <c r="BN642" i="20"/>
  <c r="BM642" i="20"/>
  <c r="BL642" i="20"/>
  <c r="BK642" i="20"/>
  <c r="BJ642" i="20"/>
  <c r="BI642" i="20"/>
  <c r="G642" i="20"/>
  <c r="F642" i="20"/>
  <c r="E642" i="20"/>
  <c r="D642" i="20"/>
  <c r="C642" i="20"/>
  <c r="B642" i="20"/>
  <c r="BR641" i="20"/>
  <c r="BQ641" i="20"/>
  <c r="BP641" i="20"/>
  <c r="BO641" i="20"/>
  <c r="BN641" i="20"/>
  <c r="BM641" i="20"/>
  <c r="BL641" i="20"/>
  <c r="BK641" i="20"/>
  <c r="BJ641" i="20"/>
  <c r="BI641" i="20"/>
  <c r="G641" i="20"/>
  <c r="F641" i="20"/>
  <c r="E641" i="20"/>
  <c r="D641" i="20"/>
  <c r="C641" i="20"/>
  <c r="B641" i="20"/>
  <c r="BR640" i="20"/>
  <c r="BQ640" i="20"/>
  <c r="BP640" i="20"/>
  <c r="BO640" i="20"/>
  <c r="BN640" i="20"/>
  <c r="BM640" i="20"/>
  <c r="BL640" i="20"/>
  <c r="BK640" i="20"/>
  <c r="BJ640" i="20"/>
  <c r="BI640" i="20"/>
  <c r="G640" i="20"/>
  <c r="F640" i="20"/>
  <c r="E640" i="20"/>
  <c r="D640" i="20"/>
  <c r="C640" i="20"/>
  <c r="B640" i="20"/>
  <c r="BR639" i="20"/>
  <c r="BQ639" i="20"/>
  <c r="BP639" i="20"/>
  <c r="BO639" i="20"/>
  <c r="BN639" i="20"/>
  <c r="BM639" i="20"/>
  <c r="BL639" i="20"/>
  <c r="BK639" i="20"/>
  <c r="BJ639" i="20"/>
  <c r="BI639" i="20"/>
  <c r="G639" i="20"/>
  <c r="F639" i="20"/>
  <c r="E639" i="20"/>
  <c r="D639" i="20"/>
  <c r="C639" i="20"/>
  <c r="B639" i="20"/>
  <c r="BR638" i="20"/>
  <c r="BQ638" i="20"/>
  <c r="BP638" i="20"/>
  <c r="BO638" i="20"/>
  <c r="BN638" i="20"/>
  <c r="BM638" i="20"/>
  <c r="BL638" i="20"/>
  <c r="BK638" i="20"/>
  <c r="BJ638" i="20"/>
  <c r="BI638" i="20"/>
  <c r="G638" i="20"/>
  <c r="F638" i="20"/>
  <c r="E638" i="20"/>
  <c r="D638" i="20"/>
  <c r="C638" i="20"/>
  <c r="B638" i="20"/>
  <c r="BR637" i="20"/>
  <c r="BQ637" i="20"/>
  <c r="BP637" i="20"/>
  <c r="BO637" i="20"/>
  <c r="BN637" i="20"/>
  <c r="BM637" i="20"/>
  <c r="BL637" i="20"/>
  <c r="BK637" i="20"/>
  <c r="BJ637" i="20"/>
  <c r="BI637" i="20"/>
  <c r="G637" i="20"/>
  <c r="F637" i="20"/>
  <c r="E637" i="20"/>
  <c r="D637" i="20"/>
  <c r="C637" i="20"/>
  <c r="B637" i="20"/>
  <c r="BR636" i="20"/>
  <c r="BQ636" i="20"/>
  <c r="BP636" i="20"/>
  <c r="BO636" i="20"/>
  <c r="BN636" i="20"/>
  <c r="BM636" i="20"/>
  <c r="BL636" i="20"/>
  <c r="BK636" i="20"/>
  <c r="BJ636" i="20"/>
  <c r="BI636" i="20"/>
  <c r="G636" i="20"/>
  <c r="F636" i="20"/>
  <c r="E636" i="20"/>
  <c r="D636" i="20"/>
  <c r="C636" i="20"/>
  <c r="B636" i="20"/>
  <c r="BR635" i="20"/>
  <c r="BQ635" i="20"/>
  <c r="BP635" i="20"/>
  <c r="BO635" i="20"/>
  <c r="BN635" i="20"/>
  <c r="BM635" i="20"/>
  <c r="BL635" i="20"/>
  <c r="BK635" i="20"/>
  <c r="BJ635" i="20"/>
  <c r="BI635" i="20"/>
  <c r="G635" i="20"/>
  <c r="F635" i="20"/>
  <c r="E635" i="20"/>
  <c r="D635" i="20"/>
  <c r="C635" i="20"/>
  <c r="B635" i="20"/>
  <c r="BR634" i="20"/>
  <c r="BQ634" i="20"/>
  <c r="BP634" i="20"/>
  <c r="BO634" i="20"/>
  <c r="BN634" i="20"/>
  <c r="BM634" i="20"/>
  <c r="BL634" i="20"/>
  <c r="BK634" i="20"/>
  <c r="BJ634" i="20"/>
  <c r="BI634" i="20"/>
  <c r="G634" i="20"/>
  <c r="F634" i="20"/>
  <c r="E634" i="20"/>
  <c r="D634" i="20"/>
  <c r="C634" i="20"/>
  <c r="B634" i="20"/>
  <c r="BR633" i="20"/>
  <c r="BQ633" i="20"/>
  <c r="BP633" i="20"/>
  <c r="BO633" i="20"/>
  <c r="BN633" i="20"/>
  <c r="BM633" i="20"/>
  <c r="BL633" i="20"/>
  <c r="BK633" i="20"/>
  <c r="BJ633" i="20"/>
  <c r="BI633" i="20"/>
  <c r="G633" i="20"/>
  <c r="F633" i="20"/>
  <c r="E633" i="20"/>
  <c r="D633" i="20"/>
  <c r="C633" i="20"/>
  <c r="B633" i="20"/>
  <c r="BR632" i="20"/>
  <c r="BQ632" i="20"/>
  <c r="BP632" i="20"/>
  <c r="BO632" i="20"/>
  <c r="BN632" i="20"/>
  <c r="BM632" i="20"/>
  <c r="BL632" i="20"/>
  <c r="BK632" i="20"/>
  <c r="BJ632" i="20"/>
  <c r="BI632" i="20"/>
  <c r="G632" i="20"/>
  <c r="F632" i="20"/>
  <c r="E632" i="20"/>
  <c r="D632" i="20"/>
  <c r="C632" i="20"/>
  <c r="B632" i="20"/>
  <c r="BR631" i="20"/>
  <c r="BQ631" i="20"/>
  <c r="BP631" i="20"/>
  <c r="BO631" i="20"/>
  <c r="BN631" i="20"/>
  <c r="BM631" i="20"/>
  <c r="BL631" i="20"/>
  <c r="BK631" i="20"/>
  <c r="BJ631" i="20"/>
  <c r="BI631" i="20"/>
  <c r="G631" i="20"/>
  <c r="F631" i="20"/>
  <c r="E631" i="20"/>
  <c r="D631" i="20"/>
  <c r="C631" i="20"/>
  <c r="B631" i="20"/>
  <c r="BR630" i="20"/>
  <c r="BQ630" i="20"/>
  <c r="BP630" i="20"/>
  <c r="BO630" i="20"/>
  <c r="BN630" i="20"/>
  <c r="BM630" i="20"/>
  <c r="BL630" i="20"/>
  <c r="BK630" i="20"/>
  <c r="BJ630" i="20"/>
  <c r="BI630" i="20"/>
  <c r="G630" i="20"/>
  <c r="F630" i="20"/>
  <c r="E630" i="20"/>
  <c r="D630" i="20"/>
  <c r="C630" i="20"/>
  <c r="B630" i="20"/>
  <c r="BR629" i="20"/>
  <c r="BQ629" i="20"/>
  <c r="BP629" i="20"/>
  <c r="BO629" i="20"/>
  <c r="BN629" i="20"/>
  <c r="BM629" i="20"/>
  <c r="BL629" i="20"/>
  <c r="BK629" i="20"/>
  <c r="BJ629" i="20"/>
  <c r="BI629" i="20"/>
  <c r="G629" i="20"/>
  <c r="F629" i="20"/>
  <c r="E629" i="20"/>
  <c r="D629" i="20"/>
  <c r="C629" i="20"/>
  <c r="B629" i="20"/>
  <c r="BR628" i="20"/>
  <c r="BQ628" i="20"/>
  <c r="BP628" i="20"/>
  <c r="BO628" i="20"/>
  <c r="BN628" i="20"/>
  <c r="BM628" i="20"/>
  <c r="BL628" i="20"/>
  <c r="BK628" i="20"/>
  <c r="BJ628" i="20"/>
  <c r="BI628" i="20"/>
  <c r="G628" i="20"/>
  <c r="F628" i="20"/>
  <c r="E628" i="20"/>
  <c r="D628" i="20"/>
  <c r="C628" i="20"/>
  <c r="B628" i="20"/>
  <c r="BR627" i="20"/>
  <c r="BQ627" i="20"/>
  <c r="BP627" i="20"/>
  <c r="BO627" i="20"/>
  <c r="BN627" i="20"/>
  <c r="BM627" i="20"/>
  <c r="BL627" i="20"/>
  <c r="BK627" i="20"/>
  <c r="BJ627" i="20"/>
  <c r="BI627" i="20"/>
  <c r="G627" i="20"/>
  <c r="F627" i="20"/>
  <c r="E627" i="20"/>
  <c r="D627" i="20"/>
  <c r="C627" i="20"/>
  <c r="B627" i="20"/>
  <c r="BR626" i="20"/>
  <c r="BQ626" i="20"/>
  <c r="BP626" i="20"/>
  <c r="BO626" i="20"/>
  <c r="BN626" i="20"/>
  <c r="BM626" i="20"/>
  <c r="BL626" i="20"/>
  <c r="BK626" i="20"/>
  <c r="BJ626" i="20"/>
  <c r="BI626" i="20"/>
  <c r="G626" i="20"/>
  <c r="F626" i="20"/>
  <c r="E626" i="20"/>
  <c r="D626" i="20"/>
  <c r="C626" i="20"/>
  <c r="B626" i="20"/>
  <c r="BR625" i="20"/>
  <c r="BQ625" i="20"/>
  <c r="BP625" i="20"/>
  <c r="BO625" i="20"/>
  <c r="BN625" i="20"/>
  <c r="BM625" i="20"/>
  <c r="BL625" i="20"/>
  <c r="BK625" i="20"/>
  <c r="BJ625" i="20"/>
  <c r="BI625" i="20"/>
  <c r="G625" i="20"/>
  <c r="F625" i="20"/>
  <c r="E625" i="20"/>
  <c r="D625" i="20"/>
  <c r="C625" i="20"/>
  <c r="B625" i="20"/>
  <c r="BR624" i="20"/>
  <c r="BQ624" i="20"/>
  <c r="BP624" i="20"/>
  <c r="BO624" i="20"/>
  <c r="BN624" i="20"/>
  <c r="BM624" i="20"/>
  <c r="BL624" i="20"/>
  <c r="BK624" i="20"/>
  <c r="BJ624" i="20"/>
  <c r="BI624" i="20"/>
  <c r="G624" i="20"/>
  <c r="F624" i="20"/>
  <c r="E624" i="20"/>
  <c r="D624" i="20"/>
  <c r="C624" i="20"/>
  <c r="B624" i="20"/>
  <c r="BR623" i="20"/>
  <c r="BQ623" i="20"/>
  <c r="BP623" i="20"/>
  <c r="BO623" i="20"/>
  <c r="BN623" i="20"/>
  <c r="BM623" i="20"/>
  <c r="BL623" i="20"/>
  <c r="BK623" i="20"/>
  <c r="BJ623" i="20"/>
  <c r="BI623" i="20"/>
  <c r="G623" i="20"/>
  <c r="F623" i="20"/>
  <c r="E623" i="20"/>
  <c r="D623" i="20"/>
  <c r="C623" i="20"/>
  <c r="B623" i="20"/>
  <c r="BR622" i="20"/>
  <c r="BQ622" i="20"/>
  <c r="BP622" i="20"/>
  <c r="BO622" i="20"/>
  <c r="BN622" i="20"/>
  <c r="BM622" i="20"/>
  <c r="BL622" i="20"/>
  <c r="BK622" i="20"/>
  <c r="BJ622" i="20"/>
  <c r="BI622" i="20"/>
  <c r="G622" i="20"/>
  <c r="F622" i="20"/>
  <c r="E622" i="20"/>
  <c r="D622" i="20"/>
  <c r="C622" i="20"/>
  <c r="B622" i="20"/>
  <c r="BR621" i="20"/>
  <c r="BQ621" i="20"/>
  <c r="BP621" i="20"/>
  <c r="BO621" i="20"/>
  <c r="BN621" i="20"/>
  <c r="BM621" i="20"/>
  <c r="BL621" i="20"/>
  <c r="BK621" i="20"/>
  <c r="BJ621" i="20"/>
  <c r="BI621" i="20"/>
  <c r="G621" i="20"/>
  <c r="F621" i="20"/>
  <c r="E621" i="20"/>
  <c r="D621" i="20"/>
  <c r="C621" i="20"/>
  <c r="B621" i="20"/>
  <c r="BR620" i="20"/>
  <c r="BQ620" i="20"/>
  <c r="BP620" i="20"/>
  <c r="BO620" i="20"/>
  <c r="BN620" i="20"/>
  <c r="BM620" i="20"/>
  <c r="BL620" i="20"/>
  <c r="BK620" i="20"/>
  <c r="BJ620" i="20"/>
  <c r="BI620" i="20"/>
  <c r="G620" i="20"/>
  <c r="F620" i="20"/>
  <c r="E620" i="20"/>
  <c r="D620" i="20"/>
  <c r="C620" i="20"/>
  <c r="B620" i="20"/>
  <c r="BR619" i="20"/>
  <c r="BQ619" i="20"/>
  <c r="BP619" i="20"/>
  <c r="BO619" i="20"/>
  <c r="BN619" i="20"/>
  <c r="BM619" i="20"/>
  <c r="BL619" i="20"/>
  <c r="BK619" i="20"/>
  <c r="BJ619" i="20"/>
  <c r="BI619" i="20"/>
  <c r="G619" i="20"/>
  <c r="F619" i="20"/>
  <c r="E619" i="20"/>
  <c r="D619" i="20"/>
  <c r="C619" i="20"/>
  <c r="B619" i="20"/>
  <c r="BR618" i="20"/>
  <c r="BQ618" i="20"/>
  <c r="BP618" i="20"/>
  <c r="BO618" i="20"/>
  <c r="BN618" i="20"/>
  <c r="BM618" i="20"/>
  <c r="BL618" i="20"/>
  <c r="BK618" i="20"/>
  <c r="BJ618" i="20"/>
  <c r="BI618" i="20"/>
  <c r="G618" i="20"/>
  <c r="F618" i="20"/>
  <c r="E618" i="20"/>
  <c r="D618" i="20"/>
  <c r="C618" i="20"/>
  <c r="B618" i="20"/>
  <c r="BR617" i="20"/>
  <c r="BQ617" i="20"/>
  <c r="BP617" i="20"/>
  <c r="BO617" i="20"/>
  <c r="BN617" i="20"/>
  <c r="BM617" i="20"/>
  <c r="BL617" i="20"/>
  <c r="BK617" i="20"/>
  <c r="BJ617" i="20"/>
  <c r="BI617" i="20"/>
  <c r="G617" i="20"/>
  <c r="F617" i="20"/>
  <c r="E617" i="20"/>
  <c r="D617" i="20"/>
  <c r="C617" i="20"/>
  <c r="B617" i="20"/>
  <c r="BR616" i="20"/>
  <c r="BQ616" i="20"/>
  <c r="BP616" i="20"/>
  <c r="BO616" i="20"/>
  <c r="BN616" i="20"/>
  <c r="BM616" i="20"/>
  <c r="BL616" i="20"/>
  <c r="BK616" i="20"/>
  <c r="BJ616" i="20"/>
  <c r="BI616" i="20"/>
  <c r="G616" i="20"/>
  <c r="F616" i="20"/>
  <c r="E616" i="20"/>
  <c r="D616" i="20"/>
  <c r="C616" i="20"/>
  <c r="B616" i="20"/>
  <c r="BR615" i="20"/>
  <c r="BQ615" i="20"/>
  <c r="BP615" i="20"/>
  <c r="BO615" i="20"/>
  <c r="BN615" i="20"/>
  <c r="BM615" i="20"/>
  <c r="BL615" i="20"/>
  <c r="BK615" i="20"/>
  <c r="BJ615" i="20"/>
  <c r="BI615" i="20"/>
  <c r="G615" i="20"/>
  <c r="F615" i="20"/>
  <c r="E615" i="20"/>
  <c r="D615" i="20"/>
  <c r="C615" i="20"/>
  <c r="B615" i="20"/>
  <c r="BR614" i="20"/>
  <c r="BQ614" i="20"/>
  <c r="BP614" i="20"/>
  <c r="BO614" i="20"/>
  <c r="BN614" i="20"/>
  <c r="BM614" i="20"/>
  <c r="BL614" i="20"/>
  <c r="BK614" i="20"/>
  <c r="BJ614" i="20"/>
  <c r="BI614" i="20"/>
  <c r="G614" i="20"/>
  <c r="F614" i="20"/>
  <c r="E614" i="20"/>
  <c r="D614" i="20"/>
  <c r="C614" i="20"/>
  <c r="B614" i="20"/>
  <c r="BR613" i="20"/>
  <c r="BQ613" i="20"/>
  <c r="BP613" i="20"/>
  <c r="BO613" i="20"/>
  <c r="BN613" i="20"/>
  <c r="BM613" i="20"/>
  <c r="BL613" i="20"/>
  <c r="BK613" i="20"/>
  <c r="BJ613" i="20"/>
  <c r="BI613" i="20"/>
  <c r="G613" i="20"/>
  <c r="F613" i="20"/>
  <c r="E613" i="20"/>
  <c r="D613" i="20"/>
  <c r="C613" i="20"/>
  <c r="B613" i="20"/>
  <c r="BR612" i="20"/>
  <c r="BQ612" i="20"/>
  <c r="BP612" i="20"/>
  <c r="BO612" i="20"/>
  <c r="BN612" i="20"/>
  <c r="BM612" i="20"/>
  <c r="BL612" i="20"/>
  <c r="BK612" i="20"/>
  <c r="BJ612" i="20"/>
  <c r="BI612" i="20"/>
  <c r="G612" i="20"/>
  <c r="F612" i="20"/>
  <c r="E612" i="20"/>
  <c r="D612" i="20"/>
  <c r="C612" i="20"/>
  <c r="B612" i="20"/>
  <c r="BR611" i="20"/>
  <c r="BQ611" i="20"/>
  <c r="BP611" i="20"/>
  <c r="BO611" i="20"/>
  <c r="BN611" i="20"/>
  <c r="BM611" i="20"/>
  <c r="BL611" i="20"/>
  <c r="BK611" i="20"/>
  <c r="BJ611" i="20"/>
  <c r="BI611" i="20"/>
  <c r="G611" i="20"/>
  <c r="F611" i="20"/>
  <c r="E611" i="20"/>
  <c r="D611" i="20"/>
  <c r="C611" i="20"/>
  <c r="B611" i="20"/>
  <c r="BR610" i="20"/>
  <c r="BQ610" i="20"/>
  <c r="BP610" i="20"/>
  <c r="BO610" i="20"/>
  <c r="BN610" i="20"/>
  <c r="BM610" i="20"/>
  <c r="BL610" i="20"/>
  <c r="BK610" i="20"/>
  <c r="BJ610" i="20"/>
  <c r="BI610" i="20"/>
  <c r="G610" i="20"/>
  <c r="F610" i="20"/>
  <c r="E610" i="20"/>
  <c r="D610" i="20"/>
  <c r="C610" i="20"/>
  <c r="B610" i="20"/>
  <c r="BR609" i="20"/>
  <c r="BQ609" i="20"/>
  <c r="BP609" i="20"/>
  <c r="BO609" i="20"/>
  <c r="BN609" i="20"/>
  <c r="BM609" i="20"/>
  <c r="BL609" i="20"/>
  <c r="BK609" i="20"/>
  <c r="BJ609" i="20"/>
  <c r="BI609" i="20"/>
  <c r="G609" i="20"/>
  <c r="F609" i="20"/>
  <c r="E609" i="20"/>
  <c r="D609" i="20"/>
  <c r="C609" i="20"/>
  <c r="B609" i="20"/>
  <c r="BR608" i="20"/>
  <c r="BQ608" i="20"/>
  <c r="BP608" i="20"/>
  <c r="BO608" i="20"/>
  <c r="BN608" i="20"/>
  <c r="BM608" i="20"/>
  <c r="BL608" i="20"/>
  <c r="BK608" i="20"/>
  <c r="BJ608" i="20"/>
  <c r="BI608" i="20"/>
  <c r="G608" i="20"/>
  <c r="F608" i="20"/>
  <c r="E608" i="20"/>
  <c r="D608" i="20"/>
  <c r="C608" i="20"/>
  <c r="B608" i="20"/>
  <c r="BR607" i="20"/>
  <c r="BQ607" i="20"/>
  <c r="BP607" i="20"/>
  <c r="BO607" i="20"/>
  <c r="BN607" i="20"/>
  <c r="BM607" i="20"/>
  <c r="BL607" i="20"/>
  <c r="BK607" i="20"/>
  <c r="BJ607" i="20"/>
  <c r="BI607" i="20"/>
  <c r="G607" i="20"/>
  <c r="F607" i="20"/>
  <c r="E607" i="20"/>
  <c r="D607" i="20"/>
  <c r="C607" i="20"/>
  <c r="B607" i="20"/>
  <c r="BR606" i="20"/>
  <c r="BQ606" i="20"/>
  <c r="BP606" i="20"/>
  <c r="BO606" i="20"/>
  <c r="BN606" i="20"/>
  <c r="BM606" i="20"/>
  <c r="BL606" i="20"/>
  <c r="BK606" i="20"/>
  <c r="BJ606" i="20"/>
  <c r="BI606" i="20"/>
  <c r="G606" i="20"/>
  <c r="F606" i="20"/>
  <c r="E606" i="20"/>
  <c r="D606" i="20"/>
  <c r="C606" i="20"/>
  <c r="B606" i="20"/>
  <c r="BR605" i="20"/>
  <c r="BQ605" i="20"/>
  <c r="BP605" i="20"/>
  <c r="BO605" i="20"/>
  <c r="BN605" i="20"/>
  <c r="BM605" i="20"/>
  <c r="BL605" i="20"/>
  <c r="BK605" i="20"/>
  <c r="BJ605" i="20"/>
  <c r="BI605" i="20"/>
  <c r="G605" i="20"/>
  <c r="F605" i="20"/>
  <c r="E605" i="20"/>
  <c r="D605" i="20"/>
  <c r="C605" i="20"/>
  <c r="B605" i="20"/>
  <c r="BR604" i="20"/>
  <c r="BQ604" i="20"/>
  <c r="BP604" i="20"/>
  <c r="BO604" i="20"/>
  <c r="BN604" i="20"/>
  <c r="BM604" i="20"/>
  <c r="BL604" i="20"/>
  <c r="BK604" i="20"/>
  <c r="BJ604" i="20"/>
  <c r="BI604" i="20"/>
  <c r="G604" i="20"/>
  <c r="F604" i="20"/>
  <c r="E604" i="20"/>
  <c r="D604" i="20"/>
  <c r="C604" i="20"/>
  <c r="B604" i="20"/>
  <c r="BR603" i="20"/>
  <c r="BQ603" i="20"/>
  <c r="BP603" i="20"/>
  <c r="BO603" i="20"/>
  <c r="BN603" i="20"/>
  <c r="BM603" i="20"/>
  <c r="BL603" i="20"/>
  <c r="BK603" i="20"/>
  <c r="BJ603" i="20"/>
  <c r="BI603" i="20"/>
  <c r="G603" i="20"/>
  <c r="F603" i="20"/>
  <c r="E603" i="20"/>
  <c r="D603" i="20"/>
  <c r="C603" i="20"/>
  <c r="B603" i="20"/>
  <c r="BR602" i="20"/>
  <c r="BQ602" i="20"/>
  <c r="BP602" i="20"/>
  <c r="BO602" i="20"/>
  <c r="BN602" i="20"/>
  <c r="BM602" i="20"/>
  <c r="BL602" i="20"/>
  <c r="BK602" i="20"/>
  <c r="BJ602" i="20"/>
  <c r="BI602" i="20"/>
  <c r="G602" i="20"/>
  <c r="F602" i="20"/>
  <c r="E602" i="20"/>
  <c r="D602" i="20"/>
  <c r="C602" i="20"/>
  <c r="B602" i="20"/>
  <c r="BR601" i="20"/>
  <c r="BQ601" i="20"/>
  <c r="BP601" i="20"/>
  <c r="BO601" i="20"/>
  <c r="BN601" i="20"/>
  <c r="BM601" i="20"/>
  <c r="BL601" i="20"/>
  <c r="BK601" i="20"/>
  <c r="BJ601" i="20"/>
  <c r="BI601" i="20"/>
  <c r="G601" i="20"/>
  <c r="F601" i="20"/>
  <c r="E601" i="20"/>
  <c r="D601" i="20"/>
  <c r="C601" i="20"/>
  <c r="B601" i="20"/>
  <c r="BR600" i="20"/>
  <c r="BQ600" i="20"/>
  <c r="BP600" i="20"/>
  <c r="BO600" i="20"/>
  <c r="BN600" i="20"/>
  <c r="BM600" i="20"/>
  <c r="BL600" i="20"/>
  <c r="BK600" i="20"/>
  <c r="BJ600" i="20"/>
  <c r="BI600" i="20"/>
  <c r="G600" i="20"/>
  <c r="F600" i="20"/>
  <c r="E600" i="20"/>
  <c r="D600" i="20"/>
  <c r="C600" i="20"/>
  <c r="B600" i="20"/>
  <c r="BR599" i="20"/>
  <c r="BQ599" i="20"/>
  <c r="BP599" i="20"/>
  <c r="BO599" i="20"/>
  <c r="BN599" i="20"/>
  <c r="BM599" i="20"/>
  <c r="BL599" i="20"/>
  <c r="BK599" i="20"/>
  <c r="BJ599" i="20"/>
  <c r="BI599" i="20"/>
  <c r="G599" i="20"/>
  <c r="F599" i="20"/>
  <c r="E599" i="20"/>
  <c r="D599" i="20"/>
  <c r="C599" i="20"/>
  <c r="B599" i="20"/>
  <c r="BR598" i="20"/>
  <c r="BQ598" i="20"/>
  <c r="BP598" i="20"/>
  <c r="BO598" i="20"/>
  <c r="BN598" i="20"/>
  <c r="BM598" i="20"/>
  <c r="BL598" i="20"/>
  <c r="BK598" i="20"/>
  <c r="BJ598" i="20"/>
  <c r="BI598" i="20"/>
  <c r="G598" i="20"/>
  <c r="F598" i="20"/>
  <c r="E598" i="20"/>
  <c r="D598" i="20"/>
  <c r="C598" i="20"/>
  <c r="B598" i="20"/>
  <c r="BR597" i="20"/>
  <c r="BQ597" i="20"/>
  <c r="BP597" i="20"/>
  <c r="BO597" i="20"/>
  <c r="BN597" i="20"/>
  <c r="BM597" i="20"/>
  <c r="BL597" i="20"/>
  <c r="BK597" i="20"/>
  <c r="BJ597" i="20"/>
  <c r="BI597" i="20"/>
  <c r="G597" i="20"/>
  <c r="F597" i="20"/>
  <c r="E597" i="20"/>
  <c r="D597" i="20"/>
  <c r="C597" i="20"/>
  <c r="B597" i="20"/>
  <c r="BR596" i="20"/>
  <c r="BQ596" i="20"/>
  <c r="BP596" i="20"/>
  <c r="BO596" i="20"/>
  <c r="BN596" i="20"/>
  <c r="BM596" i="20"/>
  <c r="BL596" i="20"/>
  <c r="BK596" i="20"/>
  <c r="BJ596" i="20"/>
  <c r="BI596" i="20"/>
  <c r="G596" i="20"/>
  <c r="F596" i="20"/>
  <c r="E596" i="20"/>
  <c r="D596" i="20"/>
  <c r="C596" i="20"/>
  <c r="B596" i="20"/>
  <c r="BR595" i="20"/>
  <c r="BQ595" i="20"/>
  <c r="BP595" i="20"/>
  <c r="BO595" i="20"/>
  <c r="BN595" i="20"/>
  <c r="BM595" i="20"/>
  <c r="BL595" i="20"/>
  <c r="BK595" i="20"/>
  <c r="BJ595" i="20"/>
  <c r="BI595" i="20"/>
  <c r="G595" i="20"/>
  <c r="F595" i="20"/>
  <c r="E595" i="20"/>
  <c r="D595" i="20"/>
  <c r="C595" i="20"/>
  <c r="B595" i="20"/>
  <c r="BR594" i="20"/>
  <c r="BQ594" i="20"/>
  <c r="BP594" i="20"/>
  <c r="BO594" i="20"/>
  <c r="BN594" i="20"/>
  <c r="BM594" i="20"/>
  <c r="BL594" i="20"/>
  <c r="BK594" i="20"/>
  <c r="BJ594" i="20"/>
  <c r="BI594" i="20"/>
  <c r="G594" i="20"/>
  <c r="F594" i="20"/>
  <c r="E594" i="20"/>
  <c r="D594" i="20"/>
  <c r="C594" i="20"/>
  <c r="B594" i="20"/>
  <c r="BR593" i="20"/>
  <c r="BQ593" i="20"/>
  <c r="BP593" i="20"/>
  <c r="BO593" i="20"/>
  <c r="BN593" i="20"/>
  <c r="BM593" i="20"/>
  <c r="BL593" i="20"/>
  <c r="BK593" i="20"/>
  <c r="BJ593" i="20"/>
  <c r="BI593" i="20"/>
  <c r="G593" i="20"/>
  <c r="F593" i="20"/>
  <c r="E593" i="20"/>
  <c r="D593" i="20"/>
  <c r="C593" i="20"/>
  <c r="B593" i="20"/>
  <c r="BR592" i="20"/>
  <c r="BQ592" i="20"/>
  <c r="BP592" i="20"/>
  <c r="BO592" i="20"/>
  <c r="BN592" i="20"/>
  <c r="BM592" i="20"/>
  <c r="BL592" i="20"/>
  <c r="BK592" i="20"/>
  <c r="BJ592" i="20"/>
  <c r="BI592" i="20"/>
  <c r="G592" i="20"/>
  <c r="F592" i="20"/>
  <c r="E592" i="20"/>
  <c r="D592" i="20"/>
  <c r="C592" i="20"/>
  <c r="B592" i="20"/>
  <c r="BR591" i="20"/>
  <c r="BQ591" i="20"/>
  <c r="BP591" i="20"/>
  <c r="BO591" i="20"/>
  <c r="BN591" i="20"/>
  <c r="BM591" i="20"/>
  <c r="BL591" i="20"/>
  <c r="BK591" i="20"/>
  <c r="BJ591" i="20"/>
  <c r="BI591" i="20"/>
  <c r="G591" i="20"/>
  <c r="F591" i="20"/>
  <c r="E591" i="20"/>
  <c r="D591" i="20"/>
  <c r="C591" i="20"/>
  <c r="B591" i="20"/>
  <c r="BR590" i="20"/>
  <c r="BQ590" i="20"/>
  <c r="BP590" i="20"/>
  <c r="BO590" i="20"/>
  <c r="BN590" i="20"/>
  <c r="BM590" i="20"/>
  <c r="BL590" i="20"/>
  <c r="BK590" i="20"/>
  <c r="BJ590" i="20"/>
  <c r="BI590" i="20"/>
  <c r="G590" i="20"/>
  <c r="F590" i="20"/>
  <c r="E590" i="20"/>
  <c r="D590" i="20"/>
  <c r="C590" i="20"/>
  <c r="B590" i="20"/>
  <c r="BR589" i="20"/>
  <c r="BQ589" i="20"/>
  <c r="BP589" i="20"/>
  <c r="BO589" i="20"/>
  <c r="BN589" i="20"/>
  <c r="BM589" i="20"/>
  <c r="BL589" i="20"/>
  <c r="BK589" i="20"/>
  <c r="BJ589" i="20"/>
  <c r="BI589" i="20"/>
  <c r="G589" i="20"/>
  <c r="F589" i="20"/>
  <c r="E589" i="20"/>
  <c r="D589" i="20"/>
  <c r="C589" i="20"/>
  <c r="B589" i="20"/>
  <c r="BR588" i="20"/>
  <c r="BQ588" i="20"/>
  <c r="BP588" i="20"/>
  <c r="BO588" i="20"/>
  <c r="BN588" i="20"/>
  <c r="BM588" i="20"/>
  <c r="BL588" i="20"/>
  <c r="BK588" i="20"/>
  <c r="BJ588" i="20"/>
  <c r="BI588" i="20"/>
  <c r="G588" i="20"/>
  <c r="F588" i="20"/>
  <c r="E588" i="20"/>
  <c r="D588" i="20"/>
  <c r="C588" i="20"/>
  <c r="B588" i="20"/>
  <c r="BR587" i="20"/>
  <c r="BQ587" i="20"/>
  <c r="BP587" i="20"/>
  <c r="BO587" i="20"/>
  <c r="BN587" i="20"/>
  <c r="BM587" i="20"/>
  <c r="BL587" i="20"/>
  <c r="BK587" i="20"/>
  <c r="BJ587" i="20"/>
  <c r="BI587" i="20"/>
  <c r="G587" i="20"/>
  <c r="F587" i="20"/>
  <c r="E587" i="20"/>
  <c r="D587" i="20"/>
  <c r="C587" i="20"/>
  <c r="B587" i="20"/>
  <c r="BR586" i="20"/>
  <c r="BQ586" i="20"/>
  <c r="BP586" i="20"/>
  <c r="BO586" i="20"/>
  <c r="BN586" i="20"/>
  <c r="BM586" i="20"/>
  <c r="BL586" i="20"/>
  <c r="BK586" i="20"/>
  <c r="BJ586" i="20"/>
  <c r="BI586" i="20"/>
  <c r="G586" i="20"/>
  <c r="F586" i="20"/>
  <c r="E586" i="20"/>
  <c r="D586" i="20"/>
  <c r="C586" i="20"/>
  <c r="B586" i="20"/>
  <c r="BR585" i="20"/>
  <c r="BQ585" i="20"/>
  <c r="BP585" i="20"/>
  <c r="BO585" i="20"/>
  <c r="BN585" i="20"/>
  <c r="BM585" i="20"/>
  <c r="BL585" i="20"/>
  <c r="BK585" i="20"/>
  <c r="BJ585" i="20"/>
  <c r="BI585" i="20"/>
  <c r="G585" i="20"/>
  <c r="F585" i="20"/>
  <c r="E585" i="20"/>
  <c r="D585" i="20"/>
  <c r="C585" i="20"/>
  <c r="B585" i="20"/>
  <c r="BR584" i="20"/>
  <c r="BQ584" i="20"/>
  <c r="BP584" i="20"/>
  <c r="BO584" i="20"/>
  <c r="BN584" i="20"/>
  <c r="BM584" i="20"/>
  <c r="BL584" i="20"/>
  <c r="BK584" i="20"/>
  <c r="BJ584" i="20"/>
  <c r="BI584" i="20"/>
  <c r="G584" i="20"/>
  <c r="F584" i="20"/>
  <c r="E584" i="20"/>
  <c r="D584" i="20"/>
  <c r="C584" i="20"/>
  <c r="B584" i="20"/>
  <c r="BR583" i="20"/>
  <c r="BQ583" i="20"/>
  <c r="BP583" i="20"/>
  <c r="BO583" i="20"/>
  <c r="BN583" i="20"/>
  <c r="BM583" i="20"/>
  <c r="BL583" i="20"/>
  <c r="BK583" i="20"/>
  <c r="BJ583" i="20"/>
  <c r="BI583" i="20"/>
  <c r="G583" i="20"/>
  <c r="F583" i="20"/>
  <c r="E583" i="20"/>
  <c r="D583" i="20"/>
  <c r="C583" i="20"/>
  <c r="B583" i="20"/>
  <c r="BR582" i="20"/>
  <c r="BQ582" i="20"/>
  <c r="BP582" i="20"/>
  <c r="BO582" i="20"/>
  <c r="BN582" i="20"/>
  <c r="BM582" i="20"/>
  <c r="BL582" i="20"/>
  <c r="BK582" i="20"/>
  <c r="BJ582" i="20"/>
  <c r="BI582" i="20"/>
  <c r="G582" i="20"/>
  <c r="F582" i="20"/>
  <c r="E582" i="20"/>
  <c r="D582" i="20"/>
  <c r="C582" i="20"/>
  <c r="B582" i="20"/>
  <c r="BR581" i="20"/>
  <c r="BQ581" i="20"/>
  <c r="BP581" i="20"/>
  <c r="BO581" i="20"/>
  <c r="BN581" i="20"/>
  <c r="BM581" i="20"/>
  <c r="BL581" i="20"/>
  <c r="BK581" i="20"/>
  <c r="BJ581" i="20"/>
  <c r="BI581" i="20"/>
  <c r="G581" i="20"/>
  <c r="F581" i="20"/>
  <c r="E581" i="20"/>
  <c r="D581" i="20"/>
  <c r="C581" i="20"/>
  <c r="B581" i="20"/>
  <c r="BR580" i="20"/>
  <c r="BQ580" i="20"/>
  <c r="BP580" i="20"/>
  <c r="BO580" i="20"/>
  <c r="BN580" i="20"/>
  <c r="BM580" i="20"/>
  <c r="BL580" i="20"/>
  <c r="BK580" i="20"/>
  <c r="BJ580" i="20"/>
  <c r="BI580" i="20"/>
  <c r="G580" i="20"/>
  <c r="F580" i="20"/>
  <c r="E580" i="20"/>
  <c r="D580" i="20"/>
  <c r="C580" i="20"/>
  <c r="B580" i="20"/>
  <c r="BR579" i="20"/>
  <c r="BQ579" i="20"/>
  <c r="BP579" i="20"/>
  <c r="BO579" i="20"/>
  <c r="BN579" i="20"/>
  <c r="BM579" i="20"/>
  <c r="BL579" i="20"/>
  <c r="BK579" i="20"/>
  <c r="BJ579" i="20"/>
  <c r="BI579" i="20"/>
  <c r="G579" i="20"/>
  <c r="F579" i="20"/>
  <c r="E579" i="20"/>
  <c r="D579" i="20"/>
  <c r="C579" i="20"/>
  <c r="B579" i="20"/>
  <c r="BR578" i="20"/>
  <c r="BQ578" i="20"/>
  <c r="BP578" i="20"/>
  <c r="BO578" i="20"/>
  <c r="BN578" i="20"/>
  <c r="BM578" i="20"/>
  <c r="BL578" i="20"/>
  <c r="BK578" i="20"/>
  <c r="BJ578" i="20"/>
  <c r="BI578" i="20"/>
  <c r="G578" i="20"/>
  <c r="F578" i="20"/>
  <c r="E578" i="20"/>
  <c r="D578" i="20"/>
  <c r="C578" i="20"/>
  <c r="B578" i="20"/>
  <c r="BR577" i="20"/>
  <c r="BQ577" i="20"/>
  <c r="BP577" i="20"/>
  <c r="BO577" i="20"/>
  <c r="BN577" i="20"/>
  <c r="BM577" i="20"/>
  <c r="BL577" i="20"/>
  <c r="BK577" i="20"/>
  <c r="BJ577" i="20"/>
  <c r="BI577" i="20"/>
  <c r="G577" i="20"/>
  <c r="F577" i="20"/>
  <c r="E577" i="20"/>
  <c r="D577" i="20"/>
  <c r="C577" i="20"/>
  <c r="B577" i="20"/>
  <c r="BR576" i="20"/>
  <c r="BQ576" i="20"/>
  <c r="BP576" i="20"/>
  <c r="BO576" i="20"/>
  <c r="BN576" i="20"/>
  <c r="BM576" i="20"/>
  <c r="BL576" i="20"/>
  <c r="BK576" i="20"/>
  <c r="BJ576" i="20"/>
  <c r="BI576" i="20"/>
  <c r="G576" i="20"/>
  <c r="F576" i="20"/>
  <c r="E576" i="20"/>
  <c r="D576" i="20"/>
  <c r="C576" i="20"/>
  <c r="B576" i="20"/>
  <c r="BR575" i="20"/>
  <c r="BQ575" i="20"/>
  <c r="BP575" i="20"/>
  <c r="BO575" i="20"/>
  <c r="BN575" i="20"/>
  <c r="BM575" i="20"/>
  <c r="BL575" i="20"/>
  <c r="BK575" i="20"/>
  <c r="BJ575" i="20"/>
  <c r="BI575" i="20"/>
  <c r="G575" i="20"/>
  <c r="F575" i="20"/>
  <c r="E575" i="20"/>
  <c r="D575" i="20"/>
  <c r="C575" i="20"/>
  <c r="B575" i="20"/>
  <c r="BR574" i="20"/>
  <c r="BQ574" i="20"/>
  <c r="BP574" i="20"/>
  <c r="BO574" i="20"/>
  <c r="BN574" i="20"/>
  <c r="BM574" i="20"/>
  <c r="BL574" i="20"/>
  <c r="BK574" i="20"/>
  <c r="BJ574" i="20"/>
  <c r="BI574" i="20"/>
  <c r="G574" i="20"/>
  <c r="F574" i="20"/>
  <c r="E574" i="20"/>
  <c r="D574" i="20"/>
  <c r="C574" i="20"/>
  <c r="B574" i="20"/>
  <c r="BR573" i="20"/>
  <c r="BQ573" i="20"/>
  <c r="BP573" i="20"/>
  <c r="BO573" i="20"/>
  <c r="BN573" i="20"/>
  <c r="BM573" i="20"/>
  <c r="BL573" i="20"/>
  <c r="BK573" i="20"/>
  <c r="BJ573" i="20"/>
  <c r="BI573" i="20"/>
  <c r="G573" i="20"/>
  <c r="F573" i="20"/>
  <c r="E573" i="20"/>
  <c r="D573" i="20"/>
  <c r="C573" i="20"/>
  <c r="B573" i="20"/>
  <c r="BR572" i="20"/>
  <c r="BQ572" i="20"/>
  <c r="BP572" i="20"/>
  <c r="BO572" i="20"/>
  <c r="BN572" i="20"/>
  <c r="BM572" i="20"/>
  <c r="BL572" i="20"/>
  <c r="BK572" i="20"/>
  <c r="BJ572" i="20"/>
  <c r="BI572" i="20"/>
  <c r="G572" i="20"/>
  <c r="F572" i="20"/>
  <c r="E572" i="20"/>
  <c r="D572" i="20"/>
  <c r="C572" i="20"/>
  <c r="B572" i="20"/>
  <c r="BR571" i="20"/>
  <c r="BQ571" i="20"/>
  <c r="BP571" i="20"/>
  <c r="BO571" i="20"/>
  <c r="BN571" i="20"/>
  <c r="BM571" i="20"/>
  <c r="BL571" i="20"/>
  <c r="BK571" i="20"/>
  <c r="BJ571" i="20"/>
  <c r="BI571" i="20"/>
  <c r="G571" i="20"/>
  <c r="F571" i="20"/>
  <c r="E571" i="20"/>
  <c r="D571" i="20"/>
  <c r="C571" i="20"/>
  <c r="B571" i="20"/>
  <c r="BR570" i="20"/>
  <c r="BQ570" i="20"/>
  <c r="BP570" i="20"/>
  <c r="BO570" i="20"/>
  <c r="BN570" i="20"/>
  <c r="BM570" i="20"/>
  <c r="BL570" i="20"/>
  <c r="BK570" i="20"/>
  <c r="BJ570" i="20"/>
  <c r="BI570" i="20"/>
  <c r="G570" i="20"/>
  <c r="F570" i="20"/>
  <c r="E570" i="20"/>
  <c r="D570" i="20"/>
  <c r="C570" i="20"/>
  <c r="B570" i="20"/>
  <c r="BR569" i="20"/>
  <c r="BQ569" i="20"/>
  <c r="BP569" i="20"/>
  <c r="BO569" i="20"/>
  <c r="BN569" i="20"/>
  <c r="BM569" i="20"/>
  <c r="BL569" i="20"/>
  <c r="BK569" i="20"/>
  <c r="BJ569" i="20"/>
  <c r="BI569" i="20"/>
  <c r="G569" i="20"/>
  <c r="F569" i="20"/>
  <c r="E569" i="20"/>
  <c r="D569" i="20"/>
  <c r="C569" i="20"/>
  <c r="B569" i="20"/>
  <c r="BR568" i="20"/>
  <c r="BQ568" i="20"/>
  <c r="BP568" i="20"/>
  <c r="BO568" i="20"/>
  <c r="BN568" i="20"/>
  <c r="BM568" i="20"/>
  <c r="BL568" i="20"/>
  <c r="BK568" i="20"/>
  <c r="BJ568" i="20"/>
  <c r="BI568" i="20"/>
  <c r="G568" i="20"/>
  <c r="F568" i="20"/>
  <c r="E568" i="20"/>
  <c r="D568" i="20"/>
  <c r="C568" i="20"/>
  <c r="B568" i="20"/>
  <c r="BR567" i="20"/>
  <c r="BQ567" i="20"/>
  <c r="BP567" i="20"/>
  <c r="BO567" i="20"/>
  <c r="BN567" i="20"/>
  <c r="BM567" i="20"/>
  <c r="BL567" i="20"/>
  <c r="BK567" i="20"/>
  <c r="BJ567" i="20"/>
  <c r="BI567" i="20"/>
  <c r="G567" i="20"/>
  <c r="F567" i="20"/>
  <c r="E567" i="20"/>
  <c r="D567" i="20"/>
  <c r="C567" i="20"/>
  <c r="B567" i="20"/>
  <c r="BR566" i="20"/>
  <c r="BQ566" i="20"/>
  <c r="BP566" i="20"/>
  <c r="BO566" i="20"/>
  <c r="BN566" i="20"/>
  <c r="BM566" i="20"/>
  <c r="BL566" i="20"/>
  <c r="BK566" i="20"/>
  <c r="BJ566" i="20"/>
  <c r="BI566" i="20"/>
  <c r="G566" i="20"/>
  <c r="F566" i="20"/>
  <c r="E566" i="20"/>
  <c r="D566" i="20"/>
  <c r="C566" i="20"/>
  <c r="B566" i="20"/>
  <c r="BR565" i="20"/>
  <c r="BQ565" i="20"/>
  <c r="BP565" i="20"/>
  <c r="BO565" i="20"/>
  <c r="BN565" i="20"/>
  <c r="BM565" i="20"/>
  <c r="BL565" i="20"/>
  <c r="BK565" i="20"/>
  <c r="BJ565" i="20"/>
  <c r="BI565" i="20"/>
  <c r="G565" i="20"/>
  <c r="F565" i="20"/>
  <c r="E565" i="20"/>
  <c r="D565" i="20"/>
  <c r="C565" i="20"/>
  <c r="B565" i="20"/>
  <c r="BR564" i="20"/>
  <c r="BQ564" i="20"/>
  <c r="BP564" i="20"/>
  <c r="BO564" i="20"/>
  <c r="BN564" i="20"/>
  <c r="BM564" i="20"/>
  <c r="BL564" i="20"/>
  <c r="BK564" i="20"/>
  <c r="BJ564" i="20"/>
  <c r="BI564" i="20"/>
  <c r="G564" i="20"/>
  <c r="F564" i="20"/>
  <c r="E564" i="20"/>
  <c r="D564" i="20"/>
  <c r="C564" i="20"/>
  <c r="B564" i="20"/>
  <c r="BR563" i="20"/>
  <c r="BQ563" i="20"/>
  <c r="BP563" i="20"/>
  <c r="BO563" i="20"/>
  <c r="BN563" i="20"/>
  <c r="BM563" i="20"/>
  <c r="BL563" i="20"/>
  <c r="BK563" i="20"/>
  <c r="BJ563" i="20"/>
  <c r="BI563" i="20"/>
  <c r="G563" i="20"/>
  <c r="F563" i="20"/>
  <c r="E563" i="20"/>
  <c r="D563" i="20"/>
  <c r="C563" i="20"/>
  <c r="B563" i="20"/>
  <c r="BR562" i="20"/>
  <c r="BQ562" i="20"/>
  <c r="BP562" i="20"/>
  <c r="BO562" i="20"/>
  <c r="BN562" i="20"/>
  <c r="BM562" i="20"/>
  <c r="BL562" i="20"/>
  <c r="BK562" i="20"/>
  <c r="BJ562" i="20"/>
  <c r="BI562" i="20"/>
  <c r="G562" i="20"/>
  <c r="F562" i="20"/>
  <c r="E562" i="20"/>
  <c r="D562" i="20"/>
  <c r="C562" i="20"/>
  <c r="B562" i="20"/>
  <c r="BR561" i="20"/>
  <c r="BQ561" i="20"/>
  <c r="BP561" i="20"/>
  <c r="BO561" i="20"/>
  <c r="BN561" i="20"/>
  <c r="BM561" i="20"/>
  <c r="BL561" i="20"/>
  <c r="BK561" i="20"/>
  <c r="BJ561" i="20"/>
  <c r="BI561" i="20"/>
  <c r="G561" i="20"/>
  <c r="F561" i="20"/>
  <c r="E561" i="20"/>
  <c r="D561" i="20"/>
  <c r="C561" i="20"/>
  <c r="B561" i="20"/>
  <c r="BR560" i="20"/>
  <c r="BQ560" i="20"/>
  <c r="BP560" i="20"/>
  <c r="BO560" i="20"/>
  <c r="BN560" i="20"/>
  <c r="BM560" i="20"/>
  <c r="BL560" i="20"/>
  <c r="BK560" i="20"/>
  <c r="BJ560" i="20"/>
  <c r="BI560" i="20"/>
  <c r="G560" i="20"/>
  <c r="F560" i="20"/>
  <c r="E560" i="20"/>
  <c r="D560" i="20"/>
  <c r="C560" i="20"/>
  <c r="B560" i="20"/>
  <c r="BR559" i="20"/>
  <c r="BQ559" i="20"/>
  <c r="BP559" i="20"/>
  <c r="BO559" i="20"/>
  <c r="BN559" i="20"/>
  <c r="BM559" i="20"/>
  <c r="BL559" i="20"/>
  <c r="BK559" i="20"/>
  <c r="BJ559" i="20"/>
  <c r="BI559" i="20"/>
  <c r="G559" i="20"/>
  <c r="F559" i="20"/>
  <c r="E559" i="20"/>
  <c r="D559" i="20"/>
  <c r="C559" i="20"/>
  <c r="B559" i="20"/>
  <c r="BR558" i="20"/>
  <c r="BQ558" i="20"/>
  <c r="BP558" i="20"/>
  <c r="BO558" i="20"/>
  <c r="BN558" i="20"/>
  <c r="BM558" i="20"/>
  <c r="BL558" i="20"/>
  <c r="BK558" i="20"/>
  <c r="BJ558" i="20"/>
  <c r="BI558" i="20"/>
  <c r="G558" i="20"/>
  <c r="F558" i="20"/>
  <c r="E558" i="20"/>
  <c r="D558" i="20"/>
  <c r="C558" i="20"/>
  <c r="B558" i="20"/>
  <c r="BR557" i="20"/>
  <c r="BQ557" i="20"/>
  <c r="BP557" i="20"/>
  <c r="BO557" i="20"/>
  <c r="BN557" i="20"/>
  <c r="BM557" i="20"/>
  <c r="BL557" i="20"/>
  <c r="BK557" i="20"/>
  <c r="BJ557" i="20"/>
  <c r="BI557" i="20"/>
  <c r="G557" i="20"/>
  <c r="F557" i="20"/>
  <c r="E557" i="20"/>
  <c r="D557" i="20"/>
  <c r="C557" i="20"/>
  <c r="B557" i="20"/>
  <c r="BR556" i="20"/>
  <c r="BQ556" i="20"/>
  <c r="BP556" i="20"/>
  <c r="BO556" i="20"/>
  <c r="BN556" i="20"/>
  <c r="BM556" i="20"/>
  <c r="BL556" i="20"/>
  <c r="BK556" i="20"/>
  <c r="BJ556" i="20"/>
  <c r="BI556" i="20"/>
  <c r="G556" i="20"/>
  <c r="F556" i="20"/>
  <c r="E556" i="20"/>
  <c r="D556" i="20"/>
  <c r="C556" i="20"/>
  <c r="B556" i="20"/>
  <c r="BR555" i="20"/>
  <c r="BQ555" i="20"/>
  <c r="BP555" i="20"/>
  <c r="BO555" i="20"/>
  <c r="BN555" i="20"/>
  <c r="BM555" i="20"/>
  <c r="BL555" i="20"/>
  <c r="BK555" i="20"/>
  <c r="BJ555" i="20"/>
  <c r="BI555" i="20"/>
  <c r="G555" i="20"/>
  <c r="F555" i="20"/>
  <c r="E555" i="20"/>
  <c r="D555" i="20"/>
  <c r="C555" i="20"/>
  <c r="B555" i="20"/>
  <c r="BR554" i="20"/>
  <c r="BQ554" i="20"/>
  <c r="BP554" i="20"/>
  <c r="BO554" i="20"/>
  <c r="BN554" i="20"/>
  <c r="BM554" i="20"/>
  <c r="BL554" i="20"/>
  <c r="BK554" i="20"/>
  <c r="BJ554" i="20"/>
  <c r="BI554" i="20"/>
  <c r="G554" i="20"/>
  <c r="F554" i="20"/>
  <c r="E554" i="20"/>
  <c r="D554" i="20"/>
  <c r="C554" i="20"/>
  <c r="B554" i="20"/>
  <c r="BR553" i="20"/>
  <c r="BQ553" i="20"/>
  <c r="BP553" i="20"/>
  <c r="BO553" i="20"/>
  <c r="BN553" i="20"/>
  <c r="BM553" i="20"/>
  <c r="BL553" i="20"/>
  <c r="BK553" i="20"/>
  <c r="BJ553" i="20"/>
  <c r="BI553" i="20"/>
  <c r="G553" i="20"/>
  <c r="F553" i="20"/>
  <c r="E553" i="20"/>
  <c r="D553" i="20"/>
  <c r="C553" i="20"/>
  <c r="B553" i="20"/>
  <c r="BR552" i="20"/>
  <c r="BQ552" i="20"/>
  <c r="BP552" i="20"/>
  <c r="BO552" i="20"/>
  <c r="BN552" i="20"/>
  <c r="BM552" i="20"/>
  <c r="BL552" i="20"/>
  <c r="BK552" i="20"/>
  <c r="BJ552" i="20"/>
  <c r="BI552" i="20"/>
  <c r="G552" i="20"/>
  <c r="F552" i="20"/>
  <c r="E552" i="20"/>
  <c r="D552" i="20"/>
  <c r="C552" i="20"/>
  <c r="B552" i="20"/>
  <c r="BR551" i="20"/>
  <c r="BQ551" i="20"/>
  <c r="BP551" i="20"/>
  <c r="BO551" i="20"/>
  <c r="BN551" i="20"/>
  <c r="BM551" i="20"/>
  <c r="BL551" i="20"/>
  <c r="BK551" i="20"/>
  <c r="BJ551" i="20"/>
  <c r="BI551" i="20"/>
  <c r="G551" i="20"/>
  <c r="F551" i="20"/>
  <c r="E551" i="20"/>
  <c r="D551" i="20"/>
  <c r="C551" i="20"/>
  <c r="B551" i="20"/>
  <c r="BR550" i="20"/>
  <c r="BQ550" i="20"/>
  <c r="BP550" i="20"/>
  <c r="BO550" i="20"/>
  <c r="BN550" i="20"/>
  <c r="BM550" i="20"/>
  <c r="BL550" i="20"/>
  <c r="BK550" i="20"/>
  <c r="BJ550" i="20"/>
  <c r="BI550" i="20"/>
  <c r="G550" i="20"/>
  <c r="F550" i="20"/>
  <c r="E550" i="20"/>
  <c r="D550" i="20"/>
  <c r="C550" i="20"/>
  <c r="B550" i="20"/>
  <c r="BR549" i="20"/>
  <c r="BQ549" i="20"/>
  <c r="BP549" i="20"/>
  <c r="BO549" i="20"/>
  <c r="BN549" i="20"/>
  <c r="BM549" i="20"/>
  <c r="BL549" i="20"/>
  <c r="BK549" i="20"/>
  <c r="BJ549" i="20"/>
  <c r="BI549" i="20"/>
  <c r="G549" i="20"/>
  <c r="F549" i="20"/>
  <c r="E549" i="20"/>
  <c r="D549" i="20"/>
  <c r="C549" i="20"/>
  <c r="B549" i="20"/>
  <c r="BR548" i="20"/>
  <c r="BQ548" i="20"/>
  <c r="BP548" i="20"/>
  <c r="BO548" i="20"/>
  <c r="BN548" i="20"/>
  <c r="BM548" i="20"/>
  <c r="BL548" i="20"/>
  <c r="BK548" i="20"/>
  <c r="BJ548" i="20"/>
  <c r="BI548" i="20"/>
  <c r="G548" i="20"/>
  <c r="F548" i="20"/>
  <c r="E548" i="20"/>
  <c r="D548" i="20"/>
  <c r="C548" i="20"/>
  <c r="B548" i="20"/>
  <c r="BR547" i="20"/>
  <c r="BQ547" i="20"/>
  <c r="BP547" i="20"/>
  <c r="BO547" i="20"/>
  <c r="BN547" i="20"/>
  <c r="BM547" i="20"/>
  <c r="BL547" i="20"/>
  <c r="BK547" i="20"/>
  <c r="BJ547" i="20"/>
  <c r="BI547" i="20"/>
  <c r="G547" i="20"/>
  <c r="F547" i="20"/>
  <c r="E547" i="20"/>
  <c r="D547" i="20"/>
  <c r="C547" i="20"/>
  <c r="B547" i="20"/>
  <c r="BR546" i="20"/>
  <c r="BQ546" i="20"/>
  <c r="BP546" i="20"/>
  <c r="BO546" i="20"/>
  <c r="BN546" i="20"/>
  <c r="BM546" i="20"/>
  <c r="BL546" i="20"/>
  <c r="BK546" i="20"/>
  <c r="BJ546" i="20"/>
  <c r="BI546" i="20"/>
  <c r="G546" i="20"/>
  <c r="F546" i="20"/>
  <c r="E546" i="20"/>
  <c r="D546" i="20"/>
  <c r="C546" i="20"/>
  <c r="B546" i="20"/>
  <c r="BR545" i="20"/>
  <c r="BQ545" i="20"/>
  <c r="BP545" i="20"/>
  <c r="BO545" i="20"/>
  <c r="BN545" i="20"/>
  <c r="BM545" i="20"/>
  <c r="BL545" i="20"/>
  <c r="BK545" i="20"/>
  <c r="BJ545" i="20"/>
  <c r="BI545" i="20"/>
  <c r="G545" i="20"/>
  <c r="F545" i="20"/>
  <c r="E545" i="20"/>
  <c r="D545" i="20"/>
  <c r="C545" i="20"/>
  <c r="B545" i="20"/>
  <c r="BR544" i="20"/>
  <c r="BQ544" i="20"/>
  <c r="BP544" i="20"/>
  <c r="BO544" i="20"/>
  <c r="BN544" i="20"/>
  <c r="BM544" i="20"/>
  <c r="BL544" i="20"/>
  <c r="BK544" i="20"/>
  <c r="BJ544" i="20"/>
  <c r="BI544" i="20"/>
  <c r="G544" i="20"/>
  <c r="F544" i="20"/>
  <c r="E544" i="20"/>
  <c r="D544" i="20"/>
  <c r="C544" i="20"/>
  <c r="B544" i="20"/>
  <c r="BR543" i="20"/>
  <c r="BQ543" i="20"/>
  <c r="BP543" i="20"/>
  <c r="BO543" i="20"/>
  <c r="BN543" i="20"/>
  <c r="BM543" i="20"/>
  <c r="BL543" i="20"/>
  <c r="BK543" i="20"/>
  <c r="BJ543" i="20"/>
  <c r="BI543" i="20"/>
  <c r="G543" i="20"/>
  <c r="F543" i="20"/>
  <c r="E543" i="20"/>
  <c r="D543" i="20"/>
  <c r="C543" i="20"/>
  <c r="B543" i="20"/>
  <c r="BR542" i="20"/>
  <c r="BQ542" i="20"/>
  <c r="BP542" i="20"/>
  <c r="BO542" i="20"/>
  <c r="BN542" i="20"/>
  <c r="BM542" i="20"/>
  <c r="BL542" i="20"/>
  <c r="BK542" i="20"/>
  <c r="BJ542" i="20"/>
  <c r="BI542" i="20"/>
  <c r="G542" i="20"/>
  <c r="F542" i="20"/>
  <c r="E542" i="20"/>
  <c r="D542" i="20"/>
  <c r="C542" i="20"/>
  <c r="B542" i="20"/>
  <c r="BR541" i="20"/>
  <c r="BQ541" i="20"/>
  <c r="BP541" i="20"/>
  <c r="BO541" i="20"/>
  <c r="BN541" i="20"/>
  <c r="BM541" i="20"/>
  <c r="BL541" i="20"/>
  <c r="BK541" i="20"/>
  <c r="BJ541" i="20"/>
  <c r="BI541" i="20"/>
  <c r="G541" i="20"/>
  <c r="F541" i="20"/>
  <c r="E541" i="20"/>
  <c r="D541" i="20"/>
  <c r="C541" i="20"/>
  <c r="B541" i="20"/>
  <c r="BR540" i="20"/>
  <c r="BQ540" i="20"/>
  <c r="BP540" i="20"/>
  <c r="BO540" i="20"/>
  <c r="BN540" i="20"/>
  <c r="BM540" i="20"/>
  <c r="BL540" i="20"/>
  <c r="BK540" i="20"/>
  <c r="BJ540" i="20"/>
  <c r="BI540" i="20"/>
  <c r="G540" i="20"/>
  <c r="F540" i="20"/>
  <c r="E540" i="20"/>
  <c r="D540" i="20"/>
  <c r="C540" i="20"/>
  <c r="B540" i="20"/>
  <c r="BR539" i="20"/>
  <c r="BQ539" i="20"/>
  <c r="BP539" i="20"/>
  <c r="BO539" i="20"/>
  <c r="BN539" i="20"/>
  <c r="BM539" i="20"/>
  <c r="BL539" i="20"/>
  <c r="BK539" i="20"/>
  <c r="BJ539" i="20"/>
  <c r="BI539" i="20"/>
  <c r="G539" i="20"/>
  <c r="F539" i="20"/>
  <c r="E539" i="20"/>
  <c r="D539" i="20"/>
  <c r="C539" i="20"/>
  <c r="B539" i="20"/>
  <c r="BR538" i="20"/>
  <c r="BQ538" i="20"/>
  <c r="BP538" i="20"/>
  <c r="BO538" i="20"/>
  <c r="BN538" i="20"/>
  <c r="BM538" i="20"/>
  <c r="BL538" i="20"/>
  <c r="BK538" i="20"/>
  <c r="BJ538" i="20"/>
  <c r="BI538" i="20"/>
  <c r="G538" i="20"/>
  <c r="F538" i="20"/>
  <c r="E538" i="20"/>
  <c r="D538" i="20"/>
  <c r="C538" i="20"/>
  <c r="B538" i="20"/>
  <c r="BR537" i="20"/>
  <c r="BQ537" i="20"/>
  <c r="BP537" i="20"/>
  <c r="BO537" i="20"/>
  <c r="BN537" i="20"/>
  <c r="BM537" i="20"/>
  <c r="BL537" i="20"/>
  <c r="BK537" i="20"/>
  <c r="BJ537" i="20"/>
  <c r="BI537" i="20"/>
  <c r="G537" i="20"/>
  <c r="F537" i="20"/>
  <c r="E537" i="20"/>
  <c r="D537" i="20"/>
  <c r="C537" i="20"/>
  <c r="B537" i="20"/>
  <c r="BR536" i="20"/>
  <c r="BQ536" i="20"/>
  <c r="BP536" i="20"/>
  <c r="BO536" i="20"/>
  <c r="BN536" i="20"/>
  <c r="BM536" i="20"/>
  <c r="BL536" i="20"/>
  <c r="BK536" i="20"/>
  <c r="BJ536" i="20"/>
  <c r="BI536" i="20"/>
  <c r="G536" i="20"/>
  <c r="F536" i="20"/>
  <c r="E536" i="20"/>
  <c r="D536" i="20"/>
  <c r="C536" i="20"/>
  <c r="B536" i="20"/>
  <c r="BR535" i="20"/>
  <c r="BQ535" i="20"/>
  <c r="BP535" i="20"/>
  <c r="BO535" i="20"/>
  <c r="BN535" i="20"/>
  <c r="BM535" i="20"/>
  <c r="BL535" i="20"/>
  <c r="BK535" i="20"/>
  <c r="BJ535" i="20"/>
  <c r="BI535" i="20"/>
  <c r="G535" i="20"/>
  <c r="F535" i="20"/>
  <c r="E535" i="20"/>
  <c r="D535" i="20"/>
  <c r="C535" i="20"/>
  <c r="B535" i="20"/>
  <c r="BR534" i="20"/>
  <c r="BQ534" i="20"/>
  <c r="BP534" i="20"/>
  <c r="BO534" i="20"/>
  <c r="BN534" i="20"/>
  <c r="BM534" i="20"/>
  <c r="BL534" i="20"/>
  <c r="BK534" i="20"/>
  <c r="BJ534" i="20"/>
  <c r="BI534" i="20"/>
  <c r="G534" i="20"/>
  <c r="F534" i="20"/>
  <c r="E534" i="20"/>
  <c r="D534" i="20"/>
  <c r="C534" i="20"/>
  <c r="B534" i="20"/>
  <c r="BR533" i="20"/>
  <c r="BQ533" i="20"/>
  <c r="BP533" i="20"/>
  <c r="BO533" i="20"/>
  <c r="BN533" i="20"/>
  <c r="BM533" i="20"/>
  <c r="BL533" i="20"/>
  <c r="BK533" i="20"/>
  <c r="BJ533" i="20"/>
  <c r="BI533" i="20"/>
  <c r="G533" i="20"/>
  <c r="F533" i="20"/>
  <c r="E533" i="20"/>
  <c r="D533" i="20"/>
  <c r="C533" i="20"/>
  <c r="B533" i="20"/>
  <c r="BR532" i="20"/>
  <c r="BQ532" i="20"/>
  <c r="BP532" i="20"/>
  <c r="BO532" i="20"/>
  <c r="BN532" i="20"/>
  <c r="BM532" i="20"/>
  <c r="BL532" i="20"/>
  <c r="BK532" i="20"/>
  <c r="BJ532" i="20"/>
  <c r="BI532" i="20"/>
  <c r="G532" i="20"/>
  <c r="F532" i="20"/>
  <c r="E532" i="20"/>
  <c r="D532" i="20"/>
  <c r="C532" i="20"/>
  <c r="B532" i="20"/>
  <c r="BR531" i="20"/>
  <c r="BQ531" i="20"/>
  <c r="BP531" i="20"/>
  <c r="BO531" i="20"/>
  <c r="BN531" i="20"/>
  <c r="BM531" i="20"/>
  <c r="BL531" i="20"/>
  <c r="BK531" i="20"/>
  <c r="BJ531" i="20"/>
  <c r="BI531" i="20"/>
  <c r="G531" i="20"/>
  <c r="F531" i="20"/>
  <c r="E531" i="20"/>
  <c r="D531" i="20"/>
  <c r="C531" i="20"/>
  <c r="B531" i="20"/>
  <c r="BR530" i="20"/>
  <c r="BQ530" i="20"/>
  <c r="BP530" i="20"/>
  <c r="BO530" i="20"/>
  <c r="BN530" i="20"/>
  <c r="BM530" i="20"/>
  <c r="BL530" i="20"/>
  <c r="BK530" i="20"/>
  <c r="BJ530" i="20"/>
  <c r="BI530" i="20"/>
  <c r="G530" i="20"/>
  <c r="F530" i="20"/>
  <c r="E530" i="20"/>
  <c r="D530" i="20"/>
  <c r="C530" i="20"/>
  <c r="B530" i="20"/>
  <c r="BR529" i="20"/>
  <c r="BQ529" i="20"/>
  <c r="BP529" i="20"/>
  <c r="BO529" i="20"/>
  <c r="BN529" i="20"/>
  <c r="BM529" i="20"/>
  <c r="BL529" i="20"/>
  <c r="BK529" i="20"/>
  <c r="BJ529" i="20"/>
  <c r="BI529" i="20"/>
  <c r="G529" i="20"/>
  <c r="F529" i="20"/>
  <c r="E529" i="20"/>
  <c r="D529" i="20"/>
  <c r="C529" i="20"/>
  <c r="B529" i="20"/>
  <c r="BR528" i="20"/>
  <c r="BQ528" i="20"/>
  <c r="BP528" i="20"/>
  <c r="BO528" i="20"/>
  <c r="BN528" i="20"/>
  <c r="BM528" i="20"/>
  <c r="BL528" i="20"/>
  <c r="BK528" i="20"/>
  <c r="BJ528" i="20"/>
  <c r="BI528" i="20"/>
  <c r="G528" i="20"/>
  <c r="F528" i="20"/>
  <c r="E528" i="20"/>
  <c r="D528" i="20"/>
  <c r="C528" i="20"/>
  <c r="B528" i="20"/>
  <c r="BR527" i="20"/>
  <c r="BQ527" i="20"/>
  <c r="BP527" i="20"/>
  <c r="BO527" i="20"/>
  <c r="BN527" i="20"/>
  <c r="BM527" i="20"/>
  <c r="BL527" i="20"/>
  <c r="BK527" i="20"/>
  <c r="BJ527" i="20"/>
  <c r="BI527" i="20"/>
  <c r="G527" i="20"/>
  <c r="F527" i="20"/>
  <c r="E527" i="20"/>
  <c r="D527" i="20"/>
  <c r="C527" i="20"/>
  <c r="B527" i="20"/>
  <c r="BR526" i="20"/>
  <c r="BQ526" i="20"/>
  <c r="BP526" i="20"/>
  <c r="BO526" i="20"/>
  <c r="BN526" i="20"/>
  <c r="BM526" i="20"/>
  <c r="BL526" i="20"/>
  <c r="BK526" i="20"/>
  <c r="BJ526" i="20"/>
  <c r="BI526" i="20"/>
  <c r="G526" i="20"/>
  <c r="F526" i="20"/>
  <c r="E526" i="20"/>
  <c r="D526" i="20"/>
  <c r="C526" i="20"/>
  <c r="B526" i="20"/>
  <c r="BR525" i="20"/>
  <c r="BQ525" i="20"/>
  <c r="BP525" i="20"/>
  <c r="BO525" i="20"/>
  <c r="BN525" i="20"/>
  <c r="BM525" i="20"/>
  <c r="BL525" i="20"/>
  <c r="BK525" i="20"/>
  <c r="BJ525" i="20"/>
  <c r="BI525" i="20"/>
  <c r="G525" i="20"/>
  <c r="F525" i="20"/>
  <c r="E525" i="20"/>
  <c r="D525" i="20"/>
  <c r="C525" i="20"/>
  <c r="B525" i="20"/>
  <c r="BR524" i="20"/>
  <c r="BQ524" i="20"/>
  <c r="BP524" i="20"/>
  <c r="BO524" i="20"/>
  <c r="BN524" i="20"/>
  <c r="BM524" i="20"/>
  <c r="BL524" i="20"/>
  <c r="BK524" i="20"/>
  <c r="BJ524" i="20"/>
  <c r="BI524" i="20"/>
  <c r="G524" i="20"/>
  <c r="F524" i="20"/>
  <c r="E524" i="20"/>
  <c r="D524" i="20"/>
  <c r="C524" i="20"/>
  <c r="B524" i="20"/>
  <c r="BR523" i="20"/>
  <c r="BQ523" i="20"/>
  <c r="BP523" i="20"/>
  <c r="BO523" i="20"/>
  <c r="BN523" i="20"/>
  <c r="BM523" i="20"/>
  <c r="BL523" i="20"/>
  <c r="BK523" i="20"/>
  <c r="BJ523" i="20"/>
  <c r="BI523" i="20"/>
  <c r="G523" i="20"/>
  <c r="F523" i="20"/>
  <c r="E523" i="20"/>
  <c r="D523" i="20"/>
  <c r="C523" i="20"/>
  <c r="B523" i="20"/>
  <c r="BR522" i="20"/>
  <c r="BQ522" i="20"/>
  <c r="BP522" i="20"/>
  <c r="BO522" i="20"/>
  <c r="BN522" i="20"/>
  <c r="BM522" i="20"/>
  <c r="BL522" i="20"/>
  <c r="BK522" i="20"/>
  <c r="BJ522" i="20"/>
  <c r="BI522" i="20"/>
  <c r="G522" i="20"/>
  <c r="F522" i="20"/>
  <c r="E522" i="20"/>
  <c r="D522" i="20"/>
  <c r="C522" i="20"/>
  <c r="B522" i="20"/>
  <c r="BR521" i="20"/>
  <c r="BQ521" i="20"/>
  <c r="BP521" i="20"/>
  <c r="BO521" i="20"/>
  <c r="BN521" i="20"/>
  <c r="BM521" i="20"/>
  <c r="BL521" i="20"/>
  <c r="BK521" i="20"/>
  <c r="BJ521" i="20"/>
  <c r="BI521" i="20"/>
  <c r="G521" i="20"/>
  <c r="F521" i="20"/>
  <c r="E521" i="20"/>
  <c r="D521" i="20"/>
  <c r="C521" i="20"/>
  <c r="B521" i="20"/>
  <c r="BR520" i="20"/>
  <c r="BQ520" i="20"/>
  <c r="BP520" i="20"/>
  <c r="BO520" i="20"/>
  <c r="BN520" i="20"/>
  <c r="BM520" i="20"/>
  <c r="BL520" i="20"/>
  <c r="BK520" i="20"/>
  <c r="BJ520" i="20"/>
  <c r="BI520" i="20"/>
  <c r="G520" i="20"/>
  <c r="F520" i="20"/>
  <c r="E520" i="20"/>
  <c r="D520" i="20"/>
  <c r="C520" i="20"/>
  <c r="B520" i="20"/>
  <c r="BR519" i="20"/>
  <c r="BQ519" i="20"/>
  <c r="BP519" i="20"/>
  <c r="BO519" i="20"/>
  <c r="BN519" i="20"/>
  <c r="BM519" i="20"/>
  <c r="BL519" i="20"/>
  <c r="BK519" i="20"/>
  <c r="BJ519" i="20"/>
  <c r="BI519" i="20"/>
  <c r="G519" i="20"/>
  <c r="F519" i="20"/>
  <c r="E519" i="20"/>
  <c r="D519" i="20"/>
  <c r="C519" i="20"/>
  <c r="B519" i="20"/>
  <c r="BR518" i="20"/>
  <c r="BQ518" i="20"/>
  <c r="BP518" i="20"/>
  <c r="BO518" i="20"/>
  <c r="BN518" i="20"/>
  <c r="BM518" i="20"/>
  <c r="BL518" i="20"/>
  <c r="BK518" i="20"/>
  <c r="BJ518" i="20"/>
  <c r="BI518" i="20"/>
  <c r="G518" i="20"/>
  <c r="F518" i="20"/>
  <c r="E518" i="20"/>
  <c r="D518" i="20"/>
  <c r="C518" i="20"/>
  <c r="B518" i="20"/>
  <c r="BR517" i="20"/>
  <c r="BQ517" i="20"/>
  <c r="BP517" i="20"/>
  <c r="BO517" i="20"/>
  <c r="BN517" i="20"/>
  <c r="BM517" i="20"/>
  <c r="BL517" i="20"/>
  <c r="BK517" i="20"/>
  <c r="BJ517" i="20"/>
  <c r="BI517" i="20"/>
  <c r="G517" i="20"/>
  <c r="F517" i="20"/>
  <c r="E517" i="20"/>
  <c r="D517" i="20"/>
  <c r="C517" i="20"/>
  <c r="B517" i="20"/>
  <c r="BR516" i="20"/>
  <c r="BQ516" i="20"/>
  <c r="BP516" i="20"/>
  <c r="BO516" i="20"/>
  <c r="BN516" i="20"/>
  <c r="BM516" i="20"/>
  <c r="BL516" i="20"/>
  <c r="BK516" i="20"/>
  <c r="BJ516" i="20"/>
  <c r="BI516" i="20"/>
  <c r="G516" i="20"/>
  <c r="F516" i="20"/>
  <c r="E516" i="20"/>
  <c r="D516" i="20"/>
  <c r="C516" i="20"/>
  <c r="B516" i="20"/>
  <c r="BR515" i="20"/>
  <c r="BQ515" i="20"/>
  <c r="BP515" i="20"/>
  <c r="BO515" i="20"/>
  <c r="BN515" i="20"/>
  <c r="BM515" i="20"/>
  <c r="BL515" i="20"/>
  <c r="BK515" i="20"/>
  <c r="BJ515" i="20"/>
  <c r="BI515" i="20"/>
  <c r="G515" i="20"/>
  <c r="F515" i="20"/>
  <c r="E515" i="20"/>
  <c r="D515" i="20"/>
  <c r="C515" i="20"/>
  <c r="B515" i="20"/>
  <c r="BR514" i="20"/>
  <c r="BQ514" i="20"/>
  <c r="BP514" i="20"/>
  <c r="BO514" i="20"/>
  <c r="BN514" i="20"/>
  <c r="BM514" i="20"/>
  <c r="BL514" i="20"/>
  <c r="BK514" i="20"/>
  <c r="BJ514" i="20"/>
  <c r="BI514" i="20"/>
  <c r="G514" i="20"/>
  <c r="F514" i="20"/>
  <c r="E514" i="20"/>
  <c r="D514" i="20"/>
  <c r="C514" i="20"/>
  <c r="B514" i="20"/>
  <c r="BR513" i="20"/>
  <c r="BQ513" i="20"/>
  <c r="BP513" i="20"/>
  <c r="BO513" i="20"/>
  <c r="BN513" i="20"/>
  <c r="BM513" i="20"/>
  <c r="BL513" i="20"/>
  <c r="BK513" i="20"/>
  <c r="BJ513" i="20"/>
  <c r="BI513" i="20"/>
  <c r="G513" i="20"/>
  <c r="F513" i="20"/>
  <c r="E513" i="20"/>
  <c r="D513" i="20"/>
  <c r="C513" i="20"/>
  <c r="B513" i="20"/>
  <c r="BR512" i="20"/>
  <c r="BQ512" i="20"/>
  <c r="BP512" i="20"/>
  <c r="BO512" i="20"/>
  <c r="BN512" i="20"/>
  <c r="BM512" i="20"/>
  <c r="BL512" i="20"/>
  <c r="BK512" i="20"/>
  <c r="BJ512" i="20"/>
  <c r="BI512" i="20"/>
  <c r="G512" i="20"/>
  <c r="F512" i="20"/>
  <c r="E512" i="20"/>
  <c r="D512" i="20"/>
  <c r="C512" i="20"/>
  <c r="B512" i="20"/>
  <c r="BR511" i="20"/>
  <c r="BQ511" i="20"/>
  <c r="BP511" i="20"/>
  <c r="BO511" i="20"/>
  <c r="BN511" i="20"/>
  <c r="BM511" i="20"/>
  <c r="BL511" i="20"/>
  <c r="BK511" i="20"/>
  <c r="BJ511" i="20"/>
  <c r="BI511" i="20"/>
  <c r="G511" i="20"/>
  <c r="F511" i="20"/>
  <c r="E511" i="20"/>
  <c r="D511" i="20"/>
  <c r="C511" i="20"/>
  <c r="B511" i="20"/>
  <c r="BR510" i="20"/>
  <c r="BQ510" i="20"/>
  <c r="BP510" i="20"/>
  <c r="BO510" i="20"/>
  <c r="BN510" i="20"/>
  <c r="BM510" i="20"/>
  <c r="BL510" i="20"/>
  <c r="BK510" i="20"/>
  <c r="BJ510" i="20"/>
  <c r="BI510" i="20"/>
  <c r="G510" i="20"/>
  <c r="F510" i="20"/>
  <c r="E510" i="20"/>
  <c r="D510" i="20"/>
  <c r="C510" i="20"/>
  <c r="B510" i="20"/>
  <c r="BR509" i="20"/>
  <c r="BQ509" i="20"/>
  <c r="BP509" i="20"/>
  <c r="BO509" i="20"/>
  <c r="BN509" i="20"/>
  <c r="BM509" i="20"/>
  <c r="BL509" i="20"/>
  <c r="BK509" i="20"/>
  <c r="BJ509" i="20"/>
  <c r="BI509" i="20"/>
  <c r="G509" i="20"/>
  <c r="F509" i="20"/>
  <c r="E509" i="20"/>
  <c r="D509" i="20"/>
  <c r="C509" i="20"/>
  <c r="B509" i="20"/>
  <c r="BR508" i="20"/>
  <c r="BQ508" i="20"/>
  <c r="BP508" i="20"/>
  <c r="BO508" i="20"/>
  <c r="BN508" i="20"/>
  <c r="BM508" i="20"/>
  <c r="BL508" i="20"/>
  <c r="BK508" i="20"/>
  <c r="BJ508" i="20"/>
  <c r="BI508" i="20"/>
  <c r="G508" i="20"/>
  <c r="F508" i="20"/>
  <c r="E508" i="20"/>
  <c r="D508" i="20"/>
  <c r="C508" i="20"/>
  <c r="B508" i="20"/>
  <c r="BR507" i="20"/>
  <c r="BQ507" i="20"/>
  <c r="BP507" i="20"/>
  <c r="BO507" i="20"/>
  <c r="BN507" i="20"/>
  <c r="BM507" i="20"/>
  <c r="BL507" i="20"/>
  <c r="BK507" i="20"/>
  <c r="BJ507" i="20"/>
  <c r="BI507" i="20"/>
  <c r="G507" i="20"/>
  <c r="F507" i="20"/>
  <c r="E507" i="20"/>
  <c r="D507" i="20"/>
  <c r="C507" i="20"/>
  <c r="B507" i="20"/>
  <c r="BR506" i="20"/>
  <c r="BQ506" i="20"/>
  <c r="BP506" i="20"/>
  <c r="BO506" i="20"/>
  <c r="BN506" i="20"/>
  <c r="BM506" i="20"/>
  <c r="BL506" i="20"/>
  <c r="BK506" i="20"/>
  <c r="BJ506" i="20"/>
  <c r="BI506" i="20"/>
  <c r="G506" i="20"/>
  <c r="F506" i="20"/>
  <c r="E506" i="20"/>
  <c r="D506" i="20"/>
  <c r="C506" i="20"/>
  <c r="B506" i="20"/>
  <c r="BR505" i="20"/>
  <c r="BQ505" i="20"/>
  <c r="BP505" i="20"/>
  <c r="BO505" i="20"/>
  <c r="BN505" i="20"/>
  <c r="BM505" i="20"/>
  <c r="BL505" i="20"/>
  <c r="BK505" i="20"/>
  <c r="BJ505" i="20"/>
  <c r="BI505" i="20"/>
  <c r="G505" i="20"/>
  <c r="F505" i="20"/>
  <c r="E505" i="20"/>
  <c r="D505" i="20"/>
  <c r="C505" i="20"/>
  <c r="B505" i="20"/>
  <c r="BR504" i="20"/>
  <c r="BQ504" i="20"/>
  <c r="BP504" i="20"/>
  <c r="BO504" i="20"/>
  <c r="BN504" i="20"/>
  <c r="BM504" i="20"/>
  <c r="BL504" i="20"/>
  <c r="BK504" i="20"/>
  <c r="BJ504" i="20"/>
  <c r="BI504" i="20"/>
  <c r="G504" i="20"/>
  <c r="F504" i="20"/>
  <c r="E504" i="20"/>
  <c r="D504" i="20"/>
  <c r="C504" i="20"/>
  <c r="B504" i="20"/>
  <c r="BR503" i="20"/>
  <c r="BQ503" i="20"/>
  <c r="BP503" i="20"/>
  <c r="BO503" i="20"/>
  <c r="BN503" i="20"/>
  <c r="BM503" i="20"/>
  <c r="BL503" i="20"/>
  <c r="BK503" i="20"/>
  <c r="BJ503" i="20"/>
  <c r="BI503" i="20"/>
  <c r="G503" i="20"/>
  <c r="F503" i="20"/>
  <c r="E503" i="20"/>
  <c r="D503" i="20"/>
  <c r="C503" i="20"/>
  <c r="B503" i="20"/>
  <c r="BR502" i="20"/>
  <c r="BQ502" i="20"/>
  <c r="BP502" i="20"/>
  <c r="BO502" i="20"/>
  <c r="BN502" i="20"/>
  <c r="BM502" i="20"/>
  <c r="BL502" i="20"/>
  <c r="BK502" i="20"/>
  <c r="BJ502" i="20"/>
  <c r="BI502" i="20"/>
  <c r="G502" i="20"/>
  <c r="F502" i="20"/>
  <c r="E502" i="20"/>
  <c r="D502" i="20"/>
  <c r="C502" i="20"/>
  <c r="B502" i="20"/>
  <c r="BR501" i="20"/>
  <c r="BQ501" i="20"/>
  <c r="BP501" i="20"/>
  <c r="BO501" i="20"/>
  <c r="BN501" i="20"/>
  <c r="BM501" i="20"/>
  <c r="BL501" i="20"/>
  <c r="BK501" i="20"/>
  <c r="BJ501" i="20"/>
  <c r="BI501" i="20"/>
  <c r="G501" i="20"/>
  <c r="F501" i="20"/>
  <c r="E501" i="20"/>
  <c r="D501" i="20"/>
  <c r="C501" i="20"/>
  <c r="B501" i="20"/>
  <c r="BR500" i="20"/>
  <c r="BQ500" i="20"/>
  <c r="BP500" i="20"/>
  <c r="BO500" i="20"/>
  <c r="BN500" i="20"/>
  <c r="BM500" i="20"/>
  <c r="BL500" i="20"/>
  <c r="BK500" i="20"/>
  <c r="BJ500" i="20"/>
  <c r="BI500" i="20"/>
  <c r="G500" i="20"/>
  <c r="F500" i="20"/>
  <c r="E500" i="20"/>
  <c r="D500" i="20"/>
  <c r="C500" i="20"/>
  <c r="B500" i="20"/>
  <c r="BR499" i="20"/>
  <c r="BQ499" i="20"/>
  <c r="BP499" i="20"/>
  <c r="BO499" i="20"/>
  <c r="BN499" i="20"/>
  <c r="BM499" i="20"/>
  <c r="BL499" i="20"/>
  <c r="BK499" i="20"/>
  <c r="BJ499" i="20"/>
  <c r="BI499" i="20"/>
  <c r="G499" i="20"/>
  <c r="F499" i="20"/>
  <c r="E499" i="20"/>
  <c r="D499" i="20"/>
  <c r="C499" i="20"/>
  <c r="B499" i="20"/>
  <c r="BR498" i="20"/>
  <c r="BQ498" i="20"/>
  <c r="BP498" i="20"/>
  <c r="BO498" i="20"/>
  <c r="BN498" i="20"/>
  <c r="BM498" i="20"/>
  <c r="BL498" i="20"/>
  <c r="BK498" i="20"/>
  <c r="BJ498" i="20"/>
  <c r="BI498" i="20"/>
  <c r="G498" i="20"/>
  <c r="F498" i="20"/>
  <c r="E498" i="20"/>
  <c r="D498" i="20"/>
  <c r="C498" i="20"/>
  <c r="B498" i="20"/>
  <c r="BR497" i="20"/>
  <c r="BQ497" i="20"/>
  <c r="BP497" i="20"/>
  <c r="BO497" i="20"/>
  <c r="BN497" i="20"/>
  <c r="BM497" i="20"/>
  <c r="BL497" i="20"/>
  <c r="BK497" i="20"/>
  <c r="BJ497" i="20"/>
  <c r="BI497" i="20"/>
  <c r="G497" i="20"/>
  <c r="F497" i="20"/>
  <c r="E497" i="20"/>
  <c r="D497" i="20"/>
  <c r="C497" i="20"/>
  <c r="B497" i="20"/>
  <c r="BR496" i="20"/>
  <c r="BQ496" i="20"/>
  <c r="BP496" i="20"/>
  <c r="BO496" i="20"/>
  <c r="BN496" i="20"/>
  <c r="BM496" i="20"/>
  <c r="BL496" i="20"/>
  <c r="BK496" i="20"/>
  <c r="BJ496" i="20"/>
  <c r="BI496" i="20"/>
  <c r="G496" i="20"/>
  <c r="F496" i="20"/>
  <c r="E496" i="20"/>
  <c r="D496" i="20"/>
  <c r="C496" i="20"/>
  <c r="B496" i="20"/>
  <c r="BR495" i="20"/>
  <c r="BQ495" i="20"/>
  <c r="BP495" i="20"/>
  <c r="BO495" i="20"/>
  <c r="BN495" i="20"/>
  <c r="BM495" i="20"/>
  <c r="BL495" i="20"/>
  <c r="BK495" i="20"/>
  <c r="BJ495" i="20"/>
  <c r="BI495" i="20"/>
  <c r="G495" i="20"/>
  <c r="F495" i="20"/>
  <c r="E495" i="20"/>
  <c r="D495" i="20"/>
  <c r="C495" i="20"/>
  <c r="B495" i="20"/>
  <c r="BR494" i="20"/>
  <c r="BQ494" i="20"/>
  <c r="BP494" i="20"/>
  <c r="BO494" i="20"/>
  <c r="BN494" i="20"/>
  <c r="BM494" i="20"/>
  <c r="BL494" i="20"/>
  <c r="BK494" i="20"/>
  <c r="BJ494" i="20"/>
  <c r="BI494" i="20"/>
  <c r="G494" i="20"/>
  <c r="F494" i="20"/>
  <c r="E494" i="20"/>
  <c r="D494" i="20"/>
  <c r="C494" i="20"/>
  <c r="B494" i="20"/>
  <c r="BR493" i="20"/>
  <c r="BQ493" i="20"/>
  <c r="BP493" i="20"/>
  <c r="BO493" i="20"/>
  <c r="BN493" i="20"/>
  <c r="BM493" i="20"/>
  <c r="BL493" i="20"/>
  <c r="BK493" i="20"/>
  <c r="BJ493" i="20"/>
  <c r="BI493" i="20"/>
  <c r="G493" i="20"/>
  <c r="F493" i="20"/>
  <c r="E493" i="20"/>
  <c r="D493" i="20"/>
  <c r="C493" i="20"/>
  <c r="B493" i="20"/>
  <c r="BR492" i="20"/>
  <c r="BQ492" i="20"/>
  <c r="BP492" i="20"/>
  <c r="BO492" i="20"/>
  <c r="BN492" i="20"/>
  <c r="BM492" i="20"/>
  <c r="BL492" i="20"/>
  <c r="BK492" i="20"/>
  <c r="BJ492" i="20"/>
  <c r="BI492" i="20"/>
  <c r="G492" i="20"/>
  <c r="F492" i="20"/>
  <c r="E492" i="20"/>
  <c r="D492" i="20"/>
  <c r="C492" i="20"/>
  <c r="B492" i="20"/>
  <c r="BR491" i="20"/>
  <c r="BQ491" i="20"/>
  <c r="BP491" i="20"/>
  <c r="BO491" i="20"/>
  <c r="BN491" i="20"/>
  <c r="BM491" i="20"/>
  <c r="BL491" i="20"/>
  <c r="BK491" i="20"/>
  <c r="BJ491" i="20"/>
  <c r="BI491" i="20"/>
  <c r="G491" i="20"/>
  <c r="F491" i="20"/>
  <c r="E491" i="20"/>
  <c r="D491" i="20"/>
  <c r="C491" i="20"/>
  <c r="B491" i="20"/>
  <c r="BR490" i="20"/>
  <c r="BQ490" i="20"/>
  <c r="BP490" i="20"/>
  <c r="BO490" i="20"/>
  <c r="BN490" i="20"/>
  <c r="BM490" i="20"/>
  <c r="BL490" i="20"/>
  <c r="BK490" i="20"/>
  <c r="BJ490" i="20"/>
  <c r="BI490" i="20"/>
  <c r="G490" i="20"/>
  <c r="F490" i="20"/>
  <c r="E490" i="20"/>
  <c r="D490" i="20"/>
  <c r="C490" i="20"/>
  <c r="B490" i="20"/>
  <c r="BR489" i="20"/>
  <c r="BQ489" i="20"/>
  <c r="BP489" i="20"/>
  <c r="BO489" i="20"/>
  <c r="BN489" i="20"/>
  <c r="BM489" i="20"/>
  <c r="BL489" i="20"/>
  <c r="BK489" i="20"/>
  <c r="BJ489" i="20"/>
  <c r="BI489" i="20"/>
  <c r="G489" i="20"/>
  <c r="F489" i="20"/>
  <c r="E489" i="20"/>
  <c r="D489" i="20"/>
  <c r="C489" i="20"/>
  <c r="B489" i="20"/>
  <c r="BR488" i="20"/>
  <c r="BQ488" i="20"/>
  <c r="BP488" i="20"/>
  <c r="BO488" i="20"/>
  <c r="BN488" i="20"/>
  <c r="BM488" i="20"/>
  <c r="BL488" i="20"/>
  <c r="BK488" i="20"/>
  <c r="BJ488" i="20"/>
  <c r="BI488" i="20"/>
  <c r="G488" i="20"/>
  <c r="F488" i="20"/>
  <c r="E488" i="20"/>
  <c r="D488" i="20"/>
  <c r="C488" i="20"/>
  <c r="B488" i="20"/>
  <c r="BR487" i="20"/>
  <c r="BQ487" i="20"/>
  <c r="BP487" i="20"/>
  <c r="BO487" i="20"/>
  <c r="BN487" i="20"/>
  <c r="BM487" i="20"/>
  <c r="BL487" i="20"/>
  <c r="BK487" i="20"/>
  <c r="BJ487" i="20"/>
  <c r="BI487" i="20"/>
  <c r="G487" i="20"/>
  <c r="F487" i="20"/>
  <c r="E487" i="20"/>
  <c r="D487" i="20"/>
  <c r="C487" i="20"/>
  <c r="B487" i="20"/>
  <c r="BR486" i="20"/>
  <c r="BQ486" i="20"/>
  <c r="BP486" i="20"/>
  <c r="BO486" i="20"/>
  <c r="BN486" i="20"/>
  <c r="BM486" i="20"/>
  <c r="BL486" i="20"/>
  <c r="BK486" i="20"/>
  <c r="BJ486" i="20"/>
  <c r="BI486" i="20"/>
  <c r="G486" i="20"/>
  <c r="F486" i="20"/>
  <c r="E486" i="20"/>
  <c r="D486" i="20"/>
  <c r="C486" i="20"/>
  <c r="B486" i="20"/>
  <c r="BR485" i="20"/>
  <c r="BQ485" i="20"/>
  <c r="BP485" i="20"/>
  <c r="BO485" i="20"/>
  <c r="BN485" i="20"/>
  <c r="BM485" i="20"/>
  <c r="BL485" i="20"/>
  <c r="BK485" i="20"/>
  <c r="BJ485" i="20"/>
  <c r="BI485" i="20"/>
  <c r="G485" i="20"/>
  <c r="F485" i="20"/>
  <c r="E485" i="20"/>
  <c r="D485" i="20"/>
  <c r="C485" i="20"/>
  <c r="B485" i="20"/>
  <c r="BR484" i="20"/>
  <c r="BQ484" i="20"/>
  <c r="BP484" i="20"/>
  <c r="BO484" i="20"/>
  <c r="BN484" i="20"/>
  <c r="BM484" i="20"/>
  <c r="BL484" i="20"/>
  <c r="BK484" i="20"/>
  <c r="BJ484" i="20"/>
  <c r="BI484" i="20"/>
  <c r="G484" i="20"/>
  <c r="F484" i="20"/>
  <c r="E484" i="20"/>
  <c r="D484" i="20"/>
  <c r="C484" i="20"/>
  <c r="B484" i="20"/>
  <c r="BR483" i="20"/>
  <c r="BQ483" i="20"/>
  <c r="BP483" i="20"/>
  <c r="BO483" i="20"/>
  <c r="BN483" i="20"/>
  <c r="BM483" i="20"/>
  <c r="BL483" i="20"/>
  <c r="BK483" i="20"/>
  <c r="BJ483" i="20"/>
  <c r="BI483" i="20"/>
  <c r="G483" i="20"/>
  <c r="F483" i="20"/>
  <c r="E483" i="20"/>
  <c r="D483" i="20"/>
  <c r="C483" i="20"/>
  <c r="B483" i="20"/>
  <c r="BR482" i="20"/>
  <c r="BQ482" i="20"/>
  <c r="BP482" i="20"/>
  <c r="BO482" i="20"/>
  <c r="BN482" i="20"/>
  <c r="BM482" i="20"/>
  <c r="BL482" i="20"/>
  <c r="BK482" i="20"/>
  <c r="BJ482" i="20"/>
  <c r="BI482" i="20"/>
  <c r="G482" i="20"/>
  <c r="F482" i="20"/>
  <c r="E482" i="20"/>
  <c r="D482" i="20"/>
  <c r="C482" i="20"/>
  <c r="B482" i="20"/>
  <c r="BR481" i="20"/>
  <c r="BQ481" i="20"/>
  <c r="BP481" i="20"/>
  <c r="BO481" i="20"/>
  <c r="BN481" i="20"/>
  <c r="BM481" i="20"/>
  <c r="BL481" i="20"/>
  <c r="BK481" i="20"/>
  <c r="BJ481" i="20"/>
  <c r="BI481" i="20"/>
  <c r="G481" i="20"/>
  <c r="F481" i="20"/>
  <c r="E481" i="20"/>
  <c r="D481" i="20"/>
  <c r="C481" i="20"/>
  <c r="B481" i="20"/>
  <c r="BR480" i="20"/>
  <c r="BQ480" i="20"/>
  <c r="BP480" i="20"/>
  <c r="BO480" i="20"/>
  <c r="BN480" i="20"/>
  <c r="BM480" i="20"/>
  <c r="BL480" i="20"/>
  <c r="BK480" i="20"/>
  <c r="BJ480" i="20"/>
  <c r="BI480" i="20"/>
  <c r="G480" i="20"/>
  <c r="F480" i="20"/>
  <c r="E480" i="20"/>
  <c r="D480" i="20"/>
  <c r="C480" i="20"/>
  <c r="B480" i="20"/>
  <c r="BR479" i="20"/>
  <c r="BQ479" i="20"/>
  <c r="BP479" i="20"/>
  <c r="BO479" i="20"/>
  <c r="BN479" i="20"/>
  <c r="BM479" i="20"/>
  <c r="BL479" i="20"/>
  <c r="BK479" i="20"/>
  <c r="BJ479" i="20"/>
  <c r="BI479" i="20"/>
  <c r="G479" i="20"/>
  <c r="F479" i="20"/>
  <c r="E479" i="20"/>
  <c r="D479" i="20"/>
  <c r="C479" i="20"/>
  <c r="B479" i="20"/>
  <c r="BR478" i="20"/>
  <c r="BQ478" i="20"/>
  <c r="BP478" i="20"/>
  <c r="BO478" i="20"/>
  <c r="BN478" i="20"/>
  <c r="BM478" i="20"/>
  <c r="BL478" i="20"/>
  <c r="BK478" i="20"/>
  <c r="BJ478" i="20"/>
  <c r="BI478" i="20"/>
  <c r="G478" i="20"/>
  <c r="F478" i="20"/>
  <c r="E478" i="20"/>
  <c r="D478" i="20"/>
  <c r="C478" i="20"/>
  <c r="B478" i="20"/>
  <c r="BR477" i="20"/>
  <c r="BQ477" i="20"/>
  <c r="BP477" i="20"/>
  <c r="BO477" i="20"/>
  <c r="BN477" i="20"/>
  <c r="BM477" i="20"/>
  <c r="BL477" i="20"/>
  <c r="BK477" i="20"/>
  <c r="BJ477" i="20"/>
  <c r="BI477" i="20"/>
  <c r="G477" i="20"/>
  <c r="F477" i="20"/>
  <c r="E477" i="20"/>
  <c r="D477" i="20"/>
  <c r="C477" i="20"/>
  <c r="B477" i="20"/>
  <c r="BR476" i="20"/>
  <c r="BQ476" i="20"/>
  <c r="BP476" i="20"/>
  <c r="BO476" i="20"/>
  <c r="BN476" i="20"/>
  <c r="BM476" i="20"/>
  <c r="BL476" i="20"/>
  <c r="BK476" i="20"/>
  <c r="BJ476" i="20"/>
  <c r="BI476" i="20"/>
  <c r="G476" i="20"/>
  <c r="F476" i="20"/>
  <c r="E476" i="20"/>
  <c r="D476" i="20"/>
  <c r="C476" i="20"/>
  <c r="B476" i="20"/>
  <c r="BR475" i="20"/>
  <c r="BQ475" i="20"/>
  <c r="BP475" i="20"/>
  <c r="BO475" i="20"/>
  <c r="BN475" i="20"/>
  <c r="BM475" i="20"/>
  <c r="BL475" i="20"/>
  <c r="BK475" i="20"/>
  <c r="BJ475" i="20"/>
  <c r="BI475" i="20"/>
  <c r="G475" i="20"/>
  <c r="F475" i="20"/>
  <c r="E475" i="20"/>
  <c r="D475" i="20"/>
  <c r="C475" i="20"/>
  <c r="B475" i="20"/>
  <c r="BR474" i="20"/>
  <c r="BQ474" i="20"/>
  <c r="BP474" i="20"/>
  <c r="BO474" i="20"/>
  <c r="BN474" i="20"/>
  <c r="BM474" i="20"/>
  <c r="BL474" i="20"/>
  <c r="BK474" i="20"/>
  <c r="BJ474" i="20"/>
  <c r="BI474" i="20"/>
  <c r="G474" i="20"/>
  <c r="F474" i="20"/>
  <c r="E474" i="20"/>
  <c r="D474" i="20"/>
  <c r="C474" i="20"/>
  <c r="B474" i="20"/>
  <c r="BR473" i="20"/>
  <c r="BQ473" i="20"/>
  <c r="BP473" i="20"/>
  <c r="BO473" i="20"/>
  <c r="BN473" i="20"/>
  <c r="BM473" i="20"/>
  <c r="BL473" i="20"/>
  <c r="BK473" i="20"/>
  <c r="BJ473" i="20"/>
  <c r="BI473" i="20"/>
  <c r="G473" i="20"/>
  <c r="F473" i="20"/>
  <c r="E473" i="20"/>
  <c r="D473" i="20"/>
  <c r="C473" i="20"/>
  <c r="B473" i="20"/>
  <c r="BR472" i="20"/>
  <c r="BQ472" i="20"/>
  <c r="BP472" i="20"/>
  <c r="BO472" i="20"/>
  <c r="BN472" i="20"/>
  <c r="BM472" i="20"/>
  <c r="BL472" i="20"/>
  <c r="BK472" i="20"/>
  <c r="BJ472" i="20"/>
  <c r="BI472" i="20"/>
  <c r="G472" i="20"/>
  <c r="F472" i="20"/>
  <c r="E472" i="20"/>
  <c r="D472" i="20"/>
  <c r="C472" i="20"/>
  <c r="B472" i="20"/>
  <c r="BR471" i="20"/>
  <c r="BQ471" i="20"/>
  <c r="BP471" i="20"/>
  <c r="BO471" i="20"/>
  <c r="BN471" i="20"/>
  <c r="BM471" i="20"/>
  <c r="BL471" i="20"/>
  <c r="BK471" i="20"/>
  <c r="BJ471" i="20"/>
  <c r="BI471" i="20"/>
  <c r="G471" i="20"/>
  <c r="F471" i="20"/>
  <c r="E471" i="20"/>
  <c r="D471" i="20"/>
  <c r="C471" i="20"/>
  <c r="B471" i="20"/>
  <c r="BR470" i="20"/>
  <c r="BQ470" i="20"/>
  <c r="BP470" i="20"/>
  <c r="BO470" i="20"/>
  <c r="BN470" i="20"/>
  <c r="BM470" i="20"/>
  <c r="BL470" i="20"/>
  <c r="BK470" i="20"/>
  <c r="BJ470" i="20"/>
  <c r="BI470" i="20"/>
  <c r="G470" i="20"/>
  <c r="F470" i="20"/>
  <c r="E470" i="20"/>
  <c r="D470" i="20"/>
  <c r="C470" i="20"/>
  <c r="B470" i="20"/>
  <c r="BR469" i="20"/>
  <c r="BQ469" i="20"/>
  <c r="BP469" i="20"/>
  <c r="BO469" i="20"/>
  <c r="BN469" i="20"/>
  <c r="BM469" i="20"/>
  <c r="BL469" i="20"/>
  <c r="BK469" i="20"/>
  <c r="BJ469" i="20"/>
  <c r="BI469" i="20"/>
  <c r="G469" i="20"/>
  <c r="F469" i="20"/>
  <c r="E469" i="20"/>
  <c r="D469" i="20"/>
  <c r="C469" i="20"/>
  <c r="B469" i="20"/>
  <c r="BR468" i="20"/>
  <c r="BQ468" i="20"/>
  <c r="BP468" i="20"/>
  <c r="BO468" i="20"/>
  <c r="BN468" i="20"/>
  <c r="BM468" i="20"/>
  <c r="BL468" i="20"/>
  <c r="BK468" i="20"/>
  <c r="BJ468" i="20"/>
  <c r="BI468" i="20"/>
  <c r="G468" i="20"/>
  <c r="F468" i="20"/>
  <c r="E468" i="20"/>
  <c r="D468" i="20"/>
  <c r="C468" i="20"/>
  <c r="B468" i="20"/>
  <c r="BR467" i="20"/>
  <c r="BQ467" i="20"/>
  <c r="BP467" i="20"/>
  <c r="BO467" i="20"/>
  <c r="BN467" i="20"/>
  <c r="BM467" i="20"/>
  <c r="BL467" i="20"/>
  <c r="BK467" i="20"/>
  <c r="BJ467" i="20"/>
  <c r="BI467" i="20"/>
  <c r="G467" i="20"/>
  <c r="F467" i="20"/>
  <c r="E467" i="20"/>
  <c r="D467" i="20"/>
  <c r="C467" i="20"/>
  <c r="B467" i="20"/>
  <c r="BR466" i="20"/>
  <c r="BQ466" i="20"/>
  <c r="BP466" i="20"/>
  <c r="BO466" i="20"/>
  <c r="BN466" i="20"/>
  <c r="BM466" i="20"/>
  <c r="BL466" i="20"/>
  <c r="BK466" i="20"/>
  <c r="BJ466" i="20"/>
  <c r="BI466" i="20"/>
  <c r="G466" i="20"/>
  <c r="F466" i="20"/>
  <c r="E466" i="20"/>
  <c r="D466" i="20"/>
  <c r="C466" i="20"/>
  <c r="B466" i="20"/>
  <c r="BR465" i="20"/>
  <c r="BQ465" i="20"/>
  <c r="BP465" i="20"/>
  <c r="BO465" i="20"/>
  <c r="BN465" i="20"/>
  <c r="BM465" i="20"/>
  <c r="BL465" i="20"/>
  <c r="BK465" i="20"/>
  <c r="BJ465" i="20"/>
  <c r="BI465" i="20"/>
  <c r="G465" i="20"/>
  <c r="F465" i="20"/>
  <c r="E465" i="20"/>
  <c r="D465" i="20"/>
  <c r="C465" i="20"/>
  <c r="B465" i="20"/>
  <c r="BR464" i="20"/>
  <c r="BQ464" i="20"/>
  <c r="BP464" i="20"/>
  <c r="BO464" i="20"/>
  <c r="BN464" i="20"/>
  <c r="BM464" i="20"/>
  <c r="BL464" i="20"/>
  <c r="BK464" i="20"/>
  <c r="BJ464" i="20"/>
  <c r="BI464" i="20"/>
  <c r="G464" i="20"/>
  <c r="F464" i="20"/>
  <c r="E464" i="20"/>
  <c r="D464" i="20"/>
  <c r="C464" i="20"/>
  <c r="B464" i="20"/>
  <c r="BR463" i="20"/>
  <c r="BQ463" i="20"/>
  <c r="BP463" i="20"/>
  <c r="BO463" i="20"/>
  <c r="BN463" i="20"/>
  <c r="BM463" i="20"/>
  <c r="BL463" i="20"/>
  <c r="BK463" i="20"/>
  <c r="BJ463" i="20"/>
  <c r="BI463" i="20"/>
  <c r="G463" i="20"/>
  <c r="F463" i="20"/>
  <c r="E463" i="20"/>
  <c r="D463" i="20"/>
  <c r="C463" i="20"/>
  <c r="B463" i="20"/>
  <c r="BR462" i="20"/>
  <c r="BQ462" i="20"/>
  <c r="BP462" i="20"/>
  <c r="BO462" i="20"/>
  <c r="BN462" i="20"/>
  <c r="BM462" i="20"/>
  <c r="BL462" i="20"/>
  <c r="BK462" i="20"/>
  <c r="BJ462" i="20"/>
  <c r="BI462" i="20"/>
  <c r="G462" i="20"/>
  <c r="F462" i="20"/>
  <c r="E462" i="20"/>
  <c r="D462" i="20"/>
  <c r="C462" i="20"/>
  <c r="B462" i="20"/>
  <c r="BR461" i="20"/>
  <c r="BQ461" i="20"/>
  <c r="BP461" i="20"/>
  <c r="BO461" i="20"/>
  <c r="BN461" i="20"/>
  <c r="BM461" i="20"/>
  <c r="BL461" i="20"/>
  <c r="BK461" i="20"/>
  <c r="BJ461" i="20"/>
  <c r="BI461" i="20"/>
  <c r="G461" i="20"/>
  <c r="F461" i="20"/>
  <c r="E461" i="20"/>
  <c r="D461" i="20"/>
  <c r="C461" i="20"/>
  <c r="B461" i="20"/>
  <c r="BR460" i="20"/>
  <c r="BQ460" i="20"/>
  <c r="BP460" i="20"/>
  <c r="BO460" i="20"/>
  <c r="BN460" i="20"/>
  <c r="BM460" i="20"/>
  <c r="BL460" i="20"/>
  <c r="BK460" i="20"/>
  <c r="BJ460" i="20"/>
  <c r="BI460" i="20"/>
  <c r="G460" i="20"/>
  <c r="F460" i="20"/>
  <c r="E460" i="20"/>
  <c r="D460" i="20"/>
  <c r="C460" i="20"/>
  <c r="B460" i="20"/>
  <c r="BR459" i="20"/>
  <c r="BQ459" i="20"/>
  <c r="BP459" i="20"/>
  <c r="BO459" i="20"/>
  <c r="BN459" i="20"/>
  <c r="BM459" i="20"/>
  <c r="BL459" i="20"/>
  <c r="BK459" i="20"/>
  <c r="BJ459" i="20"/>
  <c r="BI459" i="20"/>
  <c r="G459" i="20"/>
  <c r="F459" i="20"/>
  <c r="E459" i="20"/>
  <c r="D459" i="20"/>
  <c r="C459" i="20"/>
  <c r="B459" i="20"/>
  <c r="BR458" i="20"/>
  <c r="BQ458" i="20"/>
  <c r="BP458" i="20"/>
  <c r="BO458" i="20"/>
  <c r="BN458" i="20"/>
  <c r="BM458" i="20"/>
  <c r="BL458" i="20"/>
  <c r="BK458" i="20"/>
  <c r="BJ458" i="20"/>
  <c r="BI458" i="20"/>
  <c r="G458" i="20"/>
  <c r="F458" i="20"/>
  <c r="E458" i="20"/>
  <c r="D458" i="20"/>
  <c r="C458" i="20"/>
  <c r="B458" i="20"/>
  <c r="BR457" i="20"/>
  <c r="BQ457" i="20"/>
  <c r="BP457" i="20"/>
  <c r="BO457" i="20"/>
  <c r="BN457" i="20"/>
  <c r="BM457" i="20"/>
  <c r="BL457" i="20"/>
  <c r="BK457" i="20"/>
  <c r="BJ457" i="20"/>
  <c r="BI457" i="20"/>
  <c r="G457" i="20"/>
  <c r="F457" i="20"/>
  <c r="E457" i="20"/>
  <c r="D457" i="20"/>
  <c r="C457" i="20"/>
  <c r="B457" i="20"/>
  <c r="BR456" i="20"/>
  <c r="BQ456" i="20"/>
  <c r="BP456" i="20"/>
  <c r="BO456" i="20"/>
  <c r="BN456" i="20"/>
  <c r="BM456" i="20"/>
  <c r="BL456" i="20"/>
  <c r="BK456" i="20"/>
  <c r="BJ456" i="20"/>
  <c r="BI456" i="20"/>
  <c r="G456" i="20"/>
  <c r="F456" i="20"/>
  <c r="E456" i="20"/>
  <c r="D456" i="20"/>
  <c r="C456" i="20"/>
  <c r="B456" i="20"/>
  <c r="BR455" i="20"/>
  <c r="BQ455" i="20"/>
  <c r="BP455" i="20"/>
  <c r="BO455" i="20"/>
  <c r="BN455" i="20"/>
  <c r="BM455" i="20"/>
  <c r="BL455" i="20"/>
  <c r="BK455" i="20"/>
  <c r="BJ455" i="20"/>
  <c r="BI455" i="20"/>
  <c r="G455" i="20"/>
  <c r="F455" i="20"/>
  <c r="E455" i="20"/>
  <c r="D455" i="20"/>
  <c r="C455" i="20"/>
  <c r="B455" i="20"/>
  <c r="BR454" i="20"/>
  <c r="BQ454" i="20"/>
  <c r="BP454" i="20"/>
  <c r="BO454" i="20"/>
  <c r="BN454" i="20"/>
  <c r="BM454" i="20"/>
  <c r="BL454" i="20"/>
  <c r="BK454" i="20"/>
  <c r="BJ454" i="20"/>
  <c r="BI454" i="20"/>
  <c r="G454" i="20"/>
  <c r="F454" i="20"/>
  <c r="E454" i="20"/>
  <c r="D454" i="20"/>
  <c r="C454" i="20"/>
  <c r="B454" i="20"/>
  <c r="BR453" i="20"/>
  <c r="BQ453" i="20"/>
  <c r="BP453" i="20"/>
  <c r="BO453" i="20"/>
  <c r="BN453" i="20"/>
  <c r="BM453" i="20"/>
  <c r="BL453" i="20"/>
  <c r="BK453" i="20"/>
  <c r="BJ453" i="20"/>
  <c r="BI453" i="20"/>
  <c r="G453" i="20"/>
  <c r="F453" i="20"/>
  <c r="E453" i="20"/>
  <c r="D453" i="20"/>
  <c r="C453" i="20"/>
  <c r="B453" i="20"/>
  <c r="BR452" i="20"/>
  <c r="BQ452" i="20"/>
  <c r="BP452" i="20"/>
  <c r="BO452" i="20"/>
  <c r="BN452" i="20"/>
  <c r="BM452" i="20"/>
  <c r="BL452" i="20"/>
  <c r="BK452" i="20"/>
  <c r="BJ452" i="20"/>
  <c r="BI452" i="20"/>
  <c r="G452" i="20"/>
  <c r="F452" i="20"/>
  <c r="E452" i="20"/>
  <c r="D452" i="20"/>
  <c r="C452" i="20"/>
  <c r="B452" i="20"/>
  <c r="BR451" i="20"/>
  <c r="BQ451" i="20"/>
  <c r="BP451" i="20"/>
  <c r="BO451" i="20"/>
  <c r="BN451" i="20"/>
  <c r="BM451" i="20"/>
  <c r="BL451" i="20"/>
  <c r="BK451" i="20"/>
  <c r="BJ451" i="20"/>
  <c r="BI451" i="20"/>
  <c r="G451" i="20"/>
  <c r="F451" i="20"/>
  <c r="E451" i="20"/>
  <c r="D451" i="20"/>
  <c r="C451" i="20"/>
  <c r="B451" i="20"/>
  <c r="BR450" i="20"/>
  <c r="BQ450" i="20"/>
  <c r="BP450" i="20"/>
  <c r="BO450" i="20"/>
  <c r="BN450" i="20"/>
  <c r="BM450" i="20"/>
  <c r="BL450" i="20"/>
  <c r="BK450" i="20"/>
  <c r="BJ450" i="20"/>
  <c r="BI450" i="20"/>
  <c r="G450" i="20"/>
  <c r="F450" i="20"/>
  <c r="E450" i="20"/>
  <c r="D450" i="20"/>
  <c r="C450" i="20"/>
  <c r="B450" i="20"/>
  <c r="BR449" i="20"/>
  <c r="BQ449" i="20"/>
  <c r="BP449" i="20"/>
  <c r="BO449" i="20"/>
  <c r="BN449" i="20"/>
  <c r="BM449" i="20"/>
  <c r="BL449" i="20"/>
  <c r="BK449" i="20"/>
  <c r="BJ449" i="20"/>
  <c r="BI449" i="20"/>
  <c r="G449" i="20"/>
  <c r="F449" i="20"/>
  <c r="E449" i="20"/>
  <c r="D449" i="20"/>
  <c r="C449" i="20"/>
  <c r="B449" i="20"/>
  <c r="BR448" i="20"/>
  <c r="BQ448" i="20"/>
  <c r="BP448" i="20"/>
  <c r="BO448" i="20"/>
  <c r="BN448" i="20"/>
  <c r="BM448" i="20"/>
  <c r="BL448" i="20"/>
  <c r="BK448" i="20"/>
  <c r="BJ448" i="20"/>
  <c r="BI448" i="20"/>
  <c r="G448" i="20"/>
  <c r="F448" i="20"/>
  <c r="E448" i="20"/>
  <c r="D448" i="20"/>
  <c r="C448" i="20"/>
  <c r="B448" i="20"/>
  <c r="BR447" i="20"/>
  <c r="BQ447" i="20"/>
  <c r="BP447" i="20"/>
  <c r="BO447" i="20"/>
  <c r="BN447" i="20"/>
  <c r="BM447" i="20"/>
  <c r="BL447" i="20"/>
  <c r="BK447" i="20"/>
  <c r="BJ447" i="20"/>
  <c r="BI447" i="20"/>
  <c r="G447" i="20"/>
  <c r="F447" i="20"/>
  <c r="E447" i="20"/>
  <c r="D447" i="20"/>
  <c r="C447" i="20"/>
  <c r="B447" i="20"/>
  <c r="BR446" i="20"/>
  <c r="BQ446" i="20"/>
  <c r="BP446" i="20"/>
  <c r="BO446" i="20"/>
  <c r="BN446" i="20"/>
  <c r="BM446" i="20"/>
  <c r="BL446" i="20"/>
  <c r="BK446" i="20"/>
  <c r="BJ446" i="20"/>
  <c r="BI446" i="20"/>
  <c r="G446" i="20"/>
  <c r="F446" i="20"/>
  <c r="E446" i="20"/>
  <c r="D446" i="20"/>
  <c r="C446" i="20"/>
  <c r="B446" i="20"/>
  <c r="BR445" i="20"/>
  <c r="BQ445" i="20"/>
  <c r="BP445" i="20"/>
  <c r="BO445" i="20"/>
  <c r="BN445" i="20"/>
  <c r="BM445" i="20"/>
  <c r="BL445" i="20"/>
  <c r="BK445" i="20"/>
  <c r="BJ445" i="20"/>
  <c r="BI445" i="20"/>
  <c r="G445" i="20"/>
  <c r="F445" i="20"/>
  <c r="E445" i="20"/>
  <c r="D445" i="20"/>
  <c r="C445" i="20"/>
  <c r="B445" i="20"/>
  <c r="BR444" i="20"/>
  <c r="BQ444" i="20"/>
  <c r="BP444" i="20"/>
  <c r="BO444" i="20"/>
  <c r="BN444" i="20"/>
  <c r="BM444" i="20"/>
  <c r="BL444" i="20"/>
  <c r="BK444" i="20"/>
  <c r="BJ444" i="20"/>
  <c r="BI444" i="20"/>
  <c r="G444" i="20"/>
  <c r="F444" i="20"/>
  <c r="E444" i="20"/>
  <c r="D444" i="20"/>
  <c r="C444" i="20"/>
  <c r="B444" i="20"/>
  <c r="BR443" i="20"/>
  <c r="BQ443" i="20"/>
  <c r="BP443" i="20"/>
  <c r="BO443" i="20"/>
  <c r="BN443" i="20"/>
  <c r="BM443" i="20"/>
  <c r="BL443" i="20"/>
  <c r="BK443" i="20"/>
  <c r="BJ443" i="20"/>
  <c r="BI443" i="20"/>
  <c r="G443" i="20"/>
  <c r="F443" i="20"/>
  <c r="E443" i="20"/>
  <c r="D443" i="20"/>
  <c r="C443" i="20"/>
  <c r="B443" i="20"/>
  <c r="BR442" i="20"/>
  <c r="BQ442" i="20"/>
  <c r="BP442" i="20"/>
  <c r="BO442" i="20"/>
  <c r="BN442" i="20"/>
  <c r="BM442" i="20"/>
  <c r="BL442" i="20"/>
  <c r="BK442" i="20"/>
  <c r="BJ442" i="20"/>
  <c r="BI442" i="20"/>
  <c r="G442" i="20"/>
  <c r="F442" i="20"/>
  <c r="E442" i="20"/>
  <c r="D442" i="20"/>
  <c r="C442" i="20"/>
  <c r="B442" i="20"/>
  <c r="BR441" i="20"/>
  <c r="BQ441" i="20"/>
  <c r="BP441" i="20"/>
  <c r="BO441" i="20"/>
  <c r="BN441" i="20"/>
  <c r="BM441" i="20"/>
  <c r="BL441" i="20"/>
  <c r="BK441" i="20"/>
  <c r="BJ441" i="20"/>
  <c r="BI441" i="20"/>
  <c r="G441" i="20"/>
  <c r="F441" i="20"/>
  <c r="E441" i="20"/>
  <c r="D441" i="20"/>
  <c r="C441" i="20"/>
  <c r="B441" i="20"/>
  <c r="BR440" i="20"/>
  <c r="BQ440" i="20"/>
  <c r="BP440" i="20"/>
  <c r="BO440" i="20"/>
  <c r="BN440" i="20"/>
  <c r="BM440" i="20"/>
  <c r="BL440" i="20"/>
  <c r="BK440" i="20"/>
  <c r="BJ440" i="20"/>
  <c r="BI440" i="20"/>
  <c r="G440" i="20"/>
  <c r="F440" i="20"/>
  <c r="E440" i="20"/>
  <c r="D440" i="20"/>
  <c r="C440" i="20"/>
  <c r="B440" i="20"/>
  <c r="BR439" i="20"/>
  <c r="BQ439" i="20"/>
  <c r="BP439" i="20"/>
  <c r="BO439" i="20"/>
  <c r="BN439" i="20"/>
  <c r="BM439" i="20"/>
  <c r="BL439" i="20"/>
  <c r="BK439" i="20"/>
  <c r="BJ439" i="20"/>
  <c r="BI439" i="20"/>
  <c r="G439" i="20"/>
  <c r="F439" i="20"/>
  <c r="E439" i="20"/>
  <c r="D439" i="20"/>
  <c r="C439" i="20"/>
  <c r="B439" i="20"/>
  <c r="BR438" i="20"/>
  <c r="BQ438" i="20"/>
  <c r="BP438" i="20"/>
  <c r="BO438" i="20"/>
  <c r="BN438" i="20"/>
  <c r="BM438" i="20"/>
  <c r="BL438" i="20"/>
  <c r="BK438" i="20"/>
  <c r="BJ438" i="20"/>
  <c r="BI438" i="20"/>
  <c r="G438" i="20"/>
  <c r="F438" i="20"/>
  <c r="E438" i="20"/>
  <c r="D438" i="20"/>
  <c r="C438" i="20"/>
  <c r="B438" i="20"/>
  <c r="BR437" i="20"/>
  <c r="BQ437" i="20"/>
  <c r="BP437" i="20"/>
  <c r="BO437" i="20"/>
  <c r="BN437" i="20"/>
  <c r="BM437" i="20"/>
  <c r="BL437" i="20"/>
  <c r="BK437" i="20"/>
  <c r="BJ437" i="20"/>
  <c r="BI437" i="20"/>
  <c r="G437" i="20"/>
  <c r="F437" i="20"/>
  <c r="E437" i="20"/>
  <c r="D437" i="20"/>
  <c r="C437" i="20"/>
  <c r="B437" i="20"/>
  <c r="BR436" i="20"/>
  <c r="BQ436" i="20"/>
  <c r="BP436" i="20"/>
  <c r="BO436" i="20"/>
  <c r="BN436" i="20"/>
  <c r="BM436" i="20"/>
  <c r="BL436" i="20"/>
  <c r="BK436" i="20"/>
  <c r="BJ436" i="20"/>
  <c r="BI436" i="20"/>
  <c r="G436" i="20"/>
  <c r="F436" i="20"/>
  <c r="E436" i="20"/>
  <c r="D436" i="20"/>
  <c r="C436" i="20"/>
  <c r="B436" i="20"/>
  <c r="BR435" i="20"/>
  <c r="BQ435" i="20"/>
  <c r="BP435" i="20"/>
  <c r="BO435" i="20"/>
  <c r="BN435" i="20"/>
  <c r="BM435" i="20"/>
  <c r="BL435" i="20"/>
  <c r="BK435" i="20"/>
  <c r="BJ435" i="20"/>
  <c r="BI435" i="20"/>
  <c r="G435" i="20"/>
  <c r="F435" i="20"/>
  <c r="E435" i="20"/>
  <c r="D435" i="20"/>
  <c r="C435" i="20"/>
  <c r="B435" i="20"/>
  <c r="BR434" i="20"/>
  <c r="BQ434" i="20"/>
  <c r="BP434" i="20"/>
  <c r="BO434" i="20"/>
  <c r="BN434" i="20"/>
  <c r="BM434" i="20"/>
  <c r="BL434" i="20"/>
  <c r="BK434" i="20"/>
  <c r="BJ434" i="20"/>
  <c r="BI434" i="20"/>
  <c r="G434" i="20"/>
  <c r="F434" i="20"/>
  <c r="E434" i="20"/>
  <c r="D434" i="20"/>
  <c r="C434" i="20"/>
  <c r="B434" i="20"/>
  <c r="BR433" i="20"/>
  <c r="BQ433" i="20"/>
  <c r="BP433" i="20"/>
  <c r="BO433" i="20"/>
  <c r="BN433" i="20"/>
  <c r="BM433" i="20"/>
  <c r="BL433" i="20"/>
  <c r="BK433" i="20"/>
  <c r="BJ433" i="20"/>
  <c r="BI433" i="20"/>
  <c r="G433" i="20"/>
  <c r="F433" i="20"/>
  <c r="E433" i="20"/>
  <c r="D433" i="20"/>
  <c r="C433" i="20"/>
  <c r="B433" i="20"/>
  <c r="BR432" i="20"/>
  <c r="BQ432" i="20"/>
  <c r="BP432" i="20"/>
  <c r="BO432" i="20"/>
  <c r="BN432" i="20"/>
  <c r="BM432" i="20"/>
  <c r="BL432" i="20"/>
  <c r="BK432" i="20"/>
  <c r="BJ432" i="20"/>
  <c r="BI432" i="20"/>
  <c r="G432" i="20"/>
  <c r="F432" i="20"/>
  <c r="E432" i="20"/>
  <c r="D432" i="20"/>
  <c r="C432" i="20"/>
  <c r="B432" i="20"/>
  <c r="BR431" i="20"/>
  <c r="BQ431" i="20"/>
  <c r="BP431" i="20"/>
  <c r="BO431" i="20"/>
  <c r="BN431" i="20"/>
  <c r="BM431" i="20"/>
  <c r="BL431" i="20"/>
  <c r="BK431" i="20"/>
  <c r="BJ431" i="20"/>
  <c r="BI431" i="20"/>
  <c r="G431" i="20"/>
  <c r="F431" i="20"/>
  <c r="E431" i="20"/>
  <c r="D431" i="20"/>
  <c r="C431" i="20"/>
  <c r="B431" i="20"/>
  <c r="BR430" i="20"/>
  <c r="BQ430" i="20"/>
  <c r="BP430" i="20"/>
  <c r="BO430" i="20"/>
  <c r="BN430" i="20"/>
  <c r="BM430" i="20"/>
  <c r="BL430" i="20"/>
  <c r="BK430" i="20"/>
  <c r="BJ430" i="20"/>
  <c r="BI430" i="20"/>
  <c r="G430" i="20"/>
  <c r="F430" i="20"/>
  <c r="E430" i="20"/>
  <c r="D430" i="20"/>
  <c r="C430" i="20"/>
  <c r="B430" i="20"/>
  <c r="BR429" i="20"/>
  <c r="BQ429" i="20"/>
  <c r="BP429" i="20"/>
  <c r="BO429" i="20"/>
  <c r="BN429" i="20"/>
  <c r="BM429" i="20"/>
  <c r="BL429" i="20"/>
  <c r="BK429" i="20"/>
  <c r="BJ429" i="20"/>
  <c r="BI429" i="20"/>
  <c r="G429" i="20"/>
  <c r="F429" i="20"/>
  <c r="E429" i="20"/>
  <c r="D429" i="20"/>
  <c r="C429" i="20"/>
  <c r="B429" i="20"/>
  <c r="BR428" i="20"/>
  <c r="BQ428" i="20"/>
  <c r="BP428" i="20"/>
  <c r="BO428" i="20"/>
  <c r="BN428" i="20"/>
  <c r="BM428" i="20"/>
  <c r="BL428" i="20"/>
  <c r="BK428" i="20"/>
  <c r="BJ428" i="20"/>
  <c r="BI428" i="20"/>
  <c r="G428" i="20"/>
  <c r="F428" i="20"/>
  <c r="E428" i="20"/>
  <c r="D428" i="20"/>
  <c r="C428" i="20"/>
  <c r="B428" i="20"/>
  <c r="BR427" i="20"/>
  <c r="BQ427" i="20"/>
  <c r="BP427" i="20"/>
  <c r="BO427" i="20"/>
  <c r="BN427" i="20"/>
  <c r="BM427" i="20"/>
  <c r="BL427" i="20"/>
  <c r="BK427" i="20"/>
  <c r="BJ427" i="20"/>
  <c r="BI427" i="20"/>
  <c r="G427" i="20"/>
  <c r="F427" i="20"/>
  <c r="E427" i="20"/>
  <c r="D427" i="20"/>
  <c r="C427" i="20"/>
  <c r="B427" i="20"/>
  <c r="BR426" i="20"/>
  <c r="BQ426" i="20"/>
  <c r="BP426" i="20"/>
  <c r="BO426" i="20"/>
  <c r="BN426" i="20"/>
  <c r="BM426" i="20"/>
  <c r="BL426" i="20"/>
  <c r="BK426" i="20"/>
  <c r="BJ426" i="20"/>
  <c r="BI426" i="20"/>
  <c r="G426" i="20"/>
  <c r="F426" i="20"/>
  <c r="E426" i="20"/>
  <c r="D426" i="20"/>
  <c r="C426" i="20"/>
  <c r="B426" i="20"/>
  <c r="BR425" i="20"/>
  <c r="BQ425" i="20"/>
  <c r="BP425" i="20"/>
  <c r="BO425" i="20"/>
  <c r="BN425" i="20"/>
  <c r="BM425" i="20"/>
  <c r="BL425" i="20"/>
  <c r="BK425" i="20"/>
  <c r="BJ425" i="20"/>
  <c r="BI425" i="20"/>
  <c r="G425" i="20"/>
  <c r="F425" i="20"/>
  <c r="E425" i="20"/>
  <c r="D425" i="20"/>
  <c r="C425" i="20"/>
  <c r="B425" i="20"/>
  <c r="BR424" i="20"/>
  <c r="BQ424" i="20"/>
  <c r="BP424" i="20"/>
  <c r="BO424" i="20"/>
  <c r="BN424" i="20"/>
  <c r="BM424" i="20"/>
  <c r="BL424" i="20"/>
  <c r="BK424" i="20"/>
  <c r="BJ424" i="20"/>
  <c r="BI424" i="20"/>
  <c r="G424" i="20"/>
  <c r="F424" i="20"/>
  <c r="E424" i="20"/>
  <c r="D424" i="20"/>
  <c r="C424" i="20"/>
  <c r="B424" i="20"/>
  <c r="BR423" i="20"/>
  <c r="BQ423" i="20"/>
  <c r="BP423" i="20"/>
  <c r="BO423" i="20"/>
  <c r="BN423" i="20"/>
  <c r="BM423" i="20"/>
  <c r="BL423" i="20"/>
  <c r="BK423" i="20"/>
  <c r="BJ423" i="20"/>
  <c r="BI423" i="20"/>
  <c r="G423" i="20"/>
  <c r="F423" i="20"/>
  <c r="E423" i="20"/>
  <c r="D423" i="20"/>
  <c r="C423" i="20"/>
  <c r="B423" i="20"/>
  <c r="BR422" i="20"/>
  <c r="BQ422" i="20"/>
  <c r="BP422" i="20"/>
  <c r="BO422" i="20"/>
  <c r="BN422" i="20"/>
  <c r="BM422" i="20"/>
  <c r="BL422" i="20"/>
  <c r="BK422" i="20"/>
  <c r="BJ422" i="20"/>
  <c r="BI422" i="20"/>
  <c r="G422" i="20"/>
  <c r="F422" i="20"/>
  <c r="E422" i="20"/>
  <c r="D422" i="20"/>
  <c r="C422" i="20"/>
  <c r="B422" i="20"/>
  <c r="BR421" i="20"/>
  <c r="BQ421" i="20"/>
  <c r="BP421" i="20"/>
  <c r="BO421" i="20"/>
  <c r="BN421" i="20"/>
  <c r="BM421" i="20"/>
  <c r="BL421" i="20"/>
  <c r="BK421" i="20"/>
  <c r="BJ421" i="20"/>
  <c r="BI421" i="20"/>
  <c r="G421" i="20"/>
  <c r="F421" i="20"/>
  <c r="E421" i="20"/>
  <c r="D421" i="20"/>
  <c r="C421" i="20"/>
  <c r="B421" i="20"/>
  <c r="BR420" i="20"/>
  <c r="BQ420" i="20"/>
  <c r="BP420" i="20"/>
  <c r="BO420" i="20"/>
  <c r="BN420" i="20"/>
  <c r="BM420" i="20"/>
  <c r="BL420" i="20"/>
  <c r="BK420" i="20"/>
  <c r="BJ420" i="20"/>
  <c r="BI420" i="20"/>
  <c r="G420" i="20"/>
  <c r="F420" i="20"/>
  <c r="E420" i="20"/>
  <c r="D420" i="20"/>
  <c r="C420" i="20"/>
  <c r="B420" i="20"/>
  <c r="BR419" i="20"/>
  <c r="BQ419" i="20"/>
  <c r="BP419" i="20"/>
  <c r="BO419" i="20"/>
  <c r="BN419" i="20"/>
  <c r="BM419" i="20"/>
  <c r="BL419" i="20"/>
  <c r="BK419" i="20"/>
  <c r="BJ419" i="20"/>
  <c r="BI419" i="20"/>
  <c r="G419" i="20"/>
  <c r="F419" i="20"/>
  <c r="E419" i="20"/>
  <c r="D419" i="20"/>
  <c r="C419" i="20"/>
  <c r="B419" i="20"/>
  <c r="BR418" i="20"/>
  <c r="BQ418" i="20"/>
  <c r="BP418" i="20"/>
  <c r="BO418" i="20"/>
  <c r="BN418" i="20"/>
  <c r="BM418" i="20"/>
  <c r="BL418" i="20"/>
  <c r="BK418" i="20"/>
  <c r="BJ418" i="20"/>
  <c r="BI418" i="20"/>
  <c r="G418" i="20"/>
  <c r="F418" i="20"/>
  <c r="E418" i="20"/>
  <c r="D418" i="20"/>
  <c r="C418" i="20"/>
  <c r="B418" i="20"/>
  <c r="BR417" i="20"/>
  <c r="BQ417" i="20"/>
  <c r="BP417" i="20"/>
  <c r="BO417" i="20"/>
  <c r="BN417" i="20"/>
  <c r="BM417" i="20"/>
  <c r="BL417" i="20"/>
  <c r="BK417" i="20"/>
  <c r="BJ417" i="20"/>
  <c r="BI417" i="20"/>
  <c r="G417" i="20"/>
  <c r="F417" i="20"/>
  <c r="E417" i="20"/>
  <c r="D417" i="20"/>
  <c r="C417" i="20"/>
  <c r="B417" i="20"/>
  <c r="BR416" i="20"/>
  <c r="BQ416" i="20"/>
  <c r="BP416" i="20"/>
  <c r="BO416" i="20"/>
  <c r="BN416" i="20"/>
  <c r="BM416" i="20"/>
  <c r="BL416" i="20"/>
  <c r="BK416" i="20"/>
  <c r="BJ416" i="20"/>
  <c r="BI416" i="20"/>
  <c r="G416" i="20"/>
  <c r="F416" i="20"/>
  <c r="E416" i="20"/>
  <c r="D416" i="20"/>
  <c r="C416" i="20"/>
  <c r="B416" i="20"/>
  <c r="BR415" i="20"/>
  <c r="BQ415" i="20"/>
  <c r="BP415" i="20"/>
  <c r="BO415" i="20"/>
  <c r="BN415" i="20"/>
  <c r="BM415" i="20"/>
  <c r="BL415" i="20"/>
  <c r="BK415" i="20"/>
  <c r="BJ415" i="20"/>
  <c r="BI415" i="20"/>
  <c r="G415" i="20"/>
  <c r="F415" i="20"/>
  <c r="E415" i="20"/>
  <c r="D415" i="20"/>
  <c r="C415" i="20"/>
  <c r="B415" i="20"/>
  <c r="BR414" i="20"/>
  <c r="BQ414" i="20"/>
  <c r="BP414" i="20"/>
  <c r="BO414" i="20"/>
  <c r="BN414" i="20"/>
  <c r="BM414" i="20"/>
  <c r="BL414" i="20"/>
  <c r="BK414" i="20"/>
  <c r="BJ414" i="20"/>
  <c r="BI414" i="20"/>
  <c r="G414" i="20"/>
  <c r="F414" i="20"/>
  <c r="E414" i="20"/>
  <c r="D414" i="20"/>
  <c r="C414" i="20"/>
  <c r="B414" i="20"/>
  <c r="BR413" i="20"/>
  <c r="BQ413" i="20"/>
  <c r="BP413" i="20"/>
  <c r="BO413" i="20"/>
  <c r="BN413" i="20"/>
  <c r="BM413" i="20"/>
  <c r="BL413" i="20"/>
  <c r="BK413" i="20"/>
  <c r="BJ413" i="20"/>
  <c r="BI413" i="20"/>
  <c r="G413" i="20"/>
  <c r="F413" i="20"/>
  <c r="E413" i="20"/>
  <c r="D413" i="20"/>
  <c r="C413" i="20"/>
  <c r="B413" i="20"/>
  <c r="BR412" i="20"/>
  <c r="BQ412" i="20"/>
  <c r="BP412" i="20"/>
  <c r="BO412" i="20"/>
  <c r="BN412" i="20"/>
  <c r="BM412" i="20"/>
  <c r="BL412" i="20"/>
  <c r="BK412" i="20"/>
  <c r="BJ412" i="20"/>
  <c r="BI412" i="20"/>
  <c r="G412" i="20"/>
  <c r="F412" i="20"/>
  <c r="E412" i="20"/>
  <c r="D412" i="20"/>
  <c r="C412" i="20"/>
  <c r="B412" i="20"/>
  <c r="BR411" i="20"/>
  <c r="BQ411" i="20"/>
  <c r="BP411" i="20"/>
  <c r="BO411" i="20"/>
  <c r="BN411" i="20"/>
  <c r="BM411" i="20"/>
  <c r="BL411" i="20"/>
  <c r="BK411" i="20"/>
  <c r="BJ411" i="20"/>
  <c r="BI411" i="20"/>
  <c r="G411" i="20"/>
  <c r="F411" i="20"/>
  <c r="E411" i="20"/>
  <c r="D411" i="20"/>
  <c r="C411" i="20"/>
  <c r="B411" i="20"/>
  <c r="BR410" i="20"/>
  <c r="BQ410" i="20"/>
  <c r="BP410" i="20"/>
  <c r="BO410" i="20"/>
  <c r="BN410" i="20"/>
  <c r="BM410" i="20"/>
  <c r="BL410" i="20"/>
  <c r="BK410" i="20"/>
  <c r="BJ410" i="20"/>
  <c r="BI410" i="20"/>
  <c r="G410" i="20"/>
  <c r="F410" i="20"/>
  <c r="E410" i="20"/>
  <c r="D410" i="20"/>
  <c r="C410" i="20"/>
  <c r="B410" i="20"/>
  <c r="BR409" i="20"/>
  <c r="BQ409" i="20"/>
  <c r="BP409" i="20"/>
  <c r="BO409" i="20"/>
  <c r="BN409" i="20"/>
  <c r="BM409" i="20"/>
  <c r="BL409" i="20"/>
  <c r="BK409" i="20"/>
  <c r="BJ409" i="20"/>
  <c r="BI409" i="20"/>
  <c r="G409" i="20"/>
  <c r="F409" i="20"/>
  <c r="E409" i="20"/>
  <c r="D409" i="20"/>
  <c r="C409" i="20"/>
  <c r="B409" i="20"/>
  <c r="BR408" i="20"/>
  <c r="BQ408" i="20"/>
  <c r="BP408" i="20"/>
  <c r="BO408" i="20"/>
  <c r="BN408" i="20"/>
  <c r="BM408" i="20"/>
  <c r="BL408" i="20"/>
  <c r="BK408" i="20"/>
  <c r="BJ408" i="20"/>
  <c r="BI408" i="20"/>
  <c r="G408" i="20"/>
  <c r="F408" i="20"/>
  <c r="E408" i="20"/>
  <c r="D408" i="20"/>
  <c r="C408" i="20"/>
  <c r="B408" i="20"/>
  <c r="BR407" i="20"/>
  <c r="BQ407" i="20"/>
  <c r="BP407" i="20"/>
  <c r="BO407" i="20"/>
  <c r="BN407" i="20"/>
  <c r="BM407" i="20"/>
  <c r="BL407" i="20"/>
  <c r="BK407" i="20"/>
  <c r="BJ407" i="20"/>
  <c r="BI407" i="20"/>
  <c r="G407" i="20"/>
  <c r="F407" i="20"/>
  <c r="E407" i="20"/>
  <c r="D407" i="20"/>
  <c r="C407" i="20"/>
  <c r="B407" i="20"/>
  <c r="BR406" i="20"/>
  <c r="BQ406" i="20"/>
  <c r="BP406" i="20"/>
  <c r="BO406" i="20"/>
  <c r="BN406" i="20"/>
  <c r="BM406" i="20"/>
  <c r="BL406" i="20"/>
  <c r="BK406" i="20"/>
  <c r="BJ406" i="20"/>
  <c r="BI406" i="20"/>
  <c r="G406" i="20"/>
  <c r="F406" i="20"/>
  <c r="E406" i="20"/>
  <c r="D406" i="20"/>
  <c r="C406" i="20"/>
  <c r="B406" i="20"/>
  <c r="BR405" i="20"/>
  <c r="BQ405" i="20"/>
  <c r="BP405" i="20"/>
  <c r="BO405" i="20"/>
  <c r="BN405" i="20"/>
  <c r="BM405" i="20"/>
  <c r="BL405" i="20"/>
  <c r="BK405" i="20"/>
  <c r="BJ405" i="20"/>
  <c r="BI405" i="20"/>
  <c r="G405" i="20"/>
  <c r="F405" i="20"/>
  <c r="E405" i="20"/>
  <c r="D405" i="20"/>
  <c r="C405" i="20"/>
  <c r="B405" i="20"/>
  <c r="BR404" i="20"/>
  <c r="BQ404" i="20"/>
  <c r="BP404" i="20"/>
  <c r="BO404" i="20"/>
  <c r="BN404" i="20"/>
  <c r="BM404" i="20"/>
  <c r="BL404" i="20"/>
  <c r="BK404" i="20"/>
  <c r="BJ404" i="20"/>
  <c r="BI404" i="20"/>
  <c r="G404" i="20"/>
  <c r="F404" i="20"/>
  <c r="E404" i="20"/>
  <c r="D404" i="20"/>
  <c r="C404" i="20"/>
  <c r="B404" i="20"/>
  <c r="BR403" i="20"/>
  <c r="BQ403" i="20"/>
  <c r="BP403" i="20"/>
  <c r="BO403" i="20"/>
  <c r="BN403" i="20"/>
  <c r="BM403" i="20"/>
  <c r="BL403" i="20"/>
  <c r="BK403" i="20"/>
  <c r="BJ403" i="20"/>
  <c r="BI403" i="20"/>
  <c r="G403" i="20"/>
  <c r="F403" i="20"/>
  <c r="E403" i="20"/>
  <c r="D403" i="20"/>
  <c r="C403" i="20"/>
  <c r="B403" i="20"/>
  <c r="BR402" i="20"/>
  <c r="BQ402" i="20"/>
  <c r="BP402" i="20"/>
  <c r="BO402" i="20"/>
  <c r="BN402" i="20"/>
  <c r="BM402" i="20"/>
  <c r="BL402" i="20"/>
  <c r="BK402" i="20"/>
  <c r="BJ402" i="20"/>
  <c r="BI402" i="20"/>
  <c r="G402" i="20"/>
  <c r="F402" i="20"/>
  <c r="E402" i="20"/>
  <c r="D402" i="20"/>
  <c r="C402" i="20"/>
  <c r="B402" i="20"/>
  <c r="BR401" i="20"/>
  <c r="BQ401" i="20"/>
  <c r="BP401" i="20"/>
  <c r="BO401" i="20"/>
  <c r="BN401" i="20"/>
  <c r="BM401" i="20"/>
  <c r="BL401" i="20"/>
  <c r="BK401" i="20"/>
  <c r="BJ401" i="20"/>
  <c r="BI401" i="20"/>
  <c r="G401" i="20"/>
  <c r="F401" i="20"/>
  <c r="E401" i="20"/>
  <c r="D401" i="20"/>
  <c r="C401" i="20"/>
  <c r="B401" i="20"/>
  <c r="BR400" i="20"/>
  <c r="BQ400" i="20"/>
  <c r="BP400" i="20"/>
  <c r="BO400" i="20"/>
  <c r="BN400" i="20"/>
  <c r="BM400" i="20"/>
  <c r="BL400" i="20"/>
  <c r="BK400" i="20"/>
  <c r="BJ400" i="20"/>
  <c r="BI400" i="20"/>
  <c r="G400" i="20"/>
  <c r="F400" i="20"/>
  <c r="E400" i="20"/>
  <c r="D400" i="20"/>
  <c r="C400" i="20"/>
  <c r="B400" i="20"/>
  <c r="BR399" i="20"/>
  <c r="BQ399" i="20"/>
  <c r="BP399" i="20"/>
  <c r="BO399" i="20"/>
  <c r="BN399" i="20"/>
  <c r="BM399" i="20"/>
  <c r="BL399" i="20"/>
  <c r="BK399" i="20"/>
  <c r="BJ399" i="20"/>
  <c r="BI399" i="20"/>
  <c r="G399" i="20"/>
  <c r="F399" i="20"/>
  <c r="E399" i="20"/>
  <c r="D399" i="20"/>
  <c r="C399" i="20"/>
  <c r="B399" i="20"/>
  <c r="BR398" i="20"/>
  <c r="BQ398" i="20"/>
  <c r="BP398" i="20"/>
  <c r="BO398" i="20"/>
  <c r="BN398" i="20"/>
  <c r="BM398" i="20"/>
  <c r="BL398" i="20"/>
  <c r="BK398" i="20"/>
  <c r="BJ398" i="20"/>
  <c r="BI398" i="20"/>
  <c r="G398" i="20"/>
  <c r="F398" i="20"/>
  <c r="E398" i="20"/>
  <c r="D398" i="20"/>
  <c r="C398" i="20"/>
  <c r="B398" i="20"/>
  <c r="BR397" i="20"/>
  <c r="BQ397" i="20"/>
  <c r="BP397" i="20"/>
  <c r="BO397" i="20"/>
  <c r="BN397" i="20"/>
  <c r="BM397" i="20"/>
  <c r="BL397" i="20"/>
  <c r="BK397" i="20"/>
  <c r="BJ397" i="20"/>
  <c r="BI397" i="20"/>
  <c r="G397" i="20"/>
  <c r="F397" i="20"/>
  <c r="E397" i="20"/>
  <c r="D397" i="20"/>
  <c r="C397" i="20"/>
  <c r="B397" i="20"/>
  <c r="BR396" i="20"/>
  <c r="BQ396" i="20"/>
  <c r="BP396" i="20"/>
  <c r="BO396" i="20"/>
  <c r="BN396" i="20"/>
  <c r="BM396" i="20"/>
  <c r="BL396" i="20"/>
  <c r="BK396" i="20"/>
  <c r="BJ396" i="20"/>
  <c r="BI396" i="20"/>
  <c r="G396" i="20"/>
  <c r="F396" i="20"/>
  <c r="E396" i="20"/>
  <c r="D396" i="20"/>
  <c r="C396" i="20"/>
  <c r="B396" i="20"/>
  <c r="BR395" i="20"/>
  <c r="BQ395" i="20"/>
  <c r="BP395" i="20"/>
  <c r="BO395" i="20"/>
  <c r="BN395" i="20"/>
  <c r="BM395" i="20"/>
  <c r="BL395" i="20"/>
  <c r="BK395" i="20"/>
  <c r="BJ395" i="20"/>
  <c r="BI395" i="20"/>
  <c r="G395" i="20"/>
  <c r="F395" i="20"/>
  <c r="E395" i="20"/>
  <c r="D395" i="20"/>
  <c r="C395" i="20"/>
  <c r="B395" i="20"/>
  <c r="BR394" i="20"/>
  <c r="BQ394" i="20"/>
  <c r="BP394" i="20"/>
  <c r="BO394" i="20"/>
  <c r="BN394" i="20"/>
  <c r="BM394" i="20"/>
  <c r="BL394" i="20"/>
  <c r="BK394" i="20"/>
  <c r="BJ394" i="20"/>
  <c r="BI394" i="20"/>
  <c r="G394" i="20"/>
  <c r="F394" i="20"/>
  <c r="E394" i="20"/>
  <c r="D394" i="20"/>
  <c r="C394" i="20"/>
  <c r="B394" i="20"/>
  <c r="BR393" i="20"/>
  <c r="BQ393" i="20"/>
  <c r="BP393" i="20"/>
  <c r="BO393" i="20"/>
  <c r="BN393" i="20"/>
  <c r="BM393" i="20"/>
  <c r="BL393" i="20"/>
  <c r="BK393" i="20"/>
  <c r="BJ393" i="20"/>
  <c r="BI393" i="20"/>
  <c r="G393" i="20"/>
  <c r="F393" i="20"/>
  <c r="E393" i="20"/>
  <c r="D393" i="20"/>
  <c r="C393" i="20"/>
  <c r="B393" i="20"/>
  <c r="BR392" i="20"/>
  <c r="BQ392" i="20"/>
  <c r="BP392" i="20"/>
  <c r="BO392" i="20"/>
  <c r="BN392" i="20"/>
  <c r="BM392" i="20"/>
  <c r="BL392" i="20"/>
  <c r="BK392" i="20"/>
  <c r="BJ392" i="20"/>
  <c r="BI392" i="20"/>
  <c r="G392" i="20"/>
  <c r="F392" i="20"/>
  <c r="E392" i="20"/>
  <c r="D392" i="20"/>
  <c r="C392" i="20"/>
  <c r="B392" i="20"/>
  <c r="BR391" i="20"/>
  <c r="BQ391" i="20"/>
  <c r="BP391" i="20"/>
  <c r="BO391" i="20"/>
  <c r="BN391" i="20"/>
  <c r="BM391" i="20"/>
  <c r="BL391" i="20"/>
  <c r="BK391" i="20"/>
  <c r="BJ391" i="20"/>
  <c r="BI391" i="20"/>
  <c r="G391" i="20"/>
  <c r="F391" i="20"/>
  <c r="E391" i="20"/>
  <c r="D391" i="20"/>
  <c r="C391" i="20"/>
  <c r="B391" i="20"/>
  <c r="BR390" i="20"/>
  <c r="BQ390" i="20"/>
  <c r="BP390" i="20"/>
  <c r="BO390" i="20"/>
  <c r="BN390" i="20"/>
  <c r="BM390" i="20"/>
  <c r="BL390" i="20"/>
  <c r="BK390" i="20"/>
  <c r="BJ390" i="20"/>
  <c r="BI390" i="20"/>
  <c r="G390" i="20"/>
  <c r="F390" i="20"/>
  <c r="E390" i="20"/>
  <c r="D390" i="20"/>
  <c r="C390" i="20"/>
  <c r="B390" i="20"/>
  <c r="BR389" i="20"/>
  <c r="BQ389" i="20"/>
  <c r="BP389" i="20"/>
  <c r="BO389" i="20"/>
  <c r="BN389" i="20"/>
  <c r="BM389" i="20"/>
  <c r="BL389" i="20"/>
  <c r="BK389" i="20"/>
  <c r="BJ389" i="20"/>
  <c r="BI389" i="20"/>
  <c r="G389" i="20"/>
  <c r="F389" i="20"/>
  <c r="E389" i="20"/>
  <c r="D389" i="20"/>
  <c r="C389" i="20"/>
  <c r="B389" i="20"/>
  <c r="BR388" i="20"/>
  <c r="BQ388" i="20"/>
  <c r="BP388" i="20"/>
  <c r="BO388" i="20"/>
  <c r="BN388" i="20"/>
  <c r="BM388" i="20"/>
  <c r="BL388" i="20"/>
  <c r="BK388" i="20"/>
  <c r="BJ388" i="20"/>
  <c r="BI388" i="20"/>
  <c r="G388" i="20"/>
  <c r="F388" i="20"/>
  <c r="E388" i="20"/>
  <c r="D388" i="20"/>
  <c r="C388" i="20"/>
  <c r="B388" i="20"/>
  <c r="BR387" i="20"/>
  <c r="BQ387" i="20"/>
  <c r="BP387" i="20"/>
  <c r="BO387" i="20"/>
  <c r="BN387" i="20"/>
  <c r="BM387" i="20"/>
  <c r="BL387" i="20"/>
  <c r="BK387" i="20"/>
  <c r="BJ387" i="20"/>
  <c r="BI387" i="20"/>
  <c r="G387" i="20"/>
  <c r="F387" i="20"/>
  <c r="E387" i="20"/>
  <c r="D387" i="20"/>
  <c r="C387" i="20"/>
  <c r="B387" i="20"/>
  <c r="BR386" i="20"/>
  <c r="BQ386" i="20"/>
  <c r="BP386" i="20"/>
  <c r="BO386" i="20"/>
  <c r="BN386" i="20"/>
  <c r="BM386" i="20"/>
  <c r="BL386" i="20"/>
  <c r="BK386" i="20"/>
  <c r="BJ386" i="20"/>
  <c r="BI386" i="20"/>
  <c r="G386" i="20"/>
  <c r="F386" i="20"/>
  <c r="E386" i="20"/>
  <c r="D386" i="20"/>
  <c r="C386" i="20"/>
  <c r="B386" i="20"/>
  <c r="BR385" i="20"/>
  <c r="BQ385" i="20"/>
  <c r="BP385" i="20"/>
  <c r="BO385" i="20"/>
  <c r="BN385" i="20"/>
  <c r="BM385" i="20"/>
  <c r="BL385" i="20"/>
  <c r="BK385" i="20"/>
  <c r="BJ385" i="20"/>
  <c r="BI385" i="20"/>
  <c r="G385" i="20"/>
  <c r="F385" i="20"/>
  <c r="E385" i="20"/>
  <c r="D385" i="20"/>
  <c r="C385" i="20"/>
  <c r="B385" i="20"/>
  <c r="BR384" i="20"/>
  <c r="BQ384" i="20"/>
  <c r="BP384" i="20"/>
  <c r="BO384" i="20"/>
  <c r="BN384" i="20"/>
  <c r="BM384" i="20"/>
  <c r="BL384" i="20"/>
  <c r="BK384" i="20"/>
  <c r="BJ384" i="20"/>
  <c r="BI384" i="20"/>
  <c r="G384" i="20"/>
  <c r="F384" i="20"/>
  <c r="E384" i="20"/>
  <c r="D384" i="20"/>
  <c r="C384" i="20"/>
  <c r="B384" i="20"/>
  <c r="BR383" i="20"/>
  <c r="BQ383" i="20"/>
  <c r="BP383" i="20"/>
  <c r="BO383" i="20"/>
  <c r="BN383" i="20"/>
  <c r="BM383" i="20"/>
  <c r="BL383" i="20"/>
  <c r="BK383" i="20"/>
  <c r="BJ383" i="20"/>
  <c r="BI383" i="20"/>
  <c r="G383" i="20"/>
  <c r="F383" i="20"/>
  <c r="E383" i="20"/>
  <c r="D383" i="20"/>
  <c r="C383" i="20"/>
  <c r="B383" i="20"/>
  <c r="BR382" i="20"/>
  <c r="BQ382" i="20"/>
  <c r="BP382" i="20"/>
  <c r="BO382" i="20"/>
  <c r="BN382" i="20"/>
  <c r="BM382" i="20"/>
  <c r="BL382" i="20"/>
  <c r="BK382" i="20"/>
  <c r="BJ382" i="20"/>
  <c r="BI382" i="20"/>
  <c r="G382" i="20"/>
  <c r="F382" i="20"/>
  <c r="E382" i="20"/>
  <c r="D382" i="20"/>
  <c r="C382" i="20"/>
  <c r="B382" i="20"/>
  <c r="BR381" i="20"/>
  <c r="BQ381" i="20"/>
  <c r="BP381" i="20"/>
  <c r="BO381" i="20"/>
  <c r="BN381" i="20"/>
  <c r="BM381" i="20"/>
  <c r="BL381" i="20"/>
  <c r="BK381" i="20"/>
  <c r="BJ381" i="20"/>
  <c r="BI381" i="20"/>
  <c r="G381" i="20"/>
  <c r="F381" i="20"/>
  <c r="E381" i="20"/>
  <c r="D381" i="20"/>
  <c r="C381" i="20"/>
  <c r="B381" i="20"/>
  <c r="BR380" i="20"/>
  <c r="BQ380" i="20"/>
  <c r="BP380" i="20"/>
  <c r="BO380" i="20"/>
  <c r="BN380" i="20"/>
  <c r="BM380" i="20"/>
  <c r="BL380" i="20"/>
  <c r="BK380" i="20"/>
  <c r="BJ380" i="20"/>
  <c r="BI380" i="20"/>
  <c r="G380" i="20"/>
  <c r="F380" i="20"/>
  <c r="E380" i="20"/>
  <c r="D380" i="20"/>
  <c r="C380" i="20"/>
  <c r="B380" i="20"/>
  <c r="BR379" i="20"/>
  <c r="BQ379" i="20"/>
  <c r="BP379" i="20"/>
  <c r="BO379" i="20"/>
  <c r="BN379" i="20"/>
  <c r="BM379" i="20"/>
  <c r="BL379" i="20"/>
  <c r="BK379" i="20"/>
  <c r="BJ379" i="20"/>
  <c r="BI379" i="20"/>
  <c r="G379" i="20"/>
  <c r="F379" i="20"/>
  <c r="E379" i="20"/>
  <c r="D379" i="20"/>
  <c r="C379" i="20"/>
  <c r="B379" i="20"/>
  <c r="BR378" i="20"/>
  <c r="BQ378" i="20"/>
  <c r="BP378" i="20"/>
  <c r="BO378" i="20"/>
  <c r="BN378" i="20"/>
  <c r="BM378" i="20"/>
  <c r="BL378" i="20"/>
  <c r="BK378" i="20"/>
  <c r="BJ378" i="20"/>
  <c r="BI378" i="20"/>
  <c r="G378" i="20"/>
  <c r="F378" i="20"/>
  <c r="E378" i="20"/>
  <c r="D378" i="20"/>
  <c r="C378" i="20"/>
  <c r="B378" i="20"/>
  <c r="BR377" i="20"/>
  <c r="BQ377" i="20"/>
  <c r="BP377" i="20"/>
  <c r="BO377" i="20"/>
  <c r="BN377" i="20"/>
  <c r="BM377" i="20"/>
  <c r="BL377" i="20"/>
  <c r="BK377" i="20"/>
  <c r="BJ377" i="20"/>
  <c r="BI377" i="20"/>
  <c r="G377" i="20"/>
  <c r="F377" i="20"/>
  <c r="E377" i="20"/>
  <c r="D377" i="20"/>
  <c r="C377" i="20"/>
  <c r="B377" i="20"/>
  <c r="BR376" i="20"/>
  <c r="BQ376" i="20"/>
  <c r="BP376" i="20"/>
  <c r="BO376" i="20"/>
  <c r="BN376" i="20"/>
  <c r="BM376" i="20"/>
  <c r="BL376" i="20"/>
  <c r="BK376" i="20"/>
  <c r="BJ376" i="20"/>
  <c r="BI376" i="20"/>
  <c r="G376" i="20"/>
  <c r="F376" i="20"/>
  <c r="E376" i="20"/>
  <c r="D376" i="20"/>
  <c r="C376" i="20"/>
  <c r="B376" i="20"/>
  <c r="BR375" i="20"/>
  <c r="BQ375" i="20"/>
  <c r="BP375" i="20"/>
  <c r="BO375" i="20"/>
  <c r="BN375" i="20"/>
  <c r="BM375" i="20"/>
  <c r="BL375" i="20"/>
  <c r="BK375" i="20"/>
  <c r="BJ375" i="20"/>
  <c r="BI375" i="20"/>
  <c r="G375" i="20"/>
  <c r="F375" i="20"/>
  <c r="E375" i="20"/>
  <c r="D375" i="20"/>
  <c r="C375" i="20"/>
  <c r="B375" i="20"/>
  <c r="BR374" i="20"/>
  <c r="BQ374" i="20"/>
  <c r="BP374" i="20"/>
  <c r="BO374" i="20"/>
  <c r="BN374" i="20"/>
  <c r="BM374" i="20"/>
  <c r="BL374" i="20"/>
  <c r="BK374" i="20"/>
  <c r="BJ374" i="20"/>
  <c r="BI374" i="20"/>
  <c r="G374" i="20"/>
  <c r="F374" i="20"/>
  <c r="E374" i="20"/>
  <c r="D374" i="20"/>
  <c r="C374" i="20"/>
  <c r="B374" i="20"/>
  <c r="BR373" i="20"/>
  <c r="BQ373" i="20"/>
  <c r="BP373" i="20"/>
  <c r="BO373" i="20"/>
  <c r="BN373" i="20"/>
  <c r="BM373" i="20"/>
  <c r="BL373" i="20"/>
  <c r="BK373" i="20"/>
  <c r="BJ373" i="20"/>
  <c r="BI373" i="20"/>
  <c r="G373" i="20"/>
  <c r="F373" i="20"/>
  <c r="E373" i="20"/>
  <c r="D373" i="20"/>
  <c r="C373" i="20"/>
  <c r="B373" i="20"/>
  <c r="BR372" i="20"/>
  <c r="BQ372" i="20"/>
  <c r="BP372" i="20"/>
  <c r="BO372" i="20"/>
  <c r="BN372" i="20"/>
  <c r="BM372" i="20"/>
  <c r="BL372" i="20"/>
  <c r="BK372" i="20"/>
  <c r="BJ372" i="20"/>
  <c r="BI372" i="20"/>
  <c r="G372" i="20"/>
  <c r="F372" i="20"/>
  <c r="E372" i="20"/>
  <c r="D372" i="20"/>
  <c r="C372" i="20"/>
  <c r="B372" i="20"/>
  <c r="BR371" i="20"/>
  <c r="BQ371" i="20"/>
  <c r="BP371" i="20"/>
  <c r="BO371" i="20"/>
  <c r="BN371" i="20"/>
  <c r="BM371" i="20"/>
  <c r="BL371" i="20"/>
  <c r="BK371" i="20"/>
  <c r="BJ371" i="20"/>
  <c r="BI371" i="20"/>
  <c r="G371" i="20"/>
  <c r="F371" i="20"/>
  <c r="E371" i="20"/>
  <c r="D371" i="20"/>
  <c r="C371" i="20"/>
  <c r="B371" i="20"/>
  <c r="BR370" i="20"/>
  <c r="BQ370" i="20"/>
  <c r="BP370" i="20"/>
  <c r="BO370" i="20"/>
  <c r="BN370" i="20"/>
  <c r="BM370" i="20"/>
  <c r="BL370" i="20"/>
  <c r="BK370" i="20"/>
  <c r="BJ370" i="20"/>
  <c r="BI370" i="20"/>
  <c r="G370" i="20"/>
  <c r="F370" i="20"/>
  <c r="E370" i="20"/>
  <c r="D370" i="20"/>
  <c r="C370" i="20"/>
  <c r="B370" i="20"/>
  <c r="BR369" i="20"/>
  <c r="BQ369" i="20"/>
  <c r="BP369" i="20"/>
  <c r="BO369" i="20"/>
  <c r="BN369" i="20"/>
  <c r="BM369" i="20"/>
  <c r="BL369" i="20"/>
  <c r="BK369" i="20"/>
  <c r="BJ369" i="20"/>
  <c r="BI369" i="20"/>
  <c r="G369" i="20"/>
  <c r="F369" i="20"/>
  <c r="E369" i="20"/>
  <c r="D369" i="20"/>
  <c r="C369" i="20"/>
  <c r="B369" i="20"/>
  <c r="BR368" i="20"/>
  <c r="BQ368" i="20"/>
  <c r="BP368" i="20"/>
  <c r="BO368" i="20"/>
  <c r="BN368" i="20"/>
  <c r="BM368" i="20"/>
  <c r="BL368" i="20"/>
  <c r="BK368" i="20"/>
  <c r="BJ368" i="20"/>
  <c r="BI368" i="20"/>
  <c r="G368" i="20"/>
  <c r="F368" i="20"/>
  <c r="E368" i="20"/>
  <c r="D368" i="20"/>
  <c r="C368" i="20"/>
  <c r="B368" i="20"/>
  <c r="BR367" i="20"/>
  <c r="BQ367" i="20"/>
  <c r="BP367" i="20"/>
  <c r="BO367" i="20"/>
  <c r="BN367" i="20"/>
  <c r="BM367" i="20"/>
  <c r="BL367" i="20"/>
  <c r="BK367" i="20"/>
  <c r="BJ367" i="20"/>
  <c r="BI367" i="20"/>
  <c r="G367" i="20"/>
  <c r="F367" i="20"/>
  <c r="E367" i="20"/>
  <c r="D367" i="20"/>
  <c r="C367" i="20"/>
  <c r="B367" i="20"/>
  <c r="BR366" i="20"/>
  <c r="BQ366" i="20"/>
  <c r="BP366" i="20"/>
  <c r="BO366" i="20"/>
  <c r="BN366" i="20"/>
  <c r="BM366" i="20"/>
  <c r="BL366" i="20"/>
  <c r="BK366" i="20"/>
  <c r="BJ366" i="20"/>
  <c r="BI366" i="20"/>
  <c r="G366" i="20"/>
  <c r="F366" i="20"/>
  <c r="E366" i="20"/>
  <c r="D366" i="20"/>
  <c r="C366" i="20"/>
  <c r="B366" i="20"/>
  <c r="BR365" i="20"/>
  <c r="BQ365" i="20"/>
  <c r="BP365" i="20"/>
  <c r="BO365" i="20"/>
  <c r="BN365" i="20"/>
  <c r="BM365" i="20"/>
  <c r="BL365" i="20"/>
  <c r="BK365" i="20"/>
  <c r="BJ365" i="20"/>
  <c r="BI365" i="20"/>
  <c r="G365" i="20"/>
  <c r="F365" i="20"/>
  <c r="E365" i="20"/>
  <c r="D365" i="20"/>
  <c r="C365" i="20"/>
  <c r="B365" i="20"/>
  <c r="BR364" i="20"/>
  <c r="BQ364" i="20"/>
  <c r="BP364" i="20"/>
  <c r="BO364" i="20"/>
  <c r="BN364" i="20"/>
  <c r="BM364" i="20"/>
  <c r="BL364" i="20"/>
  <c r="BK364" i="20"/>
  <c r="BJ364" i="20"/>
  <c r="BI364" i="20"/>
  <c r="G364" i="20"/>
  <c r="F364" i="20"/>
  <c r="E364" i="20"/>
  <c r="D364" i="20"/>
  <c r="C364" i="20"/>
  <c r="B364" i="20"/>
  <c r="BR363" i="20"/>
  <c r="BQ363" i="20"/>
  <c r="BP363" i="20"/>
  <c r="BO363" i="20"/>
  <c r="BN363" i="20"/>
  <c r="BM363" i="20"/>
  <c r="BL363" i="20"/>
  <c r="BK363" i="20"/>
  <c r="BJ363" i="20"/>
  <c r="BI363" i="20"/>
  <c r="G363" i="20"/>
  <c r="F363" i="20"/>
  <c r="E363" i="20"/>
  <c r="D363" i="20"/>
  <c r="C363" i="20"/>
  <c r="B363" i="20"/>
  <c r="BR362" i="20"/>
  <c r="BQ362" i="20"/>
  <c r="BP362" i="20"/>
  <c r="BO362" i="20"/>
  <c r="BN362" i="20"/>
  <c r="BM362" i="20"/>
  <c r="BL362" i="20"/>
  <c r="BK362" i="20"/>
  <c r="BJ362" i="20"/>
  <c r="BI362" i="20"/>
  <c r="G362" i="20"/>
  <c r="F362" i="20"/>
  <c r="E362" i="20"/>
  <c r="D362" i="20"/>
  <c r="C362" i="20"/>
  <c r="B362" i="20"/>
  <c r="BR361" i="20"/>
  <c r="BQ361" i="20"/>
  <c r="BP361" i="20"/>
  <c r="BO361" i="20"/>
  <c r="BN361" i="20"/>
  <c r="BM361" i="20"/>
  <c r="BL361" i="20"/>
  <c r="BK361" i="20"/>
  <c r="BJ361" i="20"/>
  <c r="BI361" i="20"/>
  <c r="G361" i="20"/>
  <c r="F361" i="20"/>
  <c r="E361" i="20"/>
  <c r="D361" i="20"/>
  <c r="C361" i="20"/>
  <c r="B361" i="20"/>
  <c r="BR360" i="20"/>
  <c r="BQ360" i="20"/>
  <c r="BP360" i="20"/>
  <c r="BO360" i="20"/>
  <c r="BN360" i="20"/>
  <c r="BM360" i="20"/>
  <c r="BL360" i="20"/>
  <c r="BK360" i="20"/>
  <c r="BJ360" i="20"/>
  <c r="BI360" i="20"/>
  <c r="G360" i="20"/>
  <c r="F360" i="20"/>
  <c r="E360" i="20"/>
  <c r="D360" i="20"/>
  <c r="C360" i="20"/>
  <c r="B360" i="20"/>
  <c r="BR359" i="20"/>
  <c r="BQ359" i="20"/>
  <c r="BP359" i="20"/>
  <c r="BO359" i="20"/>
  <c r="BN359" i="20"/>
  <c r="BM359" i="20"/>
  <c r="BL359" i="20"/>
  <c r="BK359" i="20"/>
  <c r="BJ359" i="20"/>
  <c r="BI359" i="20"/>
  <c r="G359" i="20"/>
  <c r="F359" i="20"/>
  <c r="E359" i="20"/>
  <c r="D359" i="20"/>
  <c r="C359" i="20"/>
  <c r="B359" i="20"/>
  <c r="BR358" i="20"/>
  <c r="BQ358" i="20"/>
  <c r="BP358" i="20"/>
  <c r="BO358" i="20"/>
  <c r="BN358" i="20"/>
  <c r="BM358" i="20"/>
  <c r="BL358" i="20"/>
  <c r="BK358" i="20"/>
  <c r="BJ358" i="20"/>
  <c r="BI358" i="20"/>
  <c r="G358" i="20"/>
  <c r="F358" i="20"/>
  <c r="E358" i="20"/>
  <c r="D358" i="20"/>
  <c r="C358" i="20"/>
  <c r="B358" i="20"/>
  <c r="BR357" i="20"/>
  <c r="BQ357" i="20"/>
  <c r="BP357" i="20"/>
  <c r="BO357" i="20"/>
  <c r="BN357" i="20"/>
  <c r="BM357" i="20"/>
  <c r="BL357" i="20"/>
  <c r="BK357" i="20"/>
  <c r="BJ357" i="20"/>
  <c r="BI357" i="20"/>
  <c r="G357" i="20"/>
  <c r="F357" i="20"/>
  <c r="E357" i="20"/>
  <c r="D357" i="20"/>
  <c r="C357" i="20"/>
  <c r="B357" i="20"/>
  <c r="BR356" i="20"/>
  <c r="BQ356" i="20"/>
  <c r="BP356" i="20"/>
  <c r="BO356" i="20"/>
  <c r="BN356" i="20"/>
  <c r="BM356" i="20"/>
  <c r="BL356" i="20"/>
  <c r="BK356" i="20"/>
  <c r="BJ356" i="20"/>
  <c r="BI356" i="20"/>
  <c r="G356" i="20"/>
  <c r="F356" i="20"/>
  <c r="E356" i="20"/>
  <c r="D356" i="20"/>
  <c r="C356" i="20"/>
  <c r="B356" i="20"/>
  <c r="BR355" i="20"/>
  <c r="BQ355" i="20"/>
  <c r="BP355" i="20"/>
  <c r="BO355" i="20"/>
  <c r="BN355" i="20"/>
  <c r="BM355" i="20"/>
  <c r="BL355" i="20"/>
  <c r="BK355" i="20"/>
  <c r="BJ355" i="20"/>
  <c r="BI355" i="20"/>
  <c r="G355" i="20"/>
  <c r="F355" i="20"/>
  <c r="E355" i="20"/>
  <c r="D355" i="20"/>
  <c r="C355" i="20"/>
  <c r="B355" i="20"/>
  <c r="BR354" i="20"/>
  <c r="BQ354" i="20"/>
  <c r="BP354" i="20"/>
  <c r="BO354" i="20"/>
  <c r="BN354" i="20"/>
  <c r="BM354" i="20"/>
  <c r="BL354" i="20"/>
  <c r="BK354" i="20"/>
  <c r="BJ354" i="20"/>
  <c r="BI354" i="20"/>
  <c r="G354" i="20"/>
  <c r="F354" i="20"/>
  <c r="E354" i="20"/>
  <c r="D354" i="20"/>
  <c r="C354" i="20"/>
  <c r="B354" i="20"/>
  <c r="BR353" i="20"/>
  <c r="BQ353" i="20"/>
  <c r="BP353" i="20"/>
  <c r="BO353" i="20"/>
  <c r="BN353" i="20"/>
  <c r="BM353" i="20"/>
  <c r="BL353" i="20"/>
  <c r="BK353" i="20"/>
  <c r="BJ353" i="20"/>
  <c r="BI353" i="20"/>
  <c r="G353" i="20"/>
  <c r="F353" i="20"/>
  <c r="E353" i="20"/>
  <c r="D353" i="20"/>
  <c r="C353" i="20"/>
  <c r="B353" i="20"/>
  <c r="BR352" i="20"/>
  <c r="BQ352" i="20"/>
  <c r="BP352" i="20"/>
  <c r="BO352" i="20"/>
  <c r="BN352" i="20"/>
  <c r="BM352" i="20"/>
  <c r="BL352" i="20"/>
  <c r="BK352" i="20"/>
  <c r="BJ352" i="20"/>
  <c r="BI352" i="20"/>
  <c r="G352" i="20"/>
  <c r="F352" i="20"/>
  <c r="E352" i="20"/>
  <c r="D352" i="20"/>
  <c r="C352" i="20"/>
  <c r="B352" i="20"/>
  <c r="BR351" i="20"/>
  <c r="BQ351" i="20"/>
  <c r="BP351" i="20"/>
  <c r="BO351" i="20"/>
  <c r="BN351" i="20"/>
  <c r="BM351" i="20"/>
  <c r="BL351" i="20"/>
  <c r="BK351" i="20"/>
  <c r="BJ351" i="20"/>
  <c r="BI351" i="20"/>
  <c r="G351" i="20"/>
  <c r="F351" i="20"/>
  <c r="E351" i="20"/>
  <c r="D351" i="20"/>
  <c r="C351" i="20"/>
  <c r="B351" i="20"/>
  <c r="BR350" i="20"/>
  <c r="BQ350" i="20"/>
  <c r="BP350" i="20"/>
  <c r="BO350" i="20"/>
  <c r="BN350" i="20"/>
  <c r="BM350" i="20"/>
  <c r="BL350" i="20"/>
  <c r="BK350" i="20"/>
  <c r="BJ350" i="20"/>
  <c r="BI350" i="20"/>
  <c r="G350" i="20"/>
  <c r="F350" i="20"/>
  <c r="E350" i="20"/>
  <c r="D350" i="20"/>
  <c r="C350" i="20"/>
  <c r="B350" i="20"/>
  <c r="BR349" i="20"/>
  <c r="BQ349" i="20"/>
  <c r="BP349" i="20"/>
  <c r="BO349" i="20"/>
  <c r="BN349" i="20"/>
  <c r="BM349" i="20"/>
  <c r="BL349" i="20"/>
  <c r="BK349" i="20"/>
  <c r="BJ349" i="20"/>
  <c r="BI349" i="20"/>
  <c r="G349" i="20"/>
  <c r="F349" i="20"/>
  <c r="E349" i="20"/>
  <c r="D349" i="20"/>
  <c r="C349" i="20"/>
  <c r="B349" i="20"/>
  <c r="BR348" i="20"/>
  <c r="BQ348" i="20"/>
  <c r="BP348" i="20"/>
  <c r="BO348" i="20"/>
  <c r="BN348" i="20"/>
  <c r="BM348" i="20"/>
  <c r="BL348" i="20"/>
  <c r="BK348" i="20"/>
  <c r="BJ348" i="20"/>
  <c r="BI348" i="20"/>
  <c r="G348" i="20"/>
  <c r="F348" i="20"/>
  <c r="E348" i="20"/>
  <c r="D348" i="20"/>
  <c r="C348" i="20"/>
  <c r="B348" i="20"/>
  <c r="BR347" i="20"/>
  <c r="BQ347" i="20"/>
  <c r="BP347" i="20"/>
  <c r="BO347" i="20"/>
  <c r="BN347" i="20"/>
  <c r="BM347" i="20"/>
  <c r="BL347" i="20"/>
  <c r="BK347" i="20"/>
  <c r="BJ347" i="20"/>
  <c r="BI347" i="20"/>
  <c r="G347" i="20"/>
  <c r="F347" i="20"/>
  <c r="E347" i="20"/>
  <c r="D347" i="20"/>
  <c r="C347" i="20"/>
  <c r="B347" i="20"/>
  <c r="BR346" i="20"/>
  <c r="BQ346" i="20"/>
  <c r="BP346" i="20"/>
  <c r="BO346" i="20"/>
  <c r="BN346" i="20"/>
  <c r="BM346" i="20"/>
  <c r="BL346" i="20"/>
  <c r="BK346" i="20"/>
  <c r="BJ346" i="20"/>
  <c r="BI346" i="20"/>
  <c r="G346" i="20"/>
  <c r="F346" i="20"/>
  <c r="E346" i="20"/>
  <c r="D346" i="20"/>
  <c r="C346" i="20"/>
  <c r="B346" i="20"/>
  <c r="BR345" i="20"/>
  <c r="BQ345" i="20"/>
  <c r="BP345" i="20"/>
  <c r="BO345" i="20"/>
  <c r="BN345" i="20"/>
  <c r="BM345" i="20"/>
  <c r="BL345" i="20"/>
  <c r="BK345" i="20"/>
  <c r="BJ345" i="20"/>
  <c r="BI345" i="20"/>
  <c r="G345" i="20"/>
  <c r="F345" i="20"/>
  <c r="E345" i="20"/>
  <c r="D345" i="20"/>
  <c r="C345" i="20"/>
  <c r="B345" i="20"/>
  <c r="BR344" i="20"/>
  <c r="BQ344" i="20"/>
  <c r="BP344" i="20"/>
  <c r="BO344" i="20"/>
  <c r="BN344" i="20"/>
  <c r="BM344" i="20"/>
  <c r="BL344" i="20"/>
  <c r="BK344" i="20"/>
  <c r="BJ344" i="20"/>
  <c r="BI344" i="20"/>
  <c r="G344" i="20"/>
  <c r="F344" i="20"/>
  <c r="E344" i="20"/>
  <c r="D344" i="20"/>
  <c r="C344" i="20"/>
  <c r="B344" i="20"/>
  <c r="BR343" i="20"/>
  <c r="BQ343" i="20"/>
  <c r="BP343" i="20"/>
  <c r="BO343" i="20"/>
  <c r="BN343" i="20"/>
  <c r="BM343" i="20"/>
  <c r="BL343" i="20"/>
  <c r="BK343" i="20"/>
  <c r="BJ343" i="20"/>
  <c r="BI343" i="20"/>
  <c r="G343" i="20"/>
  <c r="F343" i="20"/>
  <c r="E343" i="20"/>
  <c r="D343" i="20"/>
  <c r="C343" i="20"/>
  <c r="B343" i="20"/>
  <c r="BR342" i="20"/>
  <c r="BQ342" i="20"/>
  <c r="BP342" i="20"/>
  <c r="BO342" i="20"/>
  <c r="BN342" i="20"/>
  <c r="BM342" i="20"/>
  <c r="BL342" i="20"/>
  <c r="BK342" i="20"/>
  <c r="BJ342" i="20"/>
  <c r="BI342" i="20"/>
  <c r="G342" i="20"/>
  <c r="F342" i="20"/>
  <c r="E342" i="20"/>
  <c r="D342" i="20"/>
  <c r="C342" i="20"/>
  <c r="B342" i="20"/>
  <c r="BR341" i="20"/>
  <c r="BQ341" i="20"/>
  <c r="BP341" i="20"/>
  <c r="BO341" i="20"/>
  <c r="BN341" i="20"/>
  <c r="BM341" i="20"/>
  <c r="BL341" i="20"/>
  <c r="BK341" i="20"/>
  <c r="BJ341" i="20"/>
  <c r="BI341" i="20"/>
  <c r="G341" i="20"/>
  <c r="F341" i="20"/>
  <c r="E341" i="20"/>
  <c r="D341" i="20"/>
  <c r="C341" i="20"/>
  <c r="B341" i="20"/>
  <c r="BR340" i="20"/>
  <c r="BQ340" i="20"/>
  <c r="BP340" i="20"/>
  <c r="BO340" i="20"/>
  <c r="BN340" i="20"/>
  <c r="BM340" i="20"/>
  <c r="BL340" i="20"/>
  <c r="BK340" i="20"/>
  <c r="BJ340" i="20"/>
  <c r="BI340" i="20"/>
  <c r="G340" i="20"/>
  <c r="F340" i="20"/>
  <c r="E340" i="20"/>
  <c r="D340" i="20"/>
  <c r="C340" i="20"/>
  <c r="B340" i="20"/>
  <c r="BR339" i="20"/>
  <c r="BQ339" i="20"/>
  <c r="BP339" i="20"/>
  <c r="BO339" i="20"/>
  <c r="BN339" i="20"/>
  <c r="BM339" i="20"/>
  <c r="BL339" i="20"/>
  <c r="BK339" i="20"/>
  <c r="BJ339" i="20"/>
  <c r="BI339" i="20"/>
  <c r="G339" i="20"/>
  <c r="F339" i="20"/>
  <c r="E339" i="20"/>
  <c r="D339" i="20"/>
  <c r="C339" i="20"/>
  <c r="B339" i="20"/>
  <c r="BR338" i="20"/>
  <c r="BQ338" i="20"/>
  <c r="BP338" i="20"/>
  <c r="BO338" i="20"/>
  <c r="BN338" i="20"/>
  <c r="BM338" i="20"/>
  <c r="BL338" i="20"/>
  <c r="BK338" i="20"/>
  <c r="BJ338" i="20"/>
  <c r="BI338" i="20"/>
  <c r="G338" i="20"/>
  <c r="F338" i="20"/>
  <c r="E338" i="20"/>
  <c r="D338" i="20"/>
  <c r="C338" i="20"/>
  <c r="B338" i="20"/>
  <c r="BR337" i="20"/>
  <c r="BQ337" i="20"/>
  <c r="BP337" i="20"/>
  <c r="BO337" i="20"/>
  <c r="BN337" i="20"/>
  <c r="BM337" i="20"/>
  <c r="BL337" i="20"/>
  <c r="BK337" i="20"/>
  <c r="BJ337" i="20"/>
  <c r="BI337" i="20"/>
  <c r="G337" i="20"/>
  <c r="F337" i="20"/>
  <c r="E337" i="20"/>
  <c r="D337" i="20"/>
  <c r="C337" i="20"/>
  <c r="B337" i="20"/>
  <c r="BR336" i="20"/>
  <c r="BQ336" i="20"/>
  <c r="BP336" i="20"/>
  <c r="BO336" i="20"/>
  <c r="BN336" i="20"/>
  <c r="BM336" i="20"/>
  <c r="BL336" i="20"/>
  <c r="BK336" i="20"/>
  <c r="BJ336" i="20"/>
  <c r="BI336" i="20"/>
  <c r="G336" i="20"/>
  <c r="F336" i="20"/>
  <c r="E336" i="20"/>
  <c r="D336" i="20"/>
  <c r="C336" i="20"/>
  <c r="B336" i="20"/>
  <c r="BR335" i="20"/>
  <c r="BQ335" i="20"/>
  <c r="BP335" i="20"/>
  <c r="BO335" i="20"/>
  <c r="BN335" i="20"/>
  <c r="BM335" i="20"/>
  <c r="BL335" i="20"/>
  <c r="BK335" i="20"/>
  <c r="BJ335" i="20"/>
  <c r="BI335" i="20"/>
  <c r="G335" i="20"/>
  <c r="F335" i="20"/>
  <c r="E335" i="20"/>
  <c r="D335" i="20"/>
  <c r="C335" i="20"/>
  <c r="B335" i="20"/>
  <c r="BR334" i="20"/>
  <c r="BQ334" i="20"/>
  <c r="BP334" i="20"/>
  <c r="BO334" i="20"/>
  <c r="BN334" i="20"/>
  <c r="BM334" i="20"/>
  <c r="BL334" i="20"/>
  <c r="BK334" i="20"/>
  <c r="BJ334" i="20"/>
  <c r="BI334" i="20"/>
  <c r="G334" i="20"/>
  <c r="F334" i="20"/>
  <c r="E334" i="20"/>
  <c r="D334" i="20"/>
  <c r="C334" i="20"/>
  <c r="B334" i="20"/>
  <c r="BR333" i="20"/>
  <c r="BQ333" i="20"/>
  <c r="BP333" i="20"/>
  <c r="BO333" i="20"/>
  <c r="BN333" i="20"/>
  <c r="BM333" i="20"/>
  <c r="BL333" i="20"/>
  <c r="BK333" i="20"/>
  <c r="BJ333" i="20"/>
  <c r="BI333" i="20"/>
  <c r="G333" i="20"/>
  <c r="F333" i="20"/>
  <c r="E333" i="20"/>
  <c r="D333" i="20"/>
  <c r="C333" i="20"/>
  <c r="B333" i="20"/>
  <c r="BR332" i="20"/>
  <c r="BQ332" i="20"/>
  <c r="BP332" i="20"/>
  <c r="BO332" i="20"/>
  <c r="BN332" i="20"/>
  <c r="BM332" i="20"/>
  <c r="BL332" i="20"/>
  <c r="BK332" i="20"/>
  <c r="BJ332" i="20"/>
  <c r="BI332" i="20"/>
  <c r="G332" i="20"/>
  <c r="F332" i="20"/>
  <c r="E332" i="20"/>
  <c r="D332" i="20"/>
  <c r="C332" i="20"/>
  <c r="B332" i="20"/>
  <c r="BR331" i="20"/>
  <c r="BQ331" i="20"/>
  <c r="BP331" i="20"/>
  <c r="BO331" i="20"/>
  <c r="BN331" i="20"/>
  <c r="BM331" i="20"/>
  <c r="BL331" i="20"/>
  <c r="BK331" i="20"/>
  <c r="BJ331" i="20"/>
  <c r="BI331" i="20"/>
  <c r="G331" i="20"/>
  <c r="F331" i="20"/>
  <c r="E331" i="20"/>
  <c r="D331" i="20"/>
  <c r="C331" i="20"/>
  <c r="B331" i="20"/>
  <c r="BR330" i="20"/>
  <c r="BQ330" i="20"/>
  <c r="BP330" i="20"/>
  <c r="BO330" i="20"/>
  <c r="BN330" i="20"/>
  <c r="BM330" i="20"/>
  <c r="BL330" i="20"/>
  <c r="BK330" i="20"/>
  <c r="BJ330" i="20"/>
  <c r="BI330" i="20"/>
  <c r="G330" i="20"/>
  <c r="F330" i="20"/>
  <c r="E330" i="20"/>
  <c r="D330" i="20"/>
  <c r="C330" i="20"/>
  <c r="B330" i="20"/>
  <c r="BR329" i="20"/>
  <c r="BQ329" i="20"/>
  <c r="BP329" i="20"/>
  <c r="BO329" i="20"/>
  <c r="BN329" i="20"/>
  <c r="BM329" i="20"/>
  <c r="BL329" i="20"/>
  <c r="BK329" i="20"/>
  <c r="BJ329" i="20"/>
  <c r="BI329" i="20"/>
  <c r="G329" i="20"/>
  <c r="F329" i="20"/>
  <c r="E329" i="20"/>
  <c r="D329" i="20"/>
  <c r="C329" i="20"/>
  <c r="B329" i="20"/>
  <c r="BR328" i="20"/>
  <c r="BQ328" i="20"/>
  <c r="BP328" i="20"/>
  <c r="BO328" i="20"/>
  <c r="BN328" i="20"/>
  <c r="BM328" i="20"/>
  <c r="BL328" i="20"/>
  <c r="BK328" i="20"/>
  <c r="BJ328" i="20"/>
  <c r="BI328" i="20"/>
  <c r="G328" i="20"/>
  <c r="F328" i="20"/>
  <c r="E328" i="20"/>
  <c r="D328" i="20"/>
  <c r="C328" i="20"/>
  <c r="B328" i="20"/>
  <c r="BR327" i="20"/>
  <c r="BQ327" i="20"/>
  <c r="BP327" i="20"/>
  <c r="BO327" i="20"/>
  <c r="BN327" i="20"/>
  <c r="BM327" i="20"/>
  <c r="BL327" i="20"/>
  <c r="BK327" i="20"/>
  <c r="BJ327" i="20"/>
  <c r="BI327" i="20"/>
  <c r="G327" i="20"/>
  <c r="F327" i="20"/>
  <c r="E327" i="20"/>
  <c r="D327" i="20"/>
  <c r="C327" i="20"/>
  <c r="B327" i="20"/>
  <c r="BR326" i="20"/>
  <c r="BQ326" i="20"/>
  <c r="BP326" i="20"/>
  <c r="BO326" i="20"/>
  <c r="BN326" i="20"/>
  <c r="BM326" i="20"/>
  <c r="BL326" i="20"/>
  <c r="BK326" i="20"/>
  <c r="BJ326" i="20"/>
  <c r="BI326" i="20"/>
  <c r="G326" i="20"/>
  <c r="F326" i="20"/>
  <c r="E326" i="20"/>
  <c r="D326" i="20"/>
  <c r="C326" i="20"/>
  <c r="B326" i="20"/>
  <c r="BR325" i="20"/>
  <c r="BQ325" i="20"/>
  <c r="BP325" i="20"/>
  <c r="BO325" i="20"/>
  <c r="BN325" i="20"/>
  <c r="BM325" i="20"/>
  <c r="BL325" i="20"/>
  <c r="BK325" i="20"/>
  <c r="BJ325" i="20"/>
  <c r="BI325" i="20"/>
  <c r="G325" i="20"/>
  <c r="F325" i="20"/>
  <c r="E325" i="20"/>
  <c r="D325" i="20"/>
  <c r="C325" i="20"/>
  <c r="B325" i="20"/>
  <c r="BR324" i="20"/>
  <c r="BQ324" i="20"/>
  <c r="BP324" i="20"/>
  <c r="BO324" i="20"/>
  <c r="BN324" i="20"/>
  <c r="BM324" i="20"/>
  <c r="BL324" i="20"/>
  <c r="BK324" i="20"/>
  <c r="BJ324" i="20"/>
  <c r="BI324" i="20"/>
  <c r="G324" i="20"/>
  <c r="F324" i="20"/>
  <c r="E324" i="20"/>
  <c r="D324" i="20"/>
  <c r="C324" i="20"/>
  <c r="B324" i="20"/>
  <c r="BR323" i="20"/>
  <c r="BQ323" i="20"/>
  <c r="BP323" i="20"/>
  <c r="BO323" i="20"/>
  <c r="BN323" i="20"/>
  <c r="BM323" i="20"/>
  <c r="BL323" i="20"/>
  <c r="BK323" i="20"/>
  <c r="BJ323" i="20"/>
  <c r="BI323" i="20"/>
  <c r="G323" i="20"/>
  <c r="F323" i="20"/>
  <c r="E323" i="20"/>
  <c r="D323" i="20"/>
  <c r="C323" i="20"/>
  <c r="B323" i="20"/>
  <c r="BR322" i="20"/>
  <c r="BQ322" i="20"/>
  <c r="BP322" i="20"/>
  <c r="BO322" i="20"/>
  <c r="BN322" i="20"/>
  <c r="BM322" i="20"/>
  <c r="BL322" i="20"/>
  <c r="BK322" i="20"/>
  <c r="BJ322" i="20"/>
  <c r="BI322" i="20"/>
  <c r="G322" i="20"/>
  <c r="F322" i="20"/>
  <c r="E322" i="20"/>
  <c r="D322" i="20"/>
  <c r="C322" i="20"/>
  <c r="B322" i="20"/>
  <c r="BR321" i="20"/>
  <c r="BQ321" i="20"/>
  <c r="BP321" i="20"/>
  <c r="BO321" i="20"/>
  <c r="BN321" i="20"/>
  <c r="BM321" i="20"/>
  <c r="BL321" i="20"/>
  <c r="BK321" i="20"/>
  <c r="BJ321" i="20"/>
  <c r="BI321" i="20"/>
  <c r="G321" i="20"/>
  <c r="F321" i="20"/>
  <c r="E321" i="20"/>
  <c r="D321" i="20"/>
  <c r="C321" i="20"/>
  <c r="B321" i="20"/>
  <c r="BR320" i="20"/>
  <c r="BQ320" i="20"/>
  <c r="BP320" i="20"/>
  <c r="BO320" i="20"/>
  <c r="BN320" i="20"/>
  <c r="BM320" i="20"/>
  <c r="BL320" i="20"/>
  <c r="BK320" i="20"/>
  <c r="BJ320" i="20"/>
  <c r="BI320" i="20"/>
  <c r="G320" i="20"/>
  <c r="F320" i="20"/>
  <c r="E320" i="20"/>
  <c r="D320" i="20"/>
  <c r="C320" i="20"/>
  <c r="B320" i="20"/>
  <c r="BR319" i="20"/>
  <c r="BQ319" i="20"/>
  <c r="BP319" i="20"/>
  <c r="BO319" i="20"/>
  <c r="BN319" i="20"/>
  <c r="BM319" i="20"/>
  <c r="BL319" i="20"/>
  <c r="BK319" i="20"/>
  <c r="BJ319" i="20"/>
  <c r="BI319" i="20"/>
  <c r="G319" i="20"/>
  <c r="F319" i="20"/>
  <c r="E319" i="20"/>
  <c r="D319" i="20"/>
  <c r="C319" i="20"/>
  <c r="B319" i="20"/>
  <c r="BR318" i="20"/>
  <c r="BQ318" i="20"/>
  <c r="BP318" i="20"/>
  <c r="BO318" i="20"/>
  <c r="BN318" i="20"/>
  <c r="BM318" i="20"/>
  <c r="BL318" i="20"/>
  <c r="BK318" i="20"/>
  <c r="BJ318" i="20"/>
  <c r="BI318" i="20"/>
  <c r="G318" i="20"/>
  <c r="F318" i="20"/>
  <c r="E318" i="20"/>
  <c r="D318" i="20"/>
  <c r="C318" i="20"/>
  <c r="B318" i="20"/>
  <c r="BR317" i="20"/>
  <c r="BQ317" i="20"/>
  <c r="BP317" i="20"/>
  <c r="BO317" i="20"/>
  <c r="BN317" i="20"/>
  <c r="BM317" i="20"/>
  <c r="BL317" i="20"/>
  <c r="BK317" i="20"/>
  <c r="BJ317" i="20"/>
  <c r="BI317" i="20"/>
  <c r="G317" i="20"/>
  <c r="F317" i="20"/>
  <c r="E317" i="20"/>
  <c r="D317" i="20"/>
  <c r="C317" i="20"/>
  <c r="B317" i="20"/>
  <c r="BR316" i="20"/>
  <c r="BQ316" i="20"/>
  <c r="BP316" i="20"/>
  <c r="BO316" i="20"/>
  <c r="BN316" i="20"/>
  <c r="BM316" i="20"/>
  <c r="BL316" i="20"/>
  <c r="BK316" i="20"/>
  <c r="BJ316" i="20"/>
  <c r="BI316" i="20"/>
  <c r="G316" i="20"/>
  <c r="F316" i="20"/>
  <c r="E316" i="20"/>
  <c r="D316" i="20"/>
  <c r="C316" i="20"/>
  <c r="B316" i="20"/>
  <c r="BR315" i="20"/>
  <c r="BQ315" i="20"/>
  <c r="BP315" i="20"/>
  <c r="BO315" i="20"/>
  <c r="BN315" i="20"/>
  <c r="BM315" i="20"/>
  <c r="BL315" i="20"/>
  <c r="BK315" i="20"/>
  <c r="BJ315" i="20"/>
  <c r="BI315" i="20"/>
  <c r="G315" i="20"/>
  <c r="F315" i="20"/>
  <c r="E315" i="20"/>
  <c r="D315" i="20"/>
  <c r="C315" i="20"/>
  <c r="B315" i="20"/>
  <c r="BR314" i="20"/>
  <c r="BQ314" i="20"/>
  <c r="BP314" i="20"/>
  <c r="BO314" i="20"/>
  <c r="BN314" i="20"/>
  <c r="BM314" i="20"/>
  <c r="BL314" i="20"/>
  <c r="BK314" i="20"/>
  <c r="BJ314" i="20"/>
  <c r="BI314" i="20"/>
  <c r="G314" i="20"/>
  <c r="F314" i="20"/>
  <c r="E314" i="20"/>
  <c r="D314" i="20"/>
  <c r="C314" i="20"/>
  <c r="B314" i="20"/>
  <c r="BR313" i="20"/>
  <c r="BQ313" i="20"/>
  <c r="BP313" i="20"/>
  <c r="BO313" i="20"/>
  <c r="BN313" i="20"/>
  <c r="BM313" i="20"/>
  <c r="BL313" i="20"/>
  <c r="BK313" i="20"/>
  <c r="BJ313" i="20"/>
  <c r="BI313" i="20"/>
  <c r="G313" i="20"/>
  <c r="F313" i="20"/>
  <c r="E313" i="20"/>
  <c r="D313" i="20"/>
  <c r="C313" i="20"/>
  <c r="B313" i="20"/>
  <c r="BR312" i="20"/>
  <c r="BQ312" i="20"/>
  <c r="BP312" i="20"/>
  <c r="BO312" i="20"/>
  <c r="BN312" i="20"/>
  <c r="BM312" i="20"/>
  <c r="BL312" i="20"/>
  <c r="BK312" i="20"/>
  <c r="BJ312" i="20"/>
  <c r="BI312" i="20"/>
  <c r="G312" i="20"/>
  <c r="F312" i="20"/>
  <c r="E312" i="20"/>
  <c r="D312" i="20"/>
  <c r="C312" i="20"/>
  <c r="B312" i="20"/>
  <c r="BR311" i="20"/>
  <c r="BQ311" i="20"/>
  <c r="BP311" i="20"/>
  <c r="BO311" i="20"/>
  <c r="BN311" i="20"/>
  <c r="BM311" i="20"/>
  <c r="BL311" i="20"/>
  <c r="BK311" i="20"/>
  <c r="BJ311" i="20"/>
  <c r="BI311" i="20"/>
  <c r="G311" i="20"/>
  <c r="F311" i="20"/>
  <c r="E311" i="20"/>
  <c r="D311" i="20"/>
  <c r="C311" i="20"/>
  <c r="B311" i="20"/>
  <c r="BR310" i="20"/>
  <c r="BQ310" i="20"/>
  <c r="BP310" i="20"/>
  <c r="BO310" i="20"/>
  <c r="BN310" i="20"/>
  <c r="BM310" i="20"/>
  <c r="BL310" i="20"/>
  <c r="BK310" i="20"/>
  <c r="BJ310" i="20"/>
  <c r="BI310" i="20"/>
  <c r="G310" i="20"/>
  <c r="F310" i="20"/>
  <c r="E310" i="20"/>
  <c r="D310" i="20"/>
  <c r="C310" i="20"/>
  <c r="B310" i="20"/>
  <c r="BR309" i="20"/>
  <c r="BQ309" i="20"/>
  <c r="BP309" i="20"/>
  <c r="BO309" i="20"/>
  <c r="BN309" i="20"/>
  <c r="BM309" i="20"/>
  <c r="BL309" i="20"/>
  <c r="BK309" i="20"/>
  <c r="BJ309" i="20"/>
  <c r="BI309" i="20"/>
  <c r="G309" i="20"/>
  <c r="F309" i="20"/>
  <c r="E309" i="20"/>
  <c r="D309" i="20"/>
  <c r="C309" i="20"/>
  <c r="B309" i="20"/>
  <c r="BR308" i="20"/>
  <c r="BQ308" i="20"/>
  <c r="BP308" i="20"/>
  <c r="BO308" i="20"/>
  <c r="BN308" i="20"/>
  <c r="BM308" i="20"/>
  <c r="BL308" i="20"/>
  <c r="BK308" i="20"/>
  <c r="BJ308" i="20"/>
  <c r="BI308" i="20"/>
  <c r="G308" i="20"/>
  <c r="F308" i="20"/>
  <c r="E308" i="20"/>
  <c r="D308" i="20"/>
  <c r="C308" i="20"/>
  <c r="B308" i="20"/>
  <c r="BR307" i="20"/>
  <c r="BQ307" i="20"/>
  <c r="BP307" i="20"/>
  <c r="BO307" i="20"/>
  <c r="BN307" i="20"/>
  <c r="BM307" i="20"/>
  <c r="BL307" i="20"/>
  <c r="BK307" i="20"/>
  <c r="BJ307" i="20"/>
  <c r="BI307" i="20"/>
  <c r="G307" i="20"/>
  <c r="F307" i="20"/>
  <c r="E307" i="20"/>
  <c r="D307" i="20"/>
  <c r="C307" i="20"/>
  <c r="B307" i="20"/>
  <c r="BR306" i="20"/>
  <c r="BQ306" i="20"/>
  <c r="BP306" i="20"/>
  <c r="BO306" i="20"/>
  <c r="BN306" i="20"/>
  <c r="BM306" i="20"/>
  <c r="BL306" i="20"/>
  <c r="BK306" i="20"/>
  <c r="BJ306" i="20"/>
  <c r="BI306" i="20"/>
  <c r="G306" i="20"/>
  <c r="F306" i="20"/>
  <c r="E306" i="20"/>
  <c r="D306" i="20"/>
  <c r="C306" i="20"/>
  <c r="B306" i="20"/>
  <c r="BR305" i="20"/>
  <c r="BQ305" i="20"/>
  <c r="BP305" i="20"/>
  <c r="BO305" i="20"/>
  <c r="BN305" i="20"/>
  <c r="BM305" i="20"/>
  <c r="BL305" i="20"/>
  <c r="BK305" i="20"/>
  <c r="BJ305" i="20"/>
  <c r="BI305" i="20"/>
  <c r="G305" i="20"/>
  <c r="F305" i="20"/>
  <c r="E305" i="20"/>
  <c r="D305" i="20"/>
  <c r="C305" i="20"/>
  <c r="B305" i="20"/>
  <c r="BR304" i="20"/>
  <c r="BQ304" i="20"/>
  <c r="BP304" i="20"/>
  <c r="BO304" i="20"/>
  <c r="BN304" i="20"/>
  <c r="BM304" i="20"/>
  <c r="BL304" i="20"/>
  <c r="BK304" i="20"/>
  <c r="BJ304" i="20"/>
  <c r="BI304" i="20"/>
  <c r="G304" i="20"/>
  <c r="F304" i="20"/>
  <c r="E304" i="20"/>
  <c r="D304" i="20"/>
  <c r="C304" i="20"/>
  <c r="B304" i="20"/>
  <c r="BR303" i="20"/>
  <c r="BQ303" i="20"/>
  <c r="BP303" i="20"/>
  <c r="BO303" i="20"/>
  <c r="BN303" i="20"/>
  <c r="BM303" i="20"/>
  <c r="BL303" i="20"/>
  <c r="BK303" i="20"/>
  <c r="BJ303" i="20"/>
  <c r="BI303" i="20"/>
  <c r="G303" i="20"/>
  <c r="F303" i="20"/>
  <c r="E303" i="20"/>
  <c r="D303" i="20"/>
  <c r="C303" i="20"/>
  <c r="B303" i="20"/>
  <c r="BR302" i="20"/>
  <c r="BQ302" i="20"/>
  <c r="BP302" i="20"/>
  <c r="BO302" i="20"/>
  <c r="BN302" i="20"/>
  <c r="BM302" i="20"/>
  <c r="BL302" i="20"/>
  <c r="BK302" i="20"/>
  <c r="BJ302" i="20"/>
  <c r="BI302" i="20"/>
  <c r="G302" i="20"/>
  <c r="F302" i="20"/>
  <c r="E302" i="20"/>
  <c r="D302" i="20"/>
  <c r="C302" i="20"/>
  <c r="B302" i="20"/>
  <c r="BR301" i="20"/>
  <c r="BQ301" i="20"/>
  <c r="BP301" i="20"/>
  <c r="BO301" i="20"/>
  <c r="BN301" i="20"/>
  <c r="BM301" i="20"/>
  <c r="BL301" i="20"/>
  <c r="BK301" i="20"/>
  <c r="BJ301" i="20"/>
  <c r="BI301" i="20"/>
  <c r="G301" i="20"/>
  <c r="F301" i="20"/>
  <c r="E301" i="20"/>
  <c r="D301" i="20"/>
  <c r="C301" i="20"/>
  <c r="B301" i="20"/>
  <c r="BR300" i="20"/>
  <c r="BQ300" i="20"/>
  <c r="BP300" i="20"/>
  <c r="BO300" i="20"/>
  <c r="BN300" i="20"/>
  <c r="BM300" i="20"/>
  <c r="BL300" i="20"/>
  <c r="BK300" i="20"/>
  <c r="BJ300" i="20"/>
  <c r="BI300" i="20"/>
  <c r="G300" i="20"/>
  <c r="F300" i="20"/>
  <c r="E300" i="20"/>
  <c r="D300" i="20"/>
  <c r="C300" i="20"/>
  <c r="B300" i="20"/>
  <c r="BR299" i="20"/>
  <c r="BQ299" i="20"/>
  <c r="BP299" i="20"/>
  <c r="BO299" i="20"/>
  <c r="BN299" i="20"/>
  <c r="BM299" i="20"/>
  <c r="BL299" i="20"/>
  <c r="BK299" i="20"/>
  <c r="BJ299" i="20"/>
  <c r="BI299" i="20"/>
  <c r="G299" i="20"/>
  <c r="F299" i="20"/>
  <c r="E299" i="20"/>
  <c r="D299" i="20"/>
  <c r="C299" i="20"/>
  <c r="B299" i="20"/>
  <c r="BR298" i="20"/>
  <c r="BQ298" i="20"/>
  <c r="BP298" i="20"/>
  <c r="BO298" i="20"/>
  <c r="BN298" i="20"/>
  <c r="BM298" i="20"/>
  <c r="BL298" i="20"/>
  <c r="BK298" i="20"/>
  <c r="BJ298" i="20"/>
  <c r="BI298" i="20"/>
  <c r="G298" i="20"/>
  <c r="F298" i="20"/>
  <c r="E298" i="20"/>
  <c r="D298" i="20"/>
  <c r="C298" i="20"/>
  <c r="B298" i="20"/>
  <c r="BR297" i="20"/>
  <c r="BQ297" i="20"/>
  <c r="BP297" i="20"/>
  <c r="BO297" i="20"/>
  <c r="BN297" i="20"/>
  <c r="BM297" i="20"/>
  <c r="BL297" i="20"/>
  <c r="BK297" i="20"/>
  <c r="BJ297" i="20"/>
  <c r="BI297" i="20"/>
  <c r="G297" i="20"/>
  <c r="F297" i="20"/>
  <c r="E297" i="20"/>
  <c r="D297" i="20"/>
  <c r="C297" i="20"/>
  <c r="B297" i="20"/>
  <c r="BR296" i="20"/>
  <c r="BQ296" i="20"/>
  <c r="BP296" i="20"/>
  <c r="BO296" i="20"/>
  <c r="BN296" i="20"/>
  <c r="BM296" i="20"/>
  <c r="BL296" i="20"/>
  <c r="BK296" i="20"/>
  <c r="BJ296" i="20"/>
  <c r="BI296" i="20"/>
  <c r="G296" i="20"/>
  <c r="F296" i="20"/>
  <c r="E296" i="20"/>
  <c r="D296" i="20"/>
  <c r="C296" i="20"/>
  <c r="B296" i="20"/>
  <c r="BR295" i="20"/>
  <c r="BQ295" i="20"/>
  <c r="BP295" i="20"/>
  <c r="BO295" i="20"/>
  <c r="BN295" i="20"/>
  <c r="BM295" i="20"/>
  <c r="BL295" i="20"/>
  <c r="BK295" i="20"/>
  <c r="BJ295" i="20"/>
  <c r="BI295" i="20"/>
  <c r="G295" i="20"/>
  <c r="F295" i="20"/>
  <c r="E295" i="20"/>
  <c r="D295" i="20"/>
  <c r="C295" i="20"/>
  <c r="B295" i="20"/>
  <c r="BR294" i="20"/>
  <c r="BQ294" i="20"/>
  <c r="BP294" i="20"/>
  <c r="BO294" i="20"/>
  <c r="BN294" i="20"/>
  <c r="BM294" i="20"/>
  <c r="BL294" i="20"/>
  <c r="BK294" i="20"/>
  <c r="BJ294" i="20"/>
  <c r="BI294" i="20"/>
  <c r="G294" i="20"/>
  <c r="F294" i="20"/>
  <c r="E294" i="20"/>
  <c r="D294" i="20"/>
  <c r="C294" i="20"/>
  <c r="B294" i="20"/>
  <c r="BR293" i="20"/>
  <c r="BQ293" i="20"/>
  <c r="BP293" i="20"/>
  <c r="BO293" i="20"/>
  <c r="BN293" i="20"/>
  <c r="BM293" i="20"/>
  <c r="BL293" i="20"/>
  <c r="BK293" i="20"/>
  <c r="BJ293" i="20"/>
  <c r="BI293" i="20"/>
  <c r="G293" i="20"/>
  <c r="F293" i="20"/>
  <c r="E293" i="20"/>
  <c r="D293" i="20"/>
  <c r="C293" i="20"/>
  <c r="B293" i="20"/>
  <c r="BR292" i="20"/>
  <c r="BQ292" i="20"/>
  <c r="BP292" i="20"/>
  <c r="BO292" i="20"/>
  <c r="BN292" i="20"/>
  <c r="BM292" i="20"/>
  <c r="BL292" i="20"/>
  <c r="BK292" i="20"/>
  <c r="BJ292" i="20"/>
  <c r="BI292" i="20"/>
  <c r="G292" i="20"/>
  <c r="F292" i="20"/>
  <c r="E292" i="20"/>
  <c r="D292" i="20"/>
  <c r="C292" i="20"/>
  <c r="B292" i="20"/>
  <c r="BR291" i="20"/>
  <c r="BQ291" i="20"/>
  <c r="BP291" i="20"/>
  <c r="BO291" i="20"/>
  <c r="BN291" i="20"/>
  <c r="BM291" i="20"/>
  <c r="BL291" i="20"/>
  <c r="BK291" i="20"/>
  <c r="BJ291" i="20"/>
  <c r="BI291" i="20"/>
  <c r="G291" i="20"/>
  <c r="F291" i="20"/>
  <c r="E291" i="20"/>
  <c r="D291" i="20"/>
  <c r="C291" i="20"/>
  <c r="B291" i="20"/>
  <c r="BR290" i="20"/>
  <c r="BQ290" i="20"/>
  <c r="BP290" i="20"/>
  <c r="BO290" i="20"/>
  <c r="BN290" i="20"/>
  <c r="BM290" i="20"/>
  <c r="BL290" i="20"/>
  <c r="BK290" i="20"/>
  <c r="BJ290" i="20"/>
  <c r="BI290" i="20"/>
  <c r="G290" i="20"/>
  <c r="F290" i="20"/>
  <c r="E290" i="20"/>
  <c r="D290" i="20"/>
  <c r="C290" i="20"/>
  <c r="B290" i="20"/>
  <c r="BR289" i="20"/>
  <c r="BQ289" i="20"/>
  <c r="BP289" i="20"/>
  <c r="BO289" i="20"/>
  <c r="BN289" i="20"/>
  <c r="BM289" i="20"/>
  <c r="BL289" i="20"/>
  <c r="BK289" i="20"/>
  <c r="BJ289" i="20"/>
  <c r="BI289" i="20"/>
  <c r="G289" i="20"/>
  <c r="F289" i="20"/>
  <c r="E289" i="20"/>
  <c r="D289" i="20"/>
  <c r="C289" i="20"/>
  <c r="B289" i="20"/>
  <c r="BR288" i="20"/>
  <c r="BQ288" i="20"/>
  <c r="BP288" i="20"/>
  <c r="BO288" i="20"/>
  <c r="BN288" i="20"/>
  <c r="BM288" i="20"/>
  <c r="BL288" i="20"/>
  <c r="BK288" i="20"/>
  <c r="BJ288" i="20"/>
  <c r="BI288" i="20"/>
  <c r="G288" i="20"/>
  <c r="F288" i="20"/>
  <c r="E288" i="20"/>
  <c r="D288" i="20"/>
  <c r="C288" i="20"/>
  <c r="B288" i="20"/>
  <c r="BR287" i="20"/>
  <c r="BQ287" i="20"/>
  <c r="BP287" i="20"/>
  <c r="BO287" i="20"/>
  <c r="BN287" i="20"/>
  <c r="BM287" i="20"/>
  <c r="BL287" i="20"/>
  <c r="BK287" i="20"/>
  <c r="BJ287" i="20"/>
  <c r="BI287" i="20"/>
  <c r="G287" i="20"/>
  <c r="F287" i="20"/>
  <c r="E287" i="20"/>
  <c r="D287" i="20"/>
  <c r="C287" i="20"/>
  <c r="B287" i="20"/>
  <c r="BR286" i="20"/>
  <c r="BQ286" i="20"/>
  <c r="BP286" i="20"/>
  <c r="BO286" i="20"/>
  <c r="BN286" i="20"/>
  <c r="BM286" i="20"/>
  <c r="BL286" i="20"/>
  <c r="BK286" i="20"/>
  <c r="BJ286" i="20"/>
  <c r="BI286" i="20"/>
  <c r="G286" i="20"/>
  <c r="F286" i="20"/>
  <c r="E286" i="20"/>
  <c r="D286" i="20"/>
  <c r="C286" i="20"/>
  <c r="B286" i="20"/>
  <c r="BR285" i="20"/>
  <c r="BQ285" i="20"/>
  <c r="BP285" i="20"/>
  <c r="BO285" i="20"/>
  <c r="BN285" i="20"/>
  <c r="BM285" i="20"/>
  <c r="BL285" i="20"/>
  <c r="BK285" i="20"/>
  <c r="BJ285" i="20"/>
  <c r="BI285" i="20"/>
  <c r="G285" i="20"/>
  <c r="F285" i="20"/>
  <c r="E285" i="20"/>
  <c r="D285" i="20"/>
  <c r="C285" i="20"/>
  <c r="B285" i="20"/>
  <c r="BR284" i="20"/>
  <c r="BQ284" i="20"/>
  <c r="BP284" i="20"/>
  <c r="BO284" i="20"/>
  <c r="BN284" i="20"/>
  <c r="BM284" i="20"/>
  <c r="BL284" i="20"/>
  <c r="BK284" i="20"/>
  <c r="BJ284" i="20"/>
  <c r="BI284" i="20"/>
  <c r="G284" i="20"/>
  <c r="F284" i="20"/>
  <c r="E284" i="20"/>
  <c r="D284" i="20"/>
  <c r="C284" i="20"/>
  <c r="B284" i="20"/>
  <c r="BR283" i="20"/>
  <c r="BQ283" i="20"/>
  <c r="BP283" i="20"/>
  <c r="BO283" i="20"/>
  <c r="BN283" i="20"/>
  <c r="BM283" i="20"/>
  <c r="BL283" i="20"/>
  <c r="BK283" i="20"/>
  <c r="BJ283" i="20"/>
  <c r="BI283" i="20"/>
  <c r="G283" i="20"/>
  <c r="F283" i="20"/>
  <c r="E283" i="20"/>
  <c r="D283" i="20"/>
  <c r="C283" i="20"/>
  <c r="B283" i="20"/>
  <c r="BR282" i="20"/>
  <c r="BQ282" i="20"/>
  <c r="BP282" i="20"/>
  <c r="BO282" i="20"/>
  <c r="BN282" i="20"/>
  <c r="BM282" i="20"/>
  <c r="BL282" i="20"/>
  <c r="BK282" i="20"/>
  <c r="BJ282" i="20"/>
  <c r="BI282" i="20"/>
  <c r="G282" i="20"/>
  <c r="F282" i="20"/>
  <c r="E282" i="20"/>
  <c r="D282" i="20"/>
  <c r="C282" i="20"/>
  <c r="B282" i="20"/>
  <c r="BR281" i="20"/>
  <c r="BQ281" i="20"/>
  <c r="BP281" i="20"/>
  <c r="BO281" i="20"/>
  <c r="BN281" i="20"/>
  <c r="BM281" i="20"/>
  <c r="BL281" i="20"/>
  <c r="BK281" i="20"/>
  <c r="BJ281" i="20"/>
  <c r="BI281" i="20"/>
  <c r="G281" i="20"/>
  <c r="F281" i="20"/>
  <c r="E281" i="20"/>
  <c r="D281" i="20"/>
  <c r="C281" i="20"/>
  <c r="B281" i="20"/>
  <c r="BR280" i="20"/>
  <c r="BQ280" i="20"/>
  <c r="BP280" i="20"/>
  <c r="BO280" i="20"/>
  <c r="BN280" i="20"/>
  <c r="BM280" i="20"/>
  <c r="BL280" i="20"/>
  <c r="BK280" i="20"/>
  <c r="BJ280" i="20"/>
  <c r="BI280" i="20"/>
  <c r="G280" i="20"/>
  <c r="F280" i="20"/>
  <c r="E280" i="20"/>
  <c r="D280" i="20"/>
  <c r="C280" i="20"/>
  <c r="B280" i="20"/>
  <c r="BR279" i="20"/>
  <c r="BQ279" i="20"/>
  <c r="BP279" i="20"/>
  <c r="BO279" i="20"/>
  <c r="BN279" i="20"/>
  <c r="BM279" i="20"/>
  <c r="BL279" i="20"/>
  <c r="BK279" i="20"/>
  <c r="BJ279" i="20"/>
  <c r="BI279" i="20"/>
  <c r="G279" i="20"/>
  <c r="F279" i="20"/>
  <c r="E279" i="20"/>
  <c r="D279" i="20"/>
  <c r="C279" i="20"/>
  <c r="B279" i="20"/>
  <c r="BR278" i="20"/>
  <c r="BQ278" i="20"/>
  <c r="BP278" i="20"/>
  <c r="BO278" i="20"/>
  <c r="BN278" i="20"/>
  <c r="BM278" i="20"/>
  <c r="BL278" i="20"/>
  <c r="BK278" i="20"/>
  <c r="BJ278" i="20"/>
  <c r="BI278" i="20"/>
  <c r="G278" i="20"/>
  <c r="F278" i="20"/>
  <c r="E278" i="20"/>
  <c r="D278" i="20"/>
  <c r="C278" i="20"/>
  <c r="B278" i="20"/>
  <c r="BR277" i="20"/>
  <c r="BQ277" i="20"/>
  <c r="BP277" i="20"/>
  <c r="BO277" i="20"/>
  <c r="BN277" i="20"/>
  <c r="BM277" i="20"/>
  <c r="BL277" i="20"/>
  <c r="BK277" i="20"/>
  <c r="BJ277" i="20"/>
  <c r="BI277" i="20"/>
  <c r="G277" i="20"/>
  <c r="F277" i="20"/>
  <c r="E277" i="20"/>
  <c r="D277" i="20"/>
  <c r="C277" i="20"/>
  <c r="B277" i="20"/>
  <c r="BR276" i="20"/>
  <c r="BQ276" i="20"/>
  <c r="BP276" i="20"/>
  <c r="BO276" i="20"/>
  <c r="BN276" i="20"/>
  <c r="BM276" i="20"/>
  <c r="BL276" i="20"/>
  <c r="BK276" i="20"/>
  <c r="BJ276" i="20"/>
  <c r="BI276" i="20"/>
  <c r="G276" i="20"/>
  <c r="F276" i="20"/>
  <c r="E276" i="20"/>
  <c r="D276" i="20"/>
  <c r="C276" i="20"/>
  <c r="B276" i="20"/>
  <c r="BR275" i="20"/>
  <c r="BQ275" i="20"/>
  <c r="BP275" i="20"/>
  <c r="BO275" i="20"/>
  <c r="BN275" i="20"/>
  <c r="BM275" i="20"/>
  <c r="BL275" i="20"/>
  <c r="BK275" i="20"/>
  <c r="BJ275" i="20"/>
  <c r="BI275" i="20"/>
  <c r="G275" i="20"/>
  <c r="F275" i="20"/>
  <c r="E275" i="20"/>
  <c r="D275" i="20"/>
  <c r="C275" i="20"/>
  <c r="B275" i="20"/>
  <c r="BR274" i="20"/>
  <c r="BQ274" i="20"/>
  <c r="BP274" i="20"/>
  <c r="BO274" i="20"/>
  <c r="BN274" i="20"/>
  <c r="BM274" i="20"/>
  <c r="BL274" i="20"/>
  <c r="BK274" i="20"/>
  <c r="BJ274" i="20"/>
  <c r="BI274" i="20"/>
  <c r="G274" i="20"/>
  <c r="F274" i="20"/>
  <c r="E274" i="20"/>
  <c r="D274" i="20"/>
  <c r="C274" i="20"/>
  <c r="B274" i="20"/>
  <c r="BR273" i="20"/>
  <c r="BQ273" i="20"/>
  <c r="BP273" i="20"/>
  <c r="BO273" i="20"/>
  <c r="BN273" i="20"/>
  <c r="BM273" i="20"/>
  <c r="BL273" i="20"/>
  <c r="BK273" i="20"/>
  <c r="BJ273" i="20"/>
  <c r="BI273" i="20"/>
  <c r="G273" i="20"/>
  <c r="F273" i="20"/>
  <c r="E273" i="20"/>
  <c r="D273" i="20"/>
  <c r="C273" i="20"/>
  <c r="B273" i="20"/>
  <c r="BR272" i="20"/>
  <c r="BQ272" i="20"/>
  <c r="BP272" i="20"/>
  <c r="BO272" i="20"/>
  <c r="BN272" i="20"/>
  <c r="BM272" i="20"/>
  <c r="BL272" i="20"/>
  <c r="BK272" i="20"/>
  <c r="BJ272" i="20"/>
  <c r="BI272" i="20"/>
  <c r="G272" i="20"/>
  <c r="F272" i="20"/>
  <c r="E272" i="20"/>
  <c r="D272" i="20"/>
  <c r="C272" i="20"/>
  <c r="B272" i="20"/>
  <c r="BR271" i="20"/>
  <c r="BQ271" i="20"/>
  <c r="BP271" i="20"/>
  <c r="BO271" i="20"/>
  <c r="BN271" i="20"/>
  <c r="BM271" i="20"/>
  <c r="BL271" i="20"/>
  <c r="BK271" i="20"/>
  <c r="BJ271" i="20"/>
  <c r="BI271" i="20"/>
  <c r="G271" i="20"/>
  <c r="F271" i="20"/>
  <c r="E271" i="20"/>
  <c r="D271" i="20"/>
  <c r="C271" i="20"/>
  <c r="B271" i="20"/>
  <c r="BR270" i="20"/>
  <c r="BQ270" i="20"/>
  <c r="BP270" i="20"/>
  <c r="BO270" i="20"/>
  <c r="BN270" i="20"/>
  <c r="BM270" i="20"/>
  <c r="BL270" i="20"/>
  <c r="BK270" i="20"/>
  <c r="BJ270" i="20"/>
  <c r="BI270" i="20"/>
  <c r="G270" i="20"/>
  <c r="F270" i="20"/>
  <c r="E270" i="20"/>
  <c r="D270" i="20"/>
  <c r="C270" i="20"/>
  <c r="B270" i="20"/>
  <c r="BR269" i="20"/>
  <c r="BQ269" i="20"/>
  <c r="BP269" i="20"/>
  <c r="BO269" i="20"/>
  <c r="BN269" i="20"/>
  <c r="BM269" i="20"/>
  <c r="BL269" i="20"/>
  <c r="BK269" i="20"/>
  <c r="BJ269" i="20"/>
  <c r="BI269" i="20"/>
  <c r="G269" i="20"/>
  <c r="F269" i="20"/>
  <c r="E269" i="20"/>
  <c r="D269" i="20"/>
  <c r="C269" i="20"/>
  <c r="B269" i="20"/>
  <c r="BR268" i="20"/>
  <c r="BQ268" i="20"/>
  <c r="BP268" i="20"/>
  <c r="BO268" i="20"/>
  <c r="BN268" i="20"/>
  <c r="BM268" i="20"/>
  <c r="BL268" i="20"/>
  <c r="BK268" i="20"/>
  <c r="BJ268" i="20"/>
  <c r="BI268" i="20"/>
  <c r="G268" i="20"/>
  <c r="F268" i="20"/>
  <c r="E268" i="20"/>
  <c r="D268" i="20"/>
  <c r="C268" i="20"/>
  <c r="B268" i="20"/>
  <c r="BR267" i="20"/>
  <c r="BQ267" i="20"/>
  <c r="BP267" i="20"/>
  <c r="BO267" i="20"/>
  <c r="BN267" i="20"/>
  <c r="BM267" i="20"/>
  <c r="BL267" i="20"/>
  <c r="BK267" i="20"/>
  <c r="BJ267" i="20"/>
  <c r="BI267" i="20"/>
  <c r="G267" i="20"/>
  <c r="F267" i="20"/>
  <c r="E267" i="20"/>
  <c r="D267" i="20"/>
  <c r="C267" i="20"/>
  <c r="B267" i="20"/>
  <c r="BR266" i="20"/>
  <c r="BQ266" i="20"/>
  <c r="BP266" i="20"/>
  <c r="BO266" i="20"/>
  <c r="BN266" i="20"/>
  <c r="BM266" i="20"/>
  <c r="BL266" i="20"/>
  <c r="BK266" i="20"/>
  <c r="BJ266" i="20"/>
  <c r="BI266" i="20"/>
  <c r="G266" i="20"/>
  <c r="F266" i="20"/>
  <c r="E266" i="20"/>
  <c r="D266" i="20"/>
  <c r="C266" i="20"/>
  <c r="B266" i="20"/>
  <c r="BR265" i="20"/>
  <c r="BQ265" i="20"/>
  <c r="BP265" i="20"/>
  <c r="BO265" i="20"/>
  <c r="BN265" i="20"/>
  <c r="BM265" i="20"/>
  <c r="BL265" i="20"/>
  <c r="BK265" i="20"/>
  <c r="BJ265" i="20"/>
  <c r="BI265" i="20"/>
  <c r="G265" i="20"/>
  <c r="F265" i="20"/>
  <c r="E265" i="20"/>
  <c r="D265" i="20"/>
  <c r="C265" i="20"/>
  <c r="B265" i="20"/>
  <c r="BR264" i="20"/>
  <c r="BQ264" i="20"/>
  <c r="BP264" i="20"/>
  <c r="BO264" i="20"/>
  <c r="BN264" i="20"/>
  <c r="BM264" i="20"/>
  <c r="BL264" i="20"/>
  <c r="BK264" i="20"/>
  <c r="BJ264" i="20"/>
  <c r="BI264" i="20"/>
  <c r="G264" i="20"/>
  <c r="F264" i="20"/>
  <c r="E264" i="20"/>
  <c r="D264" i="20"/>
  <c r="C264" i="20"/>
  <c r="B264" i="20"/>
  <c r="BR263" i="20"/>
  <c r="BQ263" i="20"/>
  <c r="BP263" i="20"/>
  <c r="BO263" i="20"/>
  <c r="BN263" i="20"/>
  <c r="BM263" i="20"/>
  <c r="BL263" i="20"/>
  <c r="BK263" i="20"/>
  <c r="BJ263" i="20"/>
  <c r="BI263" i="20"/>
  <c r="G263" i="20"/>
  <c r="F263" i="20"/>
  <c r="E263" i="20"/>
  <c r="D263" i="20"/>
  <c r="C263" i="20"/>
  <c r="B263" i="20"/>
  <c r="BR262" i="20"/>
  <c r="BQ262" i="20"/>
  <c r="BP262" i="20"/>
  <c r="BO262" i="20"/>
  <c r="BN262" i="20"/>
  <c r="BM262" i="20"/>
  <c r="BL262" i="20"/>
  <c r="BK262" i="20"/>
  <c r="BJ262" i="20"/>
  <c r="BI262" i="20"/>
  <c r="G262" i="20"/>
  <c r="F262" i="20"/>
  <c r="E262" i="20"/>
  <c r="D262" i="20"/>
  <c r="C262" i="20"/>
  <c r="B262" i="20"/>
  <c r="BR261" i="20"/>
  <c r="BQ261" i="20"/>
  <c r="BP261" i="20"/>
  <c r="BO261" i="20"/>
  <c r="BN261" i="20"/>
  <c r="BM261" i="20"/>
  <c r="BL261" i="20"/>
  <c r="BK261" i="20"/>
  <c r="BJ261" i="20"/>
  <c r="BI261" i="20"/>
  <c r="G261" i="20"/>
  <c r="F261" i="20"/>
  <c r="E261" i="20"/>
  <c r="D261" i="20"/>
  <c r="C261" i="20"/>
  <c r="B261" i="20"/>
  <c r="BR260" i="20"/>
  <c r="BQ260" i="20"/>
  <c r="BP260" i="20"/>
  <c r="BO260" i="20"/>
  <c r="BN260" i="20"/>
  <c r="BM260" i="20"/>
  <c r="BL260" i="20"/>
  <c r="BK260" i="20"/>
  <c r="BJ260" i="20"/>
  <c r="BI260" i="20"/>
  <c r="G260" i="20"/>
  <c r="F260" i="20"/>
  <c r="E260" i="20"/>
  <c r="D260" i="20"/>
  <c r="C260" i="20"/>
  <c r="B260" i="20"/>
  <c r="BR259" i="20"/>
  <c r="BQ259" i="20"/>
  <c r="BP259" i="20"/>
  <c r="BO259" i="20"/>
  <c r="BN259" i="20"/>
  <c r="BM259" i="20"/>
  <c r="BL259" i="20"/>
  <c r="BK259" i="20"/>
  <c r="BJ259" i="20"/>
  <c r="BI259" i="20"/>
  <c r="G259" i="20"/>
  <c r="F259" i="20"/>
  <c r="E259" i="20"/>
  <c r="D259" i="20"/>
  <c r="C259" i="20"/>
  <c r="B259" i="20"/>
  <c r="BR258" i="20"/>
  <c r="BQ258" i="20"/>
  <c r="BP258" i="20"/>
  <c r="BO258" i="20"/>
  <c r="BN258" i="20"/>
  <c r="BM258" i="20"/>
  <c r="BL258" i="20"/>
  <c r="BK258" i="20"/>
  <c r="BJ258" i="20"/>
  <c r="BI258" i="20"/>
  <c r="G258" i="20"/>
  <c r="F258" i="20"/>
  <c r="E258" i="20"/>
  <c r="D258" i="20"/>
  <c r="C258" i="20"/>
  <c r="B258" i="20"/>
  <c r="BR257" i="20"/>
  <c r="BQ257" i="20"/>
  <c r="BP257" i="20"/>
  <c r="BO257" i="20"/>
  <c r="BN257" i="20"/>
  <c r="BM257" i="20"/>
  <c r="BL257" i="20"/>
  <c r="BK257" i="20"/>
  <c r="BJ257" i="20"/>
  <c r="BI257" i="20"/>
  <c r="G257" i="20"/>
  <c r="F257" i="20"/>
  <c r="E257" i="20"/>
  <c r="D257" i="20"/>
  <c r="C257" i="20"/>
  <c r="B257" i="20"/>
  <c r="BR256" i="20"/>
  <c r="BQ256" i="20"/>
  <c r="BP256" i="20"/>
  <c r="BO256" i="20"/>
  <c r="BN256" i="20"/>
  <c r="BM256" i="20"/>
  <c r="BL256" i="20"/>
  <c r="BK256" i="20"/>
  <c r="BJ256" i="20"/>
  <c r="BI256" i="20"/>
  <c r="G256" i="20"/>
  <c r="F256" i="20"/>
  <c r="E256" i="20"/>
  <c r="D256" i="20"/>
  <c r="C256" i="20"/>
  <c r="B256" i="20"/>
  <c r="BR255" i="20"/>
  <c r="BQ255" i="20"/>
  <c r="BP255" i="20"/>
  <c r="BO255" i="20"/>
  <c r="BN255" i="20"/>
  <c r="BM255" i="20"/>
  <c r="BL255" i="20"/>
  <c r="BK255" i="20"/>
  <c r="BJ255" i="20"/>
  <c r="BI255" i="20"/>
  <c r="G255" i="20"/>
  <c r="F255" i="20"/>
  <c r="E255" i="20"/>
  <c r="D255" i="20"/>
  <c r="C255" i="20"/>
  <c r="B255" i="20"/>
  <c r="BR254" i="20"/>
  <c r="BQ254" i="20"/>
  <c r="BP254" i="20"/>
  <c r="BO254" i="20"/>
  <c r="BN254" i="20"/>
  <c r="BM254" i="20"/>
  <c r="BL254" i="20"/>
  <c r="BK254" i="20"/>
  <c r="BJ254" i="20"/>
  <c r="BI254" i="20"/>
  <c r="G254" i="20"/>
  <c r="F254" i="20"/>
  <c r="E254" i="20"/>
  <c r="D254" i="20"/>
  <c r="C254" i="20"/>
  <c r="B254" i="20"/>
  <c r="BR253" i="20"/>
  <c r="BQ253" i="20"/>
  <c r="BP253" i="20"/>
  <c r="BO253" i="20"/>
  <c r="BN253" i="20"/>
  <c r="BM253" i="20"/>
  <c r="BL253" i="20"/>
  <c r="BK253" i="20"/>
  <c r="BJ253" i="20"/>
  <c r="BI253" i="20"/>
  <c r="G253" i="20"/>
  <c r="F253" i="20"/>
  <c r="E253" i="20"/>
  <c r="D253" i="20"/>
  <c r="C253" i="20"/>
  <c r="B253" i="20"/>
  <c r="BR252" i="20"/>
  <c r="BQ252" i="20"/>
  <c r="BP252" i="20"/>
  <c r="BO252" i="20"/>
  <c r="BN252" i="20"/>
  <c r="BM252" i="20"/>
  <c r="BL252" i="20"/>
  <c r="BK252" i="20"/>
  <c r="BJ252" i="20"/>
  <c r="BI252" i="20"/>
  <c r="G252" i="20"/>
  <c r="F252" i="20"/>
  <c r="E252" i="20"/>
  <c r="D252" i="20"/>
  <c r="C252" i="20"/>
  <c r="B252" i="20"/>
  <c r="BR251" i="20"/>
  <c r="BQ251" i="20"/>
  <c r="BP251" i="20"/>
  <c r="BO251" i="20"/>
  <c r="BN251" i="20"/>
  <c r="BM251" i="20"/>
  <c r="BL251" i="20"/>
  <c r="BK251" i="20"/>
  <c r="BJ251" i="20"/>
  <c r="BI251" i="20"/>
  <c r="G251" i="20"/>
  <c r="F251" i="20"/>
  <c r="E251" i="20"/>
  <c r="D251" i="20"/>
  <c r="C251" i="20"/>
  <c r="B251" i="20"/>
  <c r="BR250" i="20"/>
  <c r="BQ250" i="20"/>
  <c r="BP250" i="20"/>
  <c r="BO250" i="20"/>
  <c r="BN250" i="20"/>
  <c r="BM250" i="20"/>
  <c r="BL250" i="20"/>
  <c r="BK250" i="20"/>
  <c r="BJ250" i="20"/>
  <c r="BI250" i="20"/>
  <c r="G250" i="20"/>
  <c r="F250" i="20"/>
  <c r="E250" i="20"/>
  <c r="D250" i="20"/>
  <c r="C250" i="20"/>
  <c r="B250" i="20"/>
  <c r="BR249" i="20"/>
  <c r="BQ249" i="20"/>
  <c r="BP249" i="20"/>
  <c r="BO249" i="20"/>
  <c r="BN249" i="20"/>
  <c r="BM249" i="20"/>
  <c r="BL249" i="20"/>
  <c r="BK249" i="20"/>
  <c r="BJ249" i="20"/>
  <c r="BI249" i="20"/>
  <c r="G249" i="20"/>
  <c r="F249" i="20"/>
  <c r="E249" i="20"/>
  <c r="D249" i="20"/>
  <c r="C249" i="20"/>
  <c r="B249" i="20"/>
  <c r="BR248" i="20"/>
  <c r="BQ248" i="20"/>
  <c r="BP248" i="20"/>
  <c r="BO248" i="20"/>
  <c r="BN248" i="20"/>
  <c r="BM248" i="20"/>
  <c r="BL248" i="20"/>
  <c r="BK248" i="20"/>
  <c r="BJ248" i="20"/>
  <c r="BI248" i="20"/>
  <c r="G248" i="20"/>
  <c r="F248" i="20"/>
  <c r="E248" i="20"/>
  <c r="D248" i="20"/>
  <c r="C248" i="20"/>
  <c r="B248" i="20"/>
  <c r="BR247" i="20"/>
  <c r="BQ247" i="20"/>
  <c r="BP247" i="20"/>
  <c r="BO247" i="20"/>
  <c r="BN247" i="20"/>
  <c r="BM247" i="20"/>
  <c r="BL247" i="20"/>
  <c r="BK247" i="20"/>
  <c r="BJ247" i="20"/>
  <c r="BI247" i="20"/>
  <c r="G247" i="20"/>
  <c r="F247" i="20"/>
  <c r="E247" i="20"/>
  <c r="D247" i="20"/>
  <c r="C247" i="20"/>
  <c r="B247" i="20"/>
  <c r="BR246" i="20"/>
  <c r="BQ246" i="20"/>
  <c r="BP246" i="20"/>
  <c r="BO246" i="20"/>
  <c r="BN246" i="20"/>
  <c r="BM246" i="20"/>
  <c r="BL246" i="20"/>
  <c r="BK246" i="20"/>
  <c r="BJ246" i="20"/>
  <c r="BI246" i="20"/>
  <c r="G246" i="20"/>
  <c r="F246" i="20"/>
  <c r="E246" i="20"/>
  <c r="D246" i="20"/>
  <c r="C246" i="20"/>
  <c r="B246" i="20"/>
  <c r="BR245" i="20"/>
  <c r="BQ245" i="20"/>
  <c r="BP245" i="20"/>
  <c r="BO245" i="20"/>
  <c r="BN245" i="20"/>
  <c r="BM245" i="20"/>
  <c r="BL245" i="20"/>
  <c r="BK245" i="20"/>
  <c r="BJ245" i="20"/>
  <c r="BI245" i="20"/>
  <c r="G245" i="20"/>
  <c r="F245" i="20"/>
  <c r="E245" i="20"/>
  <c r="D245" i="20"/>
  <c r="C245" i="20"/>
  <c r="B245" i="20"/>
  <c r="BR244" i="20"/>
  <c r="BQ244" i="20"/>
  <c r="BP244" i="20"/>
  <c r="BO244" i="20"/>
  <c r="BN244" i="20"/>
  <c r="BM244" i="20"/>
  <c r="BL244" i="20"/>
  <c r="BK244" i="20"/>
  <c r="BJ244" i="20"/>
  <c r="BI244" i="20"/>
  <c r="G244" i="20"/>
  <c r="F244" i="20"/>
  <c r="E244" i="20"/>
  <c r="D244" i="20"/>
  <c r="C244" i="20"/>
  <c r="B244" i="20"/>
  <c r="BR243" i="20"/>
  <c r="BQ243" i="20"/>
  <c r="BP243" i="20"/>
  <c r="BO243" i="20"/>
  <c r="BN243" i="20"/>
  <c r="BM243" i="20"/>
  <c r="BL243" i="20"/>
  <c r="BK243" i="20"/>
  <c r="BJ243" i="20"/>
  <c r="BI243" i="20"/>
  <c r="G243" i="20"/>
  <c r="F243" i="20"/>
  <c r="E243" i="20"/>
  <c r="D243" i="20"/>
  <c r="C243" i="20"/>
  <c r="B243" i="20"/>
  <c r="BR242" i="20"/>
  <c r="BQ242" i="20"/>
  <c r="BP242" i="20"/>
  <c r="BO242" i="20"/>
  <c r="BN242" i="20"/>
  <c r="BM242" i="20"/>
  <c r="BL242" i="20"/>
  <c r="BK242" i="20"/>
  <c r="BJ242" i="20"/>
  <c r="BI242" i="20"/>
  <c r="G242" i="20"/>
  <c r="F242" i="20"/>
  <c r="E242" i="20"/>
  <c r="D242" i="20"/>
  <c r="C242" i="20"/>
  <c r="B242" i="20"/>
  <c r="BR241" i="20"/>
  <c r="BQ241" i="20"/>
  <c r="BP241" i="20"/>
  <c r="BO241" i="20"/>
  <c r="BN241" i="20"/>
  <c r="BM241" i="20"/>
  <c r="BL241" i="20"/>
  <c r="BK241" i="20"/>
  <c r="BJ241" i="20"/>
  <c r="BI241" i="20"/>
  <c r="G241" i="20"/>
  <c r="F241" i="20"/>
  <c r="E241" i="20"/>
  <c r="D241" i="20"/>
  <c r="C241" i="20"/>
  <c r="B241" i="20"/>
  <c r="BR240" i="20"/>
  <c r="BQ240" i="20"/>
  <c r="BP240" i="20"/>
  <c r="BO240" i="20"/>
  <c r="BN240" i="20"/>
  <c r="BM240" i="20"/>
  <c r="BL240" i="20"/>
  <c r="BK240" i="20"/>
  <c r="BJ240" i="20"/>
  <c r="BI240" i="20"/>
  <c r="G240" i="20"/>
  <c r="F240" i="20"/>
  <c r="E240" i="20"/>
  <c r="D240" i="20"/>
  <c r="C240" i="20"/>
  <c r="B240" i="20"/>
  <c r="BR239" i="20"/>
  <c r="BQ239" i="20"/>
  <c r="BP239" i="20"/>
  <c r="BO239" i="20"/>
  <c r="BN239" i="20"/>
  <c r="BM239" i="20"/>
  <c r="BL239" i="20"/>
  <c r="BK239" i="20"/>
  <c r="BJ239" i="20"/>
  <c r="BI239" i="20"/>
  <c r="G239" i="20"/>
  <c r="F239" i="20"/>
  <c r="E239" i="20"/>
  <c r="D239" i="20"/>
  <c r="C239" i="20"/>
  <c r="B239" i="20"/>
  <c r="BR238" i="20"/>
  <c r="BQ238" i="20"/>
  <c r="BP238" i="20"/>
  <c r="BO238" i="20"/>
  <c r="BN238" i="20"/>
  <c r="BM238" i="20"/>
  <c r="BL238" i="20"/>
  <c r="BK238" i="20"/>
  <c r="BJ238" i="20"/>
  <c r="BI238" i="20"/>
  <c r="G238" i="20"/>
  <c r="F238" i="20"/>
  <c r="E238" i="20"/>
  <c r="D238" i="20"/>
  <c r="C238" i="20"/>
  <c r="B238" i="20"/>
  <c r="BR237" i="20"/>
  <c r="BQ237" i="20"/>
  <c r="BP237" i="20"/>
  <c r="BO237" i="20"/>
  <c r="BN237" i="20"/>
  <c r="BM237" i="20"/>
  <c r="BL237" i="20"/>
  <c r="BK237" i="20"/>
  <c r="BJ237" i="20"/>
  <c r="BI237" i="20"/>
  <c r="G237" i="20"/>
  <c r="F237" i="20"/>
  <c r="E237" i="20"/>
  <c r="D237" i="20"/>
  <c r="C237" i="20"/>
  <c r="B237" i="20"/>
  <c r="BR236" i="20"/>
  <c r="BQ236" i="20"/>
  <c r="BP236" i="20"/>
  <c r="BO236" i="20"/>
  <c r="BN236" i="20"/>
  <c r="BM236" i="20"/>
  <c r="BL236" i="20"/>
  <c r="BK236" i="20"/>
  <c r="BJ236" i="20"/>
  <c r="BI236" i="20"/>
  <c r="G236" i="20"/>
  <c r="F236" i="20"/>
  <c r="E236" i="20"/>
  <c r="D236" i="20"/>
  <c r="C236" i="20"/>
  <c r="B236" i="20"/>
  <c r="BR235" i="20"/>
  <c r="BQ235" i="20"/>
  <c r="BP235" i="20"/>
  <c r="BO235" i="20"/>
  <c r="BN235" i="20"/>
  <c r="BM235" i="20"/>
  <c r="BL235" i="20"/>
  <c r="BK235" i="20"/>
  <c r="BJ235" i="20"/>
  <c r="BI235" i="20"/>
  <c r="G235" i="20"/>
  <c r="F235" i="20"/>
  <c r="E235" i="20"/>
  <c r="D235" i="20"/>
  <c r="C235" i="20"/>
  <c r="B235" i="20"/>
  <c r="BR234" i="20"/>
  <c r="BQ234" i="20"/>
  <c r="BP234" i="20"/>
  <c r="BO234" i="20"/>
  <c r="BN234" i="20"/>
  <c r="BM234" i="20"/>
  <c r="BL234" i="20"/>
  <c r="BK234" i="20"/>
  <c r="BJ234" i="20"/>
  <c r="BI234" i="20"/>
  <c r="G234" i="20"/>
  <c r="F234" i="20"/>
  <c r="E234" i="20"/>
  <c r="D234" i="20"/>
  <c r="C234" i="20"/>
  <c r="B234" i="20"/>
  <c r="BR233" i="20"/>
  <c r="BQ233" i="20"/>
  <c r="BP233" i="20"/>
  <c r="BO233" i="20"/>
  <c r="BN233" i="20"/>
  <c r="BM233" i="20"/>
  <c r="BL233" i="20"/>
  <c r="BK233" i="20"/>
  <c r="BJ233" i="20"/>
  <c r="BI233" i="20"/>
  <c r="G233" i="20"/>
  <c r="F233" i="20"/>
  <c r="E233" i="20"/>
  <c r="D233" i="20"/>
  <c r="C233" i="20"/>
  <c r="B233" i="20"/>
  <c r="BR232" i="20"/>
  <c r="BQ232" i="20"/>
  <c r="BP232" i="20"/>
  <c r="BO232" i="20"/>
  <c r="BN232" i="20"/>
  <c r="BM232" i="20"/>
  <c r="BL232" i="20"/>
  <c r="BK232" i="20"/>
  <c r="BJ232" i="20"/>
  <c r="BI232" i="20"/>
  <c r="G232" i="20"/>
  <c r="F232" i="20"/>
  <c r="E232" i="20"/>
  <c r="D232" i="20"/>
  <c r="C232" i="20"/>
  <c r="B232" i="20"/>
  <c r="BR231" i="20"/>
  <c r="BQ231" i="20"/>
  <c r="BP231" i="20"/>
  <c r="BO231" i="20"/>
  <c r="BN231" i="20"/>
  <c r="BM231" i="20"/>
  <c r="BL231" i="20"/>
  <c r="BK231" i="20"/>
  <c r="BJ231" i="20"/>
  <c r="BI231" i="20"/>
  <c r="G231" i="20"/>
  <c r="F231" i="20"/>
  <c r="E231" i="20"/>
  <c r="D231" i="20"/>
  <c r="C231" i="20"/>
  <c r="B231" i="20"/>
  <c r="BR230" i="20"/>
  <c r="BQ230" i="20"/>
  <c r="BP230" i="20"/>
  <c r="BO230" i="20"/>
  <c r="BN230" i="20"/>
  <c r="BM230" i="20"/>
  <c r="BL230" i="20"/>
  <c r="BK230" i="20"/>
  <c r="BJ230" i="20"/>
  <c r="BI230" i="20"/>
  <c r="G230" i="20"/>
  <c r="F230" i="20"/>
  <c r="E230" i="20"/>
  <c r="D230" i="20"/>
  <c r="C230" i="20"/>
  <c r="B230" i="20"/>
  <c r="BR229" i="20"/>
  <c r="BQ229" i="20"/>
  <c r="BP229" i="20"/>
  <c r="BO229" i="20"/>
  <c r="BN229" i="20"/>
  <c r="BM229" i="20"/>
  <c r="BL229" i="20"/>
  <c r="BK229" i="20"/>
  <c r="BJ229" i="20"/>
  <c r="BI229" i="20"/>
  <c r="G229" i="20"/>
  <c r="F229" i="20"/>
  <c r="E229" i="20"/>
  <c r="D229" i="20"/>
  <c r="C229" i="20"/>
  <c r="B229" i="20"/>
  <c r="BR228" i="20"/>
  <c r="BQ228" i="20"/>
  <c r="BP228" i="20"/>
  <c r="BO228" i="20"/>
  <c r="BN228" i="20"/>
  <c r="BM228" i="20"/>
  <c r="BL228" i="20"/>
  <c r="BK228" i="20"/>
  <c r="BJ228" i="20"/>
  <c r="BI228" i="20"/>
  <c r="G228" i="20"/>
  <c r="F228" i="20"/>
  <c r="E228" i="20"/>
  <c r="D228" i="20"/>
  <c r="C228" i="20"/>
  <c r="B228" i="20"/>
  <c r="BR227" i="20"/>
  <c r="BQ227" i="20"/>
  <c r="BP227" i="20"/>
  <c r="BO227" i="20"/>
  <c r="BN227" i="20"/>
  <c r="BM227" i="20"/>
  <c r="BL227" i="20"/>
  <c r="BK227" i="20"/>
  <c r="BJ227" i="20"/>
  <c r="BI227" i="20"/>
  <c r="G227" i="20"/>
  <c r="F227" i="20"/>
  <c r="E227" i="20"/>
  <c r="D227" i="20"/>
  <c r="C227" i="20"/>
  <c r="B227" i="20"/>
  <c r="BR226" i="20"/>
  <c r="BQ226" i="20"/>
  <c r="BP226" i="20"/>
  <c r="BO226" i="20"/>
  <c r="BN226" i="20"/>
  <c r="BM226" i="20"/>
  <c r="BL226" i="20"/>
  <c r="BK226" i="20"/>
  <c r="BJ226" i="20"/>
  <c r="BI226" i="20"/>
  <c r="G226" i="20"/>
  <c r="F226" i="20"/>
  <c r="E226" i="20"/>
  <c r="D226" i="20"/>
  <c r="C226" i="20"/>
  <c r="B226" i="20"/>
  <c r="BR225" i="20"/>
  <c r="BQ225" i="20"/>
  <c r="BP225" i="20"/>
  <c r="BO225" i="20"/>
  <c r="BN225" i="20"/>
  <c r="BM225" i="20"/>
  <c r="BL225" i="20"/>
  <c r="BK225" i="20"/>
  <c r="BJ225" i="20"/>
  <c r="BI225" i="20"/>
  <c r="G225" i="20"/>
  <c r="F225" i="20"/>
  <c r="E225" i="20"/>
  <c r="D225" i="20"/>
  <c r="C225" i="20"/>
  <c r="B225" i="20"/>
  <c r="BR224" i="20"/>
  <c r="BQ224" i="20"/>
  <c r="BP224" i="20"/>
  <c r="BO224" i="20"/>
  <c r="BN224" i="20"/>
  <c r="BM224" i="20"/>
  <c r="BL224" i="20"/>
  <c r="BK224" i="20"/>
  <c r="BJ224" i="20"/>
  <c r="BI224" i="20"/>
  <c r="G224" i="20"/>
  <c r="F224" i="20"/>
  <c r="E224" i="20"/>
  <c r="D224" i="20"/>
  <c r="C224" i="20"/>
  <c r="B224" i="20"/>
  <c r="BR223" i="20"/>
  <c r="BQ223" i="20"/>
  <c r="BP223" i="20"/>
  <c r="BO223" i="20"/>
  <c r="BN223" i="20"/>
  <c r="BM223" i="20"/>
  <c r="BL223" i="20"/>
  <c r="BK223" i="20"/>
  <c r="BJ223" i="20"/>
  <c r="BI223" i="20"/>
  <c r="G223" i="20"/>
  <c r="F223" i="20"/>
  <c r="E223" i="20"/>
  <c r="D223" i="20"/>
  <c r="C223" i="20"/>
  <c r="B223" i="20"/>
  <c r="BR222" i="20"/>
  <c r="BQ222" i="20"/>
  <c r="BP222" i="20"/>
  <c r="BO222" i="20"/>
  <c r="BN222" i="20"/>
  <c r="BM222" i="20"/>
  <c r="BL222" i="20"/>
  <c r="BK222" i="20"/>
  <c r="BJ222" i="20"/>
  <c r="BI222" i="20"/>
  <c r="G222" i="20"/>
  <c r="F222" i="20"/>
  <c r="E222" i="20"/>
  <c r="D222" i="20"/>
  <c r="C222" i="20"/>
  <c r="B222" i="20"/>
  <c r="BR221" i="20"/>
  <c r="BQ221" i="20"/>
  <c r="BP221" i="20"/>
  <c r="BO221" i="20"/>
  <c r="BN221" i="20"/>
  <c r="BM221" i="20"/>
  <c r="BL221" i="20"/>
  <c r="BK221" i="20"/>
  <c r="BJ221" i="20"/>
  <c r="BI221" i="20"/>
  <c r="AU221" i="20"/>
  <c r="G221" i="20"/>
  <c r="F221" i="20"/>
  <c r="E221" i="20"/>
  <c r="D221" i="20"/>
  <c r="C221" i="20"/>
  <c r="B221" i="20"/>
  <c r="BR220" i="20"/>
  <c r="BQ220" i="20"/>
  <c r="BP220" i="20"/>
  <c r="BO220" i="20"/>
  <c r="BN220" i="20"/>
  <c r="BM220" i="20"/>
  <c r="BL220" i="20"/>
  <c r="BK220" i="20"/>
  <c r="BJ220" i="20"/>
  <c r="BI220" i="20"/>
  <c r="AU220" i="20"/>
  <c r="G220" i="20"/>
  <c r="F220" i="20"/>
  <c r="E220" i="20"/>
  <c r="D220" i="20"/>
  <c r="C220" i="20"/>
  <c r="B220" i="20"/>
  <c r="BR219" i="20"/>
  <c r="BQ219" i="20"/>
  <c r="BP219" i="20"/>
  <c r="BO219" i="20"/>
  <c r="BN219" i="20"/>
  <c r="BM219" i="20"/>
  <c r="BL219" i="20"/>
  <c r="BK219" i="20"/>
  <c r="BJ219" i="20"/>
  <c r="BI219" i="20"/>
  <c r="AU219" i="20"/>
  <c r="G219" i="20"/>
  <c r="F219" i="20"/>
  <c r="E219" i="20"/>
  <c r="D219" i="20"/>
  <c r="C219" i="20"/>
  <c r="B219" i="20"/>
  <c r="BR218" i="20"/>
  <c r="BQ218" i="20"/>
  <c r="BP218" i="20"/>
  <c r="BO218" i="20"/>
  <c r="BN218" i="20"/>
  <c r="BM218" i="20"/>
  <c r="BL218" i="20"/>
  <c r="BK218" i="20"/>
  <c r="BJ218" i="20"/>
  <c r="BI218" i="20"/>
  <c r="AU218" i="20"/>
  <c r="G218" i="20"/>
  <c r="F218" i="20"/>
  <c r="E218" i="20"/>
  <c r="D218" i="20"/>
  <c r="C218" i="20"/>
  <c r="B218" i="20"/>
  <c r="BR217" i="20"/>
  <c r="BQ217" i="20"/>
  <c r="BP217" i="20"/>
  <c r="BO217" i="20"/>
  <c r="BN217" i="20"/>
  <c r="BM217" i="20"/>
  <c r="BL217" i="20"/>
  <c r="BK217" i="20"/>
  <c r="BJ217" i="20"/>
  <c r="BI217" i="20"/>
  <c r="AU217" i="20"/>
  <c r="G217" i="20"/>
  <c r="F217" i="20"/>
  <c r="E217" i="20"/>
  <c r="D217" i="20"/>
  <c r="C217" i="20"/>
  <c r="B217" i="20"/>
  <c r="BR216" i="20"/>
  <c r="BQ216" i="20"/>
  <c r="BP216" i="20"/>
  <c r="BO216" i="20"/>
  <c r="BN216" i="20"/>
  <c r="BM216" i="20"/>
  <c r="BL216" i="20"/>
  <c r="BK216" i="20"/>
  <c r="BJ216" i="20"/>
  <c r="BI216" i="20"/>
  <c r="AU216" i="20"/>
  <c r="G216" i="20"/>
  <c r="F216" i="20"/>
  <c r="E216" i="20"/>
  <c r="D216" i="20"/>
  <c r="C216" i="20"/>
  <c r="B216" i="20"/>
  <c r="BR215" i="20"/>
  <c r="BQ215" i="20"/>
  <c r="BP215" i="20"/>
  <c r="BO215" i="20"/>
  <c r="BN215" i="20"/>
  <c r="BM215" i="20"/>
  <c r="BL215" i="20"/>
  <c r="BK215" i="20"/>
  <c r="BJ215" i="20"/>
  <c r="BI215" i="20"/>
  <c r="AU215" i="20"/>
  <c r="G215" i="20"/>
  <c r="F215" i="20"/>
  <c r="E215" i="20"/>
  <c r="D215" i="20"/>
  <c r="C215" i="20"/>
  <c r="B215" i="20"/>
  <c r="BR214" i="20"/>
  <c r="BQ214" i="20"/>
  <c r="BP214" i="20"/>
  <c r="BO214" i="20"/>
  <c r="BN214" i="20"/>
  <c r="BM214" i="20"/>
  <c r="BL214" i="20"/>
  <c r="BK214" i="20"/>
  <c r="BJ214" i="20"/>
  <c r="BI214" i="20"/>
  <c r="AU214" i="20"/>
  <c r="G214" i="20"/>
  <c r="F214" i="20"/>
  <c r="E214" i="20"/>
  <c r="D214" i="20"/>
  <c r="C214" i="20"/>
  <c r="B214" i="20"/>
  <c r="BR213" i="20"/>
  <c r="BQ213" i="20"/>
  <c r="BP213" i="20"/>
  <c r="BO213" i="20"/>
  <c r="BN213" i="20"/>
  <c r="BM213" i="20"/>
  <c r="BL213" i="20"/>
  <c r="BK213" i="20"/>
  <c r="BJ213" i="20"/>
  <c r="BI213" i="20"/>
  <c r="AU213" i="20"/>
  <c r="G213" i="20"/>
  <c r="F213" i="20"/>
  <c r="E213" i="20"/>
  <c r="D213" i="20"/>
  <c r="C213" i="20"/>
  <c r="B213" i="20"/>
  <c r="BR212" i="20"/>
  <c r="BQ212" i="20"/>
  <c r="BP212" i="20"/>
  <c r="BO212" i="20"/>
  <c r="BN212" i="20"/>
  <c r="BM212" i="20"/>
  <c r="BL212" i="20"/>
  <c r="BK212" i="20"/>
  <c r="BJ212" i="20"/>
  <c r="BI212" i="20"/>
  <c r="AU212" i="20"/>
  <c r="G212" i="20"/>
  <c r="F212" i="20"/>
  <c r="E212" i="20"/>
  <c r="D212" i="20"/>
  <c r="C212" i="20"/>
  <c r="B212" i="20"/>
  <c r="BR211" i="20"/>
  <c r="BQ211" i="20"/>
  <c r="BP211" i="20"/>
  <c r="BO211" i="20"/>
  <c r="BN211" i="20"/>
  <c r="BM211" i="20"/>
  <c r="BL211" i="20"/>
  <c r="BK211" i="20"/>
  <c r="BJ211" i="20"/>
  <c r="BI211" i="20"/>
  <c r="AU211" i="20"/>
  <c r="G211" i="20"/>
  <c r="F211" i="20"/>
  <c r="E211" i="20"/>
  <c r="D211" i="20"/>
  <c r="C211" i="20"/>
  <c r="B211" i="20"/>
  <c r="BR210" i="20"/>
  <c r="BQ210" i="20"/>
  <c r="BP210" i="20"/>
  <c r="BO210" i="20"/>
  <c r="BN210" i="20"/>
  <c r="BM210" i="20"/>
  <c r="BL210" i="20"/>
  <c r="BK210" i="20"/>
  <c r="BJ210" i="20"/>
  <c r="BI210" i="20"/>
  <c r="AU210" i="20"/>
  <c r="G210" i="20"/>
  <c r="F210" i="20"/>
  <c r="E210" i="20"/>
  <c r="D210" i="20"/>
  <c r="C210" i="20"/>
  <c r="B210" i="20"/>
  <c r="BR209" i="20"/>
  <c r="BQ209" i="20"/>
  <c r="BP209" i="20"/>
  <c r="BO209" i="20"/>
  <c r="BN209" i="20"/>
  <c r="BM209" i="20"/>
  <c r="BL209" i="20"/>
  <c r="BK209" i="20"/>
  <c r="BJ209" i="20"/>
  <c r="BI209" i="20"/>
  <c r="AU209" i="20"/>
  <c r="G209" i="20"/>
  <c r="F209" i="20"/>
  <c r="E209" i="20"/>
  <c r="D209" i="20"/>
  <c r="C209" i="20"/>
  <c r="B209" i="20"/>
  <c r="BR208" i="20"/>
  <c r="BQ208" i="20"/>
  <c r="BP208" i="20"/>
  <c r="BO208" i="20"/>
  <c r="BN208" i="20"/>
  <c r="BM208" i="20"/>
  <c r="BL208" i="20"/>
  <c r="BK208" i="20"/>
  <c r="BJ208" i="20"/>
  <c r="BI208" i="20"/>
  <c r="AU208" i="20"/>
  <c r="G208" i="20"/>
  <c r="F208" i="20"/>
  <c r="E208" i="20"/>
  <c r="D208" i="20"/>
  <c r="C208" i="20"/>
  <c r="B208" i="20"/>
  <c r="BR207" i="20"/>
  <c r="BQ207" i="20"/>
  <c r="BP207" i="20"/>
  <c r="BO207" i="20"/>
  <c r="BN207" i="20"/>
  <c r="BM207" i="20"/>
  <c r="BL207" i="20"/>
  <c r="BK207" i="20"/>
  <c r="BJ207" i="20"/>
  <c r="BI207" i="20"/>
  <c r="AU207" i="20"/>
  <c r="G207" i="20"/>
  <c r="F207" i="20"/>
  <c r="E207" i="20"/>
  <c r="D207" i="20"/>
  <c r="C207" i="20"/>
  <c r="B207" i="20"/>
  <c r="BR206" i="20"/>
  <c r="BQ206" i="20"/>
  <c r="BP206" i="20"/>
  <c r="BO206" i="20"/>
  <c r="BN206" i="20"/>
  <c r="BM206" i="20"/>
  <c r="BL206" i="20"/>
  <c r="BK206" i="20"/>
  <c r="BJ206" i="20"/>
  <c r="BI206" i="20"/>
  <c r="AU206" i="20"/>
  <c r="G206" i="20"/>
  <c r="F206" i="20"/>
  <c r="E206" i="20"/>
  <c r="D206" i="20"/>
  <c r="C206" i="20"/>
  <c r="B206" i="20"/>
  <c r="BR205" i="20"/>
  <c r="BQ205" i="20"/>
  <c r="BP205" i="20"/>
  <c r="BO205" i="20"/>
  <c r="BN205" i="20"/>
  <c r="BM205" i="20"/>
  <c r="BL205" i="20"/>
  <c r="BK205" i="20"/>
  <c r="BJ205" i="20"/>
  <c r="BI205" i="20"/>
  <c r="AU205" i="20"/>
  <c r="G205" i="20"/>
  <c r="F205" i="20"/>
  <c r="E205" i="20"/>
  <c r="D205" i="20"/>
  <c r="C205" i="20"/>
  <c r="B205" i="20"/>
  <c r="BR204" i="20"/>
  <c r="BQ204" i="20"/>
  <c r="BP204" i="20"/>
  <c r="BO204" i="20"/>
  <c r="BN204" i="20"/>
  <c r="BM204" i="20"/>
  <c r="BL204" i="20"/>
  <c r="BK204" i="20"/>
  <c r="BJ204" i="20"/>
  <c r="BI204" i="20"/>
  <c r="AU204" i="20"/>
  <c r="G204" i="20"/>
  <c r="F204" i="20"/>
  <c r="E204" i="20"/>
  <c r="D204" i="20"/>
  <c r="C204" i="20"/>
  <c r="B204" i="20"/>
  <c r="BR203" i="20"/>
  <c r="BQ203" i="20"/>
  <c r="BP203" i="20"/>
  <c r="BO203" i="20"/>
  <c r="BN203" i="20"/>
  <c r="BM203" i="20"/>
  <c r="BL203" i="20"/>
  <c r="BK203" i="20"/>
  <c r="BJ203" i="20"/>
  <c r="BI203" i="20"/>
  <c r="AU203" i="20"/>
  <c r="G203" i="20"/>
  <c r="F203" i="20"/>
  <c r="E203" i="20"/>
  <c r="D203" i="20"/>
  <c r="C203" i="20"/>
  <c r="B203" i="20"/>
  <c r="BR202" i="20"/>
  <c r="BQ202" i="20"/>
  <c r="BP202" i="20"/>
  <c r="BO202" i="20"/>
  <c r="BN202" i="20"/>
  <c r="BM202" i="20"/>
  <c r="BL202" i="20"/>
  <c r="BK202" i="20"/>
  <c r="BJ202" i="20"/>
  <c r="BI202" i="20"/>
  <c r="G202" i="20"/>
  <c r="F202" i="20"/>
  <c r="E202" i="20"/>
  <c r="D202" i="20"/>
  <c r="C202" i="20"/>
  <c r="B202" i="20"/>
  <c r="BR201" i="20"/>
  <c r="BQ201" i="20"/>
  <c r="BP201" i="20"/>
  <c r="BO201" i="20"/>
  <c r="BN201" i="20"/>
  <c r="BM201" i="20"/>
  <c r="BL201" i="20"/>
  <c r="BK201" i="20"/>
  <c r="BJ201" i="20"/>
  <c r="BI201" i="20"/>
  <c r="G201" i="20"/>
  <c r="F201" i="20"/>
  <c r="E201" i="20"/>
  <c r="D201" i="20"/>
  <c r="C201" i="20"/>
  <c r="B201" i="20"/>
  <c r="BR200" i="20"/>
  <c r="BQ200" i="20"/>
  <c r="BP200" i="20"/>
  <c r="BO200" i="20"/>
  <c r="BN200" i="20"/>
  <c r="BM200" i="20"/>
  <c r="BL200" i="20"/>
  <c r="BK200" i="20"/>
  <c r="BJ200" i="20"/>
  <c r="BI200" i="20"/>
  <c r="G200" i="20"/>
  <c r="F200" i="20"/>
  <c r="E200" i="20"/>
  <c r="D200" i="20"/>
  <c r="C200" i="20"/>
  <c r="B200" i="20"/>
  <c r="BR199" i="20"/>
  <c r="BQ199" i="20"/>
  <c r="BP199" i="20"/>
  <c r="BO199" i="20"/>
  <c r="BN199" i="20"/>
  <c r="BM199" i="20"/>
  <c r="BL199" i="20"/>
  <c r="BK199" i="20"/>
  <c r="BJ199" i="20"/>
  <c r="BI199" i="20"/>
  <c r="G199" i="20"/>
  <c r="F199" i="20"/>
  <c r="E199" i="20"/>
  <c r="D199" i="20"/>
  <c r="C199" i="20"/>
  <c r="B199" i="20"/>
  <c r="BR198" i="20"/>
  <c r="BQ198" i="20"/>
  <c r="BP198" i="20"/>
  <c r="BO198" i="20"/>
  <c r="BN198" i="20"/>
  <c r="BM198" i="20"/>
  <c r="BL198" i="20"/>
  <c r="BK198" i="20"/>
  <c r="BJ198" i="20"/>
  <c r="BI198" i="20"/>
  <c r="G198" i="20"/>
  <c r="F198" i="20"/>
  <c r="E198" i="20"/>
  <c r="D198" i="20"/>
  <c r="C198" i="20"/>
  <c r="B198" i="20"/>
  <c r="BR197" i="20"/>
  <c r="BQ197" i="20"/>
  <c r="BP197" i="20"/>
  <c r="BO197" i="20"/>
  <c r="BN197" i="20"/>
  <c r="BM197" i="20"/>
  <c r="BL197" i="20"/>
  <c r="BK197" i="20"/>
  <c r="BJ197" i="20"/>
  <c r="BI197" i="20"/>
  <c r="G197" i="20"/>
  <c r="F197" i="20"/>
  <c r="E197" i="20"/>
  <c r="D197" i="20"/>
  <c r="C197" i="20"/>
  <c r="B197" i="20"/>
  <c r="BR196" i="20"/>
  <c r="BQ196" i="20"/>
  <c r="BP196" i="20"/>
  <c r="BO196" i="20"/>
  <c r="BN196" i="20"/>
  <c r="BM196" i="20"/>
  <c r="BL196" i="20"/>
  <c r="BK196" i="20"/>
  <c r="BJ196" i="20"/>
  <c r="BI196" i="20"/>
  <c r="G196" i="20"/>
  <c r="F196" i="20"/>
  <c r="E196" i="20"/>
  <c r="D196" i="20"/>
  <c r="C196" i="20"/>
  <c r="B196" i="20"/>
  <c r="BR195" i="20"/>
  <c r="BQ195" i="20"/>
  <c r="BP195" i="20"/>
  <c r="BO195" i="20"/>
  <c r="BN195" i="20"/>
  <c r="BM195" i="20"/>
  <c r="BL195" i="20"/>
  <c r="BK195" i="20"/>
  <c r="BJ195" i="20"/>
  <c r="BI195" i="20"/>
  <c r="G195" i="20"/>
  <c r="F195" i="20"/>
  <c r="E195" i="20"/>
  <c r="D195" i="20"/>
  <c r="C195" i="20"/>
  <c r="B195" i="20"/>
  <c r="BR194" i="20"/>
  <c r="BQ194" i="20"/>
  <c r="BP194" i="20"/>
  <c r="BO194" i="20"/>
  <c r="BN194" i="20"/>
  <c r="BM194" i="20"/>
  <c r="BL194" i="20"/>
  <c r="BK194" i="20"/>
  <c r="BJ194" i="20"/>
  <c r="BI194" i="20"/>
  <c r="G194" i="20"/>
  <c r="F194" i="20"/>
  <c r="E194" i="20"/>
  <c r="D194" i="20"/>
  <c r="C194" i="20"/>
  <c r="B194" i="20"/>
  <c r="BR193" i="20"/>
  <c r="BQ193" i="20"/>
  <c r="BP193" i="20"/>
  <c r="BO193" i="20"/>
  <c r="BN193" i="20"/>
  <c r="BM193" i="20"/>
  <c r="BL193" i="20"/>
  <c r="BK193" i="20"/>
  <c r="BJ193" i="20"/>
  <c r="BI193" i="20"/>
  <c r="G193" i="20"/>
  <c r="F193" i="20"/>
  <c r="E193" i="20"/>
  <c r="D193" i="20"/>
  <c r="C193" i="20"/>
  <c r="B193" i="20"/>
  <c r="BR192" i="20"/>
  <c r="BQ192" i="20"/>
  <c r="BP192" i="20"/>
  <c r="BO192" i="20"/>
  <c r="BN192" i="20"/>
  <c r="BM192" i="20"/>
  <c r="BL192" i="20"/>
  <c r="BK192" i="20"/>
  <c r="BJ192" i="20"/>
  <c r="BI192" i="20"/>
  <c r="G192" i="20"/>
  <c r="F192" i="20"/>
  <c r="E192" i="20"/>
  <c r="D192" i="20"/>
  <c r="C192" i="20"/>
  <c r="B192" i="20"/>
  <c r="BR191" i="20"/>
  <c r="BQ191" i="20"/>
  <c r="BP191" i="20"/>
  <c r="BO191" i="20"/>
  <c r="BN191" i="20"/>
  <c r="BM191" i="20"/>
  <c r="BL191" i="20"/>
  <c r="BK191" i="20"/>
  <c r="BJ191" i="20"/>
  <c r="BI191" i="20"/>
  <c r="G191" i="20"/>
  <c r="F191" i="20"/>
  <c r="E191" i="20"/>
  <c r="D191" i="20"/>
  <c r="C191" i="20"/>
  <c r="B191" i="20"/>
  <c r="BR190" i="20"/>
  <c r="BQ190" i="20"/>
  <c r="BP190" i="20"/>
  <c r="BO190" i="20"/>
  <c r="BN190" i="20"/>
  <c r="BM190" i="20"/>
  <c r="BL190" i="20"/>
  <c r="BK190" i="20"/>
  <c r="BJ190" i="20"/>
  <c r="BI190" i="20"/>
  <c r="G190" i="20"/>
  <c r="F190" i="20"/>
  <c r="E190" i="20"/>
  <c r="D190" i="20"/>
  <c r="C190" i="20"/>
  <c r="B190" i="20"/>
  <c r="BR189" i="20"/>
  <c r="BQ189" i="20"/>
  <c r="BP189" i="20"/>
  <c r="BO189" i="20"/>
  <c r="BN189" i="20"/>
  <c r="BM189" i="20"/>
  <c r="BL189" i="20"/>
  <c r="BK189" i="20"/>
  <c r="BJ189" i="20"/>
  <c r="BI189" i="20"/>
  <c r="G189" i="20"/>
  <c r="F189" i="20"/>
  <c r="E189" i="20"/>
  <c r="D189" i="20"/>
  <c r="C189" i="20"/>
  <c r="B189" i="20"/>
  <c r="BR188" i="20"/>
  <c r="BQ188" i="20"/>
  <c r="BP188" i="20"/>
  <c r="BO188" i="20"/>
  <c r="BN188" i="20"/>
  <c r="BM188" i="20"/>
  <c r="BL188" i="20"/>
  <c r="BK188" i="20"/>
  <c r="BJ188" i="20"/>
  <c r="BI188" i="20"/>
  <c r="G188" i="20"/>
  <c r="F188" i="20"/>
  <c r="E188" i="20"/>
  <c r="D188" i="20"/>
  <c r="C188" i="20"/>
  <c r="B188" i="20"/>
  <c r="BR187" i="20"/>
  <c r="BQ187" i="20"/>
  <c r="BP187" i="20"/>
  <c r="BO187" i="20"/>
  <c r="BN187" i="20"/>
  <c r="BM187" i="20"/>
  <c r="BL187" i="20"/>
  <c r="BK187" i="20"/>
  <c r="BJ187" i="20"/>
  <c r="BI187" i="20"/>
  <c r="G187" i="20"/>
  <c r="F187" i="20"/>
  <c r="E187" i="20"/>
  <c r="D187" i="20"/>
  <c r="C187" i="20"/>
  <c r="B187" i="20"/>
  <c r="BR186" i="20"/>
  <c r="BQ186" i="20"/>
  <c r="BP186" i="20"/>
  <c r="BO186" i="20"/>
  <c r="BN186" i="20"/>
  <c r="BM186" i="20"/>
  <c r="BL186" i="20"/>
  <c r="BK186" i="20"/>
  <c r="BJ186" i="20"/>
  <c r="BI186" i="20"/>
  <c r="G186" i="20"/>
  <c r="F186" i="20"/>
  <c r="E186" i="20"/>
  <c r="D186" i="20"/>
  <c r="C186" i="20"/>
  <c r="B186" i="20"/>
  <c r="BR185" i="20"/>
  <c r="BQ185" i="20"/>
  <c r="BP185" i="20"/>
  <c r="BO185" i="20"/>
  <c r="BN185" i="20"/>
  <c r="BM185" i="20"/>
  <c r="BL185" i="20"/>
  <c r="BK185" i="20"/>
  <c r="BJ185" i="20"/>
  <c r="BI185" i="20"/>
  <c r="G185" i="20"/>
  <c r="F185" i="20"/>
  <c r="E185" i="20"/>
  <c r="D185" i="20"/>
  <c r="C185" i="20"/>
  <c r="B185" i="20"/>
  <c r="BR184" i="20"/>
  <c r="BQ184" i="20"/>
  <c r="BP184" i="20"/>
  <c r="BO184" i="20"/>
  <c r="BN184" i="20"/>
  <c r="BM184" i="20"/>
  <c r="BL184" i="20"/>
  <c r="BK184" i="20"/>
  <c r="BJ184" i="20"/>
  <c r="BI184" i="20"/>
  <c r="G184" i="20"/>
  <c r="F184" i="20"/>
  <c r="E184" i="20"/>
  <c r="D184" i="20"/>
  <c r="C184" i="20"/>
  <c r="B184" i="20"/>
  <c r="BR183" i="20"/>
  <c r="BQ183" i="20"/>
  <c r="BP183" i="20"/>
  <c r="BO183" i="20"/>
  <c r="BN183" i="20"/>
  <c r="BM183" i="20"/>
  <c r="BL183" i="20"/>
  <c r="BK183" i="20"/>
  <c r="BJ183" i="20"/>
  <c r="BI183" i="20"/>
  <c r="G183" i="20"/>
  <c r="F183" i="20"/>
  <c r="E183" i="20"/>
  <c r="D183" i="20"/>
  <c r="C183" i="20"/>
  <c r="B183" i="20"/>
  <c r="BR182" i="20"/>
  <c r="BQ182" i="20"/>
  <c r="BP182" i="20"/>
  <c r="BO182" i="20"/>
  <c r="BN182" i="20"/>
  <c r="BM182" i="20"/>
  <c r="BL182" i="20"/>
  <c r="BK182" i="20"/>
  <c r="BJ182" i="20"/>
  <c r="BI182" i="20"/>
  <c r="G182" i="20"/>
  <c r="F182" i="20"/>
  <c r="E182" i="20"/>
  <c r="D182" i="20"/>
  <c r="C182" i="20"/>
  <c r="B182" i="20"/>
  <c r="BR181" i="20"/>
  <c r="BQ181" i="20"/>
  <c r="BP181" i="20"/>
  <c r="BO181" i="20"/>
  <c r="BN181" i="20"/>
  <c r="BM181" i="20"/>
  <c r="BL181" i="20"/>
  <c r="BK181" i="20"/>
  <c r="BJ181" i="20"/>
  <c r="BI181" i="20"/>
  <c r="G181" i="20"/>
  <c r="F181" i="20"/>
  <c r="E181" i="20"/>
  <c r="D181" i="20"/>
  <c r="C181" i="20"/>
  <c r="B181" i="20"/>
  <c r="BR180" i="20"/>
  <c r="BQ180" i="20"/>
  <c r="BP180" i="20"/>
  <c r="BO180" i="20"/>
  <c r="BN180" i="20"/>
  <c r="BM180" i="20"/>
  <c r="BL180" i="20"/>
  <c r="BK180" i="20"/>
  <c r="BJ180" i="20"/>
  <c r="BI180" i="20"/>
  <c r="G180" i="20"/>
  <c r="F180" i="20"/>
  <c r="E180" i="20"/>
  <c r="D180" i="20"/>
  <c r="C180" i="20"/>
  <c r="B180" i="20"/>
  <c r="BR179" i="20"/>
  <c r="BQ179" i="20"/>
  <c r="BP179" i="20"/>
  <c r="BO179" i="20"/>
  <c r="BN179" i="20"/>
  <c r="BM179" i="20"/>
  <c r="BL179" i="20"/>
  <c r="BK179" i="20"/>
  <c r="BJ179" i="20"/>
  <c r="BI179" i="20"/>
  <c r="G179" i="20"/>
  <c r="F179" i="20"/>
  <c r="E179" i="20"/>
  <c r="D179" i="20"/>
  <c r="C179" i="20"/>
  <c r="B179" i="20"/>
  <c r="BR178" i="20"/>
  <c r="BQ178" i="20"/>
  <c r="BP178" i="20"/>
  <c r="BO178" i="20"/>
  <c r="BN178" i="20"/>
  <c r="BM178" i="20"/>
  <c r="BL178" i="20"/>
  <c r="BK178" i="20"/>
  <c r="BJ178" i="20"/>
  <c r="BI178" i="20"/>
  <c r="G178" i="20"/>
  <c r="F178" i="20"/>
  <c r="E178" i="20"/>
  <c r="D178" i="20"/>
  <c r="C178" i="20"/>
  <c r="B178" i="20"/>
  <c r="BR177" i="20"/>
  <c r="BQ177" i="20"/>
  <c r="BP177" i="20"/>
  <c r="BO177" i="20"/>
  <c r="BN177" i="20"/>
  <c r="BM177" i="20"/>
  <c r="BL177" i="20"/>
  <c r="BK177" i="20"/>
  <c r="BJ177" i="20"/>
  <c r="BI177" i="20"/>
  <c r="G177" i="20"/>
  <c r="F177" i="20"/>
  <c r="E177" i="20"/>
  <c r="D177" i="20"/>
  <c r="C177" i="20"/>
  <c r="B177" i="20"/>
  <c r="BR176" i="20"/>
  <c r="BQ176" i="20"/>
  <c r="BP176" i="20"/>
  <c r="BO176" i="20"/>
  <c r="BN176" i="20"/>
  <c r="BM176" i="20"/>
  <c r="BL176" i="20"/>
  <c r="BK176" i="20"/>
  <c r="BJ176" i="20"/>
  <c r="BI176" i="20"/>
  <c r="G176" i="20"/>
  <c r="F176" i="20"/>
  <c r="E176" i="20"/>
  <c r="D176" i="20"/>
  <c r="C176" i="20"/>
  <c r="B176" i="20"/>
  <c r="BR175" i="20"/>
  <c r="BQ175" i="20"/>
  <c r="BP175" i="20"/>
  <c r="BO175" i="20"/>
  <c r="BN175" i="20"/>
  <c r="BM175" i="20"/>
  <c r="BL175" i="20"/>
  <c r="BK175" i="20"/>
  <c r="BJ175" i="20"/>
  <c r="BI175" i="20"/>
  <c r="G175" i="20"/>
  <c r="F175" i="20"/>
  <c r="E175" i="20"/>
  <c r="D175" i="20"/>
  <c r="C175" i="20"/>
  <c r="B175" i="20"/>
  <c r="BR174" i="20"/>
  <c r="BQ174" i="20"/>
  <c r="BP174" i="20"/>
  <c r="BO174" i="20"/>
  <c r="BN174" i="20"/>
  <c r="BM174" i="20"/>
  <c r="BL174" i="20"/>
  <c r="BK174" i="20"/>
  <c r="BJ174" i="20"/>
  <c r="BI174" i="20"/>
  <c r="G174" i="20"/>
  <c r="F174" i="20"/>
  <c r="E174" i="20"/>
  <c r="D174" i="20"/>
  <c r="C174" i="20"/>
  <c r="B174" i="20"/>
  <c r="BR173" i="20"/>
  <c r="BQ173" i="20"/>
  <c r="BP173" i="20"/>
  <c r="BO173" i="20"/>
  <c r="BN173" i="20"/>
  <c r="BM173" i="20"/>
  <c r="BL173" i="20"/>
  <c r="BK173" i="20"/>
  <c r="BJ173" i="20"/>
  <c r="BI173" i="20"/>
  <c r="G173" i="20"/>
  <c r="F173" i="20"/>
  <c r="E173" i="20"/>
  <c r="D173" i="20"/>
  <c r="C173" i="20"/>
  <c r="B173" i="20"/>
  <c r="BR172" i="20"/>
  <c r="BQ172" i="20"/>
  <c r="BP172" i="20"/>
  <c r="BO172" i="20"/>
  <c r="BN172" i="20"/>
  <c r="BM172" i="20"/>
  <c r="BL172" i="20"/>
  <c r="BK172" i="20"/>
  <c r="BJ172" i="20"/>
  <c r="BI172" i="20"/>
  <c r="G172" i="20"/>
  <c r="F172" i="20"/>
  <c r="E172" i="20"/>
  <c r="D172" i="20"/>
  <c r="C172" i="20"/>
  <c r="B172" i="20"/>
  <c r="BR171" i="20"/>
  <c r="BQ171" i="20"/>
  <c r="BP171" i="20"/>
  <c r="BO171" i="20"/>
  <c r="BN171" i="20"/>
  <c r="BM171" i="20"/>
  <c r="BL171" i="20"/>
  <c r="BK171" i="20"/>
  <c r="BJ171" i="20"/>
  <c r="BI171" i="20"/>
  <c r="G171" i="20"/>
  <c r="F171" i="20"/>
  <c r="E171" i="20"/>
  <c r="D171" i="20"/>
  <c r="C171" i="20"/>
  <c r="B171" i="20"/>
  <c r="BR170" i="20"/>
  <c r="BQ170" i="20"/>
  <c r="BP170" i="20"/>
  <c r="BO170" i="20"/>
  <c r="BN170" i="20"/>
  <c r="BM170" i="20"/>
  <c r="BL170" i="20"/>
  <c r="BK170" i="20"/>
  <c r="BJ170" i="20"/>
  <c r="BI170" i="20"/>
  <c r="G170" i="20"/>
  <c r="F170" i="20"/>
  <c r="E170" i="20"/>
  <c r="D170" i="20"/>
  <c r="C170" i="20"/>
  <c r="B170" i="20"/>
  <c r="BR169" i="20"/>
  <c r="BQ169" i="20"/>
  <c r="BP169" i="20"/>
  <c r="BO169" i="20"/>
  <c r="BN169" i="20"/>
  <c r="BM169" i="20"/>
  <c r="BL169" i="20"/>
  <c r="BK169" i="20"/>
  <c r="BJ169" i="20"/>
  <c r="BI169" i="20"/>
  <c r="G169" i="20"/>
  <c r="F169" i="20"/>
  <c r="E169" i="20"/>
  <c r="D169" i="20"/>
  <c r="C169" i="20"/>
  <c r="B169" i="20"/>
  <c r="BR168" i="20"/>
  <c r="BQ168" i="20"/>
  <c r="BP168" i="20"/>
  <c r="BO168" i="20"/>
  <c r="BN168" i="20"/>
  <c r="BM168" i="20"/>
  <c r="BL168" i="20"/>
  <c r="BK168" i="20"/>
  <c r="BJ168" i="20"/>
  <c r="BI168" i="20"/>
  <c r="G168" i="20"/>
  <c r="F168" i="20"/>
  <c r="E168" i="20"/>
  <c r="D168" i="20"/>
  <c r="C168" i="20"/>
  <c r="B168" i="20"/>
  <c r="BR167" i="20"/>
  <c r="BQ167" i="20"/>
  <c r="BP167" i="20"/>
  <c r="BO167" i="20"/>
  <c r="BN167" i="20"/>
  <c r="BM167" i="20"/>
  <c r="BL167" i="20"/>
  <c r="BK167" i="20"/>
  <c r="BJ167" i="20"/>
  <c r="BI167" i="20"/>
  <c r="G167" i="20"/>
  <c r="F167" i="20"/>
  <c r="E167" i="20"/>
  <c r="D167" i="20"/>
  <c r="C167" i="20"/>
  <c r="B167" i="20"/>
  <c r="BR166" i="20"/>
  <c r="BQ166" i="20"/>
  <c r="BP166" i="20"/>
  <c r="BO166" i="20"/>
  <c r="BN166" i="20"/>
  <c r="BM166" i="20"/>
  <c r="BL166" i="20"/>
  <c r="BK166" i="20"/>
  <c r="BJ166" i="20"/>
  <c r="BI166" i="20"/>
  <c r="G166" i="20"/>
  <c r="F166" i="20"/>
  <c r="E166" i="20"/>
  <c r="D166" i="20"/>
  <c r="C166" i="20"/>
  <c r="B166" i="20"/>
  <c r="BR165" i="20"/>
  <c r="BQ165" i="20"/>
  <c r="BP165" i="20"/>
  <c r="BO165" i="20"/>
  <c r="BN165" i="20"/>
  <c r="BM165" i="20"/>
  <c r="BL165" i="20"/>
  <c r="BK165" i="20"/>
  <c r="BJ165" i="20"/>
  <c r="BI165" i="20"/>
  <c r="G165" i="20"/>
  <c r="F165" i="20"/>
  <c r="E165" i="20"/>
  <c r="D165" i="20"/>
  <c r="C165" i="20"/>
  <c r="B165" i="20"/>
  <c r="BR164" i="20"/>
  <c r="BQ164" i="20"/>
  <c r="BP164" i="20"/>
  <c r="BO164" i="20"/>
  <c r="BN164" i="20"/>
  <c r="BM164" i="20"/>
  <c r="BL164" i="20"/>
  <c r="BK164" i="20"/>
  <c r="BJ164" i="20"/>
  <c r="BI164" i="20"/>
  <c r="G164" i="20"/>
  <c r="F164" i="20"/>
  <c r="E164" i="20"/>
  <c r="D164" i="20"/>
  <c r="C164" i="20"/>
  <c r="B164" i="20"/>
  <c r="BR163" i="20"/>
  <c r="BQ163" i="20"/>
  <c r="BP163" i="20"/>
  <c r="BO163" i="20"/>
  <c r="BN163" i="20"/>
  <c r="BM163" i="20"/>
  <c r="BL163" i="20"/>
  <c r="BK163" i="20"/>
  <c r="BJ163" i="20"/>
  <c r="BI163" i="20"/>
  <c r="G163" i="20"/>
  <c r="F163" i="20"/>
  <c r="E163" i="20"/>
  <c r="D163" i="20"/>
  <c r="C163" i="20"/>
  <c r="B163" i="20"/>
  <c r="BR162" i="20"/>
  <c r="BQ162" i="20"/>
  <c r="BP162" i="20"/>
  <c r="BO162" i="20"/>
  <c r="BN162" i="20"/>
  <c r="BM162" i="20"/>
  <c r="BL162" i="20"/>
  <c r="BK162" i="20"/>
  <c r="BJ162" i="20"/>
  <c r="BI162" i="20"/>
  <c r="G162" i="20"/>
  <c r="F162" i="20"/>
  <c r="E162" i="20"/>
  <c r="D162" i="20"/>
  <c r="C162" i="20"/>
  <c r="B162" i="20"/>
  <c r="BR161" i="20"/>
  <c r="BQ161" i="20"/>
  <c r="BP161" i="20"/>
  <c r="BO161" i="20"/>
  <c r="BN161" i="20"/>
  <c r="BM161" i="20"/>
  <c r="BL161" i="20"/>
  <c r="BK161" i="20"/>
  <c r="BJ161" i="20"/>
  <c r="BI161" i="20"/>
  <c r="G161" i="20"/>
  <c r="F161" i="20"/>
  <c r="E161" i="20"/>
  <c r="D161" i="20"/>
  <c r="C161" i="20"/>
  <c r="B161" i="20"/>
  <c r="BR160" i="20"/>
  <c r="BQ160" i="20"/>
  <c r="BP160" i="20"/>
  <c r="BO160" i="20"/>
  <c r="BN160" i="20"/>
  <c r="BM160" i="20"/>
  <c r="BL160" i="20"/>
  <c r="BK160" i="20"/>
  <c r="BJ160" i="20"/>
  <c r="BI160" i="20"/>
  <c r="G160" i="20"/>
  <c r="F160" i="20"/>
  <c r="E160" i="20"/>
  <c r="D160" i="20"/>
  <c r="C160" i="20"/>
  <c r="B160" i="20"/>
  <c r="BR159" i="20"/>
  <c r="BQ159" i="20"/>
  <c r="BP159" i="20"/>
  <c r="BO159" i="20"/>
  <c r="BN159" i="20"/>
  <c r="BM159" i="20"/>
  <c r="BL159" i="20"/>
  <c r="BK159" i="20"/>
  <c r="BJ159" i="20"/>
  <c r="BI159" i="20"/>
  <c r="G159" i="20"/>
  <c r="F159" i="20"/>
  <c r="E159" i="20"/>
  <c r="D159" i="20"/>
  <c r="C159" i="20"/>
  <c r="B159" i="20"/>
  <c r="BR158" i="20"/>
  <c r="BQ158" i="20"/>
  <c r="BP158" i="20"/>
  <c r="BO158" i="20"/>
  <c r="BN158" i="20"/>
  <c r="BM158" i="20"/>
  <c r="BL158" i="20"/>
  <c r="BK158" i="20"/>
  <c r="BJ158" i="20"/>
  <c r="BI158" i="20"/>
  <c r="G158" i="20"/>
  <c r="F158" i="20"/>
  <c r="E158" i="20"/>
  <c r="D158" i="20"/>
  <c r="C158" i="20"/>
  <c r="B158" i="20"/>
  <c r="BR157" i="20"/>
  <c r="BQ157" i="20"/>
  <c r="BP157" i="20"/>
  <c r="BO157" i="20"/>
  <c r="BN157" i="20"/>
  <c r="BM157" i="20"/>
  <c r="BL157" i="20"/>
  <c r="BK157" i="20"/>
  <c r="BJ157" i="20"/>
  <c r="BI157" i="20"/>
  <c r="G157" i="20"/>
  <c r="F157" i="20"/>
  <c r="E157" i="20"/>
  <c r="D157" i="20"/>
  <c r="C157" i="20"/>
  <c r="B157" i="20"/>
  <c r="BR156" i="20"/>
  <c r="BQ156" i="20"/>
  <c r="BP156" i="20"/>
  <c r="BO156" i="20"/>
  <c r="BN156" i="20"/>
  <c r="BM156" i="20"/>
  <c r="BL156" i="20"/>
  <c r="BK156" i="20"/>
  <c r="BJ156" i="20"/>
  <c r="BI156" i="20"/>
  <c r="G156" i="20"/>
  <c r="F156" i="20"/>
  <c r="E156" i="20"/>
  <c r="D156" i="20"/>
  <c r="C156" i="20"/>
  <c r="B156" i="20"/>
  <c r="BR155" i="20"/>
  <c r="BQ155" i="20"/>
  <c r="BP155" i="20"/>
  <c r="BO155" i="20"/>
  <c r="BN155" i="20"/>
  <c r="BM155" i="20"/>
  <c r="BL155" i="20"/>
  <c r="BK155" i="20"/>
  <c r="BJ155" i="20"/>
  <c r="BI155" i="20"/>
  <c r="G155" i="20"/>
  <c r="F155" i="20"/>
  <c r="E155" i="20"/>
  <c r="D155" i="20"/>
  <c r="C155" i="20"/>
  <c r="B155" i="20"/>
  <c r="BR154" i="20"/>
  <c r="BQ154" i="20"/>
  <c r="BP154" i="20"/>
  <c r="BO154" i="20"/>
  <c r="BN154" i="20"/>
  <c r="BM154" i="20"/>
  <c r="BL154" i="20"/>
  <c r="BK154" i="20"/>
  <c r="BJ154" i="20"/>
  <c r="BI154" i="20"/>
  <c r="G154" i="20"/>
  <c r="F154" i="20"/>
  <c r="E154" i="20"/>
  <c r="D154" i="20"/>
  <c r="C154" i="20"/>
  <c r="B154" i="20"/>
  <c r="BR153" i="20"/>
  <c r="BQ153" i="20"/>
  <c r="BP153" i="20"/>
  <c r="BO153" i="20"/>
  <c r="BN153" i="20"/>
  <c r="BM153" i="20"/>
  <c r="BL153" i="20"/>
  <c r="BK153" i="20"/>
  <c r="BJ153" i="20"/>
  <c r="BI153" i="20"/>
  <c r="G153" i="20"/>
  <c r="F153" i="20"/>
  <c r="E153" i="20"/>
  <c r="D153" i="20"/>
  <c r="C153" i="20"/>
  <c r="B153" i="20"/>
  <c r="BR152" i="20"/>
  <c r="BQ152" i="20"/>
  <c r="BP152" i="20"/>
  <c r="BO152" i="20"/>
  <c r="BN152" i="20"/>
  <c r="BM152" i="20"/>
  <c r="BL152" i="20"/>
  <c r="BK152" i="20"/>
  <c r="BJ152" i="20"/>
  <c r="BI152" i="20"/>
  <c r="G152" i="20"/>
  <c r="F152" i="20"/>
  <c r="E152" i="20"/>
  <c r="D152" i="20"/>
  <c r="C152" i="20"/>
  <c r="B152" i="20"/>
  <c r="BR151" i="20"/>
  <c r="BQ151" i="20"/>
  <c r="BP151" i="20"/>
  <c r="BO151" i="20"/>
  <c r="BN151" i="20"/>
  <c r="BM151" i="20"/>
  <c r="BL151" i="20"/>
  <c r="BK151" i="20"/>
  <c r="BJ151" i="20"/>
  <c r="BI151" i="20"/>
  <c r="G151" i="20"/>
  <c r="F151" i="20"/>
  <c r="E151" i="20"/>
  <c r="D151" i="20"/>
  <c r="C151" i="20"/>
  <c r="B151" i="20"/>
  <c r="BR150" i="20"/>
  <c r="BQ150" i="20"/>
  <c r="BP150" i="20"/>
  <c r="BO150" i="20"/>
  <c r="BN150" i="20"/>
  <c r="BM150" i="20"/>
  <c r="BL150" i="20"/>
  <c r="BK150" i="20"/>
  <c r="BJ150" i="20"/>
  <c r="BI150" i="20"/>
  <c r="G150" i="20"/>
  <c r="F150" i="20"/>
  <c r="E150" i="20"/>
  <c r="D150" i="20"/>
  <c r="C150" i="20"/>
  <c r="B150" i="20"/>
  <c r="BR149" i="20"/>
  <c r="BQ149" i="20"/>
  <c r="BP149" i="20"/>
  <c r="BO149" i="20"/>
  <c r="BN149" i="20"/>
  <c r="BM149" i="20"/>
  <c r="BL149" i="20"/>
  <c r="BK149" i="20"/>
  <c r="BJ149" i="20"/>
  <c r="BI149" i="20"/>
  <c r="G149" i="20"/>
  <c r="F149" i="20"/>
  <c r="E149" i="20"/>
  <c r="D149" i="20"/>
  <c r="C149" i="20"/>
  <c r="B149" i="20"/>
  <c r="BR148" i="20"/>
  <c r="BQ148" i="20"/>
  <c r="BP148" i="20"/>
  <c r="BO148" i="20"/>
  <c r="BN148" i="20"/>
  <c r="BM148" i="20"/>
  <c r="BL148" i="20"/>
  <c r="BK148" i="20"/>
  <c r="BJ148" i="20"/>
  <c r="BI148" i="20"/>
  <c r="G148" i="20"/>
  <c r="F148" i="20"/>
  <c r="E148" i="20"/>
  <c r="D148" i="20"/>
  <c r="C148" i="20"/>
  <c r="B148" i="20"/>
  <c r="BR147" i="20"/>
  <c r="BQ147" i="20"/>
  <c r="BP147" i="20"/>
  <c r="BO147" i="20"/>
  <c r="BN147" i="20"/>
  <c r="BM147" i="20"/>
  <c r="BL147" i="20"/>
  <c r="BK147" i="20"/>
  <c r="BJ147" i="20"/>
  <c r="BI147" i="20"/>
  <c r="G147" i="20"/>
  <c r="F147" i="20"/>
  <c r="E147" i="20"/>
  <c r="D147" i="20"/>
  <c r="C147" i="20"/>
  <c r="B147" i="20"/>
  <c r="BR146" i="20"/>
  <c r="BQ146" i="20"/>
  <c r="BP146" i="20"/>
  <c r="BO146" i="20"/>
  <c r="BN146" i="20"/>
  <c r="BM146" i="20"/>
  <c r="BL146" i="20"/>
  <c r="BK146" i="20"/>
  <c r="BJ146" i="20"/>
  <c r="BI146" i="20"/>
  <c r="G146" i="20"/>
  <c r="F146" i="20"/>
  <c r="E146" i="20"/>
  <c r="D146" i="20"/>
  <c r="C146" i="20"/>
  <c r="B146" i="20"/>
  <c r="BR145" i="20"/>
  <c r="BQ145" i="20"/>
  <c r="BP145" i="20"/>
  <c r="BO145" i="20"/>
  <c r="BN145" i="20"/>
  <c r="BM145" i="20"/>
  <c r="BL145" i="20"/>
  <c r="BK145" i="20"/>
  <c r="BJ145" i="20"/>
  <c r="BI145" i="20"/>
  <c r="G145" i="20"/>
  <c r="F145" i="20"/>
  <c r="E145" i="20"/>
  <c r="D145" i="20"/>
  <c r="C145" i="20"/>
  <c r="B145" i="20"/>
  <c r="BR144" i="20"/>
  <c r="BQ144" i="20"/>
  <c r="BP144" i="20"/>
  <c r="BO144" i="20"/>
  <c r="BN144" i="20"/>
  <c r="BM144" i="20"/>
  <c r="BL144" i="20"/>
  <c r="BK144" i="20"/>
  <c r="BJ144" i="20"/>
  <c r="BI144" i="20"/>
  <c r="G144" i="20"/>
  <c r="F144" i="20"/>
  <c r="E144" i="20"/>
  <c r="D144" i="20"/>
  <c r="C144" i="20"/>
  <c r="B144" i="20"/>
  <c r="BR143" i="20"/>
  <c r="BQ143" i="20"/>
  <c r="BP143" i="20"/>
  <c r="BO143" i="20"/>
  <c r="BN143" i="20"/>
  <c r="BM143" i="20"/>
  <c r="BL143" i="20"/>
  <c r="BK143" i="20"/>
  <c r="BJ143" i="20"/>
  <c r="BI143" i="20"/>
  <c r="G143" i="20"/>
  <c r="F143" i="20"/>
  <c r="E143" i="20"/>
  <c r="D143" i="20"/>
  <c r="C143" i="20"/>
  <c r="B143" i="20"/>
  <c r="BR142" i="20"/>
  <c r="BQ142" i="20"/>
  <c r="BP142" i="20"/>
  <c r="BO142" i="20"/>
  <c r="BN142" i="20"/>
  <c r="BM142" i="20"/>
  <c r="BL142" i="20"/>
  <c r="BK142" i="20"/>
  <c r="BJ142" i="20"/>
  <c r="BI142" i="20"/>
  <c r="G142" i="20"/>
  <c r="F142" i="20"/>
  <c r="E142" i="20"/>
  <c r="D142" i="20"/>
  <c r="C142" i="20"/>
  <c r="B142" i="20"/>
  <c r="BR141" i="20"/>
  <c r="BQ141" i="20"/>
  <c r="BP141" i="20"/>
  <c r="BO141" i="20"/>
  <c r="BN141" i="20"/>
  <c r="BM141" i="20"/>
  <c r="BL141" i="20"/>
  <c r="BK141" i="20"/>
  <c r="BJ141" i="20"/>
  <c r="BI141" i="20"/>
  <c r="G141" i="20"/>
  <c r="F141" i="20"/>
  <c r="E141" i="20"/>
  <c r="D141" i="20"/>
  <c r="C141" i="20"/>
  <c r="B141" i="20"/>
  <c r="BR140" i="20"/>
  <c r="BQ140" i="20"/>
  <c r="BP140" i="20"/>
  <c r="BO140" i="20"/>
  <c r="BN140" i="20"/>
  <c r="BM140" i="20"/>
  <c r="BL140" i="20"/>
  <c r="BK140" i="20"/>
  <c r="BJ140" i="20"/>
  <c r="BI140" i="20"/>
  <c r="G140" i="20"/>
  <c r="F140" i="20"/>
  <c r="E140" i="20"/>
  <c r="D140" i="20"/>
  <c r="C140" i="20"/>
  <c r="B140" i="20"/>
  <c r="BR139" i="20"/>
  <c r="BQ139" i="20"/>
  <c r="BP139" i="20"/>
  <c r="BO139" i="20"/>
  <c r="BN139" i="20"/>
  <c r="BM139" i="20"/>
  <c r="BL139" i="20"/>
  <c r="BK139" i="20"/>
  <c r="BJ139" i="20"/>
  <c r="BI139" i="20"/>
  <c r="G139" i="20"/>
  <c r="F139" i="20"/>
  <c r="E139" i="20"/>
  <c r="D139" i="20"/>
  <c r="C139" i="20"/>
  <c r="B139" i="20"/>
  <c r="BR138" i="20"/>
  <c r="BQ138" i="20"/>
  <c r="BP138" i="20"/>
  <c r="BO138" i="20"/>
  <c r="BN138" i="20"/>
  <c r="BM138" i="20"/>
  <c r="BL138" i="20"/>
  <c r="BK138" i="20"/>
  <c r="BJ138" i="20"/>
  <c r="BI138" i="20"/>
  <c r="G138" i="20"/>
  <c r="F138" i="20"/>
  <c r="E138" i="20"/>
  <c r="D138" i="20"/>
  <c r="C138" i="20"/>
  <c r="B138" i="20"/>
  <c r="BR137" i="20"/>
  <c r="BQ137" i="20"/>
  <c r="BP137" i="20"/>
  <c r="BO137" i="20"/>
  <c r="BN137" i="20"/>
  <c r="BM137" i="20"/>
  <c r="BL137" i="20"/>
  <c r="BK137" i="20"/>
  <c r="BJ137" i="20"/>
  <c r="BI137" i="20"/>
  <c r="G137" i="20"/>
  <c r="F137" i="20"/>
  <c r="E137" i="20"/>
  <c r="D137" i="20"/>
  <c r="C137" i="20"/>
  <c r="B137" i="20"/>
  <c r="BR136" i="20"/>
  <c r="BQ136" i="20"/>
  <c r="BP136" i="20"/>
  <c r="BO136" i="20"/>
  <c r="BN136" i="20"/>
  <c r="BM136" i="20"/>
  <c r="BL136" i="20"/>
  <c r="BK136" i="20"/>
  <c r="BJ136" i="20"/>
  <c r="BI136" i="20"/>
  <c r="G136" i="20"/>
  <c r="F136" i="20"/>
  <c r="E136" i="20"/>
  <c r="D136" i="20"/>
  <c r="C136" i="20"/>
  <c r="B136" i="20"/>
  <c r="BR135" i="20"/>
  <c r="BQ135" i="20"/>
  <c r="BP135" i="20"/>
  <c r="BO135" i="20"/>
  <c r="BN135" i="20"/>
  <c r="BM135" i="20"/>
  <c r="BL135" i="20"/>
  <c r="BK135" i="20"/>
  <c r="BJ135" i="20"/>
  <c r="BI135" i="20"/>
  <c r="G135" i="20"/>
  <c r="F135" i="20"/>
  <c r="E135" i="20"/>
  <c r="D135" i="20"/>
  <c r="C135" i="20"/>
  <c r="B135" i="20"/>
  <c r="BR134" i="20"/>
  <c r="BQ134" i="20"/>
  <c r="BP134" i="20"/>
  <c r="BO134" i="20"/>
  <c r="BN134" i="20"/>
  <c r="BM134" i="20"/>
  <c r="BL134" i="20"/>
  <c r="BK134" i="20"/>
  <c r="BJ134" i="20"/>
  <c r="BI134" i="20"/>
  <c r="G134" i="20"/>
  <c r="F134" i="20"/>
  <c r="E134" i="20"/>
  <c r="D134" i="20"/>
  <c r="C134" i="20"/>
  <c r="B134" i="20"/>
  <c r="BR133" i="20"/>
  <c r="BQ133" i="20"/>
  <c r="BP133" i="20"/>
  <c r="BO133" i="20"/>
  <c r="BN133" i="20"/>
  <c r="BM133" i="20"/>
  <c r="BL133" i="20"/>
  <c r="BK133" i="20"/>
  <c r="BJ133" i="20"/>
  <c r="BI133" i="20"/>
  <c r="G133" i="20"/>
  <c r="F133" i="20"/>
  <c r="E133" i="20"/>
  <c r="D133" i="20"/>
  <c r="C133" i="20"/>
  <c r="B133" i="20"/>
  <c r="BR132" i="20"/>
  <c r="BQ132" i="20"/>
  <c r="BP132" i="20"/>
  <c r="BO132" i="20"/>
  <c r="BN132" i="20"/>
  <c r="BM132" i="20"/>
  <c r="BL132" i="20"/>
  <c r="BK132" i="20"/>
  <c r="BJ132" i="20"/>
  <c r="BI132" i="20"/>
  <c r="G132" i="20"/>
  <c r="F132" i="20"/>
  <c r="E132" i="20"/>
  <c r="D132" i="20"/>
  <c r="C132" i="20"/>
  <c r="B132" i="20"/>
  <c r="BR131" i="20"/>
  <c r="BQ131" i="20"/>
  <c r="BP131" i="20"/>
  <c r="BO131" i="20"/>
  <c r="BN131" i="20"/>
  <c r="BM131" i="20"/>
  <c r="BL131" i="20"/>
  <c r="BK131" i="20"/>
  <c r="BJ131" i="20"/>
  <c r="BI131" i="20"/>
  <c r="G131" i="20"/>
  <c r="F131" i="20"/>
  <c r="E131" i="20"/>
  <c r="D131" i="20"/>
  <c r="C131" i="20"/>
  <c r="B131" i="20"/>
  <c r="BR130" i="20"/>
  <c r="BQ130" i="20"/>
  <c r="BP130" i="20"/>
  <c r="BO130" i="20"/>
  <c r="BN130" i="20"/>
  <c r="BM130" i="20"/>
  <c r="BL130" i="20"/>
  <c r="BK130" i="20"/>
  <c r="BJ130" i="20"/>
  <c r="BI130" i="20"/>
  <c r="G130" i="20"/>
  <c r="F130" i="20"/>
  <c r="E130" i="20"/>
  <c r="D130" i="20"/>
  <c r="C130" i="20"/>
  <c r="B130" i="20"/>
  <c r="BR129" i="20"/>
  <c r="BQ129" i="20"/>
  <c r="BP129" i="20"/>
  <c r="BO129" i="20"/>
  <c r="BN129" i="20"/>
  <c r="BM129" i="20"/>
  <c r="BL129" i="20"/>
  <c r="BK129" i="20"/>
  <c r="BJ129" i="20"/>
  <c r="BI129" i="20"/>
  <c r="G129" i="20"/>
  <c r="F129" i="20"/>
  <c r="E129" i="20"/>
  <c r="D129" i="20"/>
  <c r="C129" i="20"/>
  <c r="B129" i="20"/>
  <c r="BR128" i="20"/>
  <c r="BQ128" i="20"/>
  <c r="BP128" i="20"/>
  <c r="BO128" i="20"/>
  <c r="BN128" i="20"/>
  <c r="BM128" i="20"/>
  <c r="BL128" i="20"/>
  <c r="BK128" i="20"/>
  <c r="BJ128" i="20"/>
  <c r="BI128" i="20"/>
  <c r="G128" i="20"/>
  <c r="F128" i="20"/>
  <c r="E128" i="20"/>
  <c r="D128" i="20"/>
  <c r="C128" i="20"/>
  <c r="B128" i="20"/>
  <c r="BR127" i="20"/>
  <c r="BQ127" i="20"/>
  <c r="BP127" i="20"/>
  <c r="BO127" i="20"/>
  <c r="BN127" i="20"/>
  <c r="BM127" i="20"/>
  <c r="BL127" i="20"/>
  <c r="BK127" i="20"/>
  <c r="BJ127" i="20"/>
  <c r="BI127" i="20"/>
  <c r="G127" i="20"/>
  <c r="F127" i="20"/>
  <c r="E127" i="20"/>
  <c r="D127" i="20"/>
  <c r="C127" i="20"/>
  <c r="B127" i="20"/>
  <c r="BR126" i="20"/>
  <c r="BQ126" i="20"/>
  <c r="BP126" i="20"/>
  <c r="BO126" i="20"/>
  <c r="BN126" i="20"/>
  <c r="BM126" i="20"/>
  <c r="BL126" i="20"/>
  <c r="BK126" i="20"/>
  <c r="BJ126" i="20"/>
  <c r="BI126" i="20"/>
  <c r="G126" i="20"/>
  <c r="F126" i="20"/>
  <c r="E126" i="20"/>
  <c r="D126" i="20"/>
  <c r="C126" i="20"/>
  <c r="B126" i="20"/>
  <c r="BR125" i="20"/>
  <c r="BQ125" i="20"/>
  <c r="BP125" i="20"/>
  <c r="BO125" i="20"/>
  <c r="BN125" i="20"/>
  <c r="BM125" i="20"/>
  <c r="BL125" i="20"/>
  <c r="BK125" i="20"/>
  <c r="BJ125" i="20"/>
  <c r="BI125" i="20"/>
  <c r="G125" i="20"/>
  <c r="F125" i="20"/>
  <c r="E125" i="20"/>
  <c r="D125" i="20"/>
  <c r="C125" i="20"/>
  <c r="B125" i="20"/>
  <c r="BR124" i="20"/>
  <c r="BQ124" i="20"/>
  <c r="BP124" i="20"/>
  <c r="BO124" i="20"/>
  <c r="BN124" i="20"/>
  <c r="BM124" i="20"/>
  <c r="BL124" i="20"/>
  <c r="BK124" i="20"/>
  <c r="BJ124" i="20"/>
  <c r="BI124" i="20"/>
  <c r="G124" i="20"/>
  <c r="F124" i="20"/>
  <c r="E124" i="20"/>
  <c r="D124" i="20"/>
  <c r="C124" i="20"/>
  <c r="B124" i="20"/>
  <c r="BR123" i="20"/>
  <c r="BQ123" i="20"/>
  <c r="BP123" i="20"/>
  <c r="BO123" i="20"/>
  <c r="BN123" i="20"/>
  <c r="BM123" i="20"/>
  <c r="BL123" i="20"/>
  <c r="BK123" i="20"/>
  <c r="BJ123" i="20"/>
  <c r="BI123" i="20"/>
  <c r="G123" i="20"/>
  <c r="F123" i="20"/>
  <c r="E123" i="20"/>
  <c r="D123" i="20"/>
  <c r="C123" i="20"/>
  <c r="B123" i="20"/>
  <c r="BR122" i="20"/>
  <c r="BQ122" i="20"/>
  <c r="BP122" i="20"/>
  <c r="BO122" i="20"/>
  <c r="BN122" i="20"/>
  <c r="BM122" i="20"/>
  <c r="BL122" i="20"/>
  <c r="BK122" i="20"/>
  <c r="BJ122" i="20"/>
  <c r="BI122" i="20"/>
  <c r="G122" i="20"/>
  <c r="F122" i="20"/>
  <c r="E122" i="20"/>
  <c r="D122" i="20"/>
  <c r="C122" i="20"/>
  <c r="B122" i="20"/>
  <c r="BR121" i="20"/>
  <c r="BQ121" i="20"/>
  <c r="BP121" i="20"/>
  <c r="BO121" i="20"/>
  <c r="BN121" i="20"/>
  <c r="BM121" i="20"/>
  <c r="BL121" i="20"/>
  <c r="BK121" i="20"/>
  <c r="BJ121" i="20"/>
  <c r="BI121" i="20"/>
  <c r="G121" i="20"/>
  <c r="F121" i="20"/>
  <c r="E121" i="20"/>
  <c r="D121" i="20"/>
  <c r="C121" i="20"/>
  <c r="B121" i="20"/>
  <c r="BR120" i="20"/>
  <c r="BQ120" i="20"/>
  <c r="BP120" i="20"/>
  <c r="BO120" i="20"/>
  <c r="BN120" i="20"/>
  <c r="BM120" i="20"/>
  <c r="BL120" i="20"/>
  <c r="BK120" i="20"/>
  <c r="BJ120" i="20"/>
  <c r="BI120" i="20"/>
  <c r="G120" i="20"/>
  <c r="F120" i="20"/>
  <c r="E120" i="20"/>
  <c r="D120" i="20"/>
  <c r="C120" i="20"/>
  <c r="B120" i="20"/>
  <c r="BR119" i="20"/>
  <c r="BQ119" i="20"/>
  <c r="BP119" i="20"/>
  <c r="BO119" i="20"/>
  <c r="BN119" i="20"/>
  <c r="BM119" i="20"/>
  <c r="BL119" i="20"/>
  <c r="BK119" i="20"/>
  <c r="BJ119" i="20"/>
  <c r="BI119" i="20"/>
  <c r="G119" i="20"/>
  <c r="F119" i="20"/>
  <c r="E119" i="20"/>
  <c r="D119" i="20"/>
  <c r="C119" i="20"/>
  <c r="B119" i="20"/>
  <c r="BR118" i="20"/>
  <c r="BQ118" i="20"/>
  <c r="BP118" i="20"/>
  <c r="BO118" i="20"/>
  <c r="BN118" i="20"/>
  <c r="BM118" i="20"/>
  <c r="BL118" i="20"/>
  <c r="BK118" i="20"/>
  <c r="BJ118" i="20"/>
  <c r="BI118" i="20"/>
  <c r="G118" i="20"/>
  <c r="F118" i="20"/>
  <c r="E118" i="20"/>
  <c r="D118" i="20"/>
  <c r="C118" i="20"/>
  <c r="B118" i="20"/>
  <c r="BR117" i="20"/>
  <c r="BQ117" i="20"/>
  <c r="BP117" i="20"/>
  <c r="BO117" i="20"/>
  <c r="BN117" i="20"/>
  <c r="BM117" i="20"/>
  <c r="BL117" i="20"/>
  <c r="BK117" i="20"/>
  <c r="BJ117" i="20"/>
  <c r="BI117" i="20"/>
  <c r="G117" i="20"/>
  <c r="F117" i="20"/>
  <c r="E117" i="20"/>
  <c r="D117" i="20"/>
  <c r="C117" i="20"/>
  <c r="B117" i="20"/>
  <c r="BR116" i="20"/>
  <c r="BQ116" i="20"/>
  <c r="BP116" i="20"/>
  <c r="BO116" i="20"/>
  <c r="BN116" i="20"/>
  <c r="BM116" i="20"/>
  <c r="BL116" i="20"/>
  <c r="BK116" i="20"/>
  <c r="BJ116" i="20"/>
  <c r="BI116" i="20"/>
  <c r="G116" i="20"/>
  <c r="F116" i="20"/>
  <c r="E116" i="20"/>
  <c r="D116" i="20"/>
  <c r="C116" i="20"/>
  <c r="B116" i="20"/>
  <c r="BR115" i="20"/>
  <c r="BQ115" i="20"/>
  <c r="BP115" i="20"/>
  <c r="BO115" i="20"/>
  <c r="BN115" i="20"/>
  <c r="BM115" i="20"/>
  <c r="BL115" i="20"/>
  <c r="BK115" i="20"/>
  <c r="BJ115" i="20"/>
  <c r="BI115" i="20"/>
  <c r="G115" i="20"/>
  <c r="F115" i="20"/>
  <c r="E115" i="20"/>
  <c r="D115" i="20"/>
  <c r="C115" i="20"/>
  <c r="B115" i="20"/>
  <c r="BR114" i="20"/>
  <c r="BQ114" i="20"/>
  <c r="BP114" i="20"/>
  <c r="BO114" i="20"/>
  <c r="BN114" i="20"/>
  <c r="BM114" i="20"/>
  <c r="BL114" i="20"/>
  <c r="BK114" i="20"/>
  <c r="BJ114" i="20"/>
  <c r="BI114" i="20"/>
  <c r="G114" i="20"/>
  <c r="F114" i="20"/>
  <c r="E114" i="20"/>
  <c r="D114" i="20"/>
  <c r="C114" i="20"/>
  <c r="B114" i="20"/>
  <c r="BR113" i="20"/>
  <c r="BQ113" i="20"/>
  <c r="BP113" i="20"/>
  <c r="BO113" i="20"/>
  <c r="BN113" i="20"/>
  <c r="BM113" i="20"/>
  <c r="BL113" i="20"/>
  <c r="BK113" i="20"/>
  <c r="BJ113" i="20"/>
  <c r="BI113" i="20"/>
  <c r="G113" i="20"/>
  <c r="F113" i="20"/>
  <c r="E113" i="20"/>
  <c r="D113" i="20"/>
  <c r="C113" i="20"/>
  <c r="B113" i="20"/>
  <c r="BR112" i="20"/>
  <c r="BI112" i="20"/>
  <c r="BK112" i="20" s="1"/>
  <c r="B112" i="20"/>
  <c r="BR111" i="20"/>
  <c r="BK111" i="20"/>
  <c r="BI111" i="20"/>
  <c r="B111" i="20"/>
  <c r="BR110" i="20"/>
  <c r="BK110" i="20"/>
  <c r="BI110" i="20"/>
  <c r="B110" i="20"/>
  <c r="BR109" i="20"/>
  <c r="BK109" i="20"/>
  <c r="BI109" i="20"/>
  <c r="B109" i="20"/>
  <c r="BR108" i="20"/>
  <c r="BK108" i="20"/>
  <c r="BI108" i="20"/>
  <c r="B108" i="20"/>
  <c r="BR107" i="20"/>
  <c r="BK107" i="20"/>
  <c r="BI107" i="20"/>
  <c r="B107" i="20"/>
  <c r="BR106" i="20"/>
  <c r="BK106" i="20"/>
  <c r="BI106" i="20"/>
  <c r="B106" i="20"/>
  <c r="BR105" i="20"/>
  <c r="BK105" i="20"/>
  <c r="BI105" i="20"/>
  <c r="B105" i="20"/>
  <c r="BR104" i="20"/>
  <c r="BK104" i="20"/>
  <c r="BI104" i="20"/>
  <c r="B104" i="20"/>
  <c r="BR103" i="20"/>
  <c r="BK103" i="20"/>
  <c r="BI103" i="20"/>
  <c r="B103" i="20"/>
  <c r="BR102" i="20"/>
  <c r="BK102" i="20"/>
  <c r="BI102" i="20"/>
  <c r="B102" i="20"/>
  <c r="BR101" i="20"/>
  <c r="BK101" i="20"/>
  <c r="BI101" i="20"/>
  <c r="B101" i="20"/>
  <c r="BR100" i="20"/>
  <c r="BK100" i="20"/>
  <c r="BI100" i="20"/>
  <c r="B100" i="20"/>
  <c r="BR99" i="20"/>
  <c r="BK99" i="20"/>
  <c r="BI99" i="20"/>
  <c r="B99" i="20"/>
  <c r="BR98" i="20"/>
  <c r="BK98" i="20"/>
  <c r="BI98" i="20"/>
  <c r="B98" i="20"/>
  <c r="BR97" i="20"/>
  <c r="BK97" i="20"/>
  <c r="BI97" i="20"/>
  <c r="B97" i="20"/>
  <c r="BR96" i="20"/>
  <c r="BK96" i="20"/>
  <c r="BI96" i="20"/>
  <c r="B96" i="20"/>
  <c r="BR95" i="20"/>
  <c r="BK95" i="20"/>
  <c r="BI95" i="20"/>
  <c r="AL95" i="20"/>
  <c r="B95" i="20"/>
  <c r="BI94" i="20"/>
  <c r="BR94" i="20" s="1"/>
  <c r="AL94" i="20"/>
  <c r="B94" i="20"/>
  <c r="BI93" i="20"/>
  <c r="BK93" i="20" s="1"/>
  <c r="AL93" i="20"/>
  <c r="B93" i="20"/>
  <c r="BI92" i="20"/>
  <c r="BK92" i="20" s="1"/>
  <c r="AL92" i="20"/>
  <c r="B92" i="20"/>
  <c r="BI91" i="20"/>
  <c r="BK91" i="20" s="1"/>
  <c r="AL91" i="20"/>
  <c r="B91" i="20"/>
  <c r="BI90" i="20"/>
  <c r="BK90" i="20" s="1"/>
  <c r="B90" i="20"/>
  <c r="BI89" i="20"/>
  <c r="B89" i="20"/>
  <c r="BR88" i="20"/>
  <c r="BK88" i="20"/>
  <c r="BI88" i="20"/>
  <c r="B88" i="20"/>
  <c r="BI87" i="20"/>
  <c r="B87" i="20"/>
  <c r="BR86" i="20"/>
  <c r="BK86" i="20"/>
  <c r="BI86" i="20"/>
  <c r="B86" i="20"/>
  <c r="BK85" i="20"/>
  <c r="BI85" i="20"/>
  <c r="BR85" i="20" s="1"/>
  <c r="B85" i="20"/>
  <c r="BI84" i="20"/>
  <c r="BK84" i="20" s="1"/>
  <c r="B84" i="20"/>
  <c r="BI83" i="20"/>
  <c r="B83" i="20"/>
  <c r="BR82" i="20"/>
  <c r="BK82" i="20"/>
  <c r="BI82" i="20"/>
  <c r="B82" i="20"/>
  <c r="BK81" i="20"/>
  <c r="BI81" i="20"/>
  <c r="BR81" i="20" s="1"/>
  <c r="B81" i="20"/>
  <c r="BI80" i="20"/>
  <c r="B80" i="20"/>
  <c r="BI79" i="20"/>
  <c r="B79" i="20"/>
  <c r="BR78" i="20"/>
  <c r="BI78" i="20"/>
  <c r="BK78" i="20" s="1"/>
  <c r="AL78" i="20"/>
  <c r="B78" i="20"/>
  <c r="BR77" i="20"/>
  <c r="BK77" i="20"/>
  <c r="BI77" i="20"/>
  <c r="AL77" i="20"/>
  <c r="B77" i="20"/>
  <c r="BI76" i="20"/>
  <c r="AL76" i="20"/>
  <c r="B76" i="20"/>
  <c r="BR75" i="20"/>
  <c r="BK75" i="20"/>
  <c r="BI75" i="20"/>
  <c r="B75" i="20"/>
  <c r="BI74" i="20"/>
  <c r="B74" i="20"/>
  <c r="BI73" i="20"/>
  <c r="B73" i="20"/>
  <c r="BI72" i="20"/>
  <c r="BK72" i="20" s="1"/>
  <c r="B72" i="20"/>
  <c r="BK71" i="20"/>
  <c r="BI71" i="20"/>
  <c r="BR71" i="20" s="1"/>
  <c r="B71" i="20"/>
  <c r="BR70" i="20"/>
  <c r="BK70" i="20"/>
  <c r="BI70" i="20"/>
  <c r="B70" i="20"/>
  <c r="BR69" i="20"/>
  <c r="BI69" i="20"/>
  <c r="BK69" i="20" s="1"/>
  <c r="B69" i="20"/>
  <c r="BK68" i="20"/>
  <c r="BI68" i="20"/>
  <c r="BR68" i="20" s="1"/>
  <c r="B68" i="20"/>
  <c r="BR67" i="20"/>
  <c r="BK67" i="20"/>
  <c r="BI67" i="20"/>
  <c r="B67" i="20"/>
  <c r="BR66" i="20"/>
  <c r="BI66" i="20"/>
  <c r="BK66" i="20" s="1"/>
  <c r="B66" i="20"/>
  <c r="BI65" i="20"/>
  <c r="BK65" i="20" s="1"/>
  <c r="B65" i="20"/>
  <c r="BI64" i="20"/>
  <c r="BR64" i="20" s="1"/>
  <c r="B64" i="20"/>
  <c r="BK63" i="20"/>
  <c r="BI63" i="20"/>
  <c r="BR63" i="20" s="1"/>
  <c r="B63" i="20"/>
  <c r="BI62" i="20"/>
  <c r="B62" i="20"/>
  <c r="BI61" i="20"/>
  <c r="B61" i="20"/>
  <c r="BR60" i="20"/>
  <c r="BK60" i="20"/>
  <c r="BI60" i="20"/>
  <c r="B60" i="20"/>
  <c r="BR59" i="20"/>
  <c r="BI59" i="20"/>
  <c r="BK59" i="20" s="1"/>
  <c r="B59" i="20"/>
  <c r="BI58" i="20"/>
  <c r="BK58" i="20" s="1"/>
  <c r="B58" i="20"/>
  <c r="BK57" i="20"/>
  <c r="BI57" i="20"/>
  <c r="BR57" i="20" s="1"/>
  <c r="AL57" i="20"/>
  <c r="B57" i="20"/>
  <c r="BR56" i="20"/>
  <c r="BK56" i="20"/>
  <c r="BI56" i="20"/>
  <c r="AL56" i="20"/>
  <c r="B56" i="20"/>
  <c r="BK55" i="20"/>
  <c r="BI55" i="20"/>
  <c r="BR55" i="20" s="1"/>
  <c r="AL55" i="20"/>
  <c r="B55" i="20"/>
  <c r="BI54" i="20"/>
  <c r="AL54" i="20"/>
  <c r="B54" i="20"/>
  <c r="BR53" i="20"/>
  <c r="BK53" i="20"/>
  <c r="BI53" i="20"/>
  <c r="AL53" i="20"/>
  <c r="B53" i="20"/>
  <c r="BK52" i="20"/>
  <c r="BI52" i="20"/>
  <c r="BR52" i="20" s="1"/>
  <c r="B52" i="20"/>
  <c r="BI51" i="20"/>
  <c r="B51" i="20"/>
  <c r="BI50" i="20"/>
  <c r="B50" i="20"/>
  <c r="BR49" i="20"/>
  <c r="BK49" i="20"/>
  <c r="BI49" i="20"/>
  <c r="B49" i="20"/>
  <c r="BI48" i="20"/>
  <c r="B48" i="20"/>
  <c r="BI47" i="20"/>
  <c r="BR47" i="20" s="1"/>
  <c r="AU47" i="20"/>
  <c r="B47" i="20"/>
  <c r="BI46" i="20"/>
  <c r="BR46" i="20" s="1"/>
  <c r="AU46" i="20"/>
  <c r="B46" i="20"/>
  <c r="BI45" i="20"/>
  <c r="B45" i="20"/>
  <c r="BR44" i="20"/>
  <c r="BK44" i="20"/>
  <c r="BI44" i="20"/>
  <c r="AU44" i="20"/>
  <c r="AO44" i="20"/>
  <c r="B44" i="20"/>
  <c r="BR43" i="20"/>
  <c r="BI43" i="20"/>
  <c r="BK43" i="20" s="1"/>
  <c r="AU43" i="20"/>
  <c r="AO43" i="20"/>
  <c r="B43" i="20"/>
  <c r="BR42" i="20"/>
  <c r="BK42" i="20"/>
  <c r="BI42" i="20"/>
  <c r="AZ42" i="20"/>
  <c r="B42" i="20"/>
  <c r="BI41" i="20"/>
  <c r="AU41" i="20"/>
  <c r="AO41" i="20"/>
  <c r="B41" i="20"/>
  <c r="BR40" i="20"/>
  <c r="BK40" i="20"/>
  <c r="BI40" i="20"/>
  <c r="AZ40" i="20"/>
  <c r="AU40" i="20"/>
  <c r="AO40" i="20"/>
  <c r="B40" i="20"/>
  <c r="BI39" i="20"/>
  <c r="B39" i="20"/>
  <c r="BI38" i="20"/>
  <c r="BR38" i="20" s="1"/>
  <c r="AU38" i="20"/>
  <c r="B38" i="20"/>
  <c r="BR37" i="20"/>
  <c r="BK37" i="20"/>
  <c r="BI37" i="20"/>
  <c r="AU37" i="20"/>
  <c r="AO37" i="20"/>
  <c r="AK37" i="20"/>
  <c r="AK27" i="20" s="1"/>
  <c r="B37" i="20"/>
  <c r="BI36" i="20"/>
  <c r="AU36" i="20"/>
  <c r="AO36" i="20"/>
  <c r="AK36" i="20"/>
  <c r="B36" i="20"/>
  <c r="BR35" i="20"/>
  <c r="BK35" i="20"/>
  <c r="BI35" i="20"/>
  <c r="AU35" i="20"/>
  <c r="B35" i="20"/>
  <c r="BR34" i="20"/>
  <c r="BK34" i="20"/>
  <c r="BI34" i="20"/>
  <c r="AU34" i="20"/>
  <c r="AO34" i="20"/>
  <c r="AK34" i="20"/>
  <c r="B34" i="20"/>
  <c r="BI33" i="20"/>
  <c r="BR33" i="20" s="1"/>
  <c r="AU33" i="20"/>
  <c r="AO33" i="20"/>
  <c r="AK33" i="20"/>
  <c r="B33" i="20"/>
  <c r="BI32" i="20"/>
  <c r="BK32" i="20" s="1"/>
  <c r="AU32" i="20"/>
  <c r="B32" i="20"/>
  <c r="BI31" i="20"/>
  <c r="BK31" i="20" s="1"/>
  <c r="AO31" i="20"/>
  <c r="AK31" i="20"/>
  <c r="B31" i="20"/>
  <c r="BI30" i="20"/>
  <c r="BB30" i="20"/>
  <c r="AU30" i="20"/>
  <c r="AO30" i="20"/>
  <c r="AK30" i="20"/>
  <c r="B30" i="20"/>
  <c r="BI29" i="20"/>
  <c r="BK29" i="20" s="1"/>
  <c r="BB29" i="20"/>
  <c r="AU29" i="20"/>
  <c r="AK29" i="20"/>
  <c r="B29" i="20"/>
  <c r="BK28" i="20"/>
  <c r="BI28" i="20"/>
  <c r="BR28" i="20" s="1"/>
  <c r="BB28" i="20"/>
  <c r="AU28" i="20"/>
  <c r="AK28" i="20"/>
  <c r="B28" i="20"/>
  <c r="BI27" i="20"/>
  <c r="BR27" i="20" s="1"/>
  <c r="BB27" i="20"/>
  <c r="AU27" i="20"/>
  <c r="B27" i="20"/>
  <c r="BI26" i="20"/>
  <c r="BR26" i="20" s="1"/>
  <c r="BB26" i="20"/>
  <c r="AU26" i="20"/>
  <c r="AK26" i="20"/>
  <c r="B26" i="20"/>
  <c r="BI25" i="20"/>
  <c r="BK25" i="20" s="1"/>
  <c r="BB25" i="20"/>
  <c r="AU25" i="20"/>
  <c r="AK25" i="20"/>
  <c r="B25" i="20"/>
  <c r="BK24" i="20"/>
  <c r="BI24" i="20"/>
  <c r="BR24" i="20" s="1"/>
  <c r="BB24" i="20"/>
  <c r="AU24" i="20"/>
  <c r="AK24" i="20"/>
  <c r="B24" i="20"/>
  <c r="BI23" i="20"/>
  <c r="BR23" i="20" s="1"/>
  <c r="BB23" i="20"/>
  <c r="B23" i="20"/>
  <c r="BI22" i="20"/>
  <c r="BK22" i="20" s="1"/>
  <c r="BB22" i="20"/>
  <c r="B22" i="20"/>
  <c r="BR21" i="20"/>
  <c r="BK21" i="20"/>
  <c r="BI21" i="20"/>
  <c r="B21" i="20"/>
  <c r="BI20" i="20"/>
  <c r="BK20" i="20" s="1"/>
  <c r="B20" i="20"/>
  <c r="BK19" i="20"/>
  <c r="BI19" i="20"/>
  <c r="BR19" i="20" s="1"/>
  <c r="B19" i="20"/>
  <c r="BR18" i="20"/>
  <c r="BK18" i="20"/>
  <c r="BI18" i="20"/>
  <c r="BB18" i="20"/>
  <c r="B18" i="20"/>
  <c r="BI17" i="20"/>
  <c r="BK17" i="20" s="1"/>
  <c r="BB17" i="20"/>
  <c r="B17" i="20"/>
  <c r="BR16" i="20"/>
  <c r="BK16" i="20"/>
  <c r="BI16" i="20"/>
  <c r="BB16" i="20"/>
  <c r="AV16" i="20"/>
  <c r="B16" i="20"/>
  <c r="BI15" i="20"/>
  <c r="BR15" i="20" s="1"/>
  <c r="BB15" i="20"/>
  <c r="B15" i="20"/>
  <c r="BI14" i="20"/>
  <c r="BK14" i="20" s="1"/>
  <c r="BB14" i="20"/>
  <c r="AL14" i="20"/>
  <c r="AK14" i="20"/>
  <c r="B14" i="20"/>
  <c r="BI13" i="20"/>
  <c r="BR13" i="20" s="1"/>
  <c r="BB13" i="20"/>
  <c r="B13" i="20"/>
  <c r="BI12" i="20"/>
  <c r="BR12" i="20" s="1"/>
  <c r="BB12" i="20"/>
  <c r="B12" i="20"/>
  <c r="BI11" i="20"/>
  <c r="BR11" i="20" s="1"/>
  <c r="BB11" i="20"/>
  <c r="B11" i="20"/>
  <c r="BI10" i="20"/>
  <c r="BR10" i="20" s="1"/>
  <c r="BB10" i="20"/>
  <c r="B10" i="20"/>
  <c r="BI9" i="20"/>
  <c r="BR9" i="20" s="1"/>
  <c r="BB9" i="20"/>
  <c r="B9" i="20"/>
  <c r="BI8" i="20"/>
  <c r="BR8" i="20" s="1"/>
  <c r="BB8" i="20"/>
  <c r="B8" i="20"/>
  <c r="BI7" i="20"/>
  <c r="BK7" i="20" s="1"/>
  <c r="BB7" i="20"/>
  <c r="B7" i="20"/>
  <c r="BI6" i="20"/>
  <c r="BR6" i="20" s="1"/>
  <c r="BB6" i="20"/>
  <c r="B6" i="20"/>
  <c r="BK5" i="20"/>
  <c r="BI5" i="20"/>
  <c r="BR5" i="20" s="1"/>
  <c r="BB5" i="20"/>
  <c r="N5" i="20"/>
  <c r="M5" i="20" s="1"/>
  <c r="C5" i="20"/>
  <c r="BJ5" i="20" s="1"/>
  <c r="B5" i="20"/>
  <c r="BK4" i="20"/>
  <c r="BI4" i="20"/>
  <c r="BR4" i="20" s="1"/>
  <c r="BB4" i="20"/>
  <c r="N4" i="20"/>
  <c r="M4" i="20" s="1"/>
  <c r="D4" i="20"/>
  <c r="E4" i="20" s="1"/>
  <c r="C4" i="20"/>
  <c r="BJ4" i="20" s="1"/>
  <c r="B4" i="20"/>
  <c r="BR3" i="20"/>
  <c r="BK3" i="20"/>
  <c r="BJ3" i="20"/>
  <c r="BI3" i="20"/>
  <c r="BC3" i="20"/>
  <c r="BC4" i="20" s="1"/>
  <c r="BC5" i="20" s="1"/>
  <c r="BC6" i="20" s="1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B3" i="20"/>
  <c r="P3" i="20" a="1"/>
  <c r="P7" i="20" s="1"/>
  <c r="R7" i="20" s="1"/>
  <c r="M3" i="20"/>
  <c r="D3" i="20"/>
  <c r="E3" i="20" s="1"/>
  <c r="B3" i="20"/>
  <c r="AV19" i="20" s="1"/>
  <c r="BC2" i="20"/>
  <c r="BB2" i="20"/>
  <c r="T2" i="20"/>
  <c r="BA45" i="1"/>
  <c r="BA45" i="16"/>
  <c r="BA45" i="17"/>
  <c r="BA45" i="18"/>
  <c r="BA45" i="19"/>
  <c r="U34" i="2" s="1"/>
  <c r="V26" i="2"/>
  <c r="V24" i="2"/>
  <c r="V23" i="2"/>
  <c r="V21" i="2"/>
  <c r="V20" i="2"/>
  <c r="V18" i="2"/>
  <c r="V17" i="2"/>
  <c r="V16" i="2"/>
  <c r="V15" i="2"/>
  <c r="V14" i="2"/>
  <c r="V13" i="2"/>
  <c r="V12" i="2"/>
  <c r="V10" i="2"/>
  <c r="V9" i="2"/>
  <c r="V8" i="2"/>
  <c r="V7" i="2"/>
  <c r="V6" i="2"/>
  <c r="V5" i="2"/>
  <c r="V4" i="2"/>
  <c r="U35" i="2"/>
  <c r="AL88" i="19"/>
  <c r="AK88" i="19"/>
  <c r="BR902" i="19"/>
  <c r="BQ902" i="19"/>
  <c r="BP902" i="19"/>
  <c r="BO902" i="19"/>
  <c r="BN902" i="19"/>
  <c r="BM902" i="19"/>
  <c r="BL902" i="19"/>
  <c r="BK902" i="19"/>
  <c r="BJ902" i="19"/>
  <c r="BI902" i="19"/>
  <c r="G902" i="19"/>
  <c r="F902" i="19"/>
  <c r="E902" i="19"/>
  <c r="D902" i="19"/>
  <c r="C902" i="19"/>
  <c r="B902" i="19"/>
  <c r="BR901" i="19"/>
  <c r="BQ901" i="19"/>
  <c r="BP901" i="19"/>
  <c r="BO901" i="19"/>
  <c r="BN901" i="19"/>
  <c r="BM901" i="19"/>
  <c r="BL901" i="19"/>
  <c r="BK901" i="19"/>
  <c r="BJ901" i="19"/>
  <c r="BI901" i="19"/>
  <c r="G901" i="19"/>
  <c r="F901" i="19"/>
  <c r="E901" i="19"/>
  <c r="D901" i="19"/>
  <c r="C901" i="19"/>
  <c r="B901" i="19"/>
  <c r="BR900" i="19"/>
  <c r="BQ900" i="19"/>
  <c r="BP900" i="19"/>
  <c r="BO900" i="19"/>
  <c r="BN900" i="19"/>
  <c r="BM900" i="19"/>
  <c r="BL900" i="19"/>
  <c r="BK900" i="19"/>
  <c r="BJ900" i="19"/>
  <c r="BI900" i="19"/>
  <c r="G900" i="19"/>
  <c r="F900" i="19"/>
  <c r="E900" i="19"/>
  <c r="D900" i="19"/>
  <c r="C900" i="19"/>
  <c r="B900" i="19"/>
  <c r="BR899" i="19"/>
  <c r="BQ899" i="19"/>
  <c r="BP899" i="19"/>
  <c r="BO899" i="19"/>
  <c r="BN899" i="19"/>
  <c r="BM899" i="19"/>
  <c r="BL899" i="19"/>
  <c r="BK899" i="19"/>
  <c r="BJ899" i="19"/>
  <c r="BI899" i="19"/>
  <c r="G899" i="19"/>
  <c r="F899" i="19"/>
  <c r="E899" i="19"/>
  <c r="D899" i="19"/>
  <c r="C899" i="19"/>
  <c r="B899" i="19"/>
  <c r="BR898" i="19"/>
  <c r="BQ898" i="19"/>
  <c r="BP898" i="19"/>
  <c r="BO898" i="19"/>
  <c r="BN898" i="19"/>
  <c r="BM898" i="19"/>
  <c r="BL898" i="19"/>
  <c r="BK898" i="19"/>
  <c r="BJ898" i="19"/>
  <c r="BI898" i="19"/>
  <c r="G898" i="19"/>
  <c r="F898" i="19"/>
  <c r="E898" i="19"/>
  <c r="D898" i="19"/>
  <c r="C898" i="19"/>
  <c r="B898" i="19"/>
  <c r="BR897" i="19"/>
  <c r="BQ897" i="19"/>
  <c r="BP897" i="19"/>
  <c r="BO897" i="19"/>
  <c r="BN897" i="19"/>
  <c r="BM897" i="19"/>
  <c r="BL897" i="19"/>
  <c r="BK897" i="19"/>
  <c r="BJ897" i="19"/>
  <c r="BI897" i="19"/>
  <c r="G897" i="19"/>
  <c r="F897" i="19"/>
  <c r="E897" i="19"/>
  <c r="D897" i="19"/>
  <c r="C897" i="19"/>
  <c r="B897" i="19"/>
  <c r="BR896" i="19"/>
  <c r="BQ896" i="19"/>
  <c r="BP896" i="19"/>
  <c r="BO896" i="19"/>
  <c r="BN896" i="19"/>
  <c r="BM896" i="19"/>
  <c r="BL896" i="19"/>
  <c r="BK896" i="19"/>
  <c r="BJ896" i="19"/>
  <c r="BI896" i="19"/>
  <c r="G896" i="19"/>
  <c r="F896" i="19"/>
  <c r="E896" i="19"/>
  <c r="D896" i="19"/>
  <c r="C896" i="19"/>
  <c r="B896" i="19"/>
  <c r="BR895" i="19"/>
  <c r="BQ895" i="19"/>
  <c r="BP895" i="19"/>
  <c r="BO895" i="19"/>
  <c r="BN895" i="19"/>
  <c r="BM895" i="19"/>
  <c r="BL895" i="19"/>
  <c r="BK895" i="19"/>
  <c r="BJ895" i="19"/>
  <c r="BI895" i="19"/>
  <c r="G895" i="19"/>
  <c r="F895" i="19"/>
  <c r="E895" i="19"/>
  <c r="D895" i="19"/>
  <c r="C895" i="19"/>
  <c r="B895" i="19"/>
  <c r="BR894" i="19"/>
  <c r="BQ894" i="19"/>
  <c r="BP894" i="19"/>
  <c r="BO894" i="19"/>
  <c r="BN894" i="19"/>
  <c r="BM894" i="19"/>
  <c r="BL894" i="19"/>
  <c r="BK894" i="19"/>
  <c r="BJ894" i="19"/>
  <c r="BI894" i="19"/>
  <c r="G894" i="19"/>
  <c r="F894" i="19"/>
  <c r="E894" i="19"/>
  <c r="D894" i="19"/>
  <c r="C894" i="19"/>
  <c r="B894" i="19"/>
  <c r="BR893" i="19"/>
  <c r="BQ893" i="19"/>
  <c r="BP893" i="19"/>
  <c r="BO893" i="19"/>
  <c r="BN893" i="19"/>
  <c r="BM893" i="19"/>
  <c r="BL893" i="19"/>
  <c r="BK893" i="19"/>
  <c r="BJ893" i="19"/>
  <c r="BI893" i="19"/>
  <c r="G893" i="19"/>
  <c r="F893" i="19"/>
  <c r="E893" i="19"/>
  <c r="D893" i="19"/>
  <c r="C893" i="19"/>
  <c r="B893" i="19"/>
  <c r="BR892" i="19"/>
  <c r="BQ892" i="19"/>
  <c r="BP892" i="19"/>
  <c r="BO892" i="19"/>
  <c r="BN892" i="19"/>
  <c r="BM892" i="19"/>
  <c r="BL892" i="19"/>
  <c r="BK892" i="19"/>
  <c r="BJ892" i="19"/>
  <c r="BI892" i="19"/>
  <c r="G892" i="19"/>
  <c r="F892" i="19"/>
  <c r="E892" i="19"/>
  <c r="D892" i="19"/>
  <c r="C892" i="19"/>
  <c r="B892" i="19"/>
  <c r="BR891" i="19"/>
  <c r="BQ891" i="19"/>
  <c r="BP891" i="19"/>
  <c r="BO891" i="19"/>
  <c r="BN891" i="19"/>
  <c r="BM891" i="19"/>
  <c r="BL891" i="19"/>
  <c r="BK891" i="19"/>
  <c r="BJ891" i="19"/>
  <c r="BI891" i="19"/>
  <c r="G891" i="19"/>
  <c r="F891" i="19"/>
  <c r="E891" i="19"/>
  <c r="D891" i="19"/>
  <c r="C891" i="19"/>
  <c r="B891" i="19"/>
  <c r="BR890" i="19"/>
  <c r="BQ890" i="19"/>
  <c r="BP890" i="19"/>
  <c r="BO890" i="19"/>
  <c r="BN890" i="19"/>
  <c r="BM890" i="19"/>
  <c r="BL890" i="19"/>
  <c r="BK890" i="19"/>
  <c r="BJ890" i="19"/>
  <c r="BI890" i="19"/>
  <c r="G890" i="19"/>
  <c r="F890" i="19"/>
  <c r="E890" i="19"/>
  <c r="D890" i="19"/>
  <c r="C890" i="19"/>
  <c r="B890" i="19"/>
  <c r="BR889" i="19"/>
  <c r="BQ889" i="19"/>
  <c r="BP889" i="19"/>
  <c r="BO889" i="19"/>
  <c r="BN889" i="19"/>
  <c r="BM889" i="19"/>
  <c r="BL889" i="19"/>
  <c r="BK889" i="19"/>
  <c r="BJ889" i="19"/>
  <c r="BI889" i="19"/>
  <c r="G889" i="19"/>
  <c r="F889" i="19"/>
  <c r="E889" i="19"/>
  <c r="D889" i="19"/>
  <c r="C889" i="19"/>
  <c r="B889" i="19"/>
  <c r="BR888" i="19"/>
  <c r="BQ888" i="19"/>
  <c r="BP888" i="19"/>
  <c r="BO888" i="19"/>
  <c r="BN888" i="19"/>
  <c r="BM888" i="19"/>
  <c r="BL888" i="19"/>
  <c r="BK888" i="19"/>
  <c r="BJ888" i="19"/>
  <c r="BI888" i="19"/>
  <c r="G888" i="19"/>
  <c r="F888" i="19"/>
  <c r="E888" i="19"/>
  <c r="D888" i="19"/>
  <c r="C888" i="19"/>
  <c r="B888" i="19"/>
  <c r="BR887" i="19"/>
  <c r="BQ887" i="19"/>
  <c r="BP887" i="19"/>
  <c r="BO887" i="19"/>
  <c r="BN887" i="19"/>
  <c r="BM887" i="19"/>
  <c r="BL887" i="19"/>
  <c r="BK887" i="19"/>
  <c r="BJ887" i="19"/>
  <c r="BI887" i="19"/>
  <c r="G887" i="19"/>
  <c r="F887" i="19"/>
  <c r="E887" i="19"/>
  <c r="D887" i="19"/>
  <c r="C887" i="19"/>
  <c r="B887" i="19"/>
  <c r="BR886" i="19"/>
  <c r="BQ886" i="19"/>
  <c r="BP886" i="19"/>
  <c r="BO886" i="19"/>
  <c r="BN886" i="19"/>
  <c r="BM886" i="19"/>
  <c r="BL886" i="19"/>
  <c r="BK886" i="19"/>
  <c r="BJ886" i="19"/>
  <c r="BI886" i="19"/>
  <c r="G886" i="19"/>
  <c r="F886" i="19"/>
  <c r="E886" i="19"/>
  <c r="D886" i="19"/>
  <c r="C886" i="19"/>
  <c r="B886" i="19"/>
  <c r="BR885" i="19"/>
  <c r="BQ885" i="19"/>
  <c r="BP885" i="19"/>
  <c r="BO885" i="19"/>
  <c r="BN885" i="19"/>
  <c r="BM885" i="19"/>
  <c r="BL885" i="19"/>
  <c r="BK885" i="19"/>
  <c r="BJ885" i="19"/>
  <c r="BI885" i="19"/>
  <c r="G885" i="19"/>
  <c r="F885" i="19"/>
  <c r="E885" i="19"/>
  <c r="D885" i="19"/>
  <c r="C885" i="19"/>
  <c r="B885" i="19"/>
  <c r="BR884" i="19"/>
  <c r="BQ884" i="19"/>
  <c r="BP884" i="19"/>
  <c r="BO884" i="19"/>
  <c r="BN884" i="19"/>
  <c r="BM884" i="19"/>
  <c r="BL884" i="19"/>
  <c r="BK884" i="19"/>
  <c r="BJ884" i="19"/>
  <c r="BI884" i="19"/>
  <c r="G884" i="19"/>
  <c r="F884" i="19"/>
  <c r="E884" i="19"/>
  <c r="D884" i="19"/>
  <c r="C884" i="19"/>
  <c r="B884" i="19"/>
  <c r="BR883" i="19"/>
  <c r="BQ883" i="19"/>
  <c r="BP883" i="19"/>
  <c r="BO883" i="19"/>
  <c r="BN883" i="19"/>
  <c r="BM883" i="19"/>
  <c r="BL883" i="19"/>
  <c r="BK883" i="19"/>
  <c r="BJ883" i="19"/>
  <c r="BI883" i="19"/>
  <c r="G883" i="19"/>
  <c r="F883" i="19"/>
  <c r="E883" i="19"/>
  <c r="D883" i="19"/>
  <c r="C883" i="19"/>
  <c r="B883" i="19"/>
  <c r="BR882" i="19"/>
  <c r="BQ882" i="19"/>
  <c r="BP882" i="19"/>
  <c r="BO882" i="19"/>
  <c r="BN882" i="19"/>
  <c r="BM882" i="19"/>
  <c r="BL882" i="19"/>
  <c r="BK882" i="19"/>
  <c r="BJ882" i="19"/>
  <c r="BI882" i="19"/>
  <c r="G882" i="19"/>
  <c r="F882" i="19"/>
  <c r="E882" i="19"/>
  <c r="D882" i="19"/>
  <c r="C882" i="19"/>
  <c r="B882" i="19"/>
  <c r="BR881" i="19"/>
  <c r="BQ881" i="19"/>
  <c r="BP881" i="19"/>
  <c r="BO881" i="19"/>
  <c r="BN881" i="19"/>
  <c r="BM881" i="19"/>
  <c r="BL881" i="19"/>
  <c r="BK881" i="19"/>
  <c r="BJ881" i="19"/>
  <c r="BI881" i="19"/>
  <c r="G881" i="19"/>
  <c r="F881" i="19"/>
  <c r="E881" i="19"/>
  <c r="D881" i="19"/>
  <c r="C881" i="19"/>
  <c r="B881" i="19"/>
  <c r="BR880" i="19"/>
  <c r="BQ880" i="19"/>
  <c r="BP880" i="19"/>
  <c r="BO880" i="19"/>
  <c r="BN880" i="19"/>
  <c r="BM880" i="19"/>
  <c r="BL880" i="19"/>
  <c r="BK880" i="19"/>
  <c r="BJ880" i="19"/>
  <c r="BI880" i="19"/>
  <c r="G880" i="19"/>
  <c r="F880" i="19"/>
  <c r="E880" i="19"/>
  <c r="D880" i="19"/>
  <c r="C880" i="19"/>
  <c r="B880" i="19"/>
  <c r="BR879" i="19"/>
  <c r="BQ879" i="19"/>
  <c r="BP879" i="19"/>
  <c r="BO879" i="19"/>
  <c r="BN879" i="19"/>
  <c r="BM879" i="19"/>
  <c r="BL879" i="19"/>
  <c r="BK879" i="19"/>
  <c r="BJ879" i="19"/>
  <c r="BI879" i="19"/>
  <c r="G879" i="19"/>
  <c r="F879" i="19"/>
  <c r="E879" i="19"/>
  <c r="D879" i="19"/>
  <c r="C879" i="19"/>
  <c r="B879" i="19"/>
  <c r="BR878" i="19"/>
  <c r="BQ878" i="19"/>
  <c r="BP878" i="19"/>
  <c r="BO878" i="19"/>
  <c r="BN878" i="19"/>
  <c r="BM878" i="19"/>
  <c r="BL878" i="19"/>
  <c r="BK878" i="19"/>
  <c r="BJ878" i="19"/>
  <c r="BI878" i="19"/>
  <c r="G878" i="19"/>
  <c r="F878" i="19"/>
  <c r="E878" i="19"/>
  <c r="D878" i="19"/>
  <c r="C878" i="19"/>
  <c r="B878" i="19"/>
  <c r="BR877" i="19"/>
  <c r="BQ877" i="19"/>
  <c r="BP877" i="19"/>
  <c r="BO877" i="19"/>
  <c r="BN877" i="19"/>
  <c r="BM877" i="19"/>
  <c r="BL877" i="19"/>
  <c r="BK877" i="19"/>
  <c r="BJ877" i="19"/>
  <c r="BI877" i="19"/>
  <c r="G877" i="19"/>
  <c r="F877" i="19"/>
  <c r="E877" i="19"/>
  <c r="D877" i="19"/>
  <c r="C877" i="19"/>
  <c r="B877" i="19"/>
  <c r="BR876" i="19"/>
  <c r="BQ876" i="19"/>
  <c r="BP876" i="19"/>
  <c r="BO876" i="19"/>
  <c r="BN876" i="19"/>
  <c r="BM876" i="19"/>
  <c r="BL876" i="19"/>
  <c r="BK876" i="19"/>
  <c r="BJ876" i="19"/>
  <c r="BI876" i="19"/>
  <c r="G876" i="19"/>
  <c r="F876" i="19"/>
  <c r="E876" i="19"/>
  <c r="D876" i="19"/>
  <c r="C876" i="19"/>
  <c r="B876" i="19"/>
  <c r="BR875" i="19"/>
  <c r="BQ875" i="19"/>
  <c r="BP875" i="19"/>
  <c r="BO875" i="19"/>
  <c r="BN875" i="19"/>
  <c r="BM875" i="19"/>
  <c r="BL875" i="19"/>
  <c r="BK875" i="19"/>
  <c r="BJ875" i="19"/>
  <c r="BI875" i="19"/>
  <c r="G875" i="19"/>
  <c r="F875" i="19"/>
  <c r="E875" i="19"/>
  <c r="D875" i="19"/>
  <c r="C875" i="19"/>
  <c r="B875" i="19"/>
  <c r="BR874" i="19"/>
  <c r="BQ874" i="19"/>
  <c r="BP874" i="19"/>
  <c r="BO874" i="19"/>
  <c r="BN874" i="19"/>
  <c r="BM874" i="19"/>
  <c r="BL874" i="19"/>
  <c r="BK874" i="19"/>
  <c r="BJ874" i="19"/>
  <c r="BI874" i="19"/>
  <c r="G874" i="19"/>
  <c r="F874" i="19"/>
  <c r="E874" i="19"/>
  <c r="D874" i="19"/>
  <c r="C874" i="19"/>
  <c r="B874" i="19"/>
  <c r="BR873" i="19"/>
  <c r="BQ873" i="19"/>
  <c r="BP873" i="19"/>
  <c r="BO873" i="19"/>
  <c r="BN873" i="19"/>
  <c r="BM873" i="19"/>
  <c r="BL873" i="19"/>
  <c r="BK873" i="19"/>
  <c r="BJ873" i="19"/>
  <c r="BI873" i="19"/>
  <c r="G873" i="19"/>
  <c r="F873" i="19"/>
  <c r="E873" i="19"/>
  <c r="D873" i="19"/>
  <c r="C873" i="19"/>
  <c r="B873" i="19"/>
  <c r="BR872" i="19"/>
  <c r="BQ872" i="19"/>
  <c r="BP872" i="19"/>
  <c r="BO872" i="19"/>
  <c r="BN872" i="19"/>
  <c r="BM872" i="19"/>
  <c r="BL872" i="19"/>
  <c r="BK872" i="19"/>
  <c r="BJ872" i="19"/>
  <c r="BI872" i="19"/>
  <c r="G872" i="19"/>
  <c r="F872" i="19"/>
  <c r="E872" i="19"/>
  <c r="D872" i="19"/>
  <c r="C872" i="19"/>
  <c r="B872" i="19"/>
  <c r="BR871" i="19"/>
  <c r="BQ871" i="19"/>
  <c r="BP871" i="19"/>
  <c r="BO871" i="19"/>
  <c r="BN871" i="19"/>
  <c r="BM871" i="19"/>
  <c r="BL871" i="19"/>
  <c r="BK871" i="19"/>
  <c r="BJ871" i="19"/>
  <c r="BI871" i="19"/>
  <c r="G871" i="19"/>
  <c r="F871" i="19"/>
  <c r="E871" i="19"/>
  <c r="D871" i="19"/>
  <c r="C871" i="19"/>
  <c r="B871" i="19"/>
  <c r="BR870" i="19"/>
  <c r="BQ870" i="19"/>
  <c r="BP870" i="19"/>
  <c r="BO870" i="19"/>
  <c r="BN870" i="19"/>
  <c r="BM870" i="19"/>
  <c r="BL870" i="19"/>
  <c r="BK870" i="19"/>
  <c r="BJ870" i="19"/>
  <c r="BI870" i="19"/>
  <c r="G870" i="19"/>
  <c r="F870" i="19"/>
  <c r="E870" i="19"/>
  <c r="D870" i="19"/>
  <c r="C870" i="19"/>
  <c r="B870" i="19"/>
  <c r="BR869" i="19"/>
  <c r="BQ869" i="19"/>
  <c r="BP869" i="19"/>
  <c r="BO869" i="19"/>
  <c r="BN869" i="19"/>
  <c r="BM869" i="19"/>
  <c r="BL869" i="19"/>
  <c r="BK869" i="19"/>
  <c r="BJ869" i="19"/>
  <c r="BI869" i="19"/>
  <c r="G869" i="19"/>
  <c r="F869" i="19"/>
  <c r="E869" i="19"/>
  <c r="D869" i="19"/>
  <c r="C869" i="19"/>
  <c r="B869" i="19"/>
  <c r="BR868" i="19"/>
  <c r="BQ868" i="19"/>
  <c r="BP868" i="19"/>
  <c r="BO868" i="19"/>
  <c r="BN868" i="19"/>
  <c r="BM868" i="19"/>
  <c r="BL868" i="19"/>
  <c r="BK868" i="19"/>
  <c r="BJ868" i="19"/>
  <c r="BI868" i="19"/>
  <c r="G868" i="19"/>
  <c r="F868" i="19"/>
  <c r="E868" i="19"/>
  <c r="D868" i="19"/>
  <c r="C868" i="19"/>
  <c r="B868" i="19"/>
  <c r="BR867" i="19"/>
  <c r="BQ867" i="19"/>
  <c r="BP867" i="19"/>
  <c r="BO867" i="19"/>
  <c r="BN867" i="19"/>
  <c r="BM867" i="19"/>
  <c r="BL867" i="19"/>
  <c r="BK867" i="19"/>
  <c r="BJ867" i="19"/>
  <c r="BI867" i="19"/>
  <c r="G867" i="19"/>
  <c r="F867" i="19"/>
  <c r="E867" i="19"/>
  <c r="D867" i="19"/>
  <c r="C867" i="19"/>
  <c r="B867" i="19"/>
  <c r="BR866" i="19"/>
  <c r="BQ866" i="19"/>
  <c r="BP866" i="19"/>
  <c r="BO866" i="19"/>
  <c r="BN866" i="19"/>
  <c r="BM866" i="19"/>
  <c r="BL866" i="19"/>
  <c r="BK866" i="19"/>
  <c r="BJ866" i="19"/>
  <c r="BI866" i="19"/>
  <c r="G866" i="19"/>
  <c r="F866" i="19"/>
  <c r="E866" i="19"/>
  <c r="D866" i="19"/>
  <c r="C866" i="19"/>
  <c r="B866" i="19"/>
  <c r="BR865" i="19"/>
  <c r="BQ865" i="19"/>
  <c r="BP865" i="19"/>
  <c r="BO865" i="19"/>
  <c r="BN865" i="19"/>
  <c r="BM865" i="19"/>
  <c r="BL865" i="19"/>
  <c r="BK865" i="19"/>
  <c r="BJ865" i="19"/>
  <c r="BI865" i="19"/>
  <c r="G865" i="19"/>
  <c r="F865" i="19"/>
  <c r="E865" i="19"/>
  <c r="D865" i="19"/>
  <c r="C865" i="19"/>
  <c r="B865" i="19"/>
  <c r="BR864" i="19"/>
  <c r="BQ864" i="19"/>
  <c r="BP864" i="19"/>
  <c r="BO864" i="19"/>
  <c r="BN864" i="19"/>
  <c r="BM864" i="19"/>
  <c r="BL864" i="19"/>
  <c r="BK864" i="19"/>
  <c r="BJ864" i="19"/>
  <c r="BI864" i="19"/>
  <c r="G864" i="19"/>
  <c r="F864" i="19"/>
  <c r="E864" i="19"/>
  <c r="D864" i="19"/>
  <c r="C864" i="19"/>
  <c r="B864" i="19"/>
  <c r="BR863" i="19"/>
  <c r="BQ863" i="19"/>
  <c r="BP863" i="19"/>
  <c r="BO863" i="19"/>
  <c r="BN863" i="19"/>
  <c r="BM863" i="19"/>
  <c r="BL863" i="19"/>
  <c r="BK863" i="19"/>
  <c r="BJ863" i="19"/>
  <c r="BI863" i="19"/>
  <c r="G863" i="19"/>
  <c r="F863" i="19"/>
  <c r="E863" i="19"/>
  <c r="D863" i="19"/>
  <c r="C863" i="19"/>
  <c r="B863" i="19"/>
  <c r="BR862" i="19"/>
  <c r="BQ862" i="19"/>
  <c r="BP862" i="19"/>
  <c r="BO862" i="19"/>
  <c r="BN862" i="19"/>
  <c r="BM862" i="19"/>
  <c r="BL862" i="19"/>
  <c r="BK862" i="19"/>
  <c r="BJ862" i="19"/>
  <c r="BI862" i="19"/>
  <c r="G862" i="19"/>
  <c r="F862" i="19"/>
  <c r="E862" i="19"/>
  <c r="D862" i="19"/>
  <c r="C862" i="19"/>
  <c r="B862" i="19"/>
  <c r="BR861" i="19"/>
  <c r="BQ861" i="19"/>
  <c r="BP861" i="19"/>
  <c r="BO861" i="19"/>
  <c r="BN861" i="19"/>
  <c r="BM861" i="19"/>
  <c r="BL861" i="19"/>
  <c r="BK861" i="19"/>
  <c r="BJ861" i="19"/>
  <c r="BI861" i="19"/>
  <c r="G861" i="19"/>
  <c r="F861" i="19"/>
  <c r="E861" i="19"/>
  <c r="D861" i="19"/>
  <c r="C861" i="19"/>
  <c r="B861" i="19"/>
  <c r="BR860" i="19"/>
  <c r="BQ860" i="19"/>
  <c r="BP860" i="19"/>
  <c r="BO860" i="19"/>
  <c r="BN860" i="19"/>
  <c r="BM860" i="19"/>
  <c r="BL860" i="19"/>
  <c r="BK860" i="19"/>
  <c r="BJ860" i="19"/>
  <c r="BI860" i="19"/>
  <c r="G860" i="19"/>
  <c r="F860" i="19"/>
  <c r="E860" i="19"/>
  <c r="D860" i="19"/>
  <c r="C860" i="19"/>
  <c r="B860" i="19"/>
  <c r="BR859" i="19"/>
  <c r="BQ859" i="19"/>
  <c r="BP859" i="19"/>
  <c r="BO859" i="19"/>
  <c r="BN859" i="19"/>
  <c r="BM859" i="19"/>
  <c r="BL859" i="19"/>
  <c r="BK859" i="19"/>
  <c r="BJ859" i="19"/>
  <c r="BI859" i="19"/>
  <c r="G859" i="19"/>
  <c r="F859" i="19"/>
  <c r="E859" i="19"/>
  <c r="D859" i="19"/>
  <c r="C859" i="19"/>
  <c r="B859" i="19"/>
  <c r="BR858" i="19"/>
  <c r="BQ858" i="19"/>
  <c r="BP858" i="19"/>
  <c r="BO858" i="19"/>
  <c r="BN858" i="19"/>
  <c r="BM858" i="19"/>
  <c r="BL858" i="19"/>
  <c r="BK858" i="19"/>
  <c r="BJ858" i="19"/>
  <c r="BI858" i="19"/>
  <c r="G858" i="19"/>
  <c r="F858" i="19"/>
  <c r="E858" i="19"/>
  <c r="D858" i="19"/>
  <c r="C858" i="19"/>
  <c r="B858" i="19"/>
  <c r="BR857" i="19"/>
  <c r="BQ857" i="19"/>
  <c r="BP857" i="19"/>
  <c r="BO857" i="19"/>
  <c r="BN857" i="19"/>
  <c r="BM857" i="19"/>
  <c r="BL857" i="19"/>
  <c r="BK857" i="19"/>
  <c r="BJ857" i="19"/>
  <c r="BI857" i="19"/>
  <c r="G857" i="19"/>
  <c r="F857" i="19"/>
  <c r="E857" i="19"/>
  <c r="D857" i="19"/>
  <c r="C857" i="19"/>
  <c r="B857" i="19"/>
  <c r="BR856" i="19"/>
  <c r="BQ856" i="19"/>
  <c r="BP856" i="19"/>
  <c r="BO856" i="19"/>
  <c r="BN856" i="19"/>
  <c r="BM856" i="19"/>
  <c r="BL856" i="19"/>
  <c r="BK856" i="19"/>
  <c r="BJ856" i="19"/>
  <c r="BI856" i="19"/>
  <c r="G856" i="19"/>
  <c r="F856" i="19"/>
  <c r="E856" i="19"/>
  <c r="D856" i="19"/>
  <c r="C856" i="19"/>
  <c r="B856" i="19"/>
  <c r="BR855" i="19"/>
  <c r="BQ855" i="19"/>
  <c r="BP855" i="19"/>
  <c r="BO855" i="19"/>
  <c r="BN855" i="19"/>
  <c r="BM855" i="19"/>
  <c r="BL855" i="19"/>
  <c r="BK855" i="19"/>
  <c r="BJ855" i="19"/>
  <c r="BI855" i="19"/>
  <c r="G855" i="19"/>
  <c r="F855" i="19"/>
  <c r="E855" i="19"/>
  <c r="D855" i="19"/>
  <c r="C855" i="19"/>
  <c r="B855" i="19"/>
  <c r="BR854" i="19"/>
  <c r="BQ854" i="19"/>
  <c r="BP854" i="19"/>
  <c r="BO854" i="19"/>
  <c r="BN854" i="19"/>
  <c r="BM854" i="19"/>
  <c r="BL854" i="19"/>
  <c r="BK854" i="19"/>
  <c r="BJ854" i="19"/>
  <c r="BI854" i="19"/>
  <c r="G854" i="19"/>
  <c r="F854" i="19"/>
  <c r="E854" i="19"/>
  <c r="D854" i="19"/>
  <c r="C854" i="19"/>
  <c r="B854" i="19"/>
  <c r="BR853" i="19"/>
  <c r="BQ853" i="19"/>
  <c r="BP853" i="19"/>
  <c r="BO853" i="19"/>
  <c r="BN853" i="19"/>
  <c r="BM853" i="19"/>
  <c r="BL853" i="19"/>
  <c r="BK853" i="19"/>
  <c r="BJ853" i="19"/>
  <c r="BI853" i="19"/>
  <c r="G853" i="19"/>
  <c r="F853" i="19"/>
  <c r="E853" i="19"/>
  <c r="D853" i="19"/>
  <c r="C853" i="19"/>
  <c r="B853" i="19"/>
  <c r="BR852" i="19"/>
  <c r="BQ852" i="19"/>
  <c r="BP852" i="19"/>
  <c r="BO852" i="19"/>
  <c r="BN852" i="19"/>
  <c r="BM852" i="19"/>
  <c r="BL852" i="19"/>
  <c r="BK852" i="19"/>
  <c r="BJ852" i="19"/>
  <c r="BI852" i="19"/>
  <c r="G852" i="19"/>
  <c r="F852" i="19"/>
  <c r="E852" i="19"/>
  <c r="D852" i="19"/>
  <c r="C852" i="19"/>
  <c r="B852" i="19"/>
  <c r="BR851" i="19"/>
  <c r="BQ851" i="19"/>
  <c r="BP851" i="19"/>
  <c r="BO851" i="19"/>
  <c r="BN851" i="19"/>
  <c r="BM851" i="19"/>
  <c r="BL851" i="19"/>
  <c r="BK851" i="19"/>
  <c r="BJ851" i="19"/>
  <c r="BI851" i="19"/>
  <c r="G851" i="19"/>
  <c r="F851" i="19"/>
  <c r="E851" i="19"/>
  <c r="D851" i="19"/>
  <c r="C851" i="19"/>
  <c r="B851" i="19"/>
  <c r="BR850" i="19"/>
  <c r="BQ850" i="19"/>
  <c r="BP850" i="19"/>
  <c r="BO850" i="19"/>
  <c r="BN850" i="19"/>
  <c r="BM850" i="19"/>
  <c r="BL850" i="19"/>
  <c r="BK850" i="19"/>
  <c r="BJ850" i="19"/>
  <c r="BI850" i="19"/>
  <c r="G850" i="19"/>
  <c r="F850" i="19"/>
  <c r="E850" i="19"/>
  <c r="D850" i="19"/>
  <c r="C850" i="19"/>
  <c r="B850" i="19"/>
  <c r="BR849" i="19"/>
  <c r="BQ849" i="19"/>
  <c r="BP849" i="19"/>
  <c r="BO849" i="19"/>
  <c r="BN849" i="19"/>
  <c r="BM849" i="19"/>
  <c r="BL849" i="19"/>
  <c r="BK849" i="19"/>
  <c r="BJ849" i="19"/>
  <c r="BI849" i="19"/>
  <c r="G849" i="19"/>
  <c r="F849" i="19"/>
  <c r="E849" i="19"/>
  <c r="D849" i="19"/>
  <c r="C849" i="19"/>
  <c r="B849" i="19"/>
  <c r="BR848" i="19"/>
  <c r="BQ848" i="19"/>
  <c r="BP848" i="19"/>
  <c r="BO848" i="19"/>
  <c r="BN848" i="19"/>
  <c r="BM848" i="19"/>
  <c r="BL848" i="19"/>
  <c r="BK848" i="19"/>
  <c r="BJ848" i="19"/>
  <c r="BI848" i="19"/>
  <c r="G848" i="19"/>
  <c r="F848" i="19"/>
  <c r="E848" i="19"/>
  <c r="D848" i="19"/>
  <c r="C848" i="19"/>
  <c r="B848" i="19"/>
  <c r="BR847" i="19"/>
  <c r="BQ847" i="19"/>
  <c r="BP847" i="19"/>
  <c r="BO847" i="19"/>
  <c r="BN847" i="19"/>
  <c r="BM847" i="19"/>
  <c r="BL847" i="19"/>
  <c r="BK847" i="19"/>
  <c r="BJ847" i="19"/>
  <c r="BI847" i="19"/>
  <c r="G847" i="19"/>
  <c r="F847" i="19"/>
  <c r="E847" i="19"/>
  <c r="D847" i="19"/>
  <c r="C847" i="19"/>
  <c r="B847" i="19"/>
  <c r="BR846" i="19"/>
  <c r="BQ846" i="19"/>
  <c r="BP846" i="19"/>
  <c r="BO846" i="19"/>
  <c r="BN846" i="19"/>
  <c r="BM846" i="19"/>
  <c r="BL846" i="19"/>
  <c r="BK846" i="19"/>
  <c r="BJ846" i="19"/>
  <c r="BI846" i="19"/>
  <c r="G846" i="19"/>
  <c r="F846" i="19"/>
  <c r="E846" i="19"/>
  <c r="D846" i="19"/>
  <c r="C846" i="19"/>
  <c r="B846" i="19"/>
  <c r="BR845" i="19"/>
  <c r="BQ845" i="19"/>
  <c r="BP845" i="19"/>
  <c r="BO845" i="19"/>
  <c r="BN845" i="19"/>
  <c r="BM845" i="19"/>
  <c r="BL845" i="19"/>
  <c r="BK845" i="19"/>
  <c r="BJ845" i="19"/>
  <c r="BI845" i="19"/>
  <c r="G845" i="19"/>
  <c r="F845" i="19"/>
  <c r="E845" i="19"/>
  <c r="D845" i="19"/>
  <c r="C845" i="19"/>
  <c r="B845" i="19"/>
  <c r="BR844" i="19"/>
  <c r="BQ844" i="19"/>
  <c r="BP844" i="19"/>
  <c r="BO844" i="19"/>
  <c r="BN844" i="19"/>
  <c r="BM844" i="19"/>
  <c r="BL844" i="19"/>
  <c r="BK844" i="19"/>
  <c r="BJ844" i="19"/>
  <c r="BI844" i="19"/>
  <c r="G844" i="19"/>
  <c r="F844" i="19"/>
  <c r="E844" i="19"/>
  <c r="D844" i="19"/>
  <c r="C844" i="19"/>
  <c r="B844" i="19"/>
  <c r="BR843" i="19"/>
  <c r="BQ843" i="19"/>
  <c r="BP843" i="19"/>
  <c r="BO843" i="19"/>
  <c r="BN843" i="19"/>
  <c r="BM843" i="19"/>
  <c r="BL843" i="19"/>
  <c r="BK843" i="19"/>
  <c r="BJ843" i="19"/>
  <c r="BI843" i="19"/>
  <c r="G843" i="19"/>
  <c r="F843" i="19"/>
  <c r="E843" i="19"/>
  <c r="D843" i="19"/>
  <c r="C843" i="19"/>
  <c r="B843" i="19"/>
  <c r="BR842" i="19"/>
  <c r="BQ842" i="19"/>
  <c r="BP842" i="19"/>
  <c r="BO842" i="19"/>
  <c r="BN842" i="19"/>
  <c r="BM842" i="19"/>
  <c r="BL842" i="19"/>
  <c r="BK842" i="19"/>
  <c r="BJ842" i="19"/>
  <c r="BI842" i="19"/>
  <c r="G842" i="19"/>
  <c r="F842" i="19"/>
  <c r="E842" i="19"/>
  <c r="D842" i="19"/>
  <c r="C842" i="19"/>
  <c r="B842" i="19"/>
  <c r="BR841" i="19"/>
  <c r="BQ841" i="19"/>
  <c r="BP841" i="19"/>
  <c r="BO841" i="19"/>
  <c r="BN841" i="19"/>
  <c r="BM841" i="19"/>
  <c r="BL841" i="19"/>
  <c r="BK841" i="19"/>
  <c r="BJ841" i="19"/>
  <c r="BI841" i="19"/>
  <c r="G841" i="19"/>
  <c r="F841" i="19"/>
  <c r="E841" i="19"/>
  <c r="D841" i="19"/>
  <c r="C841" i="19"/>
  <c r="B841" i="19"/>
  <c r="BR840" i="19"/>
  <c r="BQ840" i="19"/>
  <c r="BP840" i="19"/>
  <c r="BO840" i="19"/>
  <c r="BN840" i="19"/>
  <c r="BM840" i="19"/>
  <c r="BL840" i="19"/>
  <c r="BK840" i="19"/>
  <c r="BJ840" i="19"/>
  <c r="BI840" i="19"/>
  <c r="G840" i="19"/>
  <c r="F840" i="19"/>
  <c r="E840" i="19"/>
  <c r="D840" i="19"/>
  <c r="C840" i="19"/>
  <c r="B840" i="19"/>
  <c r="BR839" i="19"/>
  <c r="BQ839" i="19"/>
  <c r="BP839" i="19"/>
  <c r="BO839" i="19"/>
  <c r="BN839" i="19"/>
  <c r="BM839" i="19"/>
  <c r="BL839" i="19"/>
  <c r="BK839" i="19"/>
  <c r="BJ839" i="19"/>
  <c r="BI839" i="19"/>
  <c r="G839" i="19"/>
  <c r="F839" i="19"/>
  <c r="E839" i="19"/>
  <c r="D839" i="19"/>
  <c r="C839" i="19"/>
  <c r="B839" i="19"/>
  <c r="BR838" i="19"/>
  <c r="BQ838" i="19"/>
  <c r="BP838" i="19"/>
  <c r="BO838" i="19"/>
  <c r="BN838" i="19"/>
  <c r="BM838" i="19"/>
  <c r="BL838" i="19"/>
  <c r="BK838" i="19"/>
  <c r="BJ838" i="19"/>
  <c r="BI838" i="19"/>
  <c r="G838" i="19"/>
  <c r="F838" i="19"/>
  <c r="E838" i="19"/>
  <c r="D838" i="19"/>
  <c r="C838" i="19"/>
  <c r="B838" i="19"/>
  <c r="BR837" i="19"/>
  <c r="BQ837" i="19"/>
  <c r="BP837" i="19"/>
  <c r="BO837" i="19"/>
  <c r="BN837" i="19"/>
  <c r="BM837" i="19"/>
  <c r="BL837" i="19"/>
  <c r="BK837" i="19"/>
  <c r="BJ837" i="19"/>
  <c r="BI837" i="19"/>
  <c r="G837" i="19"/>
  <c r="F837" i="19"/>
  <c r="E837" i="19"/>
  <c r="D837" i="19"/>
  <c r="C837" i="19"/>
  <c r="B837" i="19"/>
  <c r="BR836" i="19"/>
  <c r="BQ836" i="19"/>
  <c r="BP836" i="19"/>
  <c r="BO836" i="19"/>
  <c r="BN836" i="19"/>
  <c r="BM836" i="19"/>
  <c r="BL836" i="19"/>
  <c r="BK836" i="19"/>
  <c r="BJ836" i="19"/>
  <c r="BI836" i="19"/>
  <c r="G836" i="19"/>
  <c r="F836" i="19"/>
  <c r="E836" i="19"/>
  <c r="D836" i="19"/>
  <c r="C836" i="19"/>
  <c r="B836" i="19"/>
  <c r="BR835" i="19"/>
  <c r="BQ835" i="19"/>
  <c r="BP835" i="19"/>
  <c r="BO835" i="19"/>
  <c r="BN835" i="19"/>
  <c r="BM835" i="19"/>
  <c r="BL835" i="19"/>
  <c r="BK835" i="19"/>
  <c r="BJ835" i="19"/>
  <c r="BI835" i="19"/>
  <c r="G835" i="19"/>
  <c r="F835" i="19"/>
  <c r="E835" i="19"/>
  <c r="D835" i="19"/>
  <c r="C835" i="19"/>
  <c r="B835" i="19"/>
  <c r="BR834" i="19"/>
  <c r="BQ834" i="19"/>
  <c r="BP834" i="19"/>
  <c r="BO834" i="19"/>
  <c r="BN834" i="19"/>
  <c r="BM834" i="19"/>
  <c r="BL834" i="19"/>
  <c r="BK834" i="19"/>
  <c r="BJ834" i="19"/>
  <c r="BI834" i="19"/>
  <c r="G834" i="19"/>
  <c r="F834" i="19"/>
  <c r="E834" i="19"/>
  <c r="D834" i="19"/>
  <c r="C834" i="19"/>
  <c r="B834" i="19"/>
  <c r="BR833" i="19"/>
  <c r="BQ833" i="19"/>
  <c r="BP833" i="19"/>
  <c r="BO833" i="19"/>
  <c r="BN833" i="19"/>
  <c r="BM833" i="19"/>
  <c r="BL833" i="19"/>
  <c r="BK833" i="19"/>
  <c r="BJ833" i="19"/>
  <c r="BI833" i="19"/>
  <c r="G833" i="19"/>
  <c r="F833" i="19"/>
  <c r="E833" i="19"/>
  <c r="D833" i="19"/>
  <c r="C833" i="19"/>
  <c r="B833" i="19"/>
  <c r="BR832" i="19"/>
  <c r="BQ832" i="19"/>
  <c r="BP832" i="19"/>
  <c r="BO832" i="19"/>
  <c r="BN832" i="19"/>
  <c r="BM832" i="19"/>
  <c r="BL832" i="19"/>
  <c r="BK832" i="19"/>
  <c r="BJ832" i="19"/>
  <c r="BI832" i="19"/>
  <c r="G832" i="19"/>
  <c r="F832" i="19"/>
  <c r="E832" i="19"/>
  <c r="D832" i="19"/>
  <c r="C832" i="19"/>
  <c r="B832" i="19"/>
  <c r="BR831" i="19"/>
  <c r="BQ831" i="19"/>
  <c r="BP831" i="19"/>
  <c r="BO831" i="19"/>
  <c r="BN831" i="19"/>
  <c r="BM831" i="19"/>
  <c r="BL831" i="19"/>
  <c r="BK831" i="19"/>
  <c r="BJ831" i="19"/>
  <c r="BI831" i="19"/>
  <c r="G831" i="19"/>
  <c r="F831" i="19"/>
  <c r="E831" i="19"/>
  <c r="D831" i="19"/>
  <c r="C831" i="19"/>
  <c r="B831" i="19"/>
  <c r="BR830" i="19"/>
  <c r="BQ830" i="19"/>
  <c r="BP830" i="19"/>
  <c r="BO830" i="19"/>
  <c r="BN830" i="19"/>
  <c r="BM830" i="19"/>
  <c r="BL830" i="19"/>
  <c r="BK830" i="19"/>
  <c r="BJ830" i="19"/>
  <c r="BI830" i="19"/>
  <c r="G830" i="19"/>
  <c r="F830" i="19"/>
  <c r="E830" i="19"/>
  <c r="D830" i="19"/>
  <c r="C830" i="19"/>
  <c r="B830" i="19"/>
  <c r="BR829" i="19"/>
  <c r="BQ829" i="19"/>
  <c r="BP829" i="19"/>
  <c r="BO829" i="19"/>
  <c r="BN829" i="19"/>
  <c r="BM829" i="19"/>
  <c r="BL829" i="19"/>
  <c r="BK829" i="19"/>
  <c r="BJ829" i="19"/>
  <c r="BI829" i="19"/>
  <c r="G829" i="19"/>
  <c r="F829" i="19"/>
  <c r="E829" i="19"/>
  <c r="D829" i="19"/>
  <c r="C829" i="19"/>
  <c r="B829" i="19"/>
  <c r="BR828" i="19"/>
  <c r="BQ828" i="19"/>
  <c r="BP828" i="19"/>
  <c r="BO828" i="19"/>
  <c r="BN828" i="19"/>
  <c r="BM828" i="19"/>
  <c r="BL828" i="19"/>
  <c r="BK828" i="19"/>
  <c r="BJ828" i="19"/>
  <c r="BI828" i="19"/>
  <c r="G828" i="19"/>
  <c r="F828" i="19"/>
  <c r="E828" i="19"/>
  <c r="D828" i="19"/>
  <c r="C828" i="19"/>
  <c r="B828" i="19"/>
  <c r="BR827" i="19"/>
  <c r="BQ827" i="19"/>
  <c r="BP827" i="19"/>
  <c r="BO827" i="19"/>
  <c r="BN827" i="19"/>
  <c r="BM827" i="19"/>
  <c r="BL827" i="19"/>
  <c r="BK827" i="19"/>
  <c r="BJ827" i="19"/>
  <c r="BI827" i="19"/>
  <c r="G827" i="19"/>
  <c r="F827" i="19"/>
  <c r="E827" i="19"/>
  <c r="D827" i="19"/>
  <c r="C827" i="19"/>
  <c r="B827" i="19"/>
  <c r="BR826" i="19"/>
  <c r="BQ826" i="19"/>
  <c r="BP826" i="19"/>
  <c r="BO826" i="19"/>
  <c r="BN826" i="19"/>
  <c r="BM826" i="19"/>
  <c r="BL826" i="19"/>
  <c r="BK826" i="19"/>
  <c r="BJ826" i="19"/>
  <c r="BI826" i="19"/>
  <c r="G826" i="19"/>
  <c r="F826" i="19"/>
  <c r="E826" i="19"/>
  <c r="D826" i="19"/>
  <c r="C826" i="19"/>
  <c r="B826" i="19"/>
  <c r="BR825" i="19"/>
  <c r="BQ825" i="19"/>
  <c r="BP825" i="19"/>
  <c r="BO825" i="19"/>
  <c r="BN825" i="19"/>
  <c r="BM825" i="19"/>
  <c r="BL825" i="19"/>
  <c r="BK825" i="19"/>
  <c r="BJ825" i="19"/>
  <c r="BI825" i="19"/>
  <c r="G825" i="19"/>
  <c r="F825" i="19"/>
  <c r="E825" i="19"/>
  <c r="D825" i="19"/>
  <c r="C825" i="19"/>
  <c r="B825" i="19"/>
  <c r="BR824" i="19"/>
  <c r="BQ824" i="19"/>
  <c r="BP824" i="19"/>
  <c r="BO824" i="19"/>
  <c r="BN824" i="19"/>
  <c r="BM824" i="19"/>
  <c r="BL824" i="19"/>
  <c r="BK824" i="19"/>
  <c r="BJ824" i="19"/>
  <c r="BI824" i="19"/>
  <c r="G824" i="19"/>
  <c r="F824" i="19"/>
  <c r="E824" i="19"/>
  <c r="D824" i="19"/>
  <c r="C824" i="19"/>
  <c r="B824" i="19"/>
  <c r="BR823" i="19"/>
  <c r="BQ823" i="19"/>
  <c r="BP823" i="19"/>
  <c r="BO823" i="19"/>
  <c r="BN823" i="19"/>
  <c r="BM823" i="19"/>
  <c r="BL823" i="19"/>
  <c r="BK823" i="19"/>
  <c r="BJ823" i="19"/>
  <c r="BI823" i="19"/>
  <c r="G823" i="19"/>
  <c r="F823" i="19"/>
  <c r="E823" i="19"/>
  <c r="D823" i="19"/>
  <c r="C823" i="19"/>
  <c r="B823" i="19"/>
  <c r="BR822" i="19"/>
  <c r="BQ822" i="19"/>
  <c r="BP822" i="19"/>
  <c r="BO822" i="19"/>
  <c r="BN822" i="19"/>
  <c r="BM822" i="19"/>
  <c r="BL822" i="19"/>
  <c r="BK822" i="19"/>
  <c r="BJ822" i="19"/>
  <c r="BI822" i="19"/>
  <c r="G822" i="19"/>
  <c r="F822" i="19"/>
  <c r="E822" i="19"/>
  <c r="D822" i="19"/>
  <c r="C822" i="19"/>
  <c r="B822" i="19"/>
  <c r="BR821" i="19"/>
  <c r="BQ821" i="19"/>
  <c r="BP821" i="19"/>
  <c r="BO821" i="19"/>
  <c r="BN821" i="19"/>
  <c r="BM821" i="19"/>
  <c r="BL821" i="19"/>
  <c r="BK821" i="19"/>
  <c r="BJ821" i="19"/>
  <c r="BI821" i="19"/>
  <c r="G821" i="19"/>
  <c r="F821" i="19"/>
  <c r="E821" i="19"/>
  <c r="D821" i="19"/>
  <c r="C821" i="19"/>
  <c r="B821" i="19"/>
  <c r="BR820" i="19"/>
  <c r="BQ820" i="19"/>
  <c r="BP820" i="19"/>
  <c r="BO820" i="19"/>
  <c r="BN820" i="19"/>
  <c r="BM820" i="19"/>
  <c r="BL820" i="19"/>
  <c r="BK820" i="19"/>
  <c r="BJ820" i="19"/>
  <c r="BI820" i="19"/>
  <c r="G820" i="19"/>
  <c r="F820" i="19"/>
  <c r="E820" i="19"/>
  <c r="D820" i="19"/>
  <c r="C820" i="19"/>
  <c r="B820" i="19"/>
  <c r="BR819" i="19"/>
  <c r="BQ819" i="19"/>
  <c r="BP819" i="19"/>
  <c r="BO819" i="19"/>
  <c r="BN819" i="19"/>
  <c r="BM819" i="19"/>
  <c r="BL819" i="19"/>
  <c r="BK819" i="19"/>
  <c r="BJ819" i="19"/>
  <c r="BI819" i="19"/>
  <c r="G819" i="19"/>
  <c r="F819" i="19"/>
  <c r="E819" i="19"/>
  <c r="D819" i="19"/>
  <c r="C819" i="19"/>
  <c r="B819" i="19"/>
  <c r="BR818" i="19"/>
  <c r="BQ818" i="19"/>
  <c r="BP818" i="19"/>
  <c r="BO818" i="19"/>
  <c r="BN818" i="19"/>
  <c r="BM818" i="19"/>
  <c r="BL818" i="19"/>
  <c r="BK818" i="19"/>
  <c r="BJ818" i="19"/>
  <c r="BI818" i="19"/>
  <c r="G818" i="19"/>
  <c r="F818" i="19"/>
  <c r="E818" i="19"/>
  <c r="D818" i="19"/>
  <c r="C818" i="19"/>
  <c r="B818" i="19"/>
  <c r="BR817" i="19"/>
  <c r="BQ817" i="19"/>
  <c r="BP817" i="19"/>
  <c r="BO817" i="19"/>
  <c r="BN817" i="19"/>
  <c r="BM817" i="19"/>
  <c r="BL817" i="19"/>
  <c r="BK817" i="19"/>
  <c r="BJ817" i="19"/>
  <c r="BI817" i="19"/>
  <c r="G817" i="19"/>
  <c r="F817" i="19"/>
  <c r="E817" i="19"/>
  <c r="D817" i="19"/>
  <c r="C817" i="19"/>
  <c r="B817" i="19"/>
  <c r="BR816" i="19"/>
  <c r="BQ816" i="19"/>
  <c r="BP816" i="19"/>
  <c r="BO816" i="19"/>
  <c r="BN816" i="19"/>
  <c r="BM816" i="19"/>
  <c r="BL816" i="19"/>
  <c r="BK816" i="19"/>
  <c r="BJ816" i="19"/>
  <c r="BI816" i="19"/>
  <c r="G816" i="19"/>
  <c r="F816" i="19"/>
  <c r="E816" i="19"/>
  <c r="D816" i="19"/>
  <c r="C816" i="19"/>
  <c r="B816" i="19"/>
  <c r="BR815" i="19"/>
  <c r="BQ815" i="19"/>
  <c r="BP815" i="19"/>
  <c r="BO815" i="19"/>
  <c r="BN815" i="19"/>
  <c r="BM815" i="19"/>
  <c r="BL815" i="19"/>
  <c r="BK815" i="19"/>
  <c r="BJ815" i="19"/>
  <c r="BI815" i="19"/>
  <c r="G815" i="19"/>
  <c r="F815" i="19"/>
  <c r="E815" i="19"/>
  <c r="D815" i="19"/>
  <c r="C815" i="19"/>
  <c r="B815" i="19"/>
  <c r="BR814" i="19"/>
  <c r="BQ814" i="19"/>
  <c r="BP814" i="19"/>
  <c r="BO814" i="19"/>
  <c r="BN814" i="19"/>
  <c r="BM814" i="19"/>
  <c r="BL814" i="19"/>
  <c r="BK814" i="19"/>
  <c r="BJ814" i="19"/>
  <c r="BI814" i="19"/>
  <c r="G814" i="19"/>
  <c r="F814" i="19"/>
  <c r="E814" i="19"/>
  <c r="D814" i="19"/>
  <c r="C814" i="19"/>
  <c r="B814" i="19"/>
  <c r="BR813" i="19"/>
  <c r="BQ813" i="19"/>
  <c r="BP813" i="19"/>
  <c r="BO813" i="19"/>
  <c r="BN813" i="19"/>
  <c r="BM813" i="19"/>
  <c r="BL813" i="19"/>
  <c r="BK813" i="19"/>
  <c r="BJ813" i="19"/>
  <c r="BI813" i="19"/>
  <c r="G813" i="19"/>
  <c r="F813" i="19"/>
  <c r="E813" i="19"/>
  <c r="D813" i="19"/>
  <c r="C813" i="19"/>
  <c r="B813" i="19"/>
  <c r="BR812" i="19"/>
  <c r="BQ812" i="19"/>
  <c r="BP812" i="19"/>
  <c r="BO812" i="19"/>
  <c r="BN812" i="19"/>
  <c r="BM812" i="19"/>
  <c r="BL812" i="19"/>
  <c r="BK812" i="19"/>
  <c r="BJ812" i="19"/>
  <c r="BI812" i="19"/>
  <c r="G812" i="19"/>
  <c r="F812" i="19"/>
  <c r="E812" i="19"/>
  <c r="D812" i="19"/>
  <c r="C812" i="19"/>
  <c r="B812" i="19"/>
  <c r="BR811" i="19"/>
  <c r="BQ811" i="19"/>
  <c r="BP811" i="19"/>
  <c r="BO811" i="19"/>
  <c r="BN811" i="19"/>
  <c r="BM811" i="19"/>
  <c r="BL811" i="19"/>
  <c r="BK811" i="19"/>
  <c r="BJ811" i="19"/>
  <c r="BI811" i="19"/>
  <c r="G811" i="19"/>
  <c r="F811" i="19"/>
  <c r="E811" i="19"/>
  <c r="D811" i="19"/>
  <c r="C811" i="19"/>
  <c r="B811" i="19"/>
  <c r="BR810" i="19"/>
  <c r="BQ810" i="19"/>
  <c r="BP810" i="19"/>
  <c r="BO810" i="19"/>
  <c r="BN810" i="19"/>
  <c r="BM810" i="19"/>
  <c r="BL810" i="19"/>
  <c r="BK810" i="19"/>
  <c r="BJ810" i="19"/>
  <c r="BI810" i="19"/>
  <c r="G810" i="19"/>
  <c r="F810" i="19"/>
  <c r="E810" i="19"/>
  <c r="D810" i="19"/>
  <c r="C810" i="19"/>
  <c r="B810" i="19"/>
  <c r="BR809" i="19"/>
  <c r="BQ809" i="19"/>
  <c r="BP809" i="19"/>
  <c r="BO809" i="19"/>
  <c r="BN809" i="19"/>
  <c r="BM809" i="19"/>
  <c r="BL809" i="19"/>
  <c r="BK809" i="19"/>
  <c r="BJ809" i="19"/>
  <c r="BI809" i="19"/>
  <c r="G809" i="19"/>
  <c r="F809" i="19"/>
  <c r="E809" i="19"/>
  <c r="D809" i="19"/>
  <c r="C809" i="19"/>
  <c r="B809" i="19"/>
  <c r="BR808" i="19"/>
  <c r="BQ808" i="19"/>
  <c r="BP808" i="19"/>
  <c r="BO808" i="19"/>
  <c r="BN808" i="19"/>
  <c r="BM808" i="19"/>
  <c r="BL808" i="19"/>
  <c r="BK808" i="19"/>
  <c r="BJ808" i="19"/>
  <c r="BI808" i="19"/>
  <c r="G808" i="19"/>
  <c r="F808" i="19"/>
  <c r="E808" i="19"/>
  <c r="D808" i="19"/>
  <c r="C808" i="19"/>
  <c r="B808" i="19"/>
  <c r="BR807" i="19"/>
  <c r="BQ807" i="19"/>
  <c r="BP807" i="19"/>
  <c r="BO807" i="19"/>
  <c r="BN807" i="19"/>
  <c r="BM807" i="19"/>
  <c r="BL807" i="19"/>
  <c r="BK807" i="19"/>
  <c r="BJ807" i="19"/>
  <c r="BI807" i="19"/>
  <c r="G807" i="19"/>
  <c r="F807" i="19"/>
  <c r="E807" i="19"/>
  <c r="D807" i="19"/>
  <c r="C807" i="19"/>
  <c r="B807" i="19"/>
  <c r="BR806" i="19"/>
  <c r="BQ806" i="19"/>
  <c r="BP806" i="19"/>
  <c r="BO806" i="19"/>
  <c r="BN806" i="19"/>
  <c r="BM806" i="19"/>
  <c r="BL806" i="19"/>
  <c r="BK806" i="19"/>
  <c r="BJ806" i="19"/>
  <c r="BI806" i="19"/>
  <c r="G806" i="19"/>
  <c r="F806" i="19"/>
  <c r="E806" i="19"/>
  <c r="D806" i="19"/>
  <c r="C806" i="19"/>
  <c r="B806" i="19"/>
  <c r="BR805" i="19"/>
  <c r="BQ805" i="19"/>
  <c r="BP805" i="19"/>
  <c r="BO805" i="19"/>
  <c r="BN805" i="19"/>
  <c r="BM805" i="19"/>
  <c r="BL805" i="19"/>
  <c r="BK805" i="19"/>
  <c r="BJ805" i="19"/>
  <c r="BI805" i="19"/>
  <c r="G805" i="19"/>
  <c r="F805" i="19"/>
  <c r="E805" i="19"/>
  <c r="D805" i="19"/>
  <c r="C805" i="19"/>
  <c r="B805" i="19"/>
  <c r="BR804" i="19"/>
  <c r="BQ804" i="19"/>
  <c r="BP804" i="19"/>
  <c r="BO804" i="19"/>
  <c r="BN804" i="19"/>
  <c r="BM804" i="19"/>
  <c r="BL804" i="19"/>
  <c r="BK804" i="19"/>
  <c r="BJ804" i="19"/>
  <c r="BI804" i="19"/>
  <c r="G804" i="19"/>
  <c r="F804" i="19"/>
  <c r="E804" i="19"/>
  <c r="D804" i="19"/>
  <c r="C804" i="19"/>
  <c r="B804" i="19"/>
  <c r="BR803" i="19"/>
  <c r="BQ803" i="19"/>
  <c r="BP803" i="19"/>
  <c r="BO803" i="19"/>
  <c r="BN803" i="19"/>
  <c r="BM803" i="19"/>
  <c r="BL803" i="19"/>
  <c r="BK803" i="19"/>
  <c r="BJ803" i="19"/>
  <c r="BI803" i="19"/>
  <c r="G803" i="19"/>
  <c r="F803" i="19"/>
  <c r="E803" i="19"/>
  <c r="D803" i="19"/>
  <c r="C803" i="19"/>
  <c r="B803" i="19"/>
  <c r="BR802" i="19"/>
  <c r="BQ802" i="19"/>
  <c r="BP802" i="19"/>
  <c r="BO802" i="19"/>
  <c r="BN802" i="19"/>
  <c r="BM802" i="19"/>
  <c r="BL802" i="19"/>
  <c r="BK802" i="19"/>
  <c r="BJ802" i="19"/>
  <c r="BI802" i="19"/>
  <c r="G802" i="19"/>
  <c r="F802" i="19"/>
  <c r="E802" i="19"/>
  <c r="D802" i="19"/>
  <c r="C802" i="19"/>
  <c r="B802" i="19"/>
  <c r="BR801" i="19"/>
  <c r="BQ801" i="19"/>
  <c r="BP801" i="19"/>
  <c r="BO801" i="19"/>
  <c r="BN801" i="19"/>
  <c r="BM801" i="19"/>
  <c r="BL801" i="19"/>
  <c r="BK801" i="19"/>
  <c r="BJ801" i="19"/>
  <c r="BI801" i="19"/>
  <c r="G801" i="19"/>
  <c r="F801" i="19"/>
  <c r="E801" i="19"/>
  <c r="D801" i="19"/>
  <c r="C801" i="19"/>
  <c r="B801" i="19"/>
  <c r="BR800" i="19"/>
  <c r="BQ800" i="19"/>
  <c r="BP800" i="19"/>
  <c r="BO800" i="19"/>
  <c r="BN800" i="19"/>
  <c r="BM800" i="19"/>
  <c r="BL800" i="19"/>
  <c r="BK800" i="19"/>
  <c r="BJ800" i="19"/>
  <c r="BI800" i="19"/>
  <c r="G800" i="19"/>
  <c r="F800" i="19"/>
  <c r="E800" i="19"/>
  <c r="D800" i="19"/>
  <c r="C800" i="19"/>
  <c r="B800" i="19"/>
  <c r="BR799" i="19"/>
  <c r="BQ799" i="19"/>
  <c r="BP799" i="19"/>
  <c r="BO799" i="19"/>
  <c r="BN799" i="19"/>
  <c r="BM799" i="19"/>
  <c r="BL799" i="19"/>
  <c r="BK799" i="19"/>
  <c r="BJ799" i="19"/>
  <c r="BI799" i="19"/>
  <c r="G799" i="19"/>
  <c r="F799" i="19"/>
  <c r="E799" i="19"/>
  <c r="D799" i="19"/>
  <c r="C799" i="19"/>
  <c r="B799" i="19"/>
  <c r="BR798" i="19"/>
  <c r="BQ798" i="19"/>
  <c r="BP798" i="19"/>
  <c r="BO798" i="19"/>
  <c r="BN798" i="19"/>
  <c r="BM798" i="19"/>
  <c r="BL798" i="19"/>
  <c r="BK798" i="19"/>
  <c r="BJ798" i="19"/>
  <c r="BI798" i="19"/>
  <c r="G798" i="19"/>
  <c r="F798" i="19"/>
  <c r="E798" i="19"/>
  <c r="D798" i="19"/>
  <c r="C798" i="19"/>
  <c r="B798" i="19"/>
  <c r="BR797" i="19"/>
  <c r="BQ797" i="19"/>
  <c r="BP797" i="19"/>
  <c r="BO797" i="19"/>
  <c r="BN797" i="19"/>
  <c r="BM797" i="19"/>
  <c r="BL797" i="19"/>
  <c r="BK797" i="19"/>
  <c r="BJ797" i="19"/>
  <c r="BI797" i="19"/>
  <c r="G797" i="19"/>
  <c r="F797" i="19"/>
  <c r="E797" i="19"/>
  <c r="D797" i="19"/>
  <c r="C797" i="19"/>
  <c r="B797" i="19"/>
  <c r="BR796" i="19"/>
  <c r="BQ796" i="19"/>
  <c r="BP796" i="19"/>
  <c r="BO796" i="19"/>
  <c r="BN796" i="19"/>
  <c r="BM796" i="19"/>
  <c r="BL796" i="19"/>
  <c r="BK796" i="19"/>
  <c r="BJ796" i="19"/>
  <c r="BI796" i="19"/>
  <c r="G796" i="19"/>
  <c r="F796" i="19"/>
  <c r="E796" i="19"/>
  <c r="D796" i="19"/>
  <c r="C796" i="19"/>
  <c r="B796" i="19"/>
  <c r="BR795" i="19"/>
  <c r="BQ795" i="19"/>
  <c r="BP795" i="19"/>
  <c r="BO795" i="19"/>
  <c r="BN795" i="19"/>
  <c r="BM795" i="19"/>
  <c r="BL795" i="19"/>
  <c r="BK795" i="19"/>
  <c r="BJ795" i="19"/>
  <c r="BI795" i="19"/>
  <c r="G795" i="19"/>
  <c r="F795" i="19"/>
  <c r="E795" i="19"/>
  <c r="D795" i="19"/>
  <c r="C795" i="19"/>
  <c r="B795" i="19"/>
  <c r="BR794" i="19"/>
  <c r="BQ794" i="19"/>
  <c r="BP794" i="19"/>
  <c r="BO794" i="19"/>
  <c r="BN794" i="19"/>
  <c r="BM794" i="19"/>
  <c r="BL794" i="19"/>
  <c r="BK794" i="19"/>
  <c r="BJ794" i="19"/>
  <c r="BI794" i="19"/>
  <c r="G794" i="19"/>
  <c r="F794" i="19"/>
  <c r="E794" i="19"/>
  <c r="D794" i="19"/>
  <c r="C794" i="19"/>
  <c r="B794" i="19"/>
  <c r="BR793" i="19"/>
  <c r="BQ793" i="19"/>
  <c r="BP793" i="19"/>
  <c r="BO793" i="19"/>
  <c r="BN793" i="19"/>
  <c r="BM793" i="19"/>
  <c r="BL793" i="19"/>
  <c r="BK793" i="19"/>
  <c r="BJ793" i="19"/>
  <c r="BI793" i="19"/>
  <c r="G793" i="19"/>
  <c r="F793" i="19"/>
  <c r="E793" i="19"/>
  <c r="D793" i="19"/>
  <c r="C793" i="19"/>
  <c r="B793" i="19"/>
  <c r="BR792" i="19"/>
  <c r="BQ792" i="19"/>
  <c r="BP792" i="19"/>
  <c r="BO792" i="19"/>
  <c r="BN792" i="19"/>
  <c r="BM792" i="19"/>
  <c r="BL792" i="19"/>
  <c r="BK792" i="19"/>
  <c r="BJ792" i="19"/>
  <c r="BI792" i="19"/>
  <c r="G792" i="19"/>
  <c r="F792" i="19"/>
  <c r="E792" i="19"/>
  <c r="D792" i="19"/>
  <c r="C792" i="19"/>
  <c r="B792" i="19"/>
  <c r="BR791" i="19"/>
  <c r="BQ791" i="19"/>
  <c r="BP791" i="19"/>
  <c r="BO791" i="19"/>
  <c r="BN791" i="19"/>
  <c r="BM791" i="19"/>
  <c r="BL791" i="19"/>
  <c r="BK791" i="19"/>
  <c r="BJ791" i="19"/>
  <c r="BI791" i="19"/>
  <c r="G791" i="19"/>
  <c r="F791" i="19"/>
  <c r="E791" i="19"/>
  <c r="D791" i="19"/>
  <c r="C791" i="19"/>
  <c r="B791" i="19"/>
  <c r="BR790" i="19"/>
  <c r="BQ790" i="19"/>
  <c r="BP790" i="19"/>
  <c r="BO790" i="19"/>
  <c r="BN790" i="19"/>
  <c r="BM790" i="19"/>
  <c r="BL790" i="19"/>
  <c r="BK790" i="19"/>
  <c r="BJ790" i="19"/>
  <c r="BI790" i="19"/>
  <c r="G790" i="19"/>
  <c r="F790" i="19"/>
  <c r="E790" i="19"/>
  <c r="D790" i="19"/>
  <c r="C790" i="19"/>
  <c r="B790" i="19"/>
  <c r="BR789" i="19"/>
  <c r="BQ789" i="19"/>
  <c r="BP789" i="19"/>
  <c r="BO789" i="19"/>
  <c r="BN789" i="19"/>
  <c r="BM789" i="19"/>
  <c r="BL789" i="19"/>
  <c r="BK789" i="19"/>
  <c r="BJ789" i="19"/>
  <c r="BI789" i="19"/>
  <c r="G789" i="19"/>
  <c r="F789" i="19"/>
  <c r="E789" i="19"/>
  <c r="D789" i="19"/>
  <c r="C789" i="19"/>
  <c r="B789" i="19"/>
  <c r="BR788" i="19"/>
  <c r="BQ788" i="19"/>
  <c r="BP788" i="19"/>
  <c r="BO788" i="19"/>
  <c r="BN788" i="19"/>
  <c r="BM788" i="19"/>
  <c r="BL788" i="19"/>
  <c r="BK788" i="19"/>
  <c r="BJ788" i="19"/>
  <c r="BI788" i="19"/>
  <c r="G788" i="19"/>
  <c r="F788" i="19"/>
  <c r="E788" i="19"/>
  <c r="D788" i="19"/>
  <c r="C788" i="19"/>
  <c r="B788" i="19"/>
  <c r="BR787" i="19"/>
  <c r="BQ787" i="19"/>
  <c r="BP787" i="19"/>
  <c r="BO787" i="19"/>
  <c r="BN787" i="19"/>
  <c r="BM787" i="19"/>
  <c r="BL787" i="19"/>
  <c r="BK787" i="19"/>
  <c r="BJ787" i="19"/>
  <c r="BI787" i="19"/>
  <c r="G787" i="19"/>
  <c r="F787" i="19"/>
  <c r="E787" i="19"/>
  <c r="D787" i="19"/>
  <c r="C787" i="19"/>
  <c r="B787" i="19"/>
  <c r="BR786" i="19"/>
  <c r="BQ786" i="19"/>
  <c r="BP786" i="19"/>
  <c r="BO786" i="19"/>
  <c r="BN786" i="19"/>
  <c r="BM786" i="19"/>
  <c r="BL786" i="19"/>
  <c r="BK786" i="19"/>
  <c r="BJ786" i="19"/>
  <c r="BI786" i="19"/>
  <c r="G786" i="19"/>
  <c r="F786" i="19"/>
  <c r="E786" i="19"/>
  <c r="D786" i="19"/>
  <c r="C786" i="19"/>
  <c r="B786" i="19"/>
  <c r="BR785" i="19"/>
  <c r="BQ785" i="19"/>
  <c r="BP785" i="19"/>
  <c r="BO785" i="19"/>
  <c r="BN785" i="19"/>
  <c r="BM785" i="19"/>
  <c r="BL785" i="19"/>
  <c r="BK785" i="19"/>
  <c r="BJ785" i="19"/>
  <c r="BI785" i="19"/>
  <c r="G785" i="19"/>
  <c r="F785" i="19"/>
  <c r="E785" i="19"/>
  <c r="D785" i="19"/>
  <c r="C785" i="19"/>
  <c r="B785" i="19"/>
  <c r="BR784" i="19"/>
  <c r="BQ784" i="19"/>
  <c r="BP784" i="19"/>
  <c r="BO784" i="19"/>
  <c r="BN784" i="19"/>
  <c r="BM784" i="19"/>
  <c r="BL784" i="19"/>
  <c r="BK784" i="19"/>
  <c r="BJ784" i="19"/>
  <c r="BI784" i="19"/>
  <c r="G784" i="19"/>
  <c r="F784" i="19"/>
  <c r="E784" i="19"/>
  <c r="D784" i="19"/>
  <c r="C784" i="19"/>
  <c r="B784" i="19"/>
  <c r="BR783" i="19"/>
  <c r="BQ783" i="19"/>
  <c r="BP783" i="19"/>
  <c r="BO783" i="19"/>
  <c r="BN783" i="19"/>
  <c r="BM783" i="19"/>
  <c r="BL783" i="19"/>
  <c r="BK783" i="19"/>
  <c r="BJ783" i="19"/>
  <c r="BI783" i="19"/>
  <c r="G783" i="19"/>
  <c r="F783" i="19"/>
  <c r="E783" i="19"/>
  <c r="D783" i="19"/>
  <c r="C783" i="19"/>
  <c r="B783" i="19"/>
  <c r="BR782" i="19"/>
  <c r="BQ782" i="19"/>
  <c r="BP782" i="19"/>
  <c r="BO782" i="19"/>
  <c r="BN782" i="19"/>
  <c r="BM782" i="19"/>
  <c r="BL782" i="19"/>
  <c r="BK782" i="19"/>
  <c r="BJ782" i="19"/>
  <c r="BI782" i="19"/>
  <c r="G782" i="19"/>
  <c r="F782" i="19"/>
  <c r="E782" i="19"/>
  <c r="D782" i="19"/>
  <c r="C782" i="19"/>
  <c r="B782" i="19"/>
  <c r="BR781" i="19"/>
  <c r="BQ781" i="19"/>
  <c r="BP781" i="19"/>
  <c r="BO781" i="19"/>
  <c r="BN781" i="19"/>
  <c r="BM781" i="19"/>
  <c r="BL781" i="19"/>
  <c r="BK781" i="19"/>
  <c r="BJ781" i="19"/>
  <c r="BI781" i="19"/>
  <c r="G781" i="19"/>
  <c r="F781" i="19"/>
  <c r="E781" i="19"/>
  <c r="D781" i="19"/>
  <c r="C781" i="19"/>
  <c r="B781" i="19"/>
  <c r="BR780" i="19"/>
  <c r="BQ780" i="19"/>
  <c r="BP780" i="19"/>
  <c r="BO780" i="19"/>
  <c r="BN780" i="19"/>
  <c r="BM780" i="19"/>
  <c r="BL780" i="19"/>
  <c r="BK780" i="19"/>
  <c r="BJ780" i="19"/>
  <c r="BI780" i="19"/>
  <c r="G780" i="19"/>
  <c r="F780" i="19"/>
  <c r="E780" i="19"/>
  <c r="D780" i="19"/>
  <c r="C780" i="19"/>
  <c r="B780" i="19"/>
  <c r="BR779" i="19"/>
  <c r="BQ779" i="19"/>
  <c r="BP779" i="19"/>
  <c r="BO779" i="19"/>
  <c r="BN779" i="19"/>
  <c r="BM779" i="19"/>
  <c r="BL779" i="19"/>
  <c r="BK779" i="19"/>
  <c r="BJ779" i="19"/>
  <c r="BI779" i="19"/>
  <c r="G779" i="19"/>
  <c r="F779" i="19"/>
  <c r="E779" i="19"/>
  <c r="D779" i="19"/>
  <c r="C779" i="19"/>
  <c r="B779" i="19"/>
  <c r="BR778" i="19"/>
  <c r="BQ778" i="19"/>
  <c r="BP778" i="19"/>
  <c r="BO778" i="19"/>
  <c r="BN778" i="19"/>
  <c r="BM778" i="19"/>
  <c r="BL778" i="19"/>
  <c r="BK778" i="19"/>
  <c r="BJ778" i="19"/>
  <c r="BI778" i="19"/>
  <c r="G778" i="19"/>
  <c r="F778" i="19"/>
  <c r="E778" i="19"/>
  <c r="D778" i="19"/>
  <c r="C778" i="19"/>
  <c r="B778" i="19"/>
  <c r="BR777" i="19"/>
  <c r="BQ777" i="19"/>
  <c r="BP777" i="19"/>
  <c r="BO777" i="19"/>
  <c r="BN777" i="19"/>
  <c r="BM777" i="19"/>
  <c r="BL777" i="19"/>
  <c r="BK777" i="19"/>
  <c r="BJ777" i="19"/>
  <c r="BI777" i="19"/>
  <c r="G777" i="19"/>
  <c r="F777" i="19"/>
  <c r="E777" i="19"/>
  <c r="D777" i="19"/>
  <c r="C777" i="19"/>
  <c r="B777" i="19"/>
  <c r="BR776" i="19"/>
  <c r="BQ776" i="19"/>
  <c r="BP776" i="19"/>
  <c r="BO776" i="19"/>
  <c r="BN776" i="19"/>
  <c r="BM776" i="19"/>
  <c r="BL776" i="19"/>
  <c r="BK776" i="19"/>
  <c r="BJ776" i="19"/>
  <c r="BI776" i="19"/>
  <c r="G776" i="19"/>
  <c r="F776" i="19"/>
  <c r="E776" i="19"/>
  <c r="D776" i="19"/>
  <c r="C776" i="19"/>
  <c r="B776" i="19"/>
  <c r="BR775" i="19"/>
  <c r="BQ775" i="19"/>
  <c r="BP775" i="19"/>
  <c r="BO775" i="19"/>
  <c r="BN775" i="19"/>
  <c r="BM775" i="19"/>
  <c r="BL775" i="19"/>
  <c r="BK775" i="19"/>
  <c r="BJ775" i="19"/>
  <c r="BI775" i="19"/>
  <c r="G775" i="19"/>
  <c r="F775" i="19"/>
  <c r="E775" i="19"/>
  <c r="D775" i="19"/>
  <c r="C775" i="19"/>
  <c r="B775" i="19"/>
  <c r="BR774" i="19"/>
  <c r="BQ774" i="19"/>
  <c r="BP774" i="19"/>
  <c r="BO774" i="19"/>
  <c r="BN774" i="19"/>
  <c r="BM774" i="19"/>
  <c r="BL774" i="19"/>
  <c r="BK774" i="19"/>
  <c r="BJ774" i="19"/>
  <c r="BI774" i="19"/>
  <c r="G774" i="19"/>
  <c r="F774" i="19"/>
  <c r="E774" i="19"/>
  <c r="D774" i="19"/>
  <c r="C774" i="19"/>
  <c r="B774" i="19"/>
  <c r="BR773" i="19"/>
  <c r="BQ773" i="19"/>
  <c r="BP773" i="19"/>
  <c r="BO773" i="19"/>
  <c r="BN773" i="19"/>
  <c r="BM773" i="19"/>
  <c r="BL773" i="19"/>
  <c r="BK773" i="19"/>
  <c r="BJ773" i="19"/>
  <c r="BI773" i="19"/>
  <c r="G773" i="19"/>
  <c r="F773" i="19"/>
  <c r="E773" i="19"/>
  <c r="D773" i="19"/>
  <c r="C773" i="19"/>
  <c r="B773" i="19"/>
  <c r="BR772" i="19"/>
  <c r="BQ772" i="19"/>
  <c r="BP772" i="19"/>
  <c r="BO772" i="19"/>
  <c r="BN772" i="19"/>
  <c r="BM772" i="19"/>
  <c r="BL772" i="19"/>
  <c r="BK772" i="19"/>
  <c r="BJ772" i="19"/>
  <c r="BI772" i="19"/>
  <c r="G772" i="19"/>
  <c r="F772" i="19"/>
  <c r="E772" i="19"/>
  <c r="D772" i="19"/>
  <c r="C772" i="19"/>
  <c r="B772" i="19"/>
  <c r="BR771" i="19"/>
  <c r="BQ771" i="19"/>
  <c r="BP771" i="19"/>
  <c r="BO771" i="19"/>
  <c r="BN771" i="19"/>
  <c r="BM771" i="19"/>
  <c r="BL771" i="19"/>
  <c r="BK771" i="19"/>
  <c r="BJ771" i="19"/>
  <c r="BI771" i="19"/>
  <c r="G771" i="19"/>
  <c r="F771" i="19"/>
  <c r="E771" i="19"/>
  <c r="D771" i="19"/>
  <c r="C771" i="19"/>
  <c r="B771" i="19"/>
  <c r="BR770" i="19"/>
  <c r="BQ770" i="19"/>
  <c r="BP770" i="19"/>
  <c r="BO770" i="19"/>
  <c r="BN770" i="19"/>
  <c r="BM770" i="19"/>
  <c r="BL770" i="19"/>
  <c r="BK770" i="19"/>
  <c r="BJ770" i="19"/>
  <c r="BI770" i="19"/>
  <c r="G770" i="19"/>
  <c r="F770" i="19"/>
  <c r="E770" i="19"/>
  <c r="D770" i="19"/>
  <c r="C770" i="19"/>
  <c r="B770" i="19"/>
  <c r="BR769" i="19"/>
  <c r="BQ769" i="19"/>
  <c r="BP769" i="19"/>
  <c r="BO769" i="19"/>
  <c r="BN769" i="19"/>
  <c r="BM769" i="19"/>
  <c r="BL769" i="19"/>
  <c r="BK769" i="19"/>
  <c r="BJ769" i="19"/>
  <c r="BI769" i="19"/>
  <c r="G769" i="19"/>
  <c r="F769" i="19"/>
  <c r="E769" i="19"/>
  <c r="D769" i="19"/>
  <c r="C769" i="19"/>
  <c r="B769" i="19"/>
  <c r="BR768" i="19"/>
  <c r="BQ768" i="19"/>
  <c r="BP768" i="19"/>
  <c r="BO768" i="19"/>
  <c r="BN768" i="19"/>
  <c r="BM768" i="19"/>
  <c r="BL768" i="19"/>
  <c r="BK768" i="19"/>
  <c r="BJ768" i="19"/>
  <c r="BI768" i="19"/>
  <c r="G768" i="19"/>
  <c r="F768" i="19"/>
  <c r="E768" i="19"/>
  <c r="D768" i="19"/>
  <c r="C768" i="19"/>
  <c r="B768" i="19"/>
  <c r="BR767" i="19"/>
  <c r="BQ767" i="19"/>
  <c r="BP767" i="19"/>
  <c r="BO767" i="19"/>
  <c r="BN767" i="19"/>
  <c r="BM767" i="19"/>
  <c r="BL767" i="19"/>
  <c r="BK767" i="19"/>
  <c r="BJ767" i="19"/>
  <c r="BI767" i="19"/>
  <c r="G767" i="19"/>
  <c r="F767" i="19"/>
  <c r="E767" i="19"/>
  <c r="D767" i="19"/>
  <c r="C767" i="19"/>
  <c r="B767" i="19"/>
  <c r="BR766" i="19"/>
  <c r="BQ766" i="19"/>
  <c r="BP766" i="19"/>
  <c r="BO766" i="19"/>
  <c r="BN766" i="19"/>
  <c r="BM766" i="19"/>
  <c r="BL766" i="19"/>
  <c r="BK766" i="19"/>
  <c r="BJ766" i="19"/>
  <c r="BI766" i="19"/>
  <c r="G766" i="19"/>
  <c r="F766" i="19"/>
  <c r="E766" i="19"/>
  <c r="D766" i="19"/>
  <c r="C766" i="19"/>
  <c r="B766" i="19"/>
  <c r="BR765" i="19"/>
  <c r="BQ765" i="19"/>
  <c r="BP765" i="19"/>
  <c r="BO765" i="19"/>
  <c r="BN765" i="19"/>
  <c r="BM765" i="19"/>
  <c r="BL765" i="19"/>
  <c r="BK765" i="19"/>
  <c r="BJ765" i="19"/>
  <c r="BI765" i="19"/>
  <c r="G765" i="19"/>
  <c r="F765" i="19"/>
  <c r="E765" i="19"/>
  <c r="D765" i="19"/>
  <c r="C765" i="19"/>
  <c r="B765" i="19"/>
  <c r="BR764" i="19"/>
  <c r="BQ764" i="19"/>
  <c r="BP764" i="19"/>
  <c r="BO764" i="19"/>
  <c r="BN764" i="19"/>
  <c r="BM764" i="19"/>
  <c r="BL764" i="19"/>
  <c r="BK764" i="19"/>
  <c r="BJ764" i="19"/>
  <c r="BI764" i="19"/>
  <c r="G764" i="19"/>
  <c r="F764" i="19"/>
  <c r="E764" i="19"/>
  <c r="D764" i="19"/>
  <c r="C764" i="19"/>
  <c r="B764" i="19"/>
  <c r="BR763" i="19"/>
  <c r="BQ763" i="19"/>
  <c r="BP763" i="19"/>
  <c r="BO763" i="19"/>
  <c r="BN763" i="19"/>
  <c r="BM763" i="19"/>
  <c r="BL763" i="19"/>
  <c r="BK763" i="19"/>
  <c r="BJ763" i="19"/>
  <c r="BI763" i="19"/>
  <c r="G763" i="19"/>
  <c r="F763" i="19"/>
  <c r="E763" i="19"/>
  <c r="D763" i="19"/>
  <c r="C763" i="19"/>
  <c r="B763" i="19"/>
  <c r="BR762" i="19"/>
  <c r="BQ762" i="19"/>
  <c r="BP762" i="19"/>
  <c r="BO762" i="19"/>
  <c r="BN762" i="19"/>
  <c r="BM762" i="19"/>
  <c r="BL762" i="19"/>
  <c r="BK762" i="19"/>
  <c r="BJ762" i="19"/>
  <c r="BI762" i="19"/>
  <c r="G762" i="19"/>
  <c r="F762" i="19"/>
  <c r="E762" i="19"/>
  <c r="D762" i="19"/>
  <c r="C762" i="19"/>
  <c r="B762" i="19"/>
  <c r="BR761" i="19"/>
  <c r="BQ761" i="19"/>
  <c r="BP761" i="19"/>
  <c r="BO761" i="19"/>
  <c r="BN761" i="19"/>
  <c r="BM761" i="19"/>
  <c r="BL761" i="19"/>
  <c r="BK761" i="19"/>
  <c r="BJ761" i="19"/>
  <c r="BI761" i="19"/>
  <c r="G761" i="19"/>
  <c r="F761" i="19"/>
  <c r="E761" i="19"/>
  <c r="D761" i="19"/>
  <c r="C761" i="19"/>
  <c r="B761" i="19"/>
  <c r="BR760" i="19"/>
  <c r="BQ760" i="19"/>
  <c r="BP760" i="19"/>
  <c r="BO760" i="19"/>
  <c r="BN760" i="19"/>
  <c r="BM760" i="19"/>
  <c r="BL760" i="19"/>
  <c r="BK760" i="19"/>
  <c r="BJ760" i="19"/>
  <c r="BI760" i="19"/>
  <c r="G760" i="19"/>
  <c r="F760" i="19"/>
  <c r="E760" i="19"/>
  <c r="D760" i="19"/>
  <c r="C760" i="19"/>
  <c r="B760" i="19"/>
  <c r="BR759" i="19"/>
  <c r="BQ759" i="19"/>
  <c r="BP759" i="19"/>
  <c r="BO759" i="19"/>
  <c r="BN759" i="19"/>
  <c r="BM759" i="19"/>
  <c r="BL759" i="19"/>
  <c r="BK759" i="19"/>
  <c r="BJ759" i="19"/>
  <c r="BI759" i="19"/>
  <c r="G759" i="19"/>
  <c r="F759" i="19"/>
  <c r="E759" i="19"/>
  <c r="D759" i="19"/>
  <c r="C759" i="19"/>
  <c r="B759" i="19"/>
  <c r="BR758" i="19"/>
  <c r="BQ758" i="19"/>
  <c r="BP758" i="19"/>
  <c r="BO758" i="19"/>
  <c r="BN758" i="19"/>
  <c r="BM758" i="19"/>
  <c r="BL758" i="19"/>
  <c r="BK758" i="19"/>
  <c r="BJ758" i="19"/>
  <c r="BI758" i="19"/>
  <c r="G758" i="19"/>
  <c r="F758" i="19"/>
  <c r="E758" i="19"/>
  <c r="D758" i="19"/>
  <c r="C758" i="19"/>
  <c r="B758" i="19"/>
  <c r="BR757" i="19"/>
  <c r="BQ757" i="19"/>
  <c r="BP757" i="19"/>
  <c r="BO757" i="19"/>
  <c r="BN757" i="19"/>
  <c r="BM757" i="19"/>
  <c r="BL757" i="19"/>
  <c r="BK757" i="19"/>
  <c r="BJ757" i="19"/>
  <c r="BI757" i="19"/>
  <c r="G757" i="19"/>
  <c r="F757" i="19"/>
  <c r="E757" i="19"/>
  <c r="D757" i="19"/>
  <c r="C757" i="19"/>
  <c r="B757" i="19"/>
  <c r="BR756" i="19"/>
  <c r="BQ756" i="19"/>
  <c r="BP756" i="19"/>
  <c r="BO756" i="19"/>
  <c r="BN756" i="19"/>
  <c r="BM756" i="19"/>
  <c r="BL756" i="19"/>
  <c r="BK756" i="19"/>
  <c r="BJ756" i="19"/>
  <c r="BI756" i="19"/>
  <c r="G756" i="19"/>
  <c r="F756" i="19"/>
  <c r="E756" i="19"/>
  <c r="D756" i="19"/>
  <c r="C756" i="19"/>
  <c r="B756" i="19"/>
  <c r="BR755" i="19"/>
  <c r="BQ755" i="19"/>
  <c r="BP755" i="19"/>
  <c r="BO755" i="19"/>
  <c r="BN755" i="19"/>
  <c r="BM755" i="19"/>
  <c r="BL755" i="19"/>
  <c r="BK755" i="19"/>
  <c r="BJ755" i="19"/>
  <c r="BI755" i="19"/>
  <c r="G755" i="19"/>
  <c r="F755" i="19"/>
  <c r="E755" i="19"/>
  <c r="D755" i="19"/>
  <c r="C755" i="19"/>
  <c r="B755" i="19"/>
  <c r="BR754" i="19"/>
  <c r="BQ754" i="19"/>
  <c r="BP754" i="19"/>
  <c r="BO754" i="19"/>
  <c r="BN754" i="19"/>
  <c r="BM754" i="19"/>
  <c r="BL754" i="19"/>
  <c r="BK754" i="19"/>
  <c r="BJ754" i="19"/>
  <c r="BI754" i="19"/>
  <c r="G754" i="19"/>
  <c r="F754" i="19"/>
  <c r="E754" i="19"/>
  <c r="D754" i="19"/>
  <c r="C754" i="19"/>
  <c r="B754" i="19"/>
  <c r="BR753" i="19"/>
  <c r="BQ753" i="19"/>
  <c r="BP753" i="19"/>
  <c r="BO753" i="19"/>
  <c r="BN753" i="19"/>
  <c r="BM753" i="19"/>
  <c r="BL753" i="19"/>
  <c r="BK753" i="19"/>
  <c r="BJ753" i="19"/>
  <c r="BI753" i="19"/>
  <c r="G753" i="19"/>
  <c r="F753" i="19"/>
  <c r="E753" i="19"/>
  <c r="D753" i="19"/>
  <c r="C753" i="19"/>
  <c r="B753" i="19"/>
  <c r="BR752" i="19"/>
  <c r="BQ752" i="19"/>
  <c r="BP752" i="19"/>
  <c r="BO752" i="19"/>
  <c r="BN752" i="19"/>
  <c r="BM752" i="19"/>
  <c r="BL752" i="19"/>
  <c r="BK752" i="19"/>
  <c r="BJ752" i="19"/>
  <c r="BI752" i="19"/>
  <c r="G752" i="19"/>
  <c r="F752" i="19"/>
  <c r="E752" i="19"/>
  <c r="D752" i="19"/>
  <c r="C752" i="19"/>
  <c r="B752" i="19"/>
  <c r="BR751" i="19"/>
  <c r="BQ751" i="19"/>
  <c r="BP751" i="19"/>
  <c r="BO751" i="19"/>
  <c r="BN751" i="19"/>
  <c r="BM751" i="19"/>
  <c r="BL751" i="19"/>
  <c r="BK751" i="19"/>
  <c r="BJ751" i="19"/>
  <c r="BI751" i="19"/>
  <c r="G751" i="19"/>
  <c r="F751" i="19"/>
  <c r="E751" i="19"/>
  <c r="D751" i="19"/>
  <c r="C751" i="19"/>
  <c r="B751" i="19"/>
  <c r="BR750" i="19"/>
  <c r="BQ750" i="19"/>
  <c r="BP750" i="19"/>
  <c r="BO750" i="19"/>
  <c r="BN750" i="19"/>
  <c r="BM750" i="19"/>
  <c r="BL750" i="19"/>
  <c r="BK750" i="19"/>
  <c r="BJ750" i="19"/>
  <c r="BI750" i="19"/>
  <c r="G750" i="19"/>
  <c r="F750" i="19"/>
  <c r="E750" i="19"/>
  <c r="D750" i="19"/>
  <c r="C750" i="19"/>
  <c r="B750" i="19"/>
  <c r="BR749" i="19"/>
  <c r="BQ749" i="19"/>
  <c r="BP749" i="19"/>
  <c r="BO749" i="19"/>
  <c r="BN749" i="19"/>
  <c r="BM749" i="19"/>
  <c r="BL749" i="19"/>
  <c r="BK749" i="19"/>
  <c r="BJ749" i="19"/>
  <c r="BI749" i="19"/>
  <c r="G749" i="19"/>
  <c r="F749" i="19"/>
  <c r="E749" i="19"/>
  <c r="D749" i="19"/>
  <c r="C749" i="19"/>
  <c r="B749" i="19"/>
  <c r="BR748" i="19"/>
  <c r="BQ748" i="19"/>
  <c r="BP748" i="19"/>
  <c r="BO748" i="19"/>
  <c r="BN748" i="19"/>
  <c r="BM748" i="19"/>
  <c r="BL748" i="19"/>
  <c r="BK748" i="19"/>
  <c r="BJ748" i="19"/>
  <c r="BI748" i="19"/>
  <c r="G748" i="19"/>
  <c r="F748" i="19"/>
  <c r="E748" i="19"/>
  <c r="D748" i="19"/>
  <c r="C748" i="19"/>
  <c r="B748" i="19"/>
  <c r="BR747" i="19"/>
  <c r="BQ747" i="19"/>
  <c r="BP747" i="19"/>
  <c r="BO747" i="19"/>
  <c r="BN747" i="19"/>
  <c r="BM747" i="19"/>
  <c r="BL747" i="19"/>
  <c r="BK747" i="19"/>
  <c r="BJ747" i="19"/>
  <c r="BI747" i="19"/>
  <c r="G747" i="19"/>
  <c r="F747" i="19"/>
  <c r="E747" i="19"/>
  <c r="D747" i="19"/>
  <c r="C747" i="19"/>
  <c r="B747" i="19"/>
  <c r="BR746" i="19"/>
  <c r="BQ746" i="19"/>
  <c r="BP746" i="19"/>
  <c r="BO746" i="19"/>
  <c r="BN746" i="19"/>
  <c r="BM746" i="19"/>
  <c r="BL746" i="19"/>
  <c r="BK746" i="19"/>
  <c r="BJ746" i="19"/>
  <c r="BI746" i="19"/>
  <c r="G746" i="19"/>
  <c r="F746" i="19"/>
  <c r="E746" i="19"/>
  <c r="D746" i="19"/>
  <c r="C746" i="19"/>
  <c r="B746" i="19"/>
  <c r="BR745" i="19"/>
  <c r="BQ745" i="19"/>
  <c r="BP745" i="19"/>
  <c r="BO745" i="19"/>
  <c r="BN745" i="19"/>
  <c r="BM745" i="19"/>
  <c r="BL745" i="19"/>
  <c r="BK745" i="19"/>
  <c r="BJ745" i="19"/>
  <c r="BI745" i="19"/>
  <c r="G745" i="19"/>
  <c r="F745" i="19"/>
  <c r="E745" i="19"/>
  <c r="D745" i="19"/>
  <c r="C745" i="19"/>
  <c r="B745" i="19"/>
  <c r="BR744" i="19"/>
  <c r="BQ744" i="19"/>
  <c r="BP744" i="19"/>
  <c r="BO744" i="19"/>
  <c r="BN744" i="19"/>
  <c r="BM744" i="19"/>
  <c r="BL744" i="19"/>
  <c r="BK744" i="19"/>
  <c r="BJ744" i="19"/>
  <c r="BI744" i="19"/>
  <c r="G744" i="19"/>
  <c r="F744" i="19"/>
  <c r="E744" i="19"/>
  <c r="D744" i="19"/>
  <c r="C744" i="19"/>
  <c r="B744" i="19"/>
  <c r="BR743" i="19"/>
  <c r="BQ743" i="19"/>
  <c r="BP743" i="19"/>
  <c r="BO743" i="19"/>
  <c r="BN743" i="19"/>
  <c r="BM743" i="19"/>
  <c r="BL743" i="19"/>
  <c r="BK743" i="19"/>
  <c r="BJ743" i="19"/>
  <c r="BI743" i="19"/>
  <c r="G743" i="19"/>
  <c r="F743" i="19"/>
  <c r="E743" i="19"/>
  <c r="D743" i="19"/>
  <c r="C743" i="19"/>
  <c r="B743" i="19"/>
  <c r="BR742" i="19"/>
  <c r="BQ742" i="19"/>
  <c r="BP742" i="19"/>
  <c r="BO742" i="19"/>
  <c r="BN742" i="19"/>
  <c r="BM742" i="19"/>
  <c r="BL742" i="19"/>
  <c r="BK742" i="19"/>
  <c r="BJ742" i="19"/>
  <c r="BI742" i="19"/>
  <c r="G742" i="19"/>
  <c r="F742" i="19"/>
  <c r="E742" i="19"/>
  <c r="D742" i="19"/>
  <c r="C742" i="19"/>
  <c r="B742" i="19"/>
  <c r="BR741" i="19"/>
  <c r="BQ741" i="19"/>
  <c r="BP741" i="19"/>
  <c r="BO741" i="19"/>
  <c r="BN741" i="19"/>
  <c r="BM741" i="19"/>
  <c r="BL741" i="19"/>
  <c r="BK741" i="19"/>
  <c r="BJ741" i="19"/>
  <c r="BI741" i="19"/>
  <c r="G741" i="19"/>
  <c r="F741" i="19"/>
  <c r="E741" i="19"/>
  <c r="D741" i="19"/>
  <c r="C741" i="19"/>
  <c r="B741" i="19"/>
  <c r="BR740" i="19"/>
  <c r="BQ740" i="19"/>
  <c r="BP740" i="19"/>
  <c r="BO740" i="19"/>
  <c r="BN740" i="19"/>
  <c r="BM740" i="19"/>
  <c r="BL740" i="19"/>
  <c r="BK740" i="19"/>
  <c r="BJ740" i="19"/>
  <c r="BI740" i="19"/>
  <c r="G740" i="19"/>
  <c r="F740" i="19"/>
  <c r="E740" i="19"/>
  <c r="D740" i="19"/>
  <c r="C740" i="19"/>
  <c r="B740" i="19"/>
  <c r="BR739" i="19"/>
  <c r="BQ739" i="19"/>
  <c r="BP739" i="19"/>
  <c r="BO739" i="19"/>
  <c r="BN739" i="19"/>
  <c r="BM739" i="19"/>
  <c r="BL739" i="19"/>
  <c r="BK739" i="19"/>
  <c r="BJ739" i="19"/>
  <c r="BI739" i="19"/>
  <c r="G739" i="19"/>
  <c r="F739" i="19"/>
  <c r="E739" i="19"/>
  <c r="D739" i="19"/>
  <c r="C739" i="19"/>
  <c r="B739" i="19"/>
  <c r="BR738" i="19"/>
  <c r="BQ738" i="19"/>
  <c r="BP738" i="19"/>
  <c r="BO738" i="19"/>
  <c r="BN738" i="19"/>
  <c r="BM738" i="19"/>
  <c r="BL738" i="19"/>
  <c r="BK738" i="19"/>
  <c r="BJ738" i="19"/>
  <c r="BI738" i="19"/>
  <c r="G738" i="19"/>
  <c r="F738" i="19"/>
  <c r="E738" i="19"/>
  <c r="D738" i="19"/>
  <c r="C738" i="19"/>
  <c r="B738" i="19"/>
  <c r="BR737" i="19"/>
  <c r="BQ737" i="19"/>
  <c r="BP737" i="19"/>
  <c r="BO737" i="19"/>
  <c r="BN737" i="19"/>
  <c r="BM737" i="19"/>
  <c r="BL737" i="19"/>
  <c r="BK737" i="19"/>
  <c r="BJ737" i="19"/>
  <c r="BI737" i="19"/>
  <c r="G737" i="19"/>
  <c r="F737" i="19"/>
  <c r="E737" i="19"/>
  <c r="D737" i="19"/>
  <c r="C737" i="19"/>
  <c r="B737" i="19"/>
  <c r="BR736" i="19"/>
  <c r="BQ736" i="19"/>
  <c r="BP736" i="19"/>
  <c r="BO736" i="19"/>
  <c r="BN736" i="19"/>
  <c r="BM736" i="19"/>
  <c r="BL736" i="19"/>
  <c r="BK736" i="19"/>
  <c r="BJ736" i="19"/>
  <c r="BI736" i="19"/>
  <c r="G736" i="19"/>
  <c r="F736" i="19"/>
  <c r="E736" i="19"/>
  <c r="D736" i="19"/>
  <c r="C736" i="19"/>
  <c r="B736" i="19"/>
  <c r="BR735" i="19"/>
  <c r="BQ735" i="19"/>
  <c r="BP735" i="19"/>
  <c r="BO735" i="19"/>
  <c r="BN735" i="19"/>
  <c r="BM735" i="19"/>
  <c r="BL735" i="19"/>
  <c r="BK735" i="19"/>
  <c r="BJ735" i="19"/>
  <c r="BI735" i="19"/>
  <c r="G735" i="19"/>
  <c r="F735" i="19"/>
  <c r="E735" i="19"/>
  <c r="D735" i="19"/>
  <c r="C735" i="19"/>
  <c r="B735" i="19"/>
  <c r="BR734" i="19"/>
  <c r="BQ734" i="19"/>
  <c r="BP734" i="19"/>
  <c r="BO734" i="19"/>
  <c r="BN734" i="19"/>
  <c r="BM734" i="19"/>
  <c r="BL734" i="19"/>
  <c r="BK734" i="19"/>
  <c r="BJ734" i="19"/>
  <c r="BI734" i="19"/>
  <c r="G734" i="19"/>
  <c r="F734" i="19"/>
  <c r="E734" i="19"/>
  <c r="D734" i="19"/>
  <c r="C734" i="19"/>
  <c r="B734" i="19"/>
  <c r="BR733" i="19"/>
  <c r="BQ733" i="19"/>
  <c r="BP733" i="19"/>
  <c r="BO733" i="19"/>
  <c r="BN733" i="19"/>
  <c r="BM733" i="19"/>
  <c r="BL733" i="19"/>
  <c r="BK733" i="19"/>
  <c r="BJ733" i="19"/>
  <c r="BI733" i="19"/>
  <c r="G733" i="19"/>
  <c r="F733" i="19"/>
  <c r="E733" i="19"/>
  <c r="D733" i="19"/>
  <c r="C733" i="19"/>
  <c r="B733" i="19"/>
  <c r="BR732" i="19"/>
  <c r="BQ732" i="19"/>
  <c r="BP732" i="19"/>
  <c r="BO732" i="19"/>
  <c r="BN732" i="19"/>
  <c r="BM732" i="19"/>
  <c r="BL732" i="19"/>
  <c r="BK732" i="19"/>
  <c r="BJ732" i="19"/>
  <c r="BI732" i="19"/>
  <c r="G732" i="19"/>
  <c r="F732" i="19"/>
  <c r="E732" i="19"/>
  <c r="D732" i="19"/>
  <c r="C732" i="19"/>
  <c r="B732" i="19"/>
  <c r="BR731" i="19"/>
  <c r="BQ731" i="19"/>
  <c r="BP731" i="19"/>
  <c r="BO731" i="19"/>
  <c r="BN731" i="19"/>
  <c r="BM731" i="19"/>
  <c r="BL731" i="19"/>
  <c r="BK731" i="19"/>
  <c r="BJ731" i="19"/>
  <c r="BI731" i="19"/>
  <c r="G731" i="19"/>
  <c r="F731" i="19"/>
  <c r="E731" i="19"/>
  <c r="D731" i="19"/>
  <c r="C731" i="19"/>
  <c r="B731" i="19"/>
  <c r="BR730" i="19"/>
  <c r="BQ730" i="19"/>
  <c r="BP730" i="19"/>
  <c r="BO730" i="19"/>
  <c r="BN730" i="19"/>
  <c r="BM730" i="19"/>
  <c r="BL730" i="19"/>
  <c r="BK730" i="19"/>
  <c r="BJ730" i="19"/>
  <c r="BI730" i="19"/>
  <c r="G730" i="19"/>
  <c r="F730" i="19"/>
  <c r="E730" i="19"/>
  <c r="D730" i="19"/>
  <c r="C730" i="19"/>
  <c r="B730" i="19"/>
  <c r="BR729" i="19"/>
  <c r="BQ729" i="19"/>
  <c r="BP729" i="19"/>
  <c r="BO729" i="19"/>
  <c r="BN729" i="19"/>
  <c r="BM729" i="19"/>
  <c r="BL729" i="19"/>
  <c r="BK729" i="19"/>
  <c r="BJ729" i="19"/>
  <c r="BI729" i="19"/>
  <c r="G729" i="19"/>
  <c r="F729" i="19"/>
  <c r="E729" i="19"/>
  <c r="D729" i="19"/>
  <c r="C729" i="19"/>
  <c r="B729" i="19"/>
  <c r="BR728" i="19"/>
  <c r="BQ728" i="19"/>
  <c r="BP728" i="19"/>
  <c r="BO728" i="19"/>
  <c r="BN728" i="19"/>
  <c r="BM728" i="19"/>
  <c r="BL728" i="19"/>
  <c r="BK728" i="19"/>
  <c r="BJ728" i="19"/>
  <c r="BI728" i="19"/>
  <c r="G728" i="19"/>
  <c r="F728" i="19"/>
  <c r="E728" i="19"/>
  <c r="D728" i="19"/>
  <c r="C728" i="19"/>
  <c r="B728" i="19"/>
  <c r="BR727" i="19"/>
  <c r="BQ727" i="19"/>
  <c r="BP727" i="19"/>
  <c r="BO727" i="19"/>
  <c r="BN727" i="19"/>
  <c r="BM727" i="19"/>
  <c r="BL727" i="19"/>
  <c r="BK727" i="19"/>
  <c r="BJ727" i="19"/>
  <c r="BI727" i="19"/>
  <c r="G727" i="19"/>
  <c r="F727" i="19"/>
  <c r="E727" i="19"/>
  <c r="D727" i="19"/>
  <c r="C727" i="19"/>
  <c r="B727" i="19"/>
  <c r="BR726" i="19"/>
  <c r="BQ726" i="19"/>
  <c r="BP726" i="19"/>
  <c r="BO726" i="19"/>
  <c r="BN726" i="19"/>
  <c r="BM726" i="19"/>
  <c r="BL726" i="19"/>
  <c r="BK726" i="19"/>
  <c r="BJ726" i="19"/>
  <c r="BI726" i="19"/>
  <c r="G726" i="19"/>
  <c r="F726" i="19"/>
  <c r="E726" i="19"/>
  <c r="D726" i="19"/>
  <c r="C726" i="19"/>
  <c r="B726" i="19"/>
  <c r="BR725" i="19"/>
  <c r="BQ725" i="19"/>
  <c r="BP725" i="19"/>
  <c r="BO725" i="19"/>
  <c r="BN725" i="19"/>
  <c r="BM725" i="19"/>
  <c r="BL725" i="19"/>
  <c r="BK725" i="19"/>
  <c r="BJ725" i="19"/>
  <c r="BI725" i="19"/>
  <c r="G725" i="19"/>
  <c r="F725" i="19"/>
  <c r="E725" i="19"/>
  <c r="D725" i="19"/>
  <c r="C725" i="19"/>
  <c r="B725" i="19"/>
  <c r="BR724" i="19"/>
  <c r="BQ724" i="19"/>
  <c r="BP724" i="19"/>
  <c r="BO724" i="19"/>
  <c r="BN724" i="19"/>
  <c r="BM724" i="19"/>
  <c r="BL724" i="19"/>
  <c r="BK724" i="19"/>
  <c r="BJ724" i="19"/>
  <c r="BI724" i="19"/>
  <c r="G724" i="19"/>
  <c r="F724" i="19"/>
  <c r="E724" i="19"/>
  <c r="D724" i="19"/>
  <c r="C724" i="19"/>
  <c r="B724" i="19"/>
  <c r="BR723" i="19"/>
  <c r="BQ723" i="19"/>
  <c r="BP723" i="19"/>
  <c r="BO723" i="19"/>
  <c r="BN723" i="19"/>
  <c r="BM723" i="19"/>
  <c r="BL723" i="19"/>
  <c r="BK723" i="19"/>
  <c r="BJ723" i="19"/>
  <c r="BI723" i="19"/>
  <c r="G723" i="19"/>
  <c r="F723" i="19"/>
  <c r="E723" i="19"/>
  <c r="D723" i="19"/>
  <c r="C723" i="19"/>
  <c r="B723" i="19"/>
  <c r="BR722" i="19"/>
  <c r="BQ722" i="19"/>
  <c r="BP722" i="19"/>
  <c r="BO722" i="19"/>
  <c r="BN722" i="19"/>
  <c r="BM722" i="19"/>
  <c r="BL722" i="19"/>
  <c r="BK722" i="19"/>
  <c r="BJ722" i="19"/>
  <c r="BI722" i="19"/>
  <c r="G722" i="19"/>
  <c r="F722" i="19"/>
  <c r="E722" i="19"/>
  <c r="D722" i="19"/>
  <c r="C722" i="19"/>
  <c r="B722" i="19"/>
  <c r="BR721" i="19"/>
  <c r="BQ721" i="19"/>
  <c r="BP721" i="19"/>
  <c r="BO721" i="19"/>
  <c r="BN721" i="19"/>
  <c r="BM721" i="19"/>
  <c r="BL721" i="19"/>
  <c r="BK721" i="19"/>
  <c r="BJ721" i="19"/>
  <c r="BI721" i="19"/>
  <c r="G721" i="19"/>
  <c r="F721" i="19"/>
  <c r="E721" i="19"/>
  <c r="D721" i="19"/>
  <c r="C721" i="19"/>
  <c r="B721" i="19"/>
  <c r="BR720" i="19"/>
  <c r="BQ720" i="19"/>
  <c r="BP720" i="19"/>
  <c r="BO720" i="19"/>
  <c r="BN720" i="19"/>
  <c r="BM720" i="19"/>
  <c r="BL720" i="19"/>
  <c r="BK720" i="19"/>
  <c r="BJ720" i="19"/>
  <c r="BI720" i="19"/>
  <c r="G720" i="19"/>
  <c r="F720" i="19"/>
  <c r="E720" i="19"/>
  <c r="D720" i="19"/>
  <c r="C720" i="19"/>
  <c r="B720" i="19"/>
  <c r="BR719" i="19"/>
  <c r="BQ719" i="19"/>
  <c r="BP719" i="19"/>
  <c r="BO719" i="19"/>
  <c r="BN719" i="19"/>
  <c r="BM719" i="19"/>
  <c r="BL719" i="19"/>
  <c r="BK719" i="19"/>
  <c r="BJ719" i="19"/>
  <c r="BI719" i="19"/>
  <c r="G719" i="19"/>
  <c r="F719" i="19"/>
  <c r="E719" i="19"/>
  <c r="D719" i="19"/>
  <c r="C719" i="19"/>
  <c r="B719" i="19"/>
  <c r="BR718" i="19"/>
  <c r="BQ718" i="19"/>
  <c r="BP718" i="19"/>
  <c r="BO718" i="19"/>
  <c r="BN718" i="19"/>
  <c r="BM718" i="19"/>
  <c r="BL718" i="19"/>
  <c r="BK718" i="19"/>
  <c r="BJ718" i="19"/>
  <c r="BI718" i="19"/>
  <c r="G718" i="19"/>
  <c r="F718" i="19"/>
  <c r="E718" i="19"/>
  <c r="D718" i="19"/>
  <c r="C718" i="19"/>
  <c r="B718" i="19"/>
  <c r="BR717" i="19"/>
  <c r="BQ717" i="19"/>
  <c r="BP717" i="19"/>
  <c r="BO717" i="19"/>
  <c r="BN717" i="19"/>
  <c r="BM717" i="19"/>
  <c r="BL717" i="19"/>
  <c r="BK717" i="19"/>
  <c r="BJ717" i="19"/>
  <c r="BI717" i="19"/>
  <c r="G717" i="19"/>
  <c r="F717" i="19"/>
  <c r="E717" i="19"/>
  <c r="D717" i="19"/>
  <c r="C717" i="19"/>
  <c r="B717" i="19"/>
  <c r="BR716" i="19"/>
  <c r="BQ716" i="19"/>
  <c r="BP716" i="19"/>
  <c r="BO716" i="19"/>
  <c r="BN716" i="19"/>
  <c r="BM716" i="19"/>
  <c r="BL716" i="19"/>
  <c r="BK716" i="19"/>
  <c r="BJ716" i="19"/>
  <c r="BI716" i="19"/>
  <c r="G716" i="19"/>
  <c r="F716" i="19"/>
  <c r="E716" i="19"/>
  <c r="D716" i="19"/>
  <c r="C716" i="19"/>
  <c r="B716" i="19"/>
  <c r="BR715" i="19"/>
  <c r="BQ715" i="19"/>
  <c r="BP715" i="19"/>
  <c r="BO715" i="19"/>
  <c r="BN715" i="19"/>
  <c r="BM715" i="19"/>
  <c r="BL715" i="19"/>
  <c r="BK715" i="19"/>
  <c r="BJ715" i="19"/>
  <c r="BI715" i="19"/>
  <c r="G715" i="19"/>
  <c r="F715" i="19"/>
  <c r="E715" i="19"/>
  <c r="D715" i="19"/>
  <c r="C715" i="19"/>
  <c r="B715" i="19"/>
  <c r="BR714" i="19"/>
  <c r="BQ714" i="19"/>
  <c r="BP714" i="19"/>
  <c r="BO714" i="19"/>
  <c r="BN714" i="19"/>
  <c r="BM714" i="19"/>
  <c r="BL714" i="19"/>
  <c r="BK714" i="19"/>
  <c r="BJ714" i="19"/>
  <c r="BI714" i="19"/>
  <c r="G714" i="19"/>
  <c r="F714" i="19"/>
  <c r="E714" i="19"/>
  <c r="D714" i="19"/>
  <c r="C714" i="19"/>
  <c r="B714" i="19"/>
  <c r="BR713" i="19"/>
  <c r="BQ713" i="19"/>
  <c r="BP713" i="19"/>
  <c r="BO713" i="19"/>
  <c r="BN713" i="19"/>
  <c r="BM713" i="19"/>
  <c r="BL713" i="19"/>
  <c r="BK713" i="19"/>
  <c r="BJ713" i="19"/>
  <c r="BI713" i="19"/>
  <c r="G713" i="19"/>
  <c r="F713" i="19"/>
  <c r="E713" i="19"/>
  <c r="D713" i="19"/>
  <c r="C713" i="19"/>
  <c r="B713" i="19"/>
  <c r="BR712" i="19"/>
  <c r="BQ712" i="19"/>
  <c r="BP712" i="19"/>
  <c r="BO712" i="19"/>
  <c r="BN712" i="19"/>
  <c r="BM712" i="19"/>
  <c r="BL712" i="19"/>
  <c r="BK712" i="19"/>
  <c r="BJ712" i="19"/>
  <c r="BI712" i="19"/>
  <c r="G712" i="19"/>
  <c r="F712" i="19"/>
  <c r="E712" i="19"/>
  <c r="D712" i="19"/>
  <c r="C712" i="19"/>
  <c r="B712" i="19"/>
  <c r="BR711" i="19"/>
  <c r="BQ711" i="19"/>
  <c r="BP711" i="19"/>
  <c r="BO711" i="19"/>
  <c r="BN711" i="19"/>
  <c r="BM711" i="19"/>
  <c r="BL711" i="19"/>
  <c r="BK711" i="19"/>
  <c r="BJ711" i="19"/>
  <c r="BI711" i="19"/>
  <c r="G711" i="19"/>
  <c r="F711" i="19"/>
  <c r="E711" i="19"/>
  <c r="D711" i="19"/>
  <c r="C711" i="19"/>
  <c r="B711" i="19"/>
  <c r="BR710" i="19"/>
  <c r="BQ710" i="19"/>
  <c r="BP710" i="19"/>
  <c r="BO710" i="19"/>
  <c r="BN710" i="19"/>
  <c r="BM710" i="19"/>
  <c r="BL710" i="19"/>
  <c r="BK710" i="19"/>
  <c r="BJ710" i="19"/>
  <c r="BI710" i="19"/>
  <c r="G710" i="19"/>
  <c r="F710" i="19"/>
  <c r="E710" i="19"/>
  <c r="D710" i="19"/>
  <c r="C710" i="19"/>
  <c r="B710" i="19"/>
  <c r="BR709" i="19"/>
  <c r="BQ709" i="19"/>
  <c r="BP709" i="19"/>
  <c r="BO709" i="19"/>
  <c r="BN709" i="19"/>
  <c r="BM709" i="19"/>
  <c r="BL709" i="19"/>
  <c r="BK709" i="19"/>
  <c r="BJ709" i="19"/>
  <c r="BI709" i="19"/>
  <c r="G709" i="19"/>
  <c r="F709" i="19"/>
  <c r="E709" i="19"/>
  <c r="D709" i="19"/>
  <c r="C709" i="19"/>
  <c r="B709" i="19"/>
  <c r="BR708" i="19"/>
  <c r="BQ708" i="19"/>
  <c r="BP708" i="19"/>
  <c r="BO708" i="19"/>
  <c r="BN708" i="19"/>
  <c r="BM708" i="19"/>
  <c r="BL708" i="19"/>
  <c r="BK708" i="19"/>
  <c r="BJ708" i="19"/>
  <c r="BI708" i="19"/>
  <c r="G708" i="19"/>
  <c r="F708" i="19"/>
  <c r="E708" i="19"/>
  <c r="D708" i="19"/>
  <c r="C708" i="19"/>
  <c r="B708" i="19"/>
  <c r="BR707" i="19"/>
  <c r="BQ707" i="19"/>
  <c r="BP707" i="19"/>
  <c r="BO707" i="19"/>
  <c r="BN707" i="19"/>
  <c r="BM707" i="19"/>
  <c r="BL707" i="19"/>
  <c r="BK707" i="19"/>
  <c r="BJ707" i="19"/>
  <c r="BI707" i="19"/>
  <c r="G707" i="19"/>
  <c r="F707" i="19"/>
  <c r="E707" i="19"/>
  <c r="D707" i="19"/>
  <c r="C707" i="19"/>
  <c r="B707" i="19"/>
  <c r="BR706" i="19"/>
  <c r="BQ706" i="19"/>
  <c r="BP706" i="19"/>
  <c r="BO706" i="19"/>
  <c r="BN706" i="19"/>
  <c r="BM706" i="19"/>
  <c r="BL706" i="19"/>
  <c r="BK706" i="19"/>
  <c r="BJ706" i="19"/>
  <c r="BI706" i="19"/>
  <c r="G706" i="19"/>
  <c r="F706" i="19"/>
  <c r="E706" i="19"/>
  <c r="D706" i="19"/>
  <c r="C706" i="19"/>
  <c r="B706" i="19"/>
  <c r="BR705" i="19"/>
  <c r="BQ705" i="19"/>
  <c r="BP705" i="19"/>
  <c r="BO705" i="19"/>
  <c r="BN705" i="19"/>
  <c r="BM705" i="19"/>
  <c r="BL705" i="19"/>
  <c r="BK705" i="19"/>
  <c r="BJ705" i="19"/>
  <c r="BI705" i="19"/>
  <c r="G705" i="19"/>
  <c r="F705" i="19"/>
  <c r="E705" i="19"/>
  <c r="D705" i="19"/>
  <c r="C705" i="19"/>
  <c r="B705" i="19"/>
  <c r="BR704" i="19"/>
  <c r="BQ704" i="19"/>
  <c r="BP704" i="19"/>
  <c r="BO704" i="19"/>
  <c r="BN704" i="19"/>
  <c r="BM704" i="19"/>
  <c r="BL704" i="19"/>
  <c r="BK704" i="19"/>
  <c r="BJ704" i="19"/>
  <c r="BI704" i="19"/>
  <c r="G704" i="19"/>
  <c r="F704" i="19"/>
  <c r="E704" i="19"/>
  <c r="D704" i="19"/>
  <c r="C704" i="19"/>
  <c r="B704" i="19"/>
  <c r="BR703" i="19"/>
  <c r="BQ703" i="19"/>
  <c r="BP703" i="19"/>
  <c r="BO703" i="19"/>
  <c r="BN703" i="19"/>
  <c r="BM703" i="19"/>
  <c r="BL703" i="19"/>
  <c r="BK703" i="19"/>
  <c r="BJ703" i="19"/>
  <c r="BI703" i="19"/>
  <c r="G703" i="19"/>
  <c r="F703" i="19"/>
  <c r="E703" i="19"/>
  <c r="D703" i="19"/>
  <c r="C703" i="19"/>
  <c r="B703" i="19"/>
  <c r="BR702" i="19"/>
  <c r="BQ702" i="19"/>
  <c r="BP702" i="19"/>
  <c r="BO702" i="19"/>
  <c r="BN702" i="19"/>
  <c r="BM702" i="19"/>
  <c r="BL702" i="19"/>
  <c r="BK702" i="19"/>
  <c r="BJ702" i="19"/>
  <c r="BI702" i="19"/>
  <c r="G702" i="19"/>
  <c r="F702" i="19"/>
  <c r="E702" i="19"/>
  <c r="D702" i="19"/>
  <c r="C702" i="19"/>
  <c r="B702" i="19"/>
  <c r="BR701" i="19"/>
  <c r="BQ701" i="19"/>
  <c r="BP701" i="19"/>
  <c r="BO701" i="19"/>
  <c r="BN701" i="19"/>
  <c r="BM701" i="19"/>
  <c r="BL701" i="19"/>
  <c r="BK701" i="19"/>
  <c r="BJ701" i="19"/>
  <c r="BI701" i="19"/>
  <c r="G701" i="19"/>
  <c r="F701" i="19"/>
  <c r="E701" i="19"/>
  <c r="D701" i="19"/>
  <c r="C701" i="19"/>
  <c r="B701" i="19"/>
  <c r="BR700" i="19"/>
  <c r="BQ700" i="19"/>
  <c r="BP700" i="19"/>
  <c r="BO700" i="19"/>
  <c r="BN700" i="19"/>
  <c r="BM700" i="19"/>
  <c r="BL700" i="19"/>
  <c r="BK700" i="19"/>
  <c r="BJ700" i="19"/>
  <c r="BI700" i="19"/>
  <c r="G700" i="19"/>
  <c r="F700" i="19"/>
  <c r="E700" i="19"/>
  <c r="D700" i="19"/>
  <c r="C700" i="19"/>
  <c r="B700" i="19"/>
  <c r="BR699" i="19"/>
  <c r="BQ699" i="19"/>
  <c r="BP699" i="19"/>
  <c r="BO699" i="19"/>
  <c r="BN699" i="19"/>
  <c r="BM699" i="19"/>
  <c r="BL699" i="19"/>
  <c r="BK699" i="19"/>
  <c r="BJ699" i="19"/>
  <c r="BI699" i="19"/>
  <c r="G699" i="19"/>
  <c r="F699" i="19"/>
  <c r="E699" i="19"/>
  <c r="D699" i="19"/>
  <c r="C699" i="19"/>
  <c r="B699" i="19"/>
  <c r="BR698" i="19"/>
  <c r="BQ698" i="19"/>
  <c r="BP698" i="19"/>
  <c r="BO698" i="19"/>
  <c r="BN698" i="19"/>
  <c r="BM698" i="19"/>
  <c r="BL698" i="19"/>
  <c r="BK698" i="19"/>
  <c r="BJ698" i="19"/>
  <c r="BI698" i="19"/>
  <c r="G698" i="19"/>
  <c r="F698" i="19"/>
  <c r="E698" i="19"/>
  <c r="D698" i="19"/>
  <c r="C698" i="19"/>
  <c r="B698" i="19"/>
  <c r="BR697" i="19"/>
  <c r="BQ697" i="19"/>
  <c r="BP697" i="19"/>
  <c r="BO697" i="19"/>
  <c r="BN697" i="19"/>
  <c r="BM697" i="19"/>
  <c r="BL697" i="19"/>
  <c r="BK697" i="19"/>
  <c r="BJ697" i="19"/>
  <c r="BI697" i="19"/>
  <c r="G697" i="19"/>
  <c r="F697" i="19"/>
  <c r="E697" i="19"/>
  <c r="D697" i="19"/>
  <c r="C697" i="19"/>
  <c r="B697" i="19"/>
  <c r="BR696" i="19"/>
  <c r="BQ696" i="19"/>
  <c r="BP696" i="19"/>
  <c r="BO696" i="19"/>
  <c r="BN696" i="19"/>
  <c r="BM696" i="19"/>
  <c r="BL696" i="19"/>
  <c r="BK696" i="19"/>
  <c r="BJ696" i="19"/>
  <c r="BI696" i="19"/>
  <c r="G696" i="19"/>
  <c r="F696" i="19"/>
  <c r="E696" i="19"/>
  <c r="D696" i="19"/>
  <c r="C696" i="19"/>
  <c r="B696" i="19"/>
  <c r="BR695" i="19"/>
  <c r="BQ695" i="19"/>
  <c r="BP695" i="19"/>
  <c r="BO695" i="19"/>
  <c r="BN695" i="19"/>
  <c r="BM695" i="19"/>
  <c r="BL695" i="19"/>
  <c r="BK695" i="19"/>
  <c r="BJ695" i="19"/>
  <c r="BI695" i="19"/>
  <c r="G695" i="19"/>
  <c r="F695" i="19"/>
  <c r="E695" i="19"/>
  <c r="D695" i="19"/>
  <c r="C695" i="19"/>
  <c r="B695" i="19"/>
  <c r="BR694" i="19"/>
  <c r="BQ694" i="19"/>
  <c r="BP694" i="19"/>
  <c r="BO694" i="19"/>
  <c r="BN694" i="19"/>
  <c r="BM694" i="19"/>
  <c r="BL694" i="19"/>
  <c r="BK694" i="19"/>
  <c r="BJ694" i="19"/>
  <c r="BI694" i="19"/>
  <c r="G694" i="19"/>
  <c r="F694" i="19"/>
  <c r="E694" i="19"/>
  <c r="D694" i="19"/>
  <c r="C694" i="19"/>
  <c r="B694" i="19"/>
  <c r="BR693" i="19"/>
  <c r="BQ693" i="19"/>
  <c r="BP693" i="19"/>
  <c r="BO693" i="19"/>
  <c r="BN693" i="19"/>
  <c r="BM693" i="19"/>
  <c r="BL693" i="19"/>
  <c r="BK693" i="19"/>
  <c r="BJ693" i="19"/>
  <c r="BI693" i="19"/>
  <c r="G693" i="19"/>
  <c r="F693" i="19"/>
  <c r="E693" i="19"/>
  <c r="D693" i="19"/>
  <c r="C693" i="19"/>
  <c r="B693" i="19"/>
  <c r="BR692" i="19"/>
  <c r="BQ692" i="19"/>
  <c r="BP692" i="19"/>
  <c r="BO692" i="19"/>
  <c r="BN692" i="19"/>
  <c r="BM692" i="19"/>
  <c r="BL692" i="19"/>
  <c r="BK692" i="19"/>
  <c r="BJ692" i="19"/>
  <c r="BI692" i="19"/>
  <c r="G692" i="19"/>
  <c r="F692" i="19"/>
  <c r="E692" i="19"/>
  <c r="D692" i="19"/>
  <c r="C692" i="19"/>
  <c r="B692" i="19"/>
  <c r="BR691" i="19"/>
  <c r="BQ691" i="19"/>
  <c r="BP691" i="19"/>
  <c r="BO691" i="19"/>
  <c r="BN691" i="19"/>
  <c r="BM691" i="19"/>
  <c r="BL691" i="19"/>
  <c r="BK691" i="19"/>
  <c r="BJ691" i="19"/>
  <c r="BI691" i="19"/>
  <c r="G691" i="19"/>
  <c r="F691" i="19"/>
  <c r="E691" i="19"/>
  <c r="D691" i="19"/>
  <c r="C691" i="19"/>
  <c r="B691" i="19"/>
  <c r="BR690" i="19"/>
  <c r="BQ690" i="19"/>
  <c r="BP690" i="19"/>
  <c r="BO690" i="19"/>
  <c r="BN690" i="19"/>
  <c r="BM690" i="19"/>
  <c r="BL690" i="19"/>
  <c r="BK690" i="19"/>
  <c r="BJ690" i="19"/>
  <c r="BI690" i="19"/>
  <c r="G690" i="19"/>
  <c r="F690" i="19"/>
  <c r="E690" i="19"/>
  <c r="D690" i="19"/>
  <c r="C690" i="19"/>
  <c r="B690" i="19"/>
  <c r="BR689" i="19"/>
  <c r="BQ689" i="19"/>
  <c r="BP689" i="19"/>
  <c r="BO689" i="19"/>
  <c r="BN689" i="19"/>
  <c r="BM689" i="19"/>
  <c r="BL689" i="19"/>
  <c r="BK689" i="19"/>
  <c r="BJ689" i="19"/>
  <c r="BI689" i="19"/>
  <c r="G689" i="19"/>
  <c r="F689" i="19"/>
  <c r="E689" i="19"/>
  <c r="D689" i="19"/>
  <c r="C689" i="19"/>
  <c r="B689" i="19"/>
  <c r="BR688" i="19"/>
  <c r="BQ688" i="19"/>
  <c r="BP688" i="19"/>
  <c r="BO688" i="19"/>
  <c r="BN688" i="19"/>
  <c r="BM688" i="19"/>
  <c r="BL688" i="19"/>
  <c r="BK688" i="19"/>
  <c r="BJ688" i="19"/>
  <c r="BI688" i="19"/>
  <c r="G688" i="19"/>
  <c r="F688" i="19"/>
  <c r="E688" i="19"/>
  <c r="D688" i="19"/>
  <c r="C688" i="19"/>
  <c r="B688" i="19"/>
  <c r="BR687" i="19"/>
  <c r="BQ687" i="19"/>
  <c r="BP687" i="19"/>
  <c r="BO687" i="19"/>
  <c r="BN687" i="19"/>
  <c r="BM687" i="19"/>
  <c r="BL687" i="19"/>
  <c r="BK687" i="19"/>
  <c r="BJ687" i="19"/>
  <c r="BI687" i="19"/>
  <c r="G687" i="19"/>
  <c r="F687" i="19"/>
  <c r="E687" i="19"/>
  <c r="D687" i="19"/>
  <c r="C687" i="19"/>
  <c r="B687" i="19"/>
  <c r="BR686" i="19"/>
  <c r="BQ686" i="19"/>
  <c r="BP686" i="19"/>
  <c r="BO686" i="19"/>
  <c r="BN686" i="19"/>
  <c r="BM686" i="19"/>
  <c r="BL686" i="19"/>
  <c r="BK686" i="19"/>
  <c r="BJ686" i="19"/>
  <c r="BI686" i="19"/>
  <c r="G686" i="19"/>
  <c r="F686" i="19"/>
  <c r="E686" i="19"/>
  <c r="D686" i="19"/>
  <c r="C686" i="19"/>
  <c r="B686" i="19"/>
  <c r="BR685" i="19"/>
  <c r="BQ685" i="19"/>
  <c r="BP685" i="19"/>
  <c r="BO685" i="19"/>
  <c r="BN685" i="19"/>
  <c r="BM685" i="19"/>
  <c r="BL685" i="19"/>
  <c r="BK685" i="19"/>
  <c r="BJ685" i="19"/>
  <c r="BI685" i="19"/>
  <c r="G685" i="19"/>
  <c r="F685" i="19"/>
  <c r="E685" i="19"/>
  <c r="D685" i="19"/>
  <c r="C685" i="19"/>
  <c r="B685" i="19"/>
  <c r="BR684" i="19"/>
  <c r="BQ684" i="19"/>
  <c r="BP684" i="19"/>
  <c r="BO684" i="19"/>
  <c r="BN684" i="19"/>
  <c r="BM684" i="19"/>
  <c r="BL684" i="19"/>
  <c r="BK684" i="19"/>
  <c r="BJ684" i="19"/>
  <c r="BI684" i="19"/>
  <c r="G684" i="19"/>
  <c r="F684" i="19"/>
  <c r="E684" i="19"/>
  <c r="D684" i="19"/>
  <c r="C684" i="19"/>
  <c r="B684" i="19"/>
  <c r="BR683" i="19"/>
  <c r="BQ683" i="19"/>
  <c r="BP683" i="19"/>
  <c r="BO683" i="19"/>
  <c r="BN683" i="19"/>
  <c r="BM683" i="19"/>
  <c r="BL683" i="19"/>
  <c r="BK683" i="19"/>
  <c r="BJ683" i="19"/>
  <c r="BI683" i="19"/>
  <c r="G683" i="19"/>
  <c r="F683" i="19"/>
  <c r="E683" i="19"/>
  <c r="D683" i="19"/>
  <c r="C683" i="19"/>
  <c r="B683" i="19"/>
  <c r="BR682" i="19"/>
  <c r="BQ682" i="19"/>
  <c r="BP682" i="19"/>
  <c r="BO682" i="19"/>
  <c r="BN682" i="19"/>
  <c r="BM682" i="19"/>
  <c r="BL682" i="19"/>
  <c r="BK682" i="19"/>
  <c r="BJ682" i="19"/>
  <c r="BI682" i="19"/>
  <c r="G682" i="19"/>
  <c r="F682" i="19"/>
  <c r="E682" i="19"/>
  <c r="D682" i="19"/>
  <c r="C682" i="19"/>
  <c r="B682" i="19"/>
  <c r="BR681" i="19"/>
  <c r="BQ681" i="19"/>
  <c r="BP681" i="19"/>
  <c r="BO681" i="19"/>
  <c r="BN681" i="19"/>
  <c r="BM681" i="19"/>
  <c r="BL681" i="19"/>
  <c r="BK681" i="19"/>
  <c r="BJ681" i="19"/>
  <c r="BI681" i="19"/>
  <c r="G681" i="19"/>
  <c r="F681" i="19"/>
  <c r="E681" i="19"/>
  <c r="D681" i="19"/>
  <c r="C681" i="19"/>
  <c r="B681" i="19"/>
  <c r="BR680" i="19"/>
  <c r="BQ680" i="19"/>
  <c r="BP680" i="19"/>
  <c r="BO680" i="19"/>
  <c r="BN680" i="19"/>
  <c r="BM680" i="19"/>
  <c r="BL680" i="19"/>
  <c r="BK680" i="19"/>
  <c r="BJ680" i="19"/>
  <c r="BI680" i="19"/>
  <c r="G680" i="19"/>
  <c r="F680" i="19"/>
  <c r="E680" i="19"/>
  <c r="D680" i="19"/>
  <c r="C680" i="19"/>
  <c r="B680" i="19"/>
  <c r="BR679" i="19"/>
  <c r="BQ679" i="19"/>
  <c r="BP679" i="19"/>
  <c r="BO679" i="19"/>
  <c r="BN679" i="19"/>
  <c r="BM679" i="19"/>
  <c r="BL679" i="19"/>
  <c r="BK679" i="19"/>
  <c r="BJ679" i="19"/>
  <c r="BI679" i="19"/>
  <c r="G679" i="19"/>
  <c r="F679" i="19"/>
  <c r="E679" i="19"/>
  <c r="D679" i="19"/>
  <c r="C679" i="19"/>
  <c r="B679" i="19"/>
  <c r="BR678" i="19"/>
  <c r="BQ678" i="19"/>
  <c r="BP678" i="19"/>
  <c r="BO678" i="19"/>
  <c r="BN678" i="19"/>
  <c r="BM678" i="19"/>
  <c r="BL678" i="19"/>
  <c r="BK678" i="19"/>
  <c r="BJ678" i="19"/>
  <c r="BI678" i="19"/>
  <c r="G678" i="19"/>
  <c r="F678" i="19"/>
  <c r="E678" i="19"/>
  <c r="D678" i="19"/>
  <c r="C678" i="19"/>
  <c r="B678" i="19"/>
  <c r="BR677" i="19"/>
  <c r="BQ677" i="19"/>
  <c r="BP677" i="19"/>
  <c r="BO677" i="19"/>
  <c r="BN677" i="19"/>
  <c r="BM677" i="19"/>
  <c r="BL677" i="19"/>
  <c r="BK677" i="19"/>
  <c r="BJ677" i="19"/>
  <c r="BI677" i="19"/>
  <c r="G677" i="19"/>
  <c r="F677" i="19"/>
  <c r="E677" i="19"/>
  <c r="D677" i="19"/>
  <c r="C677" i="19"/>
  <c r="B677" i="19"/>
  <c r="BR676" i="19"/>
  <c r="BQ676" i="19"/>
  <c r="BP676" i="19"/>
  <c r="BO676" i="19"/>
  <c r="BN676" i="19"/>
  <c r="BM676" i="19"/>
  <c r="BL676" i="19"/>
  <c r="BK676" i="19"/>
  <c r="BJ676" i="19"/>
  <c r="BI676" i="19"/>
  <c r="G676" i="19"/>
  <c r="F676" i="19"/>
  <c r="E676" i="19"/>
  <c r="D676" i="19"/>
  <c r="C676" i="19"/>
  <c r="B676" i="19"/>
  <c r="BR675" i="19"/>
  <c r="BQ675" i="19"/>
  <c r="BP675" i="19"/>
  <c r="BO675" i="19"/>
  <c r="BN675" i="19"/>
  <c r="BM675" i="19"/>
  <c r="BL675" i="19"/>
  <c r="BK675" i="19"/>
  <c r="BJ675" i="19"/>
  <c r="BI675" i="19"/>
  <c r="G675" i="19"/>
  <c r="F675" i="19"/>
  <c r="E675" i="19"/>
  <c r="D675" i="19"/>
  <c r="C675" i="19"/>
  <c r="B675" i="19"/>
  <c r="BR674" i="19"/>
  <c r="BQ674" i="19"/>
  <c r="BP674" i="19"/>
  <c r="BO674" i="19"/>
  <c r="BN674" i="19"/>
  <c r="BM674" i="19"/>
  <c r="BL674" i="19"/>
  <c r="BK674" i="19"/>
  <c r="BJ674" i="19"/>
  <c r="BI674" i="19"/>
  <c r="G674" i="19"/>
  <c r="F674" i="19"/>
  <c r="E674" i="19"/>
  <c r="D674" i="19"/>
  <c r="C674" i="19"/>
  <c r="B674" i="19"/>
  <c r="BR673" i="19"/>
  <c r="BQ673" i="19"/>
  <c r="BP673" i="19"/>
  <c r="BO673" i="19"/>
  <c r="BN673" i="19"/>
  <c r="BM673" i="19"/>
  <c r="BL673" i="19"/>
  <c r="BK673" i="19"/>
  <c r="BJ673" i="19"/>
  <c r="BI673" i="19"/>
  <c r="G673" i="19"/>
  <c r="F673" i="19"/>
  <c r="E673" i="19"/>
  <c r="D673" i="19"/>
  <c r="C673" i="19"/>
  <c r="B673" i="19"/>
  <c r="BR672" i="19"/>
  <c r="BQ672" i="19"/>
  <c r="BP672" i="19"/>
  <c r="BO672" i="19"/>
  <c r="BN672" i="19"/>
  <c r="BM672" i="19"/>
  <c r="BL672" i="19"/>
  <c r="BK672" i="19"/>
  <c r="BJ672" i="19"/>
  <c r="BI672" i="19"/>
  <c r="G672" i="19"/>
  <c r="F672" i="19"/>
  <c r="E672" i="19"/>
  <c r="D672" i="19"/>
  <c r="C672" i="19"/>
  <c r="B672" i="19"/>
  <c r="BR671" i="19"/>
  <c r="BQ671" i="19"/>
  <c r="BP671" i="19"/>
  <c r="BO671" i="19"/>
  <c r="BN671" i="19"/>
  <c r="BM671" i="19"/>
  <c r="BL671" i="19"/>
  <c r="BK671" i="19"/>
  <c r="BJ671" i="19"/>
  <c r="BI671" i="19"/>
  <c r="G671" i="19"/>
  <c r="F671" i="19"/>
  <c r="E671" i="19"/>
  <c r="D671" i="19"/>
  <c r="C671" i="19"/>
  <c r="B671" i="19"/>
  <c r="BR670" i="19"/>
  <c r="BQ670" i="19"/>
  <c r="BP670" i="19"/>
  <c r="BO670" i="19"/>
  <c r="BN670" i="19"/>
  <c r="BM670" i="19"/>
  <c r="BL670" i="19"/>
  <c r="BK670" i="19"/>
  <c r="BJ670" i="19"/>
  <c r="BI670" i="19"/>
  <c r="G670" i="19"/>
  <c r="F670" i="19"/>
  <c r="E670" i="19"/>
  <c r="D670" i="19"/>
  <c r="C670" i="19"/>
  <c r="B670" i="19"/>
  <c r="BR669" i="19"/>
  <c r="BQ669" i="19"/>
  <c r="BP669" i="19"/>
  <c r="BO669" i="19"/>
  <c r="BN669" i="19"/>
  <c r="BM669" i="19"/>
  <c r="BL669" i="19"/>
  <c r="BK669" i="19"/>
  <c r="BJ669" i="19"/>
  <c r="BI669" i="19"/>
  <c r="G669" i="19"/>
  <c r="F669" i="19"/>
  <c r="E669" i="19"/>
  <c r="D669" i="19"/>
  <c r="C669" i="19"/>
  <c r="B669" i="19"/>
  <c r="BR668" i="19"/>
  <c r="BQ668" i="19"/>
  <c r="BP668" i="19"/>
  <c r="BO668" i="19"/>
  <c r="BN668" i="19"/>
  <c r="BM668" i="19"/>
  <c r="BL668" i="19"/>
  <c r="BK668" i="19"/>
  <c r="BJ668" i="19"/>
  <c r="BI668" i="19"/>
  <c r="G668" i="19"/>
  <c r="F668" i="19"/>
  <c r="E668" i="19"/>
  <c r="D668" i="19"/>
  <c r="C668" i="19"/>
  <c r="B668" i="19"/>
  <c r="BR667" i="19"/>
  <c r="BQ667" i="19"/>
  <c r="BP667" i="19"/>
  <c r="BO667" i="19"/>
  <c r="BN667" i="19"/>
  <c r="BM667" i="19"/>
  <c r="BL667" i="19"/>
  <c r="BK667" i="19"/>
  <c r="BJ667" i="19"/>
  <c r="BI667" i="19"/>
  <c r="G667" i="19"/>
  <c r="F667" i="19"/>
  <c r="E667" i="19"/>
  <c r="D667" i="19"/>
  <c r="C667" i="19"/>
  <c r="B667" i="19"/>
  <c r="BR666" i="19"/>
  <c r="BQ666" i="19"/>
  <c r="BP666" i="19"/>
  <c r="BO666" i="19"/>
  <c r="BN666" i="19"/>
  <c r="BM666" i="19"/>
  <c r="BL666" i="19"/>
  <c r="BK666" i="19"/>
  <c r="BJ666" i="19"/>
  <c r="BI666" i="19"/>
  <c r="G666" i="19"/>
  <c r="F666" i="19"/>
  <c r="E666" i="19"/>
  <c r="D666" i="19"/>
  <c r="C666" i="19"/>
  <c r="B666" i="19"/>
  <c r="BR665" i="19"/>
  <c r="BQ665" i="19"/>
  <c r="BP665" i="19"/>
  <c r="BO665" i="19"/>
  <c r="BN665" i="19"/>
  <c r="BM665" i="19"/>
  <c r="BL665" i="19"/>
  <c r="BK665" i="19"/>
  <c r="BJ665" i="19"/>
  <c r="BI665" i="19"/>
  <c r="G665" i="19"/>
  <c r="F665" i="19"/>
  <c r="E665" i="19"/>
  <c r="D665" i="19"/>
  <c r="C665" i="19"/>
  <c r="B665" i="19"/>
  <c r="BR664" i="19"/>
  <c r="BQ664" i="19"/>
  <c r="BP664" i="19"/>
  <c r="BO664" i="19"/>
  <c r="BN664" i="19"/>
  <c r="BM664" i="19"/>
  <c r="BL664" i="19"/>
  <c r="BK664" i="19"/>
  <c r="BJ664" i="19"/>
  <c r="BI664" i="19"/>
  <c r="G664" i="19"/>
  <c r="F664" i="19"/>
  <c r="E664" i="19"/>
  <c r="D664" i="19"/>
  <c r="C664" i="19"/>
  <c r="B664" i="19"/>
  <c r="BR663" i="19"/>
  <c r="BQ663" i="19"/>
  <c r="BP663" i="19"/>
  <c r="BO663" i="19"/>
  <c r="BN663" i="19"/>
  <c r="BM663" i="19"/>
  <c r="BL663" i="19"/>
  <c r="BK663" i="19"/>
  <c r="BJ663" i="19"/>
  <c r="BI663" i="19"/>
  <c r="G663" i="19"/>
  <c r="F663" i="19"/>
  <c r="E663" i="19"/>
  <c r="D663" i="19"/>
  <c r="C663" i="19"/>
  <c r="B663" i="19"/>
  <c r="BR662" i="19"/>
  <c r="BQ662" i="19"/>
  <c r="BP662" i="19"/>
  <c r="BO662" i="19"/>
  <c r="BN662" i="19"/>
  <c r="BM662" i="19"/>
  <c r="BL662" i="19"/>
  <c r="BK662" i="19"/>
  <c r="BJ662" i="19"/>
  <c r="BI662" i="19"/>
  <c r="G662" i="19"/>
  <c r="F662" i="19"/>
  <c r="E662" i="19"/>
  <c r="D662" i="19"/>
  <c r="C662" i="19"/>
  <c r="B662" i="19"/>
  <c r="BR661" i="19"/>
  <c r="BQ661" i="19"/>
  <c r="BP661" i="19"/>
  <c r="BO661" i="19"/>
  <c r="BN661" i="19"/>
  <c r="BM661" i="19"/>
  <c r="BL661" i="19"/>
  <c r="BK661" i="19"/>
  <c r="BJ661" i="19"/>
  <c r="BI661" i="19"/>
  <c r="G661" i="19"/>
  <c r="F661" i="19"/>
  <c r="E661" i="19"/>
  <c r="D661" i="19"/>
  <c r="C661" i="19"/>
  <c r="B661" i="19"/>
  <c r="BR660" i="19"/>
  <c r="BQ660" i="19"/>
  <c r="BP660" i="19"/>
  <c r="BO660" i="19"/>
  <c r="BN660" i="19"/>
  <c r="BM660" i="19"/>
  <c r="BL660" i="19"/>
  <c r="BK660" i="19"/>
  <c r="BJ660" i="19"/>
  <c r="BI660" i="19"/>
  <c r="G660" i="19"/>
  <c r="F660" i="19"/>
  <c r="E660" i="19"/>
  <c r="D660" i="19"/>
  <c r="C660" i="19"/>
  <c r="B660" i="19"/>
  <c r="BR659" i="19"/>
  <c r="BQ659" i="19"/>
  <c r="BP659" i="19"/>
  <c r="BO659" i="19"/>
  <c r="BN659" i="19"/>
  <c r="BM659" i="19"/>
  <c r="BL659" i="19"/>
  <c r="BK659" i="19"/>
  <c r="BJ659" i="19"/>
  <c r="BI659" i="19"/>
  <c r="G659" i="19"/>
  <c r="F659" i="19"/>
  <c r="E659" i="19"/>
  <c r="D659" i="19"/>
  <c r="C659" i="19"/>
  <c r="B659" i="19"/>
  <c r="BR658" i="19"/>
  <c r="BQ658" i="19"/>
  <c r="BP658" i="19"/>
  <c r="BO658" i="19"/>
  <c r="BN658" i="19"/>
  <c r="BM658" i="19"/>
  <c r="BL658" i="19"/>
  <c r="BK658" i="19"/>
  <c r="BJ658" i="19"/>
  <c r="BI658" i="19"/>
  <c r="G658" i="19"/>
  <c r="F658" i="19"/>
  <c r="E658" i="19"/>
  <c r="D658" i="19"/>
  <c r="C658" i="19"/>
  <c r="B658" i="19"/>
  <c r="BR657" i="19"/>
  <c r="BQ657" i="19"/>
  <c r="BP657" i="19"/>
  <c r="BO657" i="19"/>
  <c r="BN657" i="19"/>
  <c r="BM657" i="19"/>
  <c r="BL657" i="19"/>
  <c r="BK657" i="19"/>
  <c r="BJ657" i="19"/>
  <c r="BI657" i="19"/>
  <c r="G657" i="19"/>
  <c r="F657" i="19"/>
  <c r="E657" i="19"/>
  <c r="D657" i="19"/>
  <c r="C657" i="19"/>
  <c r="B657" i="19"/>
  <c r="BR656" i="19"/>
  <c r="BQ656" i="19"/>
  <c r="BP656" i="19"/>
  <c r="BO656" i="19"/>
  <c r="BN656" i="19"/>
  <c r="BM656" i="19"/>
  <c r="BL656" i="19"/>
  <c r="BK656" i="19"/>
  <c r="BJ656" i="19"/>
  <c r="BI656" i="19"/>
  <c r="G656" i="19"/>
  <c r="F656" i="19"/>
  <c r="E656" i="19"/>
  <c r="D656" i="19"/>
  <c r="C656" i="19"/>
  <c r="B656" i="19"/>
  <c r="BR655" i="19"/>
  <c r="BQ655" i="19"/>
  <c r="BP655" i="19"/>
  <c r="BO655" i="19"/>
  <c r="BN655" i="19"/>
  <c r="BM655" i="19"/>
  <c r="BL655" i="19"/>
  <c r="BK655" i="19"/>
  <c r="BJ655" i="19"/>
  <c r="BI655" i="19"/>
  <c r="G655" i="19"/>
  <c r="F655" i="19"/>
  <c r="E655" i="19"/>
  <c r="D655" i="19"/>
  <c r="C655" i="19"/>
  <c r="B655" i="19"/>
  <c r="BR654" i="19"/>
  <c r="BQ654" i="19"/>
  <c r="BP654" i="19"/>
  <c r="BO654" i="19"/>
  <c r="BN654" i="19"/>
  <c r="BM654" i="19"/>
  <c r="BL654" i="19"/>
  <c r="BK654" i="19"/>
  <c r="BJ654" i="19"/>
  <c r="BI654" i="19"/>
  <c r="G654" i="19"/>
  <c r="F654" i="19"/>
  <c r="E654" i="19"/>
  <c r="D654" i="19"/>
  <c r="C654" i="19"/>
  <c r="B654" i="19"/>
  <c r="BR653" i="19"/>
  <c r="BQ653" i="19"/>
  <c r="BP653" i="19"/>
  <c r="BO653" i="19"/>
  <c r="BN653" i="19"/>
  <c r="BM653" i="19"/>
  <c r="BL653" i="19"/>
  <c r="BK653" i="19"/>
  <c r="BJ653" i="19"/>
  <c r="BI653" i="19"/>
  <c r="G653" i="19"/>
  <c r="F653" i="19"/>
  <c r="E653" i="19"/>
  <c r="D653" i="19"/>
  <c r="C653" i="19"/>
  <c r="B653" i="19"/>
  <c r="BR652" i="19"/>
  <c r="BQ652" i="19"/>
  <c r="BP652" i="19"/>
  <c r="BO652" i="19"/>
  <c r="BN652" i="19"/>
  <c r="BM652" i="19"/>
  <c r="BL652" i="19"/>
  <c r="BK652" i="19"/>
  <c r="BJ652" i="19"/>
  <c r="BI652" i="19"/>
  <c r="G652" i="19"/>
  <c r="F652" i="19"/>
  <c r="E652" i="19"/>
  <c r="D652" i="19"/>
  <c r="C652" i="19"/>
  <c r="B652" i="19"/>
  <c r="BR651" i="19"/>
  <c r="BQ651" i="19"/>
  <c r="BP651" i="19"/>
  <c r="BO651" i="19"/>
  <c r="BN651" i="19"/>
  <c r="BM651" i="19"/>
  <c r="BL651" i="19"/>
  <c r="BK651" i="19"/>
  <c r="BJ651" i="19"/>
  <c r="BI651" i="19"/>
  <c r="G651" i="19"/>
  <c r="F651" i="19"/>
  <c r="E651" i="19"/>
  <c r="D651" i="19"/>
  <c r="C651" i="19"/>
  <c r="B651" i="19"/>
  <c r="BR650" i="19"/>
  <c r="BQ650" i="19"/>
  <c r="BP650" i="19"/>
  <c r="BO650" i="19"/>
  <c r="BN650" i="19"/>
  <c r="BM650" i="19"/>
  <c r="BL650" i="19"/>
  <c r="BK650" i="19"/>
  <c r="BJ650" i="19"/>
  <c r="BI650" i="19"/>
  <c r="G650" i="19"/>
  <c r="F650" i="19"/>
  <c r="E650" i="19"/>
  <c r="D650" i="19"/>
  <c r="C650" i="19"/>
  <c r="B650" i="19"/>
  <c r="BR649" i="19"/>
  <c r="BQ649" i="19"/>
  <c r="BP649" i="19"/>
  <c r="BO649" i="19"/>
  <c r="BN649" i="19"/>
  <c r="BM649" i="19"/>
  <c r="BL649" i="19"/>
  <c r="BK649" i="19"/>
  <c r="BJ649" i="19"/>
  <c r="BI649" i="19"/>
  <c r="G649" i="19"/>
  <c r="F649" i="19"/>
  <c r="E649" i="19"/>
  <c r="D649" i="19"/>
  <c r="C649" i="19"/>
  <c r="B649" i="19"/>
  <c r="BR648" i="19"/>
  <c r="BQ648" i="19"/>
  <c r="BP648" i="19"/>
  <c r="BO648" i="19"/>
  <c r="BN648" i="19"/>
  <c r="BM648" i="19"/>
  <c r="BL648" i="19"/>
  <c r="BK648" i="19"/>
  <c r="BJ648" i="19"/>
  <c r="BI648" i="19"/>
  <c r="G648" i="19"/>
  <c r="F648" i="19"/>
  <c r="E648" i="19"/>
  <c r="D648" i="19"/>
  <c r="C648" i="19"/>
  <c r="B648" i="19"/>
  <c r="BR647" i="19"/>
  <c r="BQ647" i="19"/>
  <c r="BP647" i="19"/>
  <c r="BO647" i="19"/>
  <c r="BN647" i="19"/>
  <c r="BM647" i="19"/>
  <c r="BL647" i="19"/>
  <c r="BK647" i="19"/>
  <c r="BJ647" i="19"/>
  <c r="BI647" i="19"/>
  <c r="G647" i="19"/>
  <c r="F647" i="19"/>
  <c r="E647" i="19"/>
  <c r="D647" i="19"/>
  <c r="C647" i="19"/>
  <c r="B647" i="19"/>
  <c r="BR646" i="19"/>
  <c r="BQ646" i="19"/>
  <c r="BP646" i="19"/>
  <c r="BO646" i="19"/>
  <c r="BN646" i="19"/>
  <c r="BM646" i="19"/>
  <c r="BL646" i="19"/>
  <c r="BK646" i="19"/>
  <c r="BJ646" i="19"/>
  <c r="BI646" i="19"/>
  <c r="G646" i="19"/>
  <c r="F646" i="19"/>
  <c r="E646" i="19"/>
  <c r="D646" i="19"/>
  <c r="C646" i="19"/>
  <c r="B646" i="19"/>
  <c r="BR645" i="19"/>
  <c r="BQ645" i="19"/>
  <c r="BP645" i="19"/>
  <c r="BO645" i="19"/>
  <c r="BN645" i="19"/>
  <c r="BM645" i="19"/>
  <c r="BL645" i="19"/>
  <c r="BK645" i="19"/>
  <c r="BJ645" i="19"/>
  <c r="BI645" i="19"/>
  <c r="G645" i="19"/>
  <c r="F645" i="19"/>
  <c r="E645" i="19"/>
  <c r="D645" i="19"/>
  <c r="C645" i="19"/>
  <c r="B645" i="19"/>
  <c r="BR644" i="19"/>
  <c r="BQ644" i="19"/>
  <c r="BP644" i="19"/>
  <c r="BO644" i="19"/>
  <c r="BN644" i="19"/>
  <c r="BM644" i="19"/>
  <c r="BL644" i="19"/>
  <c r="BK644" i="19"/>
  <c r="BJ644" i="19"/>
  <c r="BI644" i="19"/>
  <c r="G644" i="19"/>
  <c r="F644" i="19"/>
  <c r="E644" i="19"/>
  <c r="D644" i="19"/>
  <c r="C644" i="19"/>
  <c r="B644" i="19"/>
  <c r="BR643" i="19"/>
  <c r="BQ643" i="19"/>
  <c r="BP643" i="19"/>
  <c r="BO643" i="19"/>
  <c r="BN643" i="19"/>
  <c r="BM643" i="19"/>
  <c r="BL643" i="19"/>
  <c r="BK643" i="19"/>
  <c r="BJ643" i="19"/>
  <c r="BI643" i="19"/>
  <c r="G643" i="19"/>
  <c r="F643" i="19"/>
  <c r="E643" i="19"/>
  <c r="D643" i="19"/>
  <c r="C643" i="19"/>
  <c r="B643" i="19"/>
  <c r="BR642" i="19"/>
  <c r="BQ642" i="19"/>
  <c r="BP642" i="19"/>
  <c r="BO642" i="19"/>
  <c r="BN642" i="19"/>
  <c r="BM642" i="19"/>
  <c r="BL642" i="19"/>
  <c r="BK642" i="19"/>
  <c r="BJ642" i="19"/>
  <c r="BI642" i="19"/>
  <c r="G642" i="19"/>
  <c r="F642" i="19"/>
  <c r="E642" i="19"/>
  <c r="D642" i="19"/>
  <c r="C642" i="19"/>
  <c r="B642" i="19"/>
  <c r="BR641" i="19"/>
  <c r="BQ641" i="19"/>
  <c r="BP641" i="19"/>
  <c r="BO641" i="19"/>
  <c r="BN641" i="19"/>
  <c r="BM641" i="19"/>
  <c r="BL641" i="19"/>
  <c r="BK641" i="19"/>
  <c r="BJ641" i="19"/>
  <c r="BI641" i="19"/>
  <c r="G641" i="19"/>
  <c r="F641" i="19"/>
  <c r="E641" i="19"/>
  <c r="D641" i="19"/>
  <c r="C641" i="19"/>
  <c r="B641" i="19"/>
  <c r="BR640" i="19"/>
  <c r="BQ640" i="19"/>
  <c r="BP640" i="19"/>
  <c r="BO640" i="19"/>
  <c r="BN640" i="19"/>
  <c r="BM640" i="19"/>
  <c r="BL640" i="19"/>
  <c r="BK640" i="19"/>
  <c r="BJ640" i="19"/>
  <c r="BI640" i="19"/>
  <c r="G640" i="19"/>
  <c r="F640" i="19"/>
  <c r="E640" i="19"/>
  <c r="D640" i="19"/>
  <c r="C640" i="19"/>
  <c r="B640" i="19"/>
  <c r="BR639" i="19"/>
  <c r="BQ639" i="19"/>
  <c r="BP639" i="19"/>
  <c r="BO639" i="19"/>
  <c r="BN639" i="19"/>
  <c r="BM639" i="19"/>
  <c r="BL639" i="19"/>
  <c r="BK639" i="19"/>
  <c r="BJ639" i="19"/>
  <c r="BI639" i="19"/>
  <c r="G639" i="19"/>
  <c r="F639" i="19"/>
  <c r="E639" i="19"/>
  <c r="D639" i="19"/>
  <c r="C639" i="19"/>
  <c r="B639" i="19"/>
  <c r="BR638" i="19"/>
  <c r="BQ638" i="19"/>
  <c r="BP638" i="19"/>
  <c r="BO638" i="19"/>
  <c r="BN638" i="19"/>
  <c r="BM638" i="19"/>
  <c r="BL638" i="19"/>
  <c r="BK638" i="19"/>
  <c r="BJ638" i="19"/>
  <c r="BI638" i="19"/>
  <c r="G638" i="19"/>
  <c r="F638" i="19"/>
  <c r="E638" i="19"/>
  <c r="D638" i="19"/>
  <c r="C638" i="19"/>
  <c r="B638" i="19"/>
  <c r="BR637" i="19"/>
  <c r="BQ637" i="19"/>
  <c r="BP637" i="19"/>
  <c r="BO637" i="19"/>
  <c r="BN637" i="19"/>
  <c r="BM637" i="19"/>
  <c r="BL637" i="19"/>
  <c r="BK637" i="19"/>
  <c r="BJ637" i="19"/>
  <c r="BI637" i="19"/>
  <c r="G637" i="19"/>
  <c r="F637" i="19"/>
  <c r="E637" i="19"/>
  <c r="D637" i="19"/>
  <c r="C637" i="19"/>
  <c r="B637" i="19"/>
  <c r="BR636" i="19"/>
  <c r="BQ636" i="19"/>
  <c r="BP636" i="19"/>
  <c r="BO636" i="19"/>
  <c r="BN636" i="19"/>
  <c r="BM636" i="19"/>
  <c r="BL636" i="19"/>
  <c r="BK636" i="19"/>
  <c r="BJ636" i="19"/>
  <c r="BI636" i="19"/>
  <c r="G636" i="19"/>
  <c r="F636" i="19"/>
  <c r="E636" i="19"/>
  <c r="D636" i="19"/>
  <c r="C636" i="19"/>
  <c r="B636" i="19"/>
  <c r="BR635" i="19"/>
  <c r="BQ635" i="19"/>
  <c r="BP635" i="19"/>
  <c r="BO635" i="19"/>
  <c r="BN635" i="19"/>
  <c r="BM635" i="19"/>
  <c r="BL635" i="19"/>
  <c r="BK635" i="19"/>
  <c r="BJ635" i="19"/>
  <c r="BI635" i="19"/>
  <c r="G635" i="19"/>
  <c r="F635" i="19"/>
  <c r="E635" i="19"/>
  <c r="D635" i="19"/>
  <c r="C635" i="19"/>
  <c r="B635" i="19"/>
  <c r="BR634" i="19"/>
  <c r="BQ634" i="19"/>
  <c r="BP634" i="19"/>
  <c r="BO634" i="19"/>
  <c r="BN634" i="19"/>
  <c r="BM634" i="19"/>
  <c r="BL634" i="19"/>
  <c r="BK634" i="19"/>
  <c r="BJ634" i="19"/>
  <c r="BI634" i="19"/>
  <c r="G634" i="19"/>
  <c r="F634" i="19"/>
  <c r="E634" i="19"/>
  <c r="D634" i="19"/>
  <c r="C634" i="19"/>
  <c r="B634" i="19"/>
  <c r="BR633" i="19"/>
  <c r="BQ633" i="19"/>
  <c r="BP633" i="19"/>
  <c r="BO633" i="19"/>
  <c r="BN633" i="19"/>
  <c r="BM633" i="19"/>
  <c r="BL633" i="19"/>
  <c r="BK633" i="19"/>
  <c r="BJ633" i="19"/>
  <c r="BI633" i="19"/>
  <c r="G633" i="19"/>
  <c r="F633" i="19"/>
  <c r="E633" i="19"/>
  <c r="D633" i="19"/>
  <c r="C633" i="19"/>
  <c r="B633" i="19"/>
  <c r="BR632" i="19"/>
  <c r="BQ632" i="19"/>
  <c r="BP632" i="19"/>
  <c r="BO632" i="19"/>
  <c r="BN632" i="19"/>
  <c r="BM632" i="19"/>
  <c r="BL632" i="19"/>
  <c r="BK632" i="19"/>
  <c r="BJ632" i="19"/>
  <c r="BI632" i="19"/>
  <c r="G632" i="19"/>
  <c r="F632" i="19"/>
  <c r="E632" i="19"/>
  <c r="D632" i="19"/>
  <c r="C632" i="19"/>
  <c r="B632" i="19"/>
  <c r="BR631" i="19"/>
  <c r="BQ631" i="19"/>
  <c r="BP631" i="19"/>
  <c r="BO631" i="19"/>
  <c r="BN631" i="19"/>
  <c r="BM631" i="19"/>
  <c r="BL631" i="19"/>
  <c r="BK631" i="19"/>
  <c r="BJ631" i="19"/>
  <c r="BI631" i="19"/>
  <c r="G631" i="19"/>
  <c r="F631" i="19"/>
  <c r="E631" i="19"/>
  <c r="D631" i="19"/>
  <c r="C631" i="19"/>
  <c r="B631" i="19"/>
  <c r="BR630" i="19"/>
  <c r="BQ630" i="19"/>
  <c r="BP630" i="19"/>
  <c r="BO630" i="19"/>
  <c r="BN630" i="19"/>
  <c r="BM630" i="19"/>
  <c r="BL630" i="19"/>
  <c r="BK630" i="19"/>
  <c r="BJ630" i="19"/>
  <c r="BI630" i="19"/>
  <c r="G630" i="19"/>
  <c r="F630" i="19"/>
  <c r="E630" i="19"/>
  <c r="D630" i="19"/>
  <c r="C630" i="19"/>
  <c r="B630" i="19"/>
  <c r="BR629" i="19"/>
  <c r="BQ629" i="19"/>
  <c r="BP629" i="19"/>
  <c r="BO629" i="19"/>
  <c r="BN629" i="19"/>
  <c r="BM629" i="19"/>
  <c r="BL629" i="19"/>
  <c r="BK629" i="19"/>
  <c r="BJ629" i="19"/>
  <c r="BI629" i="19"/>
  <c r="G629" i="19"/>
  <c r="F629" i="19"/>
  <c r="E629" i="19"/>
  <c r="D629" i="19"/>
  <c r="C629" i="19"/>
  <c r="B629" i="19"/>
  <c r="BR628" i="19"/>
  <c r="BQ628" i="19"/>
  <c r="BP628" i="19"/>
  <c r="BO628" i="19"/>
  <c r="BN628" i="19"/>
  <c r="BM628" i="19"/>
  <c r="BL628" i="19"/>
  <c r="BK628" i="19"/>
  <c r="BJ628" i="19"/>
  <c r="BI628" i="19"/>
  <c r="G628" i="19"/>
  <c r="F628" i="19"/>
  <c r="E628" i="19"/>
  <c r="D628" i="19"/>
  <c r="C628" i="19"/>
  <c r="B628" i="19"/>
  <c r="BR627" i="19"/>
  <c r="BQ627" i="19"/>
  <c r="BP627" i="19"/>
  <c r="BO627" i="19"/>
  <c r="BN627" i="19"/>
  <c r="BM627" i="19"/>
  <c r="BL627" i="19"/>
  <c r="BK627" i="19"/>
  <c r="BJ627" i="19"/>
  <c r="BI627" i="19"/>
  <c r="G627" i="19"/>
  <c r="F627" i="19"/>
  <c r="E627" i="19"/>
  <c r="D627" i="19"/>
  <c r="C627" i="19"/>
  <c r="B627" i="19"/>
  <c r="BR626" i="19"/>
  <c r="BQ626" i="19"/>
  <c r="BP626" i="19"/>
  <c r="BO626" i="19"/>
  <c r="BN626" i="19"/>
  <c r="BM626" i="19"/>
  <c r="BL626" i="19"/>
  <c r="BK626" i="19"/>
  <c r="BJ626" i="19"/>
  <c r="BI626" i="19"/>
  <c r="G626" i="19"/>
  <c r="F626" i="19"/>
  <c r="E626" i="19"/>
  <c r="D626" i="19"/>
  <c r="C626" i="19"/>
  <c r="B626" i="19"/>
  <c r="BR625" i="19"/>
  <c r="BQ625" i="19"/>
  <c r="BP625" i="19"/>
  <c r="BO625" i="19"/>
  <c r="BN625" i="19"/>
  <c r="BM625" i="19"/>
  <c r="BL625" i="19"/>
  <c r="BK625" i="19"/>
  <c r="BJ625" i="19"/>
  <c r="BI625" i="19"/>
  <c r="G625" i="19"/>
  <c r="F625" i="19"/>
  <c r="E625" i="19"/>
  <c r="D625" i="19"/>
  <c r="C625" i="19"/>
  <c r="B625" i="19"/>
  <c r="BR624" i="19"/>
  <c r="BQ624" i="19"/>
  <c r="BP624" i="19"/>
  <c r="BO624" i="19"/>
  <c r="BN624" i="19"/>
  <c r="BM624" i="19"/>
  <c r="BL624" i="19"/>
  <c r="BK624" i="19"/>
  <c r="BJ624" i="19"/>
  <c r="BI624" i="19"/>
  <c r="G624" i="19"/>
  <c r="F624" i="19"/>
  <c r="E624" i="19"/>
  <c r="D624" i="19"/>
  <c r="C624" i="19"/>
  <c r="B624" i="19"/>
  <c r="BR623" i="19"/>
  <c r="BQ623" i="19"/>
  <c r="BP623" i="19"/>
  <c r="BO623" i="19"/>
  <c r="BN623" i="19"/>
  <c r="BM623" i="19"/>
  <c r="BL623" i="19"/>
  <c r="BK623" i="19"/>
  <c r="BJ623" i="19"/>
  <c r="BI623" i="19"/>
  <c r="G623" i="19"/>
  <c r="F623" i="19"/>
  <c r="E623" i="19"/>
  <c r="D623" i="19"/>
  <c r="C623" i="19"/>
  <c r="B623" i="19"/>
  <c r="BR622" i="19"/>
  <c r="BQ622" i="19"/>
  <c r="BP622" i="19"/>
  <c r="BO622" i="19"/>
  <c r="BN622" i="19"/>
  <c r="BM622" i="19"/>
  <c r="BL622" i="19"/>
  <c r="BK622" i="19"/>
  <c r="BJ622" i="19"/>
  <c r="BI622" i="19"/>
  <c r="G622" i="19"/>
  <c r="F622" i="19"/>
  <c r="E622" i="19"/>
  <c r="D622" i="19"/>
  <c r="C622" i="19"/>
  <c r="B622" i="19"/>
  <c r="BR621" i="19"/>
  <c r="BQ621" i="19"/>
  <c r="BP621" i="19"/>
  <c r="BO621" i="19"/>
  <c r="BN621" i="19"/>
  <c r="BM621" i="19"/>
  <c r="BL621" i="19"/>
  <c r="BK621" i="19"/>
  <c r="BJ621" i="19"/>
  <c r="BI621" i="19"/>
  <c r="G621" i="19"/>
  <c r="F621" i="19"/>
  <c r="E621" i="19"/>
  <c r="D621" i="19"/>
  <c r="C621" i="19"/>
  <c r="B621" i="19"/>
  <c r="BR620" i="19"/>
  <c r="BQ620" i="19"/>
  <c r="BP620" i="19"/>
  <c r="BO620" i="19"/>
  <c r="BN620" i="19"/>
  <c r="BM620" i="19"/>
  <c r="BL620" i="19"/>
  <c r="BK620" i="19"/>
  <c r="BJ620" i="19"/>
  <c r="BI620" i="19"/>
  <c r="G620" i="19"/>
  <c r="F620" i="19"/>
  <c r="E620" i="19"/>
  <c r="D620" i="19"/>
  <c r="C620" i="19"/>
  <c r="B620" i="19"/>
  <c r="BR619" i="19"/>
  <c r="BQ619" i="19"/>
  <c r="BP619" i="19"/>
  <c r="BO619" i="19"/>
  <c r="BN619" i="19"/>
  <c r="BM619" i="19"/>
  <c r="BL619" i="19"/>
  <c r="BK619" i="19"/>
  <c r="BJ619" i="19"/>
  <c r="BI619" i="19"/>
  <c r="G619" i="19"/>
  <c r="F619" i="19"/>
  <c r="E619" i="19"/>
  <c r="D619" i="19"/>
  <c r="C619" i="19"/>
  <c r="B619" i="19"/>
  <c r="BR618" i="19"/>
  <c r="BQ618" i="19"/>
  <c r="BP618" i="19"/>
  <c r="BO618" i="19"/>
  <c r="BN618" i="19"/>
  <c r="BM618" i="19"/>
  <c r="BL618" i="19"/>
  <c r="BK618" i="19"/>
  <c r="BJ618" i="19"/>
  <c r="BI618" i="19"/>
  <c r="G618" i="19"/>
  <c r="F618" i="19"/>
  <c r="E618" i="19"/>
  <c r="D618" i="19"/>
  <c r="C618" i="19"/>
  <c r="B618" i="19"/>
  <c r="BR617" i="19"/>
  <c r="BQ617" i="19"/>
  <c r="BP617" i="19"/>
  <c r="BO617" i="19"/>
  <c r="BN617" i="19"/>
  <c r="BM617" i="19"/>
  <c r="BL617" i="19"/>
  <c r="BK617" i="19"/>
  <c r="BJ617" i="19"/>
  <c r="BI617" i="19"/>
  <c r="G617" i="19"/>
  <c r="F617" i="19"/>
  <c r="E617" i="19"/>
  <c r="D617" i="19"/>
  <c r="C617" i="19"/>
  <c r="B617" i="19"/>
  <c r="BR616" i="19"/>
  <c r="BQ616" i="19"/>
  <c r="BP616" i="19"/>
  <c r="BO616" i="19"/>
  <c r="BN616" i="19"/>
  <c r="BM616" i="19"/>
  <c r="BL616" i="19"/>
  <c r="BK616" i="19"/>
  <c r="BJ616" i="19"/>
  <c r="BI616" i="19"/>
  <c r="G616" i="19"/>
  <c r="F616" i="19"/>
  <c r="E616" i="19"/>
  <c r="D616" i="19"/>
  <c r="C616" i="19"/>
  <c r="B616" i="19"/>
  <c r="BR615" i="19"/>
  <c r="BQ615" i="19"/>
  <c r="BP615" i="19"/>
  <c r="BO615" i="19"/>
  <c r="BN615" i="19"/>
  <c r="BM615" i="19"/>
  <c r="BL615" i="19"/>
  <c r="BK615" i="19"/>
  <c r="BJ615" i="19"/>
  <c r="BI615" i="19"/>
  <c r="G615" i="19"/>
  <c r="F615" i="19"/>
  <c r="E615" i="19"/>
  <c r="D615" i="19"/>
  <c r="C615" i="19"/>
  <c r="B615" i="19"/>
  <c r="BR614" i="19"/>
  <c r="BQ614" i="19"/>
  <c r="BP614" i="19"/>
  <c r="BO614" i="19"/>
  <c r="BN614" i="19"/>
  <c r="BM614" i="19"/>
  <c r="BL614" i="19"/>
  <c r="BK614" i="19"/>
  <c r="BJ614" i="19"/>
  <c r="BI614" i="19"/>
  <c r="G614" i="19"/>
  <c r="F614" i="19"/>
  <c r="E614" i="19"/>
  <c r="D614" i="19"/>
  <c r="C614" i="19"/>
  <c r="B614" i="19"/>
  <c r="BR613" i="19"/>
  <c r="BQ613" i="19"/>
  <c r="BP613" i="19"/>
  <c r="BO613" i="19"/>
  <c r="BN613" i="19"/>
  <c r="BM613" i="19"/>
  <c r="BL613" i="19"/>
  <c r="BK613" i="19"/>
  <c r="BJ613" i="19"/>
  <c r="BI613" i="19"/>
  <c r="G613" i="19"/>
  <c r="F613" i="19"/>
  <c r="E613" i="19"/>
  <c r="D613" i="19"/>
  <c r="C613" i="19"/>
  <c r="B613" i="19"/>
  <c r="BR612" i="19"/>
  <c r="BQ612" i="19"/>
  <c r="BP612" i="19"/>
  <c r="BO612" i="19"/>
  <c r="BN612" i="19"/>
  <c r="BM612" i="19"/>
  <c r="BL612" i="19"/>
  <c r="BK612" i="19"/>
  <c r="BJ612" i="19"/>
  <c r="BI612" i="19"/>
  <c r="G612" i="19"/>
  <c r="F612" i="19"/>
  <c r="E612" i="19"/>
  <c r="D612" i="19"/>
  <c r="C612" i="19"/>
  <c r="B612" i="19"/>
  <c r="BR611" i="19"/>
  <c r="BQ611" i="19"/>
  <c r="BP611" i="19"/>
  <c r="BO611" i="19"/>
  <c r="BN611" i="19"/>
  <c r="BM611" i="19"/>
  <c r="BL611" i="19"/>
  <c r="BK611" i="19"/>
  <c r="BJ611" i="19"/>
  <c r="BI611" i="19"/>
  <c r="G611" i="19"/>
  <c r="F611" i="19"/>
  <c r="E611" i="19"/>
  <c r="D611" i="19"/>
  <c r="C611" i="19"/>
  <c r="B611" i="19"/>
  <c r="BR610" i="19"/>
  <c r="BQ610" i="19"/>
  <c r="BP610" i="19"/>
  <c r="BO610" i="19"/>
  <c r="BN610" i="19"/>
  <c r="BM610" i="19"/>
  <c r="BL610" i="19"/>
  <c r="BK610" i="19"/>
  <c r="BJ610" i="19"/>
  <c r="BI610" i="19"/>
  <c r="G610" i="19"/>
  <c r="F610" i="19"/>
  <c r="E610" i="19"/>
  <c r="D610" i="19"/>
  <c r="C610" i="19"/>
  <c r="B610" i="19"/>
  <c r="BR609" i="19"/>
  <c r="BQ609" i="19"/>
  <c r="BP609" i="19"/>
  <c r="BO609" i="19"/>
  <c r="BN609" i="19"/>
  <c r="BM609" i="19"/>
  <c r="BL609" i="19"/>
  <c r="BK609" i="19"/>
  <c r="BJ609" i="19"/>
  <c r="BI609" i="19"/>
  <c r="G609" i="19"/>
  <c r="F609" i="19"/>
  <c r="E609" i="19"/>
  <c r="D609" i="19"/>
  <c r="C609" i="19"/>
  <c r="B609" i="19"/>
  <c r="BR608" i="19"/>
  <c r="BQ608" i="19"/>
  <c r="BP608" i="19"/>
  <c r="BO608" i="19"/>
  <c r="BN608" i="19"/>
  <c r="BM608" i="19"/>
  <c r="BL608" i="19"/>
  <c r="BK608" i="19"/>
  <c r="BJ608" i="19"/>
  <c r="BI608" i="19"/>
  <c r="G608" i="19"/>
  <c r="F608" i="19"/>
  <c r="E608" i="19"/>
  <c r="D608" i="19"/>
  <c r="C608" i="19"/>
  <c r="B608" i="19"/>
  <c r="BR607" i="19"/>
  <c r="BQ607" i="19"/>
  <c r="BP607" i="19"/>
  <c r="BO607" i="19"/>
  <c r="BN607" i="19"/>
  <c r="BM607" i="19"/>
  <c r="BL607" i="19"/>
  <c r="BK607" i="19"/>
  <c r="BJ607" i="19"/>
  <c r="BI607" i="19"/>
  <c r="G607" i="19"/>
  <c r="F607" i="19"/>
  <c r="E607" i="19"/>
  <c r="D607" i="19"/>
  <c r="C607" i="19"/>
  <c r="B607" i="19"/>
  <c r="BR606" i="19"/>
  <c r="BQ606" i="19"/>
  <c r="BP606" i="19"/>
  <c r="BO606" i="19"/>
  <c r="BN606" i="19"/>
  <c r="BM606" i="19"/>
  <c r="BL606" i="19"/>
  <c r="BK606" i="19"/>
  <c r="BJ606" i="19"/>
  <c r="BI606" i="19"/>
  <c r="G606" i="19"/>
  <c r="F606" i="19"/>
  <c r="E606" i="19"/>
  <c r="D606" i="19"/>
  <c r="C606" i="19"/>
  <c r="B606" i="19"/>
  <c r="BR605" i="19"/>
  <c r="BQ605" i="19"/>
  <c r="BP605" i="19"/>
  <c r="BO605" i="19"/>
  <c r="BN605" i="19"/>
  <c r="BM605" i="19"/>
  <c r="BL605" i="19"/>
  <c r="BK605" i="19"/>
  <c r="BJ605" i="19"/>
  <c r="BI605" i="19"/>
  <c r="G605" i="19"/>
  <c r="F605" i="19"/>
  <c r="E605" i="19"/>
  <c r="D605" i="19"/>
  <c r="C605" i="19"/>
  <c r="B605" i="19"/>
  <c r="BR604" i="19"/>
  <c r="BQ604" i="19"/>
  <c r="BP604" i="19"/>
  <c r="BO604" i="19"/>
  <c r="BN604" i="19"/>
  <c r="BM604" i="19"/>
  <c r="BL604" i="19"/>
  <c r="BK604" i="19"/>
  <c r="BJ604" i="19"/>
  <c r="BI604" i="19"/>
  <c r="G604" i="19"/>
  <c r="F604" i="19"/>
  <c r="E604" i="19"/>
  <c r="D604" i="19"/>
  <c r="C604" i="19"/>
  <c r="B604" i="19"/>
  <c r="BR603" i="19"/>
  <c r="BQ603" i="19"/>
  <c r="BP603" i="19"/>
  <c r="BO603" i="19"/>
  <c r="BN603" i="19"/>
  <c r="BM603" i="19"/>
  <c r="BL603" i="19"/>
  <c r="BK603" i="19"/>
  <c r="BJ603" i="19"/>
  <c r="BI603" i="19"/>
  <c r="G603" i="19"/>
  <c r="F603" i="19"/>
  <c r="E603" i="19"/>
  <c r="D603" i="19"/>
  <c r="C603" i="19"/>
  <c r="B603" i="19"/>
  <c r="BR602" i="19"/>
  <c r="BQ602" i="19"/>
  <c r="BP602" i="19"/>
  <c r="BO602" i="19"/>
  <c r="BN602" i="19"/>
  <c r="BM602" i="19"/>
  <c r="BL602" i="19"/>
  <c r="BK602" i="19"/>
  <c r="BJ602" i="19"/>
  <c r="BI602" i="19"/>
  <c r="G602" i="19"/>
  <c r="F602" i="19"/>
  <c r="E602" i="19"/>
  <c r="D602" i="19"/>
  <c r="C602" i="19"/>
  <c r="B602" i="19"/>
  <c r="BR601" i="19"/>
  <c r="BQ601" i="19"/>
  <c r="BP601" i="19"/>
  <c r="BO601" i="19"/>
  <c r="BN601" i="19"/>
  <c r="BM601" i="19"/>
  <c r="BL601" i="19"/>
  <c r="BK601" i="19"/>
  <c r="BJ601" i="19"/>
  <c r="BI601" i="19"/>
  <c r="G601" i="19"/>
  <c r="F601" i="19"/>
  <c r="E601" i="19"/>
  <c r="D601" i="19"/>
  <c r="C601" i="19"/>
  <c r="B601" i="19"/>
  <c r="BR600" i="19"/>
  <c r="BQ600" i="19"/>
  <c r="BP600" i="19"/>
  <c r="BO600" i="19"/>
  <c r="BN600" i="19"/>
  <c r="BM600" i="19"/>
  <c r="BL600" i="19"/>
  <c r="BK600" i="19"/>
  <c r="BJ600" i="19"/>
  <c r="BI600" i="19"/>
  <c r="G600" i="19"/>
  <c r="F600" i="19"/>
  <c r="E600" i="19"/>
  <c r="D600" i="19"/>
  <c r="C600" i="19"/>
  <c r="B600" i="19"/>
  <c r="BR599" i="19"/>
  <c r="BQ599" i="19"/>
  <c r="BP599" i="19"/>
  <c r="BO599" i="19"/>
  <c r="BN599" i="19"/>
  <c r="BM599" i="19"/>
  <c r="BL599" i="19"/>
  <c r="BK599" i="19"/>
  <c r="BJ599" i="19"/>
  <c r="BI599" i="19"/>
  <c r="G599" i="19"/>
  <c r="F599" i="19"/>
  <c r="E599" i="19"/>
  <c r="D599" i="19"/>
  <c r="C599" i="19"/>
  <c r="B599" i="19"/>
  <c r="BR598" i="19"/>
  <c r="BQ598" i="19"/>
  <c r="BP598" i="19"/>
  <c r="BO598" i="19"/>
  <c r="BN598" i="19"/>
  <c r="BM598" i="19"/>
  <c r="BL598" i="19"/>
  <c r="BK598" i="19"/>
  <c r="BJ598" i="19"/>
  <c r="BI598" i="19"/>
  <c r="G598" i="19"/>
  <c r="F598" i="19"/>
  <c r="E598" i="19"/>
  <c r="D598" i="19"/>
  <c r="C598" i="19"/>
  <c r="B598" i="19"/>
  <c r="BR597" i="19"/>
  <c r="BQ597" i="19"/>
  <c r="BP597" i="19"/>
  <c r="BO597" i="19"/>
  <c r="BN597" i="19"/>
  <c r="BM597" i="19"/>
  <c r="BL597" i="19"/>
  <c r="BK597" i="19"/>
  <c r="BJ597" i="19"/>
  <c r="BI597" i="19"/>
  <c r="G597" i="19"/>
  <c r="F597" i="19"/>
  <c r="E597" i="19"/>
  <c r="D597" i="19"/>
  <c r="C597" i="19"/>
  <c r="B597" i="19"/>
  <c r="BR596" i="19"/>
  <c r="BQ596" i="19"/>
  <c r="BP596" i="19"/>
  <c r="BO596" i="19"/>
  <c r="BN596" i="19"/>
  <c r="BM596" i="19"/>
  <c r="BL596" i="19"/>
  <c r="BK596" i="19"/>
  <c r="BJ596" i="19"/>
  <c r="BI596" i="19"/>
  <c r="G596" i="19"/>
  <c r="F596" i="19"/>
  <c r="E596" i="19"/>
  <c r="D596" i="19"/>
  <c r="C596" i="19"/>
  <c r="B596" i="19"/>
  <c r="BR595" i="19"/>
  <c r="BQ595" i="19"/>
  <c r="BP595" i="19"/>
  <c r="BO595" i="19"/>
  <c r="BN595" i="19"/>
  <c r="BM595" i="19"/>
  <c r="BL595" i="19"/>
  <c r="BK595" i="19"/>
  <c r="BJ595" i="19"/>
  <c r="BI595" i="19"/>
  <c r="G595" i="19"/>
  <c r="F595" i="19"/>
  <c r="E595" i="19"/>
  <c r="D595" i="19"/>
  <c r="C595" i="19"/>
  <c r="B595" i="19"/>
  <c r="BR594" i="19"/>
  <c r="BQ594" i="19"/>
  <c r="BP594" i="19"/>
  <c r="BO594" i="19"/>
  <c r="BN594" i="19"/>
  <c r="BM594" i="19"/>
  <c r="BL594" i="19"/>
  <c r="BK594" i="19"/>
  <c r="BJ594" i="19"/>
  <c r="BI594" i="19"/>
  <c r="G594" i="19"/>
  <c r="F594" i="19"/>
  <c r="E594" i="19"/>
  <c r="D594" i="19"/>
  <c r="C594" i="19"/>
  <c r="B594" i="19"/>
  <c r="BR593" i="19"/>
  <c r="BQ593" i="19"/>
  <c r="BP593" i="19"/>
  <c r="BO593" i="19"/>
  <c r="BN593" i="19"/>
  <c r="BM593" i="19"/>
  <c r="BL593" i="19"/>
  <c r="BK593" i="19"/>
  <c r="BJ593" i="19"/>
  <c r="BI593" i="19"/>
  <c r="G593" i="19"/>
  <c r="F593" i="19"/>
  <c r="E593" i="19"/>
  <c r="D593" i="19"/>
  <c r="C593" i="19"/>
  <c r="B593" i="19"/>
  <c r="BR592" i="19"/>
  <c r="BQ592" i="19"/>
  <c r="BP592" i="19"/>
  <c r="BO592" i="19"/>
  <c r="BN592" i="19"/>
  <c r="BM592" i="19"/>
  <c r="BL592" i="19"/>
  <c r="BK592" i="19"/>
  <c r="BJ592" i="19"/>
  <c r="BI592" i="19"/>
  <c r="G592" i="19"/>
  <c r="F592" i="19"/>
  <c r="E592" i="19"/>
  <c r="D592" i="19"/>
  <c r="C592" i="19"/>
  <c r="B592" i="19"/>
  <c r="BR591" i="19"/>
  <c r="BQ591" i="19"/>
  <c r="BP591" i="19"/>
  <c r="BO591" i="19"/>
  <c r="BN591" i="19"/>
  <c r="BM591" i="19"/>
  <c r="BL591" i="19"/>
  <c r="BK591" i="19"/>
  <c r="BJ591" i="19"/>
  <c r="BI591" i="19"/>
  <c r="G591" i="19"/>
  <c r="F591" i="19"/>
  <c r="E591" i="19"/>
  <c r="D591" i="19"/>
  <c r="C591" i="19"/>
  <c r="B591" i="19"/>
  <c r="BR590" i="19"/>
  <c r="BQ590" i="19"/>
  <c r="BP590" i="19"/>
  <c r="BO590" i="19"/>
  <c r="BN590" i="19"/>
  <c r="BM590" i="19"/>
  <c r="BL590" i="19"/>
  <c r="BK590" i="19"/>
  <c r="BJ590" i="19"/>
  <c r="BI590" i="19"/>
  <c r="G590" i="19"/>
  <c r="F590" i="19"/>
  <c r="E590" i="19"/>
  <c r="D590" i="19"/>
  <c r="C590" i="19"/>
  <c r="B590" i="19"/>
  <c r="BR589" i="19"/>
  <c r="BQ589" i="19"/>
  <c r="BP589" i="19"/>
  <c r="BO589" i="19"/>
  <c r="BN589" i="19"/>
  <c r="BM589" i="19"/>
  <c r="BL589" i="19"/>
  <c r="BK589" i="19"/>
  <c r="BJ589" i="19"/>
  <c r="BI589" i="19"/>
  <c r="G589" i="19"/>
  <c r="F589" i="19"/>
  <c r="E589" i="19"/>
  <c r="D589" i="19"/>
  <c r="C589" i="19"/>
  <c r="B589" i="19"/>
  <c r="BR588" i="19"/>
  <c r="BQ588" i="19"/>
  <c r="BP588" i="19"/>
  <c r="BO588" i="19"/>
  <c r="BN588" i="19"/>
  <c r="BM588" i="19"/>
  <c r="BL588" i="19"/>
  <c r="BK588" i="19"/>
  <c r="BJ588" i="19"/>
  <c r="BI588" i="19"/>
  <c r="G588" i="19"/>
  <c r="F588" i="19"/>
  <c r="E588" i="19"/>
  <c r="D588" i="19"/>
  <c r="C588" i="19"/>
  <c r="B588" i="19"/>
  <c r="BR587" i="19"/>
  <c r="BQ587" i="19"/>
  <c r="BP587" i="19"/>
  <c r="BO587" i="19"/>
  <c r="BN587" i="19"/>
  <c r="BM587" i="19"/>
  <c r="BL587" i="19"/>
  <c r="BK587" i="19"/>
  <c r="BJ587" i="19"/>
  <c r="BI587" i="19"/>
  <c r="G587" i="19"/>
  <c r="F587" i="19"/>
  <c r="E587" i="19"/>
  <c r="D587" i="19"/>
  <c r="C587" i="19"/>
  <c r="B587" i="19"/>
  <c r="BR586" i="19"/>
  <c r="BQ586" i="19"/>
  <c r="BP586" i="19"/>
  <c r="BO586" i="19"/>
  <c r="BN586" i="19"/>
  <c r="BM586" i="19"/>
  <c r="BL586" i="19"/>
  <c r="BK586" i="19"/>
  <c r="BJ586" i="19"/>
  <c r="BI586" i="19"/>
  <c r="G586" i="19"/>
  <c r="F586" i="19"/>
  <c r="E586" i="19"/>
  <c r="D586" i="19"/>
  <c r="C586" i="19"/>
  <c r="B586" i="19"/>
  <c r="BR585" i="19"/>
  <c r="BQ585" i="19"/>
  <c r="BP585" i="19"/>
  <c r="BO585" i="19"/>
  <c r="BN585" i="19"/>
  <c r="BM585" i="19"/>
  <c r="BL585" i="19"/>
  <c r="BK585" i="19"/>
  <c r="BJ585" i="19"/>
  <c r="BI585" i="19"/>
  <c r="G585" i="19"/>
  <c r="F585" i="19"/>
  <c r="E585" i="19"/>
  <c r="D585" i="19"/>
  <c r="C585" i="19"/>
  <c r="B585" i="19"/>
  <c r="BR584" i="19"/>
  <c r="BQ584" i="19"/>
  <c r="BP584" i="19"/>
  <c r="BO584" i="19"/>
  <c r="BN584" i="19"/>
  <c r="BM584" i="19"/>
  <c r="BL584" i="19"/>
  <c r="BK584" i="19"/>
  <c r="BJ584" i="19"/>
  <c r="BI584" i="19"/>
  <c r="G584" i="19"/>
  <c r="F584" i="19"/>
  <c r="E584" i="19"/>
  <c r="D584" i="19"/>
  <c r="C584" i="19"/>
  <c r="B584" i="19"/>
  <c r="BR583" i="19"/>
  <c r="BQ583" i="19"/>
  <c r="BP583" i="19"/>
  <c r="BO583" i="19"/>
  <c r="BN583" i="19"/>
  <c r="BM583" i="19"/>
  <c r="BL583" i="19"/>
  <c r="BK583" i="19"/>
  <c r="BJ583" i="19"/>
  <c r="BI583" i="19"/>
  <c r="G583" i="19"/>
  <c r="F583" i="19"/>
  <c r="E583" i="19"/>
  <c r="D583" i="19"/>
  <c r="C583" i="19"/>
  <c r="B583" i="19"/>
  <c r="BR582" i="19"/>
  <c r="BQ582" i="19"/>
  <c r="BP582" i="19"/>
  <c r="BO582" i="19"/>
  <c r="BN582" i="19"/>
  <c r="BM582" i="19"/>
  <c r="BL582" i="19"/>
  <c r="BK582" i="19"/>
  <c r="BJ582" i="19"/>
  <c r="BI582" i="19"/>
  <c r="G582" i="19"/>
  <c r="F582" i="19"/>
  <c r="E582" i="19"/>
  <c r="D582" i="19"/>
  <c r="C582" i="19"/>
  <c r="B582" i="19"/>
  <c r="BR581" i="19"/>
  <c r="BQ581" i="19"/>
  <c r="BP581" i="19"/>
  <c r="BO581" i="19"/>
  <c r="BN581" i="19"/>
  <c r="BM581" i="19"/>
  <c r="BL581" i="19"/>
  <c r="BK581" i="19"/>
  <c r="BJ581" i="19"/>
  <c r="BI581" i="19"/>
  <c r="G581" i="19"/>
  <c r="F581" i="19"/>
  <c r="E581" i="19"/>
  <c r="D581" i="19"/>
  <c r="C581" i="19"/>
  <c r="B581" i="19"/>
  <c r="BR580" i="19"/>
  <c r="BQ580" i="19"/>
  <c r="BP580" i="19"/>
  <c r="BO580" i="19"/>
  <c r="BN580" i="19"/>
  <c r="BM580" i="19"/>
  <c r="BL580" i="19"/>
  <c r="BK580" i="19"/>
  <c r="BJ580" i="19"/>
  <c r="BI580" i="19"/>
  <c r="G580" i="19"/>
  <c r="F580" i="19"/>
  <c r="E580" i="19"/>
  <c r="D580" i="19"/>
  <c r="C580" i="19"/>
  <c r="B580" i="19"/>
  <c r="BR579" i="19"/>
  <c r="BQ579" i="19"/>
  <c r="BP579" i="19"/>
  <c r="BO579" i="19"/>
  <c r="BN579" i="19"/>
  <c r="BM579" i="19"/>
  <c r="BL579" i="19"/>
  <c r="BK579" i="19"/>
  <c r="BJ579" i="19"/>
  <c r="BI579" i="19"/>
  <c r="G579" i="19"/>
  <c r="F579" i="19"/>
  <c r="E579" i="19"/>
  <c r="D579" i="19"/>
  <c r="C579" i="19"/>
  <c r="B579" i="19"/>
  <c r="BR578" i="19"/>
  <c r="BQ578" i="19"/>
  <c r="BP578" i="19"/>
  <c r="BO578" i="19"/>
  <c r="BN578" i="19"/>
  <c r="BM578" i="19"/>
  <c r="BL578" i="19"/>
  <c r="BK578" i="19"/>
  <c r="BJ578" i="19"/>
  <c r="BI578" i="19"/>
  <c r="G578" i="19"/>
  <c r="F578" i="19"/>
  <c r="E578" i="19"/>
  <c r="D578" i="19"/>
  <c r="C578" i="19"/>
  <c r="B578" i="19"/>
  <c r="BR577" i="19"/>
  <c r="BQ577" i="19"/>
  <c r="BP577" i="19"/>
  <c r="BO577" i="19"/>
  <c r="BN577" i="19"/>
  <c r="BM577" i="19"/>
  <c r="BL577" i="19"/>
  <c r="BK577" i="19"/>
  <c r="BJ577" i="19"/>
  <c r="BI577" i="19"/>
  <c r="G577" i="19"/>
  <c r="F577" i="19"/>
  <c r="E577" i="19"/>
  <c r="D577" i="19"/>
  <c r="C577" i="19"/>
  <c r="B577" i="19"/>
  <c r="BR576" i="19"/>
  <c r="BQ576" i="19"/>
  <c r="BP576" i="19"/>
  <c r="BO576" i="19"/>
  <c r="BN576" i="19"/>
  <c r="BM576" i="19"/>
  <c r="BL576" i="19"/>
  <c r="BK576" i="19"/>
  <c r="BJ576" i="19"/>
  <c r="BI576" i="19"/>
  <c r="G576" i="19"/>
  <c r="F576" i="19"/>
  <c r="E576" i="19"/>
  <c r="D576" i="19"/>
  <c r="C576" i="19"/>
  <c r="B576" i="19"/>
  <c r="BR575" i="19"/>
  <c r="BQ575" i="19"/>
  <c r="BP575" i="19"/>
  <c r="BO575" i="19"/>
  <c r="BN575" i="19"/>
  <c r="BM575" i="19"/>
  <c r="BL575" i="19"/>
  <c r="BK575" i="19"/>
  <c r="BJ575" i="19"/>
  <c r="BI575" i="19"/>
  <c r="G575" i="19"/>
  <c r="F575" i="19"/>
  <c r="E575" i="19"/>
  <c r="D575" i="19"/>
  <c r="C575" i="19"/>
  <c r="B575" i="19"/>
  <c r="BR574" i="19"/>
  <c r="BQ574" i="19"/>
  <c r="BP574" i="19"/>
  <c r="BO574" i="19"/>
  <c r="BN574" i="19"/>
  <c r="BM574" i="19"/>
  <c r="BL574" i="19"/>
  <c r="BK574" i="19"/>
  <c r="BJ574" i="19"/>
  <c r="BI574" i="19"/>
  <c r="G574" i="19"/>
  <c r="F574" i="19"/>
  <c r="E574" i="19"/>
  <c r="D574" i="19"/>
  <c r="C574" i="19"/>
  <c r="B574" i="19"/>
  <c r="BR573" i="19"/>
  <c r="BQ573" i="19"/>
  <c r="BP573" i="19"/>
  <c r="BO573" i="19"/>
  <c r="BN573" i="19"/>
  <c r="BM573" i="19"/>
  <c r="BL573" i="19"/>
  <c r="BK573" i="19"/>
  <c r="BJ573" i="19"/>
  <c r="BI573" i="19"/>
  <c r="G573" i="19"/>
  <c r="F573" i="19"/>
  <c r="E573" i="19"/>
  <c r="D573" i="19"/>
  <c r="C573" i="19"/>
  <c r="B573" i="19"/>
  <c r="BR572" i="19"/>
  <c r="BQ572" i="19"/>
  <c r="BP572" i="19"/>
  <c r="BO572" i="19"/>
  <c r="BN572" i="19"/>
  <c r="BM572" i="19"/>
  <c r="BL572" i="19"/>
  <c r="BK572" i="19"/>
  <c r="BJ572" i="19"/>
  <c r="BI572" i="19"/>
  <c r="G572" i="19"/>
  <c r="F572" i="19"/>
  <c r="E572" i="19"/>
  <c r="D572" i="19"/>
  <c r="C572" i="19"/>
  <c r="B572" i="19"/>
  <c r="BR571" i="19"/>
  <c r="BQ571" i="19"/>
  <c r="BP571" i="19"/>
  <c r="BO571" i="19"/>
  <c r="BN571" i="19"/>
  <c r="BM571" i="19"/>
  <c r="BL571" i="19"/>
  <c r="BK571" i="19"/>
  <c r="BJ571" i="19"/>
  <c r="BI571" i="19"/>
  <c r="G571" i="19"/>
  <c r="F571" i="19"/>
  <c r="E571" i="19"/>
  <c r="D571" i="19"/>
  <c r="C571" i="19"/>
  <c r="B571" i="19"/>
  <c r="BR570" i="19"/>
  <c r="BQ570" i="19"/>
  <c r="BP570" i="19"/>
  <c r="BO570" i="19"/>
  <c r="BN570" i="19"/>
  <c r="BM570" i="19"/>
  <c r="BL570" i="19"/>
  <c r="BK570" i="19"/>
  <c r="BJ570" i="19"/>
  <c r="BI570" i="19"/>
  <c r="G570" i="19"/>
  <c r="F570" i="19"/>
  <c r="E570" i="19"/>
  <c r="D570" i="19"/>
  <c r="C570" i="19"/>
  <c r="B570" i="19"/>
  <c r="BR569" i="19"/>
  <c r="BQ569" i="19"/>
  <c r="BP569" i="19"/>
  <c r="BO569" i="19"/>
  <c r="BN569" i="19"/>
  <c r="BM569" i="19"/>
  <c r="BL569" i="19"/>
  <c r="BK569" i="19"/>
  <c r="BJ569" i="19"/>
  <c r="BI569" i="19"/>
  <c r="G569" i="19"/>
  <c r="F569" i="19"/>
  <c r="E569" i="19"/>
  <c r="D569" i="19"/>
  <c r="C569" i="19"/>
  <c r="B569" i="19"/>
  <c r="BR568" i="19"/>
  <c r="BQ568" i="19"/>
  <c r="BP568" i="19"/>
  <c r="BO568" i="19"/>
  <c r="BN568" i="19"/>
  <c r="BM568" i="19"/>
  <c r="BL568" i="19"/>
  <c r="BK568" i="19"/>
  <c r="BJ568" i="19"/>
  <c r="BI568" i="19"/>
  <c r="G568" i="19"/>
  <c r="F568" i="19"/>
  <c r="E568" i="19"/>
  <c r="D568" i="19"/>
  <c r="C568" i="19"/>
  <c r="B568" i="19"/>
  <c r="BR567" i="19"/>
  <c r="BQ567" i="19"/>
  <c r="BP567" i="19"/>
  <c r="BO567" i="19"/>
  <c r="BN567" i="19"/>
  <c r="BM567" i="19"/>
  <c r="BL567" i="19"/>
  <c r="BK567" i="19"/>
  <c r="BJ567" i="19"/>
  <c r="BI567" i="19"/>
  <c r="G567" i="19"/>
  <c r="F567" i="19"/>
  <c r="E567" i="19"/>
  <c r="D567" i="19"/>
  <c r="C567" i="19"/>
  <c r="B567" i="19"/>
  <c r="BR566" i="19"/>
  <c r="BQ566" i="19"/>
  <c r="BP566" i="19"/>
  <c r="BO566" i="19"/>
  <c r="BN566" i="19"/>
  <c r="BM566" i="19"/>
  <c r="BL566" i="19"/>
  <c r="BK566" i="19"/>
  <c r="BJ566" i="19"/>
  <c r="BI566" i="19"/>
  <c r="G566" i="19"/>
  <c r="F566" i="19"/>
  <c r="E566" i="19"/>
  <c r="D566" i="19"/>
  <c r="C566" i="19"/>
  <c r="B566" i="19"/>
  <c r="BR565" i="19"/>
  <c r="BQ565" i="19"/>
  <c r="BP565" i="19"/>
  <c r="BO565" i="19"/>
  <c r="BN565" i="19"/>
  <c r="BM565" i="19"/>
  <c r="BL565" i="19"/>
  <c r="BK565" i="19"/>
  <c r="BJ565" i="19"/>
  <c r="BI565" i="19"/>
  <c r="G565" i="19"/>
  <c r="F565" i="19"/>
  <c r="E565" i="19"/>
  <c r="D565" i="19"/>
  <c r="C565" i="19"/>
  <c r="B565" i="19"/>
  <c r="BR564" i="19"/>
  <c r="BQ564" i="19"/>
  <c r="BP564" i="19"/>
  <c r="BO564" i="19"/>
  <c r="BN564" i="19"/>
  <c r="BM564" i="19"/>
  <c r="BL564" i="19"/>
  <c r="BK564" i="19"/>
  <c r="BJ564" i="19"/>
  <c r="BI564" i="19"/>
  <c r="G564" i="19"/>
  <c r="F564" i="19"/>
  <c r="E564" i="19"/>
  <c r="D564" i="19"/>
  <c r="C564" i="19"/>
  <c r="B564" i="19"/>
  <c r="BR563" i="19"/>
  <c r="BQ563" i="19"/>
  <c r="BP563" i="19"/>
  <c r="BO563" i="19"/>
  <c r="BN563" i="19"/>
  <c r="BM563" i="19"/>
  <c r="BL563" i="19"/>
  <c r="BK563" i="19"/>
  <c r="BJ563" i="19"/>
  <c r="BI563" i="19"/>
  <c r="G563" i="19"/>
  <c r="F563" i="19"/>
  <c r="E563" i="19"/>
  <c r="D563" i="19"/>
  <c r="C563" i="19"/>
  <c r="B563" i="19"/>
  <c r="BR562" i="19"/>
  <c r="BQ562" i="19"/>
  <c r="BP562" i="19"/>
  <c r="BO562" i="19"/>
  <c r="BN562" i="19"/>
  <c r="BM562" i="19"/>
  <c r="BL562" i="19"/>
  <c r="BK562" i="19"/>
  <c r="BJ562" i="19"/>
  <c r="BI562" i="19"/>
  <c r="G562" i="19"/>
  <c r="F562" i="19"/>
  <c r="E562" i="19"/>
  <c r="D562" i="19"/>
  <c r="C562" i="19"/>
  <c r="B562" i="19"/>
  <c r="BR561" i="19"/>
  <c r="BQ561" i="19"/>
  <c r="BP561" i="19"/>
  <c r="BO561" i="19"/>
  <c r="BN561" i="19"/>
  <c r="BM561" i="19"/>
  <c r="BL561" i="19"/>
  <c r="BK561" i="19"/>
  <c r="BJ561" i="19"/>
  <c r="BI561" i="19"/>
  <c r="G561" i="19"/>
  <c r="F561" i="19"/>
  <c r="E561" i="19"/>
  <c r="D561" i="19"/>
  <c r="C561" i="19"/>
  <c r="B561" i="19"/>
  <c r="BR560" i="19"/>
  <c r="BQ560" i="19"/>
  <c r="BP560" i="19"/>
  <c r="BO560" i="19"/>
  <c r="BN560" i="19"/>
  <c r="BM560" i="19"/>
  <c r="BL560" i="19"/>
  <c r="BK560" i="19"/>
  <c r="BJ560" i="19"/>
  <c r="BI560" i="19"/>
  <c r="G560" i="19"/>
  <c r="F560" i="19"/>
  <c r="E560" i="19"/>
  <c r="D560" i="19"/>
  <c r="C560" i="19"/>
  <c r="B560" i="19"/>
  <c r="BR559" i="19"/>
  <c r="BQ559" i="19"/>
  <c r="BP559" i="19"/>
  <c r="BO559" i="19"/>
  <c r="BN559" i="19"/>
  <c r="BM559" i="19"/>
  <c r="BL559" i="19"/>
  <c r="BK559" i="19"/>
  <c r="BJ559" i="19"/>
  <c r="BI559" i="19"/>
  <c r="G559" i="19"/>
  <c r="F559" i="19"/>
  <c r="E559" i="19"/>
  <c r="D559" i="19"/>
  <c r="C559" i="19"/>
  <c r="B559" i="19"/>
  <c r="BR558" i="19"/>
  <c r="BQ558" i="19"/>
  <c r="BP558" i="19"/>
  <c r="BO558" i="19"/>
  <c r="BN558" i="19"/>
  <c r="BM558" i="19"/>
  <c r="BL558" i="19"/>
  <c r="BK558" i="19"/>
  <c r="BJ558" i="19"/>
  <c r="BI558" i="19"/>
  <c r="G558" i="19"/>
  <c r="F558" i="19"/>
  <c r="E558" i="19"/>
  <c r="D558" i="19"/>
  <c r="C558" i="19"/>
  <c r="B558" i="19"/>
  <c r="BR557" i="19"/>
  <c r="BQ557" i="19"/>
  <c r="BP557" i="19"/>
  <c r="BO557" i="19"/>
  <c r="BN557" i="19"/>
  <c r="BM557" i="19"/>
  <c r="BL557" i="19"/>
  <c r="BK557" i="19"/>
  <c r="BJ557" i="19"/>
  <c r="BI557" i="19"/>
  <c r="G557" i="19"/>
  <c r="F557" i="19"/>
  <c r="E557" i="19"/>
  <c r="D557" i="19"/>
  <c r="C557" i="19"/>
  <c r="B557" i="19"/>
  <c r="BR556" i="19"/>
  <c r="BQ556" i="19"/>
  <c r="BP556" i="19"/>
  <c r="BO556" i="19"/>
  <c r="BN556" i="19"/>
  <c r="BM556" i="19"/>
  <c r="BL556" i="19"/>
  <c r="BK556" i="19"/>
  <c r="BJ556" i="19"/>
  <c r="BI556" i="19"/>
  <c r="G556" i="19"/>
  <c r="F556" i="19"/>
  <c r="E556" i="19"/>
  <c r="D556" i="19"/>
  <c r="C556" i="19"/>
  <c r="B556" i="19"/>
  <c r="BR555" i="19"/>
  <c r="BQ555" i="19"/>
  <c r="BP555" i="19"/>
  <c r="BO555" i="19"/>
  <c r="BN555" i="19"/>
  <c r="BM555" i="19"/>
  <c r="BL555" i="19"/>
  <c r="BK555" i="19"/>
  <c r="BJ555" i="19"/>
  <c r="BI555" i="19"/>
  <c r="G555" i="19"/>
  <c r="F555" i="19"/>
  <c r="E555" i="19"/>
  <c r="D555" i="19"/>
  <c r="C555" i="19"/>
  <c r="B555" i="19"/>
  <c r="BR554" i="19"/>
  <c r="BQ554" i="19"/>
  <c r="BP554" i="19"/>
  <c r="BO554" i="19"/>
  <c r="BN554" i="19"/>
  <c r="BM554" i="19"/>
  <c r="BL554" i="19"/>
  <c r="BK554" i="19"/>
  <c r="BJ554" i="19"/>
  <c r="BI554" i="19"/>
  <c r="G554" i="19"/>
  <c r="F554" i="19"/>
  <c r="E554" i="19"/>
  <c r="D554" i="19"/>
  <c r="C554" i="19"/>
  <c r="B554" i="19"/>
  <c r="BR553" i="19"/>
  <c r="BQ553" i="19"/>
  <c r="BP553" i="19"/>
  <c r="BO553" i="19"/>
  <c r="BN553" i="19"/>
  <c r="BM553" i="19"/>
  <c r="BL553" i="19"/>
  <c r="BK553" i="19"/>
  <c r="BJ553" i="19"/>
  <c r="BI553" i="19"/>
  <c r="G553" i="19"/>
  <c r="F553" i="19"/>
  <c r="E553" i="19"/>
  <c r="D553" i="19"/>
  <c r="C553" i="19"/>
  <c r="B553" i="19"/>
  <c r="BR552" i="19"/>
  <c r="BQ552" i="19"/>
  <c r="BP552" i="19"/>
  <c r="BO552" i="19"/>
  <c r="BN552" i="19"/>
  <c r="BM552" i="19"/>
  <c r="BL552" i="19"/>
  <c r="BK552" i="19"/>
  <c r="BJ552" i="19"/>
  <c r="BI552" i="19"/>
  <c r="G552" i="19"/>
  <c r="F552" i="19"/>
  <c r="E552" i="19"/>
  <c r="D552" i="19"/>
  <c r="C552" i="19"/>
  <c r="B552" i="19"/>
  <c r="BR551" i="19"/>
  <c r="BQ551" i="19"/>
  <c r="BP551" i="19"/>
  <c r="BO551" i="19"/>
  <c r="BN551" i="19"/>
  <c r="BM551" i="19"/>
  <c r="BL551" i="19"/>
  <c r="BK551" i="19"/>
  <c r="BJ551" i="19"/>
  <c r="BI551" i="19"/>
  <c r="G551" i="19"/>
  <c r="F551" i="19"/>
  <c r="E551" i="19"/>
  <c r="D551" i="19"/>
  <c r="C551" i="19"/>
  <c r="B551" i="19"/>
  <c r="BR550" i="19"/>
  <c r="BQ550" i="19"/>
  <c r="BP550" i="19"/>
  <c r="BO550" i="19"/>
  <c r="BN550" i="19"/>
  <c r="BM550" i="19"/>
  <c r="BL550" i="19"/>
  <c r="BK550" i="19"/>
  <c r="BJ550" i="19"/>
  <c r="BI550" i="19"/>
  <c r="G550" i="19"/>
  <c r="F550" i="19"/>
  <c r="E550" i="19"/>
  <c r="D550" i="19"/>
  <c r="C550" i="19"/>
  <c r="B550" i="19"/>
  <c r="BR549" i="19"/>
  <c r="BQ549" i="19"/>
  <c r="BP549" i="19"/>
  <c r="BO549" i="19"/>
  <c r="BN549" i="19"/>
  <c r="BM549" i="19"/>
  <c r="BL549" i="19"/>
  <c r="BK549" i="19"/>
  <c r="BJ549" i="19"/>
  <c r="BI549" i="19"/>
  <c r="G549" i="19"/>
  <c r="F549" i="19"/>
  <c r="E549" i="19"/>
  <c r="D549" i="19"/>
  <c r="C549" i="19"/>
  <c r="B549" i="19"/>
  <c r="BR548" i="19"/>
  <c r="BQ548" i="19"/>
  <c r="BP548" i="19"/>
  <c r="BO548" i="19"/>
  <c r="BN548" i="19"/>
  <c r="BM548" i="19"/>
  <c r="BL548" i="19"/>
  <c r="BK548" i="19"/>
  <c r="BJ548" i="19"/>
  <c r="BI548" i="19"/>
  <c r="G548" i="19"/>
  <c r="F548" i="19"/>
  <c r="E548" i="19"/>
  <c r="D548" i="19"/>
  <c r="C548" i="19"/>
  <c r="B548" i="19"/>
  <c r="BR547" i="19"/>
  <c r="BQ547" i="19"/>
  <c r="BP547" i="19"/>
  <c r="BO547" i="19"/>
  <c r="BN547" i="19"/>
  <c r="BM547" i="19"/>
  <c r="BL547" i="19"/>
  <c r="BK547" i="19"/>
  <c r="BJ547" i="19"/>
  <c r="BI547" i="19"/>
  <c r="G547" i="19"/>
  <c r="F547" i="19"/>
  <c r="E547" i="19"/>
  <c r="D547" i="19"/>
  <c r="C547" i="19"/>
  <c r="B547" i="19"/>
  <c r="BR546" i="19"/>
  <c r="BQ546" i="19"/>
  <c r="BP546" i="19"/>
  <c r="BO546" i="19"/>
  <c r="BN546" i="19"/>
  <c r="BM546" i="19"/>
  <c r="BL546" i="19"/>
  <c r="BK546" i="19"/>
  <c r="BJ546" i="19"/>
  <c r="BI546" i="19"/>
  <c r="G546" i="19"/>
  <c r="F546" i="19"/>
  <c r="E546" i="19"/>
  <c r="D546" i="19"/>
  <c r="C546" i="19"/>
  <c r="B546" i="19"/>
  <c r="BR545" i="19"/>
  <c r="BQ545" i="19"/>
  <c r="BP545" i="19"/>
  <c r="BO545" i="19"/>
  <c r="BN545" i="19"/>
  <c r="BM545" i="19"/>
  <c r="BL545" i="19"/>
  <c r="BK545" i="19"/>
  <c r="BJ545" i="19"/>
  <c r="BI545" i="19"/>
  <c r="G545" i="19"/>
  <c r="F545" i="19"/>
  <c r="E545" i="19"/>
  <c r="D545" i="19"/>
  <c r="C545" i="19"/>
  <c r="B545" i="19"/>
  <c r="BR544" i="19"/>
  <c r="BQ544" i="19"/>
  <c r="BP544" i="19"/>
  <c r="BO544" i="19"/>
  <c r="BN544" i="19"/>
  <c r="BM544" i="19"/>
  <c r="BL544" i="19"/>
  <c r="BK544" i="19"/>
  <c r="BJ544" i="19"/>
  <c r="BI544" i="19"/>
  <c r="G544" i="19"/>
  <c r="F544" i="19"/>
  <c r="E544" i="19"/>
  <c r="D544" i="19"/>
  <c r="C544" i="19"/>
  <c r="B544" i="19"/>
  <c r="BR543" i="19"/>
  <c r="BQ543" i="19"/>
  <c r="BP543" i="19"/>
  <c r="BO543" i="19"/>
  <c r="BN543" i="19"/>
  <c r="BM543" i="19"/>
  <c r="BL543" i="19"/>
  <c r="BK543" i="19"/>
  <c r="BJ543" i="19"/>
  <c r="BI543" i="19"/>
  <c r="G543" i="19"/>
  <c r="F543" i="19"/>
  <c r="E543" i="19"/>
  <c r="D543" i="19"/>
  <c r="C543" i="19"/>
  <c r="B543" i="19"/>
  <c r="BR542" i="19"/>
  <c r="BQ542" i="19"/>
  <c r="BP542" i="19"/>
  <c r="BO542" i="19"/>
  <c r="BN542" i="19"/>
  <c r="BM542" i="19"/>
  <c r="BL542" i="19"/>
  <c r="BK542" i="19"/>
  <c r="BJ542" i="19"/>
  <c r="BI542" i="19"/>
  <c r="G542" i="19"/>
  <c r="F542" i="19"/>
  <c r="E542" i="19"/>
  <c r="D542" i="19"/>
  <c r="C542" i="19"/>
  <c r="B542" i="19"/>
  <c r="BR541" i="19"/>
  <c r="BQ541" i="19"/>
  <c r="BP541" i="19"/>
  <c r="BO541" i="19"/>
  <c r="BN541" i="19"/>
  <c r="BM541" i="19"/>
  <c r="BL541" i="19"/>
  <c r="BK541" i="19"/>
  <c r="BJ541" i="19"/>
  <c r="BI541" i="19"/>
  <c r="G541" i="19"/>
  <c r="F541" i="19"/>
  <c r="E541" i="19"/>
  <c r="D541" i="19"/>
  <c r="C541" i="19"/>
  <c r="B541" i="19"/>
  <c r="BR540" i="19"/>
  <c r="BQ540" i="19"/>
  <c r="BP540" i="19"/>
  <c r="BO540" i="19"/>
  <c r="BN540" i="19"/>
  <c r="BM540" i="19"/>
  <c r="BL540" i="19"/>
  <c r="BK540" i="19"/>
  <c r="BJ540" i="19"/>
  <c r="BI540" i="19"/>
  <c r="G540" i="19"/>
  <c r="F540" i="19"/>
  <c r="E540" i="19"/>
  <c r="D540" i="19"/>
  <c r="C540" i="19"/>
  <c r="B540" i="19"/>
  <c r="BR539" i="19"/>
  <c r="BQ539" i="19"/>
  <c r="BP539" i="19"/>
  <c r="BO539" i="19"/>
  <c r="BN539" i="19"/>
  <c r="BM539" i="19"/>
  <c r="BL539" i="19"/>
  <c r="BK539" i="19"/>
  <c r="BJ539" i="19"/>
  <c r="BI539" i="19"/>
  <c r="G539" i="19"/>
  <c r="F539" i="19"/>
  <c r="E539" i="19"/>
  <c r="D539" i="19"/>
  <c r="C539" i="19"/>
  <c r="B539" i="19"/>
  <c r="BR538" i="19"/>
  <c r="BQ538" i="19"/>
  <c r="BP538" i="19"/>
  <c r="BO538" i="19"/>
  <c r="BN538" i="19"/>
  <c r="BM538" i="19"/>
  <c r="BL538" i="19"/>
  <c r="BK538" i="19"/>
  <c r="BJ538" i="19"/>
  <c r="BI538" i="19"/>
  <c r="G538" i="19"/>
  <c r="F538" i="19"/>
  <c r="E538" i="19"/>
  <c r="D538" i="19"/>
  <c r="C538" i="19"/>
  <c r="B538" i="19"/>
  <c r="BR537" i="19"/>
  <c r="BQ537" i="19"/>
  <c r="BP537" i="19"/>
  <c r="BO537" i="19"/>
  <c r="BN537" i="19"/>
  <c r="BM537" i="19"/>
  <c r="BL537" i="19"/>
  <c r="BK537" i="19"/>
  <c r="BJ537" i="19"/>
  <c r="BI537" i="19"/>
  <c r="G537" i="19"/>
  <c r="F537" i="19"/>
  <c r="E537" i="19"/>
  <c r="D537" i="19"/>
  <c r="C537" i="19"/>
  <c r="B537" i="19"/>
  <c r="BR536" i="19"/>
  <c r="BQ536" i="19"/>
  <c r="BP536" i="19"/>
  <c r="BO536" i="19"/>
  <c r="BN536" i="19"/>
  <c r="BM536" i="19"/>
  <c r="BL536" i="19"/>
  <c r="BK536" i="19"/>
  <c r="BJ536" i="19"/>
  <c r="BI536" i="19"/>
  <c r="G536" i="19"/>
  <c r="F536" i="19"/>
  <c r="E536" i="19"/>
  <c r="D536" i="19"/>
  <c r="C536" i="19"/>
  <c r="B536" i="19"/>
  <c r="BR535" i="19"/>
  <c r="BQ535" i="19"/>
  <c r="BP535" i="19"/>
  <c r="BO535" i="19"/>
  <c r="BN535" i="19"/>
  <c r="BM535" i="19"/>
  <c r="BL535" i="19"/>
  <c r="BK535" i="19"/>
  <c r="BJ535" i="19"/>
  <c r="BI535" i="19"/>
  <c r="G535" i="19"/>
  <c r="F535" i="19"/>
  <c r="E535" i="19"/>
  <c r="D535" i="19"/>
  <c r="C535" i="19"/>
  <c r="B535" i="19"/>
  <c r="BR534" i="19"/>
  <c r="BQ534" i="19"/>
  <c r="BP534" i="19"/>
  <c r="BO534" i="19"/>
  <c r="BN534" i="19"/>
  <c r="BM534" i="19"/>
  <c r="BL534" i="19"/>
  <c r="BK534" i="19"/>
  <c r="BJ534" i="19"/>
  <c r="BI534" i="19"/>
  <c r="G534" i="19"/>
  <c r="F534" i="19"/>
  <c r="E534" i="19"/>
  <c r="D534" i="19"/>
  <c r="C534" i="19"/>
  <c r="B534" i="19"/>
  <c r="BR533" i="19"/>
  <c r="BQ533" i="19"/>
  <c r="BP533" i="19"/>
  <c r="BO533" i="19"/>
  <c r="BN533" i="19"/>
  <c r="BM533" i="19"/>
  <c r="BL533" i="19"/>
  <c r="BK533" i="19"/>
  <c r="BJ533" i="19"/>
  <c r="BI533" i="19"/>
  <c r="G533" i="19"/>
  <c r="F533" i="19"/>
  <c r="E533" i="19"/>
  <c r="D533" i="19"/>
  <c r="C533" i="19"/>
  <c r="B533" i="19"/>
  <c r="BR532" i="19"/>
  <c r="BQ532" i="19"/>
  <c r="BP532" i="19"/>
  <c r="BO532" i="19"/>
  <c r="BN532" i="19"/>
  <c r="BM532" i="19"/>
  <c r="BL532" i="19"/>
  <c r="BK532" i="19"/>
  <c r="BJ532" i="19"/>
  <c r="BI532" i="19"/>
  <c r="G532" i="19"/>
  <c r="F532" i="19"/>
  <c r="E532" i="19"/>
  <c r="D532" i="19"/>
  <c r="C532" i="19"/>
  <c r="B532" i="19"/>
  <c r="BR531" i="19"/>
  <c r="BQ531" i="19"/>
  <c r="BP531" i="19"/>
  <c r="BO531" i="19"/>
  <c r="BN531" i="19"/>
  <c r="BM531" i="19"/>
  <c r="BL531" i="19"/>
  <c r="BK531" i="19"/>
  <c r="BJ531" i="19"/>
  <c r="BI531" i="19"/>
  <c r="G531" i="19"/>
  <c r="F531" i="19"/>
  <c r="E531" i="19"/>
  <c r="D531" i="19"/>
  <c r="C531" i="19"/>
  <c r="B531" i="19"/>
  <c r="BR530" i="19"/>
  <c r="BQ530" i="19"/>
  <c r="BP530" i="19"/>
  <c r="BO530" i="19"/>
  <c r="BN530" i="19"/>
  <c r="BM530" i="19"/>
  <c r="BL530" i="19"/>
  <c r="BK530" i="19"/>
  <c r="BJ530" i="19"/>
  <c r="BI530" i="19"/>
  <c r="G530" i="19"/>
  <c r="F530" i="19"/>
  <c r="E530" i="19"/>
  <c r="D530" i="19"/>
  <c r="C530" i="19"/>
  <c r="B530" i="19"/>
  <c r="BR529" i="19"/>
  <c r="BQ529" i="19"/>
  <c r="BP529" i="19"/>
  <c r="BO529" i="19"/>
  <c r="BN529" i="19"/>
  <c r="BM529" i="19"/>
  <c r="BL529" i="19"/>
  <c r="BK529" i="19"/>
  <c r="BJ529" i="19"/>
  <c r="BI529" i="19"/>
  <c r="G529" i="19"/>
  <c r="F529" i="19"/>
  <c r="E529" i="19"/>
  <c r="D529" i="19"/>
  <c r="C529" i="19"/>
  <c r="B529" i="19"/>
  <c r="BR528" i="19"/>
  <c r="BQ528" i="19"/>
  <c r="BP528" i="19"/>
  <c r="BO528" i="19"/>
  <c r="BN528" i="19"/>
  <c r="BM528" i="19"/>
  <c r="BL528" i="19"/>
  <c r="BK528" i="19"/>
  <c r="BJ528" i="19"/>
  <c r="BI528" i="19"/>
  <c r="G528" i="19"/>
  <c r="F528" i="19"/>
  <c r="E528" i="19"/>
  <c r="D528" i="19"/>
  <c r="C528" i="19"/>
  <c r="B528" i="19"/>
  <c r="BR527" i="19"/>
  <c r="BQ527" i="19"/>
  <c r="BP527" i="19"/>
  <c r="BO527" i="19"/>
  <c r="BN527" i="19"/>
  <c r="BM527" i="19"/>
  <c r="BL527" i="19"/>
  <c r="BK527" i="19"/>
  <c r="BJ527" i="19"/>
  <c r="BI527" i="19"/>
  <c r="G527" i="19"/>
  <c r="F527" i="19"/>
  <c r="E527" i="19"/>
  <c r="D527" i="19"/>
  <c r="C527" i="19"/>
  <c r="B527" i="19"/>
  <c r="BR526" i="19"/>
  <c r="BQ526" i="19"/>
  <c r="BP526" i="19"/>
  <c r="BO526" i="19"/>
  <c r="BN526" i="19"/>
  <c r="BM526" i="19"/>
  <c r="BL526" i="19"/>
  <c r="BK526" i="19"/>
  <c r="BJ526" i="19"/>
  <c r="BI526" i="19"/>
  <c r="G526" i="19"/>
  <c r="F526" i="19"/>
  <c r="E526" i="19"/>
  <c r="D526" i="19"/>
  <c r="C526" i="19"/>
  <c r="B526" i="19"/>
  <c r="BR525" i="19"/>
  <c r="BQ525" i="19"/>
  <c r="BP525" i="19"/>
  <c r="BO525" i="19"/>
  <c r="BN525" i="19"/>
  <c r="BM525" i="19"/>
  <c r="BL525" i="19"/>
  <c r="BK525" i="19"/>
  <c r="BJ525" i="19"/>
  <c r="BI525" i="19"/>
  <c r="G525" i="19"/>
  <c r="F525" i="19"/>
  <c r="E525" i="19"/>
  <c r="D525" i="19"/>
  <c r="C525" i="19"/>
  <c r="B525" i="19"/>
  <c r="BR524" i="19"/>
  <c r="BQ524" i="19"/>
  <c r="BP524" i="19"/>
  <c r="BO524" i="19"/>
  <c r="BN524" i="19"/>
  <c r="BM524" i="19"/>
  <c r="BL524" i="19"/>
  <c r="BK524" i="19"/>
  <c r="BJ524" i="19"/>
  <c r="BI524" i="19"/>
  <c r="G524" i="19"/>
  <c r="F524" i="19"/>
  <c r="E524" i="19"/>
  <c r="D524" i="19"/>
  <c r="C524" i="19"/>
  <c r="B524" i="19"/>
  <c r="BR523" i="19"/>
  <c r="BQ523" i="19"/>
  <c r="BP523" i="19"/>
  <c r="BO523" i="19"/>
  <c r="BN523" i="19"/>
  <c r="BM523" i="19"/>
  <c r="BL523" i="19"/>
  <c r="BK523" i="19"/>
  <c r="BJ523" i="19"/>
  <c r="BI523" i="19"/>
  <c r="G523" i="19"/>
  <c r="F523" i="19"/>
  <c r="E523" i="19"/>
  <c r="D523" i="19"/>
  <c r="C523" i="19"/>
  <c r="B523" i="19"/>
  <c r="BR522" i="19"/>
  <c r="BQ522" i="19"/>
  <c r="BP522" i="19"/>
  <c r="BO522" i="19"/>
  <c r="BN522" i="19"/>
  <c r="BM522" i="19"/>
  <c r="BL522" i="19"/>
  <c r="BK522" i="19"/>
  <c r="BJ522" i="19"/>
  <c r="BI522" i="19"/>
  <c r="G522" i="19"/>
  <c r="F522" i="19"/>
  <c r="E522" i="19"/>
  <c r="D522" i="19"/>
  <c r="C522" i="19"/>
  <c r="B522" i="19"/>
  <c r="BR521" i="19"/>
  <c r="BQ521" i="19"/>
  <c r="BP521" i="19"/>
  <c r="BO521" i="19"/>
  <c r="BN521" i="19"/>
  <c r="BM521" i="19"/>
  <c r="BL521" i="19"/>
  <c r="BK521" i="19"/>
  <c r="BJ521" i="19"/>
  <c r="BI521" i="19"/>
  <c r="G521" i="19"/>
  <c r="F521" i="19"/>
  <c r="E521" i="19"/>
  <c r="D521" i="19"/>
  <c r="C521" i="19"/>
  <c r="B521" i="19"/>
  <c r="BR520" i="19"/>
  <c r="BQ520" i="19"/>
  <c r="BP520" i="19"/>
  <c r="BO520" i="19"/>
  <c r="BN520" i="19"/>
  <c r="BM520" i="19"/>
  <c r="BL520" i="19"/>
  <c r="BK520" i="19"/>
  <c r="BJ520" i="19"/>
  <c r="BI520" i="19"/>
  <c r="G520" i="19"/>
  <c r="F520" i="19"/>
  <c r="E520" i="19"/>
  <c r="D520" i="19"/>
  <c r="C520" i="19"/>
  <c r="B520" i="19"/>
  <c r="BR519" i="19"/>
  <c r="BQ519" i="19"/>
  <c r="BP519" i="19"/>
  <c r="BO519" i="19"/>
  <c r="BN519" i="19"/>
  <c r="BM519" i="19"/>
  <c r="BL519" i="19"/>
  <c r="BK519" i="19"/>
  <c r="BJ519" i="19"/>
  <c r="BI519" i="19"/>
  <c r="G519" i="19"/>
  <c r="F519" i="19"/>
  <c r="E519" i="19"/>
  <c r="D519" i="19"/>
  <c r="C519" i="19"/>
  <c r="B519" i="19"/>
  <c r="BR518" i="19"/>
  <c r="BQ518" i="19"/>
  <c r="BP518" i="19"/>
  <c r="BO518" i="19"/>
  <c r="BN518" i="19"/>
  <c r="BM518" i="19"/>
  <c r="BL518" i="19"/>
  <c r="BK518" i="19"/>
  <c r="BJ518" i="19"/>
  <c r="BI518" i="19"/>
  <c r="G518" i="19"/>
  <c r="F518" i="19"/>
  <c r="E518" i="19"/>
  <c r="D518" i="19"/>
  <c r="C518" i="19"/>
  <c r="B518" i="19"/>
  <c r="BR517" i="19"/>
  <c r="BQ517" i="19"/>
  <c r="BP517" i="19"/>
  <c r="BO517" i="19"/>
  <c r="BN517" i="19"/>
  <c r="BM517" i="19"/>
  <c r="BL517" i="19"/>
  <c r="BK517" i="19"/>
  <c r="BJ517" i="19"/>
  <c r="BI517" i="19"/>
  <c r="G517" i="19"/>
  <c r="F517" i="19"/>
  <c r="E517" i="19"/>
  <c r="D517" i="19"/>
  <c r="C517" i="19"/>
  <c r="B517" i="19"/>
  <c r="BR516" i="19"/>
  <c r="BQ516" i="19"/>
  <c r="BP516" i="19"/>
  <c r="BO516" i="19"/>
  <c r="BN516" i="19"/>
  <c r="BM516" i="19"/>
  <c r="BL516" i="19"/>
  <c r="BK516" i="19"/>
  <c r="BJ516" i="19"/>
  <c r="BI516" i="19"/>
  <c r="G516" i="19"/>
  <c r="F516" i="19"/>
  <c r="E516" i="19"/>
  <c r="D516" i="19"/>
  <c r="C516" i="19"/>
  <c r="B516" i="19"/>
  <c r="BR515" i="19"/>
  <c r="BQ515" i="19"/>
  <c r="BP515" i="19"/>
  <c r="BO515" i="19"/>
  <c r="BN515" i="19"/>
  <c r="BM515" i="19"/>
  <c r="BL515" i="19"/>
  <c r="BK515" i="19"/>
  <c r="BJ515" i="19"/>
  <c r="BI515" i="19"/>
  <c r="G515" i="19"/>
  <c r="F515" i="19"/>
  <c r="E515" i="19"/>
  <c r="D515" i="19"/>
  <c r="C515" i="19"/>
  <c r="B515" i="19"/>
  <c r="BR514" i="19"/>
  <c r="BQ514" i="19"/>
  <c r="BP514" i="19"/>
  <c r="BO514" i="19"/>
  <c r="BN514" i="19"/>
  <c r="BM514" i="19"/>
  <c r="BL514" i="19"/>
  <c r="BK514" i="19"/>
  <c r="BJ514" i="19"/>
  <c r="BI514" i="19"/>
  <c r="G514" i="19"/>
  <c r="F514" i="19"/>
  <c r="E514" i="19"/>
  <c r="D514" i="19"/>
  <c r="C514" i="19"/>
  <c r="B514" i="19"/>
  <c r="BR513" i="19"/>
  <c r="BQ513" i="19"/>
  <c r="BP513" i="19"/>
  <c r="BO513" i="19"/>
  <c r="BN513" i="19"/>
  <c r="BM513" i="19"/>
  <c r="BL513" i="19"/>
  <c r="BK513" i="19"/>
  <c r="BJ513" i="19"/>
  <c r="BI513" i="19"/>
  <c r="G513" i="19"/>
  <c r="F513" i="19"/>
  <c r="E513" i="19"/>
  <c r="D513" i="19"/>
  <c r="C513" i="19"/>
  <c r="B513" i="19"/>
  <c r="BR512" i="19"/>
  <c r="BQ512" i="19"/>
  <c r="BP512" i="19"/>
  <c r="BO512" i="19"/>
  <c r="BN512" i="19"/>
  <c r="BM512" i="19"/>
  <c r="BL512" i="19"/>
  <c r="BK512" i="19"/>
  <c r="BJ512" i="19"/>
  <c r="BI512" i="19"/>
  <c r="G512" i="19"/>
  <c r="F512" i="19"/>
  <c r="E512" i="19"/>
  <c r="D512" i="19"/>
  <c r="C512" i="19"/>
  <c r="B512" i="19"/>
  <c r="BR511" i="19"/>
  <c r="BQ511" i="19"/>
  <c r="BP511" i="19"/>
  <c r="BO511" i="19"/>
  <c r="BN511" i="19"/>
  <c r="BM511" i="19"/>
  <c r="BL511" i="19"/>
  <c r="BK511" i="19"/>
  <c r="BJ511" i="19"/>
  <c r="BI511" i="19"/>
  <c r="G511" i="19"/>
  <c r="F511" i="19"/>
  <c r="E511" i="19"/>
  <c r="D511" i="19"/>
  <c r="C511" i="19"/>
  <c r="B511" i="19"/>
  <c r="BR510" i="19"/>
  <c r="BQ510" i="19"/>
  <c r="BP510" i="19"/>
  <c r="BO510" i="19"/>
  <c r="BN510" i="19"/>
  <c r="BM510" i="19"/>
  <c r="BL510" i="19"/>
  <c r="BK510" i="19"/>
  <c r="BJ510" i="19"/>
  <c r="BI510" i="19"/>
  <c r="G510" i="19"/>
  <c r="F510" i="19"/>
  <c r="E510" i="19"/>
  <c r="D510" i="19"/>
  <c r="C510" i="19"/>
  <c r="B510" i="19"/>
  <c r="BR509" i="19"/>
  <c r="BQ509" i="19"/>
  <c r="BP509" i="19"/>
  <c r="BO509" i="19"/>
  <c r="BN509" i="19"/>
  <c r="BM509" i="19"/>
  <c r="BL509" i="19"/>
  <c r="BK509" i="19"/>
  <c r="BJ509" i="19"/>
  <c r="BI509" i="19"/>
  <c r="G509" i="19"/>
  <c r="F509" i="19"/>
  <c r="E509" i="19"/>
  <c r="D509" i="19"/>
  <c r="C509" i="19"/>
  <c r="B509" i="19"/>
  <c r="BR508" i="19"/>
  <c r="BQ508" i="19"/>
  <c r="BP508" i="19"/>
  <c r="BO508" i="19"/>
  <c r="BN508" i="19"/>
  <c r="BM508" i="19"/>
  <c r="BL508" i="19"/>
  <c r="BK508" i="19"/>
  <c r="BJ508" i="19"/>
  <c r="BI508" i="19"/>
  <c r="G508" i="19"/>
  <c r="F508" i="19"/>
  <c r="E508" i="19"/>
  <c r="D508" i="19"/>
  <c r="C508" i="19"/>
  <c r="B508" i="19"/>
  <c r="BR507" i="19"/>
  <c r="BQ507" i="19"/>
  <c r="BP507" i="19"/>
  <c r="BO507" i="19"/>
  <c r="BN507" i="19"/>
  <c r="BM507" i="19"/>
  <c r="BL507" i="19"/>
  <c r="BK507" i="19"/>
  <c r="BJ507" i="19"/>
  <c r="BI507" i="19"/>
  <c r="G507" i="19"/>
  <c r="F507" i="19"/>
  <c r="E507" i="19"/>
  <c r="D507" i="19"/>
  <c r="C507" i="19"/>
  <c r="B507" i="19"/>
  <c r="BR506" i="19"/>
  <c r="BQ506" i="19"/>
  <c r="BP506" i="19"/>
  <c r="BO506" i="19"/>
  <c r="BN506" i="19"/>
  <c r="BM506" i="19"/>
  <c r="BL506" i="19"/>
  <c r="BK506" i="19"/>
  <c r="BJ506" i="19"/>
  <c r="BI506" i="19"/>
  <c r="G506" i="19"/>
  <c r="F506" i="19"/>
  <c r="E506" i="19"/>
  <c r="D506" i="19"/>
  <c r="C506" i="19"/>
  <c r="B506" i="19"/>
  <c r="BR505" i="19"/>
  <c r="BQ505" i="19"/>
  <c r="BP505" i="19"/>
  <c r="BO505" i="19"/>
  <c r="BN505" i="19"/>
  <c r="BM505" i="19"/>
  <c r="BL505" i="19"/>
  <c r="BK505" i="19"/>
  <c r="BJ505" i="19"/>
  <c r="BI505" i="19"/>
  <c r="G505" i="19"/>
  <c r="F505" i="19"/>
  <c r="E505" i="19"/>
  <c r="D505" i="19"/>
  <c r="C505" i="19"/>
  <c r="B505" i="19"/>
  <c r="BR504" i="19"/>
  <c r="BQ504" i="19"/>
  <c r="BP504" i="19"/>
  <c r="BO504" i="19"/>
  <c r="BN504" i="19"/>
  <c r="BM504" i="19"/>
  <c r="BL504" i="19"/>
  <c r="BK504" i="19"/>
  <c r="BJ504" i="19"/>
  <c r="BI504" i="19"/>
  <c r="G504" i="19"/>
  <c r="F504" i="19"/>
  <c r="E504" i="19"/>
  <c r="D504" i="19"/>
  <c r="C504" i="19"/>
  <c r="B504" i="19"/>
  <c r="BR503" i="19"/>
  <c r="BQ503" i="19"/>
  <c r="BP503" i="19"/>
  <c r="BO503" i="19"/>
  <c r="BN503" i="19"/>
  <c r="BM503" i="19"/>
  <c r="BL503" i="19"/>
  <c r="BK503" i="19"/>
  <c r="BJ503" i="19"/>
  <c r="BI503" i="19"/>
  <c r="G503" i="19"/>
  <c r="F503" i="19"/>
  <c r="E503" i="19"/>
  <c r="D503" i="19"/>
  <c r="C503" i="19"/>
  <c r="B503" i="19"/>
  <c r="BR502" i="19"/>
  <c r="BQ502" i="19"/>
  <c r="BP502" i="19"/>
  <c r="BO502" i="19"/>
  <c r="BN502" i="19"/>
  <c r="BM502" i="19"/>
  <c r="BL502" i="19"/>
  <c r="BK502" i="19"/>
  <c r="BJ502" i="19"/>
  <c r="BI502" i="19"/>
  <c r="G502" i="19"/>
  <c r="F502" i="19"/>
  <c r="E502" i="19"/>
  <c r="D502" i="19"/>
  <c r="C502" i="19"/>
  <c r="B502" i="19"/>
  <c r="BR501" i="19"/>
  <c r="BQ501" i="19"/>
  <c r="BP501" i="19"/>
  <c r="BO501" i="19"/>
  <c r="BN501" i="19"/>
  <c r="BM501" i="19"/>
  <c r="BL501" i="19"/>
  <c r="BK501" i="19"/>
  <c r="BJ501" i="19"/>
  <c r="BI501" i="19"/>
  <c r="G501" i="19"/>
  <c r="F501" i="19"/>
  <c r="E501" i="19"/>
  <c r="D501" i="19"/>
  <c r="C501" i="19"/>
  <c r="B501" i="19"/>
  <c r="BR500" i="19"/>
  <c r="BQ500" i="19"/>
  <c r="BP500" i="19"/>
  <c r="BO500" i="19"/>
  <c r="BN500" i="19"/>
  <c r="BM500" i="19"/>
  <c r="BL500" i="19"/>
  <c r="BK500" i="19"/>
  <c r="BJ500" i="19"/>
  <c r="BI500" i="19"/>
  <c r="G500" i="19"/>
  <c r="F500" i="19"/>
  <c r="E500" i="19"/>
  <c r="D500" i="19"/>
  <c r="C500" i="19"/>
  <c r="B500" i="19"/>
  <c r="BR499" i="19"/>
  <c r="BQ499" i="19"/>
  <c r="BP499" i="19"/>
  <c r="BO499" i="19"/>
  <c r="BN499" i="19"/>
  <c r="BM499" i="19"/>
  <c r="BL499" i="19"/>
  <c r="BK499" i="19"/>
  <c r="BJ499" i="19"/>
  <c r="BI499" i="19"/>
  <c r="G499" i="19"/>
  <c r="F499" i="19"/>
  <c r="E499" i="19"/>
  <c r="D499" i="19"/>
  <c r="C499" i="19"/>
  <c r="B499" i="19"/>
  <c r="BR498" i="19"/>
  <c r="BQ498" i="19"/>
  <c r="BP498" i="19"/>
  <c r="BO498" i="19"/>
  <c r="BN498" i="19"/>
  <c r="BM498" i="19"/>
  <c r="BL498" i="19"/>
  <c r="BK498" i="19"/>
  <c r="BJ498" i="19"/>
  <c r="BI498" i="19"/>
  <c r="G498" i="19"/>
  <c r="F498" i="19"/>
  <c r="E498" i="19"/>
  <c r="D498" i="19"/>
  <c r="C498" i="19"/>
  <c r="B498" i="19"/>
  <c r="BR497" i="19"/>
  <c r="BQ497" i="19"/>
  <c r="BP497" i="19"/>
  <c r="BO497" i="19"/>
  <c r="BN497" i="19"/>
  <c r="BM497" i="19"/>
  <c r="BL497" i="19"/>
  <c r="BK497" i="19"/>
  <c r="BJ497" i="19"/>
  <c r="BI497" i="19"/>
  <c r="G497" i="19"/>
  <c r="F497" i="19"/>
  <c r="E497" i="19"/>
  <c r="D497" i="19"/>
  <c r="C497" i="19"/>
  <c r="B497" i="19"/>
  <c r="BR496" i="19"/>
  <c r="BQ496" i="19"/>
  <c r="BP496" i="19"/>
  <c r="BO496" i="19"/>
  <c r="BN496" i="19"/>
  <c r="BM496" i="19"/>
  <c r="BL496" i="19"/>
  <c r="BK496" i="19"/>
  <c r="BJ496" i="19"/>
  <c r="BI496" i="19"/>
  <c r="G496" i="19"/>
  <c r="F496" i="19"/>
  <c r="E496" i="19"/>
  <c r="D496" i="19"/>
  <c r="C496" i="19"/>
  <c r="B496" i="19"/>
  <c r="BR495" i="19"/>
  <c r="BQ495" i="19"/>
  <c r="BP495" i="19"/>
  <c r="BO495" i="19"/>
  <c r="BN495" i="19"/>
  <c r="BM495" i="19"/>
  <c r="BL495" i="19"/>
  <c r="BK495" i="19"/>
  <c r="BJ495" i="19"/>
  <c r="BI495" i="19"/>
  <c r="G495" i="19"/>
  <c r="F495" i="19"/>
  <c r="E495" i="19"/>
  <c r="D495" i="19"/>
  <c r="C495" i="19"/>
  <c r="B495" i="19"/>
  <c r="BR494" i="19"/>
  <c r="BQ494" i="19"/>
  <c r="BP494" i="19"/>
  <c r="BO494" i="19"/>
  <c r="BN494" i="19"/>
  <c r="BM494" i="19"/>
  <c r="BL494" i="19"/>
  <c r="BK494" i="19"/>
  <c r="BJ494" i="19"/>
  <c r="BI494" i="19"/>
  <c r="G494" i="19"/>
  <c r="F494" i="19"/>
  <c r="E494" i="19"/>
  <c r="D494" i="19"/>
  <c r="C494" i="19"/>
  <c r="B494" i="19"/>
  <c r="BR493" i="19"/>
  <c r="BQ493" i="19"/>
  <c r="BP493" i="19"/>
  <c r="BO493" i="19"/>
  <c r="BN493" i="19"/>
  <c r="BM493" i="19"/>
  <c r="BL493" i="19"/>
  <c r="BK493" i="19"/>
  <c r="BJ493" i="19"/>
  <c r="BI493" i="19"/>
  <c r="G493" i="19"/>
  <c r="F493" i="19"/>
  <c r="E493" i="19"/>
  <c r="D493" i="19"/>
  <c r="C493" i="19"/>
  <c r="B493" i="19"/>
  <c r="BR492" i="19"/>
  <c r="BQ492" i="19"/>
  <c r="BP492" i="19"/>
  <c r="BO492" i="19"/>
  <c r="BN492" i="19"/>
  <c r="BM492" i="19"/>
  <c r="BL492" i="19"/>
  <c r="BK492" i="19"/>
  <c r="BJ492" i="19"/>
  <c r="BI492" i="19"/>
  <c r="G492" i="19"/>
  <c r="F492" i="19"/>
  <c r="E492" i="19"/>
  <c r="D492" i="19"/>
  <c r="C492" i="19"/>
  <c r="B492" i="19"/>
  <c r="BR491" i="19"/>
  <c r="BQ491" i="19"/>
  <c r="BP491" i="19"/>
  <c r="BO491" i="19"/>
  <c r="BN491" i="19"/>
  <c r="BM491" i="19"/>
  <c r="BL491" i="19"/>
  <c r="BK491" i="19"/>
  <c r="BJ491" i="19"/>
  <c r="BI491" i="19"/>
  <c r="G491" i="19"/>
  <c r="F491" i="19"/>
  <c r="E491" i="19"/>
  <c r="D491" i="19"/>
  <c r="C491" i="19"/>
  <c r="B491" i="19"/>
  <c r="BR490" i="19"/>
  <c r="BQ490" i="19"/>
  <c r="BP490" i="19"/>
  <c r="BO490" i="19"/>
  <c r="BN490" i="19"/>
  <c r="BM490" i="19"/>
  <c r="BL490" i="19"/>
  <c r="BK490" i="19"/>
  <c r="BJ490" i="19"/>
  <c r="BI490" i="19"/>
  <c r="G490" i="19"/>
  <c r="F490" i="19"/>
  <c r="E490" i="19"/>
  <c r="D490" i="19"/>
  <c r="C490" i="19"/>
  <c r="B490" i="19"/>
  <c r="BR489" i="19"/>
  <c r="BQ489" i="19"/>
  <c r="BP489" i="19"/>
  <c r="BO489" i="19"/>
  <c r="BN489" i="19"/>
  <c r="BM489" i="19"/>
  <c r="BL489" i="19"/>
  <c r="BK489" i="19"/>
  <c r="BJ489" i="19"/>
  <c r="BI489" i="19"/>
  <c r="G489" i="19"/>
  <c r="F489" i="19"/>
  <c r="E489" i="19"/>
  <c r="D489" i="19"/>
  <c r="C489" i="19"/>
  <c r="B489" i="19"/>
  <c r="BR488" i="19"/>
  <c r="BQ488" i="19"/>
  <c r="BP488" i="19"/>
  <c r="BO488" i="19"/>
  <c r="BN488" i="19"/>
  <c r="BM488" i="19"/>
  <c r="BL488" i="19"/>
  <c r="BK488" i="19"/>
  <c r="BJ488" i="19"/>
  <c r="BI488" i="19"/>
  <c r="G488" i="19"/>
  <c r="F488" i="19"/>
  <c r="E488" i="19"/>
  <c r="D488" i="19"/>
  <c r="C488" i="19"/>
  <c r="B488" i="19"/>
  <c r="BR487" i="19"/>
  <c r="BQ487" i="19"/>
  <c r="BP487" i="19"/>
  <c r="BO487" i="19"/>
  <c r="BN487" i="19"/>
  <c r="BM487" i="19"/>
  <c r="BL487" i="19"/>
  <c r="BK487" i="19"/>
  <c r="BJ487" i="19"/>
  <c r="BI487" i="19"/>
  <c r="G487" i="19"/>
  <c r="F487" i="19"/>
  <c r="E487" i="19"/>
  <c r="D487" i="19"/>
  <c r="C487" i="19"/>
  <c r="B487" i="19"/>
  <c r="BR486" i="19"/>
  <c r="BQ486" i="19"/>
  <c r="BP486" i="19"/>
  <c r="BO486" i="19"/>
  <c r="BN486" i="19"/>
  <c r="BM486" i="19"/>
  <c r="BL486" i="19"/>
  <c r="BK486" i="19"/>
  <c r="BJ486" i="19"/>
  <c r="BI486" i="19"/>
  <c r="G486" i="19"/>
  <c r="F486" i="19"/>
  <c r="E486" i="19"/>
  <c r="D486" i="19"/>
  <c r="C486" i="19"/>
  <c r="B486" i="19"/>
  <c r="BR485" i="19"/>
  <c r="BQ485" i="19"/>
  <c r="BP485" i="19"/>
  <c r="BO485" i="19"/>
  <c r="BN485" i="19"/>
  <c r="BM485" i="19"/>
  <c r="BL485" i="19"/>
  <c r="BK485" i="19"/>
  <c r="BJ485" i="19"/>
  <c r="BI485" i="19"/>
  <c r="G485" i="19"/>
  <c r="F485" i="19"/>
  <c r="E485" i="19"/>
  <c r="D485" i="19"/>
  <c r="C485" i="19"/>
  <c r="B485" i="19"/>
  <c r="BR484" i="19"/>
  <c r="BQ484" i="19"/>
  <c r="BP484" i="19"/>
  <c r="BO484" i="19"/>
  <c r="BN484" i="19"/>
  <c r="BM484" i="19"/>
  <c r="BL484" i="19"/>
  <c r="BK484" i="19"/>
  <c r="BJ484" i="19"/>
  <c r="BI484" i="19"/>
  <c r="G484" i="19"/>
  <c r="F484" i="19"/>
  <c r="E484" i="19"/>
  <c r="D484" i="19"/>
  <c r="C484" i="19"/>
  <c r="B484" i="19"/>
  <c r="BR483" i="19"/>
  <c r="BQ483" i="19"/>
  <c r="BP483" i="19"/>
  <c r="BO483" i="19"/>
  <c r="BN483" i="19"/>
  <c r="BM483" i="19"/>
  <c r="BL483" i="19"/>
  <c r="BK483" i="19"/>
  <c r="BJ483" i="19"/>
  <c r="BI483" i="19"/>
  <c r="G483" i="19"/>
  <c r="F483" i="19"/>
  <c r="E483" i="19"/>
  <c r="D483" i="19"/>
  <c r="C483" i="19"/>
  <c r="B483" i="19"/>
  <c r="BR482" i="19"/>
  <c r="BQ482" i="19"/>
  <c r="BP482" i="19"/>
  <c r="BO482" i="19"/>
  <c r="BN482" i="19"/>
  <c r="BM482" i="19"/>
  <c r="BL482" i="19"/>
  <c r="BK482" i="19"/>
  <c r="BJ482" i="19"/>
  <c r="BI482" i="19"/>
  <c r="G482" i="19"/>
  <c r="F482" i="19"/>
  <c r="E482" i="19"/>
  <c r="D482" i="19"/>
  <c r="C482" i="19"/>
  <c r="B482" i="19"/>
  <c r="BR481" i="19"/>
  <c r="BQ481" i="19"/>
  <c r="BP481" i="19"/>
  <c r="BO481" i="19"/>
  <c r="BN481" i="19"/>
  <c r="BM481" i="19"/>
  <c r="BL481" i="19"/>
  <c r="BK481" i="19"/>
  <c r="BJ481" i="19"/>
  <c r="BI481" i="19"/>
  <c r="G481" i="19"/>
  <c r="F481" i="19"/>
  <c r="E481" i="19"/>
  <c r="D481" i="19"/>
  <c r="C481" i="19"/>
  <c r="B481" i="19"/>
  <c r="BR480" i="19"/>
  <c r="BQ480" i="19"/>
  <c r="BP480" i="19"/>
  <c r="BO480" i="19"/>
  <c r="BN480" i="19"/>
  <c r="BM480" i="19"/>
  <c r="BL480" i="19"/>
  <c r="BK480" i="19"/>
  <c r="BJ480" i="19"/>
  <c r="BI480" i="19"/>
  <c r="G480" i="19"/>
  <c r="F480" i="19"/>
  <c r="E480" i="19"/>
  <c r="D480" i="19"/>
  <c r="C480" i="19"/>
  <c r="B480" i="19"/>
  <c r="BR479" i="19"/>
  <c r="BQ479" i="19"/>
  <c r="BP479" i="19"/>
  <c r="BO479" i="19"/>
  <c r="BN479" i="19"/>
  <c r="BM479" i="19"/>
  <c r="BL479" i="19"/>
  <c r="BK479" i="19"/>
  <c r="BJ479" i="19"/>
  <c r="BI479" i="19"/>
  <c r="G479" i="19"/>
  <c r="F479" i="19"/>
  <c r="E479" i="19"/>
  <c r="D479" i="19"/>
  <c r="C479" i="19"/>
  <c r="B479" i="19"/>
  <c r="BR478" i="19"/>
  <c r="BQ478" i="19"/>
  <c r="BP478" i="19"/>
  <c r="BO478" i="19"/>
  <c r="BN478" i="19"/>
  <c r="BM478" i="19"/>
  <c r="BL478" i="19"/>
  <c r="BK478" i="19"/>
  <c r="BJ478" i="19"/>
  <c r="BI478" i="19"/>
  <c r="G478" i="19"/>
  <c r="F478" i="19"/>
  <c r="E478" i="19"/>
  <c r="D478" i="19"/>
  <c r="C478" i="19"/>
  <c r="B478" i="19"/>
  <c r="BR477" i="19"/>
  <c r="BQ477" i="19"/>
  <c r="BP477" i="19"/>
  <c r="BO477" i="19"/>
  <c r="BN477" i="19"/>
  <c r="BM477" i="19"/>
  <c r="BL477" i="19"/>
  <c r="BK477" i="19"/>
  <c r="BJ477" i="19"/>
  <c r="BI477" i="19"/>
  <c r="G477" i="19"/>
  <c r="F477" i="19"/>
  <c r="E477" i="19"/>
  <c r="D477" i="19"/>
  <c r="C477" i="19"/>
  <c r="B477" i="19"/>
  <c r="BR476" i="19"/>
  <c r="BQ476" i="19"/>
  <c r="BP476" i="19"/>
  <c r="BO476" i="19"/>
  <c r="BN476" i="19"/>
  <c r="BM476" i="19"/>
  <c r="BL476" i="19"/>
  <c r="BK476" i="19"/>
  <c r="BJ476" i="19"/>
  <c r="BI476" i="19"/>
  <c r="G476" i="19"/>
  <c r="F476" i="19"/>
  <c r="E476" i="19"/>
  <c r="D476" i="19"/>
  <c r="C476" i="19"/>
  <c r="B476" i="19"/>
  <c r="BR475" i="19"/>
  <c r="BQ475" i="19"/>
  <c r="BP475" i="19"/>
  <c r="BO475" i="19"/>
  <c r="BN475" i="19"/>
  <c r="BM475" i="19"/>
  <c r="BL475" i="19"/>
  <c r="BK475" i="19"/>
  <c r="BJ475" i="19"/>
  <c r="BI475" i="19"/>
  <c r="G475" i="19"/>
  <c r="F475" i="19"/>
  <c r="E475" i="19"/>
  <c r="D475" i="19"/>
  <c r="C475" i="19"/>
  <c r="B475" i="19"/>
  <c r="BR474" i="19"/>
  <c r="BQ474" i="19"/>
  <c r="BP474" i="19"/>
  <c r="BO474" i="19"/>
  <c r="BN474" i="19"/>
  <c r="BM474" i="19"/>
  <c r="BL474" i="19"/>
  <c r="BK474" i="19"/>
  <c r="BJ474" i="19"/>
  <c r="BI474" i="19"/>
  <c r="G474" i="19"/>
  <c r="F474" i="19"/>
  <c r="E474" i="19"/>
  <c r="D474" i="19"/>
  <c r="C474" i="19"/>
  <c r="B474" i="19"/>
  <c r="BR473" i="19"/>
  <c r="BQ473" i="19"/>
  <c r="BP473" i="19"/>
  <c r="BO473" i="19"/>
  <c r="BN473" i="19"/>
  <c r="BM473" i="19"/>
  <c r="BL473" i="19"/>
  <c r="BK473" i="19"/>
  <c r="BJ473" i="19"/>
  <c r="BI473" i="19"/>
  <c r="G473" i="19"/>
  <c r="F473" i="19"/>
  <c r="E473" i="19"/>
  <c r="D473" i="19"/>
  <c r="C473" i="19"/>
  <c r="B473" i="19"/>
  <c r="BR472" i="19"/>
  <c r="BQ472" i="19"/>
  <c r="BP472" i="19"/>
  <c r="BO472" i="19"/>
  <c r="BN472" i="19"/>
  <c r="BM472" i="19"/>
  <c r="BL472" i="19"/>
  <c r="BK472" i="19"/>
  <c r="BJ472" i="19"/>
  <c r="BI472" i="19"/>
  <c r="G472" i="19"/>
  <c r="F472" i="19"/>
  <c r="E472" i="19"/>
  <c r="D472" i="19"/>
  <c r="C472" i="19"/>
  <c r="B472" i="19"/>
  <c r="BR471" i="19"/>
  <c r="BQ471" i="19"/>
  <c r="BP471" i="19"/>
  <c r="BO471" i="19"/>
  <c r="BN471" i="19"/>
  <c r="BM471" i="19"/>
  <c r="BL471" i="19"/>
  <c r="BK471" i="19"/>
  <c r="BJ471" i="19"/>
  <c r="BI471" i="19"/>
  <c r="G471" i="19"/>
  <c r="F471" i="19"/>
  <c r="E471" i="19"/>
  <c r="D471" i="19"/>
  <c r="C471" i="19"/>
  <c r="B471" i="19"/>
  <c r="BR470" i="19"/>
  <c r="BQ470" i="19"/>
  <c r="BP470" i="19"/>
  <c r="BO470" i="19"/>
  <c r="BN470" i="19"/>
  <c r="BM470" i="19"/>
  <c r="BL470" i="19"/>
  <c r="BK470" i="19"/>
  <c r="BJ470" i="19"/>
  <c r="BI470" i="19"/>
  <c r="G470" i="19"/>
  <c r="F470" i="19"/>
  <c r="E470" i="19"/>
  <c r="D470" i="19"/>
  <c r="C470" i="19"/>
  <c r="B470" i="19"/>
  <c r="BR469" i="19"/>
  <c r="BQ469" i="19"/>
  <c r="BP469" i="19"/>
  <c r="BO469" i="19"/>
  <c r="BN469" i="19"/>
  <c r="BM469" i="19"/>
  <c r="BL469" i="19"/>
  <c r="BK469" i="19"/>
  <c r="BJ469" i="19"/>
  <c r="BI469" i="19"/>
  <c r="G469" i="19"/>
  <c r="F469" i="19"/>
  <c r="E469" i="19"/>
  <c r="D469" i="19"/>
  <c r="C469" i="19"/>
  <c r="B469" i="19"/>
  <c r="BR468" i="19"/>
  <c r="BQ468" i="19"/>
  <c r="BP468" i="19"/>
  <c r="BO468" i="19"/>
  <c r="BN468" i="19"/>
  <c r="BM468" i="19"/>
  <c r="BL468" i="19"/>
  <c r="BK468" i="19"/>
  <c r="BJ468" i="19"/>
  <c r="BI468" i="19"/>
  <c r="G468" i="19"/>
  <c r="F468" i="19"/>
  <c r="E468" i="19"/>
  <c r="D468" i="19"/>
  <c r="C468" i="19"/>
  <c r="B468" i="19"/>
  <c r="BR467" i="19"/>
  <c r="BQ467" i="19"/>
  <c r="BP467" i="19"/>
  <c r="BO467" i="19"/>
  <c r="BN467" i="19"/>
  <c r="BM467" i="19"/>
  <c r="BL467" i="19"/>
  <c r="BK467" i="19"/>
  <c r="BJ467" i="19"/>
  <c r="BI467" i="19"/>
  <c r="G467" i="19"/>
  <c r="F467" i="19"/>
  <c r="E467" i="19"/>
  <c r="D467" i="19"/>
  <c r="C467" i="19"/>
  <c r="B467" i="19"/>
  <c r="BR466" i="19"/>
  <c r="BQ466" i="19"/>
  <c r="BP466" i="19"/>
  <c r="BO466" i="19"/>
  <c r="BN466" i="19"/>
  <c r="BM466" i="19"/>
  <c r="BL466" i="19"/>
  <c r="BK466" i="19"/>
  <c r="BJ466" i="19"/>
  <c r="BI466" i="19"/>
  <c r="G466" i="19"/>
  <c r="F466" i="19"/>
  <c r="E466" i="19"/>
  <c r="D466" i="19"/>
  <c r="C466" i="19"/>
  <c r="B466" i="19"/>
  <c r="BR465" i="19"/>
  <c r="BQ465" i="19"/>
  <c r="BP465" i="19"/>
  <c r="BO465" i="19"/>
  <c r="BN465" i="19"/>
  <c r="BM465" i="19"/>
  <c r="BL465" i="19"/>
  <c r="BK465" i="19"/>
  <c r="BJ465" i="19"/>
  <c r="BI465" i="19"/>
  <c r="G465" i="19"/>
  <c r="F465" i="19"/>
  <c r="E465" i="19"/>
  <c r="D465" i="19"/>
  <c r="C465" i="19"/>
  <c r="B465" i="19"/>
  <c r="BR464" i="19"/>
  <c r="BQ464" i="19"/>
  <c r="BP464" i="19"/>
  <c r="BO464" i="19"/>
  <c r="BN464" i="19"/>
  <c r="BM464" i="19"/>
  <c r="BL464" i="19"/>
  <c r="BK464" i="19"/>
  <c r="BJ464" i="19"/>
  <c r="BI464" i="19"/>
  <c r="G464" i="19"/>
  <c r="F464" i="19"/>
  <c r="E464" i="19"/>
  <c r="D464" i="19"/>
  <c r="C464" i="19"/>
  <c r="B464" i="19"/>
  <c r="BR463" i="19"/>
  <c r="BQ463" i="19"/>
  <c r="BP463" i="19"/>
  <c r="BO463" i="19"/>
  <c r="BN463" i="19"/>
  <c r="BM463" i="19"/>
  <c r="BL463" i="19"/>
  <c r="BK463" i="19"/>
  <c r="BJ463" i="19"/>
  <c r="BI463" i="19"/>
  <c r="G463" i="19"/>
  <c r="F463" i="19"/>
  <c r="E463" i="19"/>
  <c r="D463" i="19"/>
  <c r="C463" i="19"/>
  <c r="B463" i="19"/>
  <c r="BR462" i="19"/>
  <c r="BQ462" i="19"/>
  <c r="BP462" i="19"/>
  <c r="BO462" i="19"/>
  <c r="BN462" i="19"/>
  <c r="BM462" i="19"/>
  <c r="BL462" i="19"/>
  <c r="BK462" i="19"/>
  <c r="BJ462" i="19"/>
  <c r="BI462" i="19"/>
  <c r="G462" i="19"/>
  <c r="F462" i="19"/>
  <c r="E462" i="19"/>
  <c r="D462" i="19"/>
  <c r="C462" i="19"/>
  <c r="B462" i="19"/>
  <c r="BR461" i="19"/>
  <c r="BQ461" i="19"/>
  <c r="BP461" i="19"/>
  <c r="BO461" i="19"/>
  <c r="BN461" i="19"/>
  <c r="BM461" i="19"/>
  <c r="BL461" i="19"/>
  <c r="BK461" i="19"/>
  <c r="BJ461" i="19"/>
  <c r="BI461" i="19"/>
  <c r="G461" i="19"/>
  <c r="F461" i="19"/>
  <c r="E461" i="19"/>
  <c r="D461" i="19"/>
  <c r="C461" i="19"/>
  <c r="B461" i="19"/>
  <c r="BR460" i="19"/>
  <c r="BQ460" i="19"/>
  <c r="BP460" i="19"/>
  <c r="BO460" i="19"/>
  <c r="BN460" i="19"/>
  <c r="BM460" i="19"/>
  <c r="BL460" i="19"/>
  <c r="BK460" i="19"/>
  <c r="BJ460" i="19"/>
  <c r="BI460" i="19"/>
  <c r="G460" i="19"/>
  <c r="F460" i="19"/>
  <c r="E460" i="19"/>
  <c r="D460" i="19"/>
  <c r="C460" i="19"/>
  <c r="B460" i="19"/>
  <c r="BR459" i="19"/>
  <c r="BQ459" i="19"/>
  <c r="BP459" i="19"/>
  <c r="BO459" i="19"/>
  <c r="BN459" i="19"/>
  <c r="BM459" i="19"/>
  <c r="BL459" i="19"/>
  <c r="BK459" i="19"/>
  <c r="BJ459" i="19"/>
  <c r="BI459" i="19"/>
  <c r="G459" i="19"/>
  <c r="F459" i="19"/>
  <c r="E459" i="19"/>
  <c r="D459" i="19"/>
  <c r="C459" i="19"/>
  <c r="B459" i="19"/>
  <c r="BR458" i="19"/>
  <c r="BQ458" i="19"/>
  <c r="BP458" i="19"/>
  <c r="BO458" i="19"/>
  <c r="BN458" i="19"/>
  <c r="BM458" i="19"/>
  <c r="BL458" i="19"/>
  <c r="BK458" i="19"/>
  <c r="BJ458" i="19"/>
  <c r="BI458" i="19"/>
  <c r="G458" i="19"/>
  <c r="F458" i="19"/>
  <c r="E458" i="19"/>
  <c r="D458" i="19"/>
  <c r="C458" i="19"/>
  <c r="B458" i="19"/>
  <c r="BR457" i="19"/>
  <c r="BQ457" i="19"/>
  <c r="BP457" i="19"/>
  <c r="BO457" i="19"/>
  <c r="BN457" i="19"/>
  <c r="BM457" i="19"/>
  <c r="BL457" i="19"/>
  <c r="BK457" i="19"/>
  <c r="BJ457" i="19"/>
  <c r="BI457" i="19"/>
  <c r="G457" i="19"/>
  <c r="F457" i="19"/>
  <c r="E457" i="19"/>
  <c r="D457" i="19"/>
  <c r="C457" i="19"/>
  <c r="B457" i="19"/>
  <c r="BR456" i="19"/>
  <c r="BQ456" i="19"/>
  <c r="BP456" i="19"/>
  <c r="BO456" i="19"/>
  <c r="BN456" i="19"/>
  <c r="BM456" i="19"/>
  <c r="BL456" i="19"/>
  <c r="BK456" i="19"/>
  <c r="BJ456" i="19"/>
  <c r="BI456" i="19"/>
  <c r="G456" i="19"/>
  <c r="F456" i="19"/>
  <c r="E456" i="19"/>
  <c r="D456" i="19"/>
  <c r="C456" i="19"/>
  <c r="B456" i="19"/>
  <c r="BR455" i="19"/>
  <c r="BQ455" i="19"/>
  <c r="BP455" i="19"/>
  <c r="BO455" i="19"/>
  <c r="BN455" i="19"/>
  <c r="BM455" i="19"/>
  <c r="BL455" i="19"/>
  <c r="BK455" i="19"/>
  <c r="BJ455" i="19"/>
  <c r="BI455" i="19"/>
  <c r="G455" i="19"/>
  <c r="F455" i="19"/>
  <c r="E455" i="19"/>
  <c r="D455" i="19"/>
  <c r="C455" i="19"/>
  <c r="B455" i="19"/>
  <c r="BR454" i="19"/>
  <c r="BQ454" i="19"/>
  <c r="BP454" i="19"/>
  <c r="BO454" i="19"/>
  <c r="BN454" i="19"/>
  <c r="BM454" i="19"/>
  <c r="BL454" i="19"/>
  <c r="BK454" i="19"/>
  <c r="BJ454" i="19"/>
  <c r="BI454" i="19"/>
  <c r="G454" i="19"/>
  <c r="F454" i="19"/>
  <c r="E454" i="19"/>
  <c r="D454" i="19"/>
  <c r="C454" i="19"/>
  <c r="B454" i="19"/>
  <c r="BR453" i="19"/>
  <c r="BQ453" i="19"/>
  <c r="BP453" i="19"/>
  <c r="BO453" i="19"/>
  <c r="BN453" i="19"/>
  <c r="BM453" i="19"/>
  <c r="BL453" i="19"/>
  <c r="BK453" i="19"/>
  <c r="BJ453" i="19"/>
  <c r="BI453" i="19"/>
  <c r="G453" i="19"/>
  <c r="F453" i="19"/>
  <c r="E453" i="19"/>
  <c r="D453" i="19"/>
  <c r="C453" i="19"/>
  <c r="B453" i="19"/>
  <c r="BR452" i="19"/>
  <c r="BQ452" i="19"/>
  <c r="BP452" i="19"/>
  <c r="BO452" i="19"/>
  <c r="BN452" i="19"/>
  <c r="BM452" i="19"/>
  <c r="BL452" i="19"/>
  <c r="BK452" i="19"/>
  <c r="BJ452" i="19"/>
  <c r="BI452" i="19"/>
  <c r="G452" i="19"/>
  <c r="F452" i="19"/>
  <c r="E452" i="19"/>
  <c r="D452" i="19"/>
  <c r="C452" i="19"/>
  <c r="B452" i="19"/>
  <c r="BR451" i="19"/>
  <c r="BQ451" i="19"/>
  <c r="BP451" i="19"/>
  <c r="BO451" i="19"/>
  <c r="BN451" i="19"/>
  <c r="BM451" i="19"/>
  <c r="BL451" i="19"/>
  <c r="BK451" i="19"/>
  <c r="BJ451" i="19"/>
  <c r="BI451" i="19"/>
  <c r="G451" i="19"/>
  <c r="F451" i="19"/>
  <c r="E451" i="19"/>
  <c r="D451" i="19"/>
  <c r="C451" i="19"/>
  <c r="B451" i="19"/>
  <c r="BR450" i="19"/>
  <c r="BQ450" i="19"/>
  <c r="BP450" i="19"/>
  <c r="BO450" i="19"/>
  <c r="BN450" i="19"/>
  <c r="BM450" i="19"/>
  <c r="BL450" i="19"/>
  <c r="BK450" i="19"/>
  <c r="BJ450" i="19"/>
  <c r="BI450" i="19"/>
  <c r="G450" i="19"/>
  <c r="F450" i="19"/>
  <c r="E450" i="19"/>
  <c r="D450" i="19"/>
  <c r="C450" i="19"/>
  <c r="B450" i="19"/>
  <c r="BR449" i="19"/>
  <c r="BQ449" i="19"/>
  <c r="BP449" i="19"/>
  <c r="BO449" i="19"/>
  <c r="BN449" i="19"/>
  <c r="BM449" i="19"/>
  <c r="BL449" i="19"/>
  <c r="BK449" i="19"/>
  <c r="BJ449" i="19"/>
  <c r="BI449" i="19"/>
  <c r="G449" i="19"/>
  <c r="F449" i="19"/>
  <c r="E449" i="19"/>
  <c r="D449" i="19"/>
  <c r="C449" i="19"/>
  <c r="B449" i="19"/>
  <c r="BR448" i="19"/>
  <c r="BQ448" i="19"/>
  <c r="BP448" i="19"/>
  <c r="BO448" i="19"/>
  <c r="BN448" i="19"/>
  <c r="BM448" i="19"/>
  <c r="BL448" i="19"/>
  <c r="BK448" i="19"/>
  <c r="BJ448" i="19"/>
  <c r="BI448" i="19"/>
  <c r="G448" i="19"/>
  <c r="F448" i="19"/>
  <c r="E448" i="19"/>
  <c r="D448" i="19"/>
  <c r="C448" i="19"/>
  <c r="B448" i="19"/>
  <c r="BR447" i="19"/>
  <c r="BQ447" i="19"/>
  <c r="BP447" i="19"/>
  <c r="BO447" i="19"/>
  <c r="BN447" i="19"/>
  <c r="BM447" i="19"/>
  <c r="BL447" i="19"/>
  <c r="BK447" i="19"/>
  <c r="BJ447" i="19"/>
  <c r="BI447" i="19"/>
  <c r="G447" i="19"/>
  <c r="F447" i="19"/>
  <c r="E447" i="19"/>
  <c r="D447" i="19"/>
  <c r="C447" i="19"/>
  <c r="B447" i="19"/>
  <c r="BR446" i="19"/>
  <c r="BQ446" i="19"/>
  <c r="BP446" i="19"/>
  <c r="BO446" i="19"/>
  <c r="BN446" i="19"/>
  <c r="BM446" i="19"/>
  <c r="BL446" i="19"/>
  <c r="BK446" i="19"/>
  <c r="BJ446" i="19"/>
  <c r="BI446" i="19"/>
  <c r="G446" i="19"/>
  <c r="F446" i="19"/>
  <c r="E446" i="19"/>
  <c r="D446" i="19"/>
  <c r="C446" i="19"/>
  <c r="B446" i="19"/>
  <c r="BR445" i="19"/>
  <c r="BQ445" i="19"/>
  <c r="BP445" i="19"/>
  <c r="BO445" i="19"/>
  <c r="BN445" i="19"/>
  <c r="BM445" i="19"/>
  <c r="BL445" i="19"/>
  <c r="BK445" i="19"/>
  <c r="BJ445" i="19"/>
  <c r="BI445" i="19"/>
  <c r="G445" i="19"/>
  <c r="F445" i="19"/>
  <c r="E445" i="19"/>
  <c r="D445" i="19"/>
  <c r="C445" i="19"/>
  <c r="B445" i="19"/>
  <c r="BR444" i="19"/>
  <c r="BQ444" i="19"/>
  <c r="BP444" i="19"/>
  <c r="BO444" i="19"/>
  <c r="BN444" i="19"/>
  <c r="BM444" i="19"/>
  <c r="BL444" i="19"/>
  <c r="BK444" i="19"/>
  <c r="BJ444" i="19"/>
  <c r="BI444" i="19"/>
  <c r="G444" i="19"/>
  <c r="F444" i="19"/>
  <c r="E444" i="19"/>
  <c r="D444" i="19"/>
  <c r="C444" i="19"/>
  <c r="B444" i="19"/>
  <c r="BR443" i="19"/>
  <c r="BQ443" i="19"/>
  <c r="BP443" i="19"/>
  <c r="BO443" i="19"/>
  <c r="BN443" i="19"/>
  <c r="BM443" i="19"/>
  <c r="BL443" i="19"/>
  <c r="BK443" i="19"/>
  <c r="BJ443" i="19"/>
  <c r="BI443" i="19"/>
  <c r="G443" i="19"/>
  <c r="F443" i="19"/>
  <c r="E443" i="19"/>
  <c r="D443" i="19"/>
  <c r="C443" i="19"/>
  <c r="B443" i="19"/>
  <c r="BR442" i="19"/>
  <c r="BQ442" i="19"/>
  <c r="BP442" i="19"/>
  <c r="BO442" i="19"/>
  <c r="BN442" i="19"/>
  <c r="BM442" i="19"/>
  <c r="BL442" i="19"/>
  <c r="BK442" i="19"/>
  <c r="BJ442" i="19"/>
  <c r="BI442" i="19"/>
  <c r="G442" i="19"/>
  <c r="F442" i="19"/>
  <c r="E442" i="19"/>
  <c r="D442" i="19"/>
  <c r="C442" i="19"/>
  <c r="B442" i="19"/>
  <c r="BR441" i="19"/>
  <c r="BQ441" i="19"/>
  <c r="BP441" i="19"/>
  <c r="BO441" i="19"/>
  <c r="BN441" i="19"/>
  <c r="BM441" i="19"/>
  <c r="BL441" i="19"/>
  <c r="BK441" i="19"/>
  <c r="BJ441" i="19"/>
  <c r="BI441" i="19"/>
  <c r="G441" i="19"/>
  <c r="F441" i="19"/>
  <c r="E441" i="19"/>
  <c r="D441" i="19"/>
  <c r="C441" i="19"/>
  <c r="B441" i="19"/>
  <c r="BR440" i="19"/>
  <c r="BQ440" i="19"/>
  <c r="BP440" i="19"/>
  <c r="BO440" i="19"/>
  <c r="BN440" i="19"/>
  <c r="BM440" i="19"/>
  <c r="BL440" i="19"/>
  <c r="BK440" i="19"/>
  <c r="BJ440" i="19"/>
  <c r="BI440" i="19"/>
  <c r="G440" i="19"/>
  <c r="F440" i="19"/>
  <c r="E440" i="19"/>
  <c r="D440" i="19"/>
  <c r="C440" i="19"/>
  <c r="B440" i="19"/>
  <c r="BR439" i="19"/>
  <c r="BQ439" i="19"/>
  <c r="BP439" i="19"/>
  <c r="BO439" i="19"/>
  <c r="BN439" i="19"/>
  <c r="BM439" i="19"/>
  <c r="BL439" i="19"/>
  <c r="BK439" i="19"/>
  <c r="BJ439" i="19"/>
  <c r="BI439" i="19"/>
  <c r="G439" i="19"/>
  <c r="F439" i="19"/>
  <c r="E439" i="19"/>
  <c r="D439" i="19"/>
  <c r="C439" i="19"/>
  <c r="B439" i="19"/>
  <c r="BR438" i="19"/>
  <c r="BQ438" i="19"/>
  <c r="BP438" i="19"/>
  <c r="BO438" i="19"/>
  <c r="BN438" i="19"/>
  <c r="BM438" i="19"/>
  <c r="BL438" i="19"/>
  <c r="BK438" i="19"/>
  <c r="BJ438" i="19"/>
  <c r="BI438" i="19"/>
  <c r="G438" i="19"/>
  <c r="F438" i="19"/>
  <c r="E438" i="19"/>
  <c r="D438" i="19"/>
  <c r="C438" i="19"/>
  <c r="B438" i="19"/>
  <c r="BR437" i="19"/>
  <c r="BQ437" i="19"/>
  <c r="BP437" i="19"/>
  <c r="BO437" i="19"/>
  <c r="BN437" i="19"/>
  <c r="BM437" i="19"/>
  <c r="BL437" i="19"/>
  <c r="BK437" i="19"/>
  <c r="BJ437" i="19"/>
  <c r="BI437" i="19"/>
  <c r="G437" i="19"/>
  <c r="F437" i="19"/>
  <c r="E437" i="19"/>
  <c r="D437" i="19"/>
  <c r="C437" i="19"/>
  <c r="B437" i="19"/>
  <c r="BR436" i="19"/>
  <c r="BQ436" i="19"/>
  <c r="BP436" i="19"/>
  <c r="BO436" i="19"/>
  <c r="BN436" i="19"/>
  <c r="BM436" i="19"/>
  <c r="BL436" i="19"/>
  <c r="BK436" i="19"/>
  <c r="BJ436" i="19"/>
  <c r="BI436" i="19"/>
  <c r="G436" i="19"/>
  <c r="F436" i="19"/>
  <c r="E436" i="19"/>
  <c r="D436" i="19"/>
  <c r="C436" i="19"/>
  <c r="B436" i="19"/>
  <c r="BR435" i="19"/>
  <c r="BQ435" i="19"/>
  <c r="BP435" i="19"/>
  <c r="BO435" i="19"/>
  <c r="BN435" i="19"/>
  <c r="BM435" i="19"/>
  <c r="BL435" i="19"/>
  <c r="BK435" i="19"/>
  <c r="BJ435" i="19"/>
  <c r="BI435" i="19"/>
  <c r="G435" i="19"/>
  <c r="F435" i="19"/>
  <c r="E435" i="19"/>
  <c r="D435" i="19"/>
  <c r="C435" i="19"/>
  <c r="B435" i="19"/>
  <c r="BR434" i="19"/>
  <c r="BQ434" i="19"/>
  <c r="BP434" i="19"/>
  <c r="BO434" i="19"/>
  <c r="BN434" i="19"/>
  <c r="BM434" i="19"/>
  <c r="BL434" i="19"/>
  <c r="BK434" i="19"/>
  <c r="BJ434" i="19"/>
  <c r="BI434" i="19"/>
  <c r="G434" i="19"/>
  <c r="F434" i="19"/>
  <c r="E434" i="19"/>
  <c r="D434" i="19"/>
  <c r="C434" i="19"/>
  <c r="B434" i="19"/>
  <c r="BR433" i="19"/>
  <c r="BQ433" i="19"/>
  <c r="BP433" i="19"/>
  <c r="BO433" i="19"/>
  <c r="BN433" i="19"/>
  <c r="BM433" i="19"/>
  <c r="BL433" i="19"/>
  <c r="BK433" i="19"/>
  <c r="BJ433" i="19"/>
  <c r="BI433" i="19"/>
  <c r="G433" i="19"/>
  <c r="F433" i="19"/>
  <c r="E433" i="19"/>
  <c r="D433" i="19"/>
  <c r="C433" i="19"/>
  <c r="B433" i="19"/>
  <c r="BR432" i="19"/>
  <c r="BQ432" i="19"/>
  <c r="BP432" i="19"/>
  <c r="BO432" i="19"/>
  <c r="BN432" i="19"/>
  <c r="BM432" i="19"/>
  <c r="BL432" i="19"/>
  <c r="BK432" i="19"/>
  <c r="BJ432" i="19"/>
  <c r="BI432" i="19"/>
  <c r="G432" i="19"/>
  <c r="F432" i="19"/>
  <c r="E432" i="19"/>
  <c r="D432" i="19"/>
  <c r="C432" i="19"/>
  <c r="B432" i="19"/>
  <c r="BR431" i="19"/>
  <c r="BQ431" i="19"/>
  <c r="BP431" i="19"/>
  <c r="BO431" i="19"/>
  <c r="BN431" i="19"/>
  <c r="BM431" i="19"/>
  <c r="BL431" i="19"/>
  <c r="BK431" i="19"/>
  <c r="BJ431" i="19"/>
  <c r="BI431" i="19"/>
  <c r="G431" i="19"/>
  <c r="F431" i="19"/>
  <c r="E431" i="19"/>
  <c r="D431" i="19"/>
  <c r="C431" i="19"/>
  <c r="B431" i="19"/>
  <c r="BR430" i="19"/>
  <c r="BQ430" i="19"/>
  <c r="BP430" i="19"/>
  <c r="BO430" i="19"/>
  <c r="BN430" i="19"/>
  <c r="BM430" i="19"/>
  <c r="BL430" i="19"/>
  <c r="BK430" i="19"/>
  <c r="BJ430" i="19"/>
  <c r="BI430" i="19"/>
  <c r="G430" i="19"/>
  <c r="F430" i="19"/>
  <c r="E430" i="19"/>
  <c r="D430" i="19"/>
  <c r="C430" i="19"/>
  <c r="B430" i="19"/>
  <c r="BR429" i="19"/>
  <c r="BQ429" i="19"/>
  <c r="BP429" i="19"/>
  <c r="BO429" i="19"/>
  <c r="BN429" i="19"/>
  <c r="BM429" i="19"/>
  <c r="BL429" i="19"/>
  <c r="BK429" i="19"/>
  <c r="BJ429" i="19"/>
  <c r="BI429" i="19"/>
  <c r="G429" i="19"/>
  <c r="F429" i="19"/>
  <c r="E429" i="19"/>
  <c r="D429" i="19"/>
  <c r="C429" i="19"/>
  <c r="B429" i="19"/>
  <c r="BR428" i="19"/>
  <c r="BQ428" i="19"/>
  <c r="BP428" i="19"/>
  <c r="BO428" i="19"/>
  <c r="BN428" i="19"/>
  <c r="BM428" i="19"/>
  <c r="BL428" i="19"/>
  <c r="BK428" i="19"/>
  <c r="BJ428" i="19"/>
  <c r="BI428" i="19"/>
  <c r="G428" i="19"/>
  <c r="F428" i="19"/>
  <c r="E428" i="19"/>
  <c r="D428" i="19"/>
  <c r="C428" i="19"/>
  <c r="B428" i="19"/>
  <c r="BR427" i="19"/>
  <c r="BQ427" i="19"/>
  <c r="BP427" i="19"/>
  <c r="BO427" i="19"/>
  <c r="BN427" i="19"/>
  <c r="BM427" i="19"/>
  <c r="BL427" i="19"/>
  <c r="BK427" i="19"/>
  <c r="BJ427" i="19"/>
  <c r="BI427" i="19"/>
  <c r="G427" i="19"/>
  <c r="F427" i="19"/>
  <c r="E427" i="19"/>
  <c r="D427" i="19"/>
  <c r="C427" i="19"/>
  <c r="B427" i="19"/>
  <c r="BR426" i="19"/>
  <c r="BQ426" i="19"/>
  <c r="BP426" i="19"/>
  <c r="BO426" i="19"/>
  <c r="BN426" i="19"/>
  <c r="BM426" i="19"/>
  <c r="BL426" i="19"/>
  <c r="BK426" i="19"/>
  <c r="BJ426" i="19"/>
  <c r="BI426" i="19"/>
  <c r="G426" i="19"/>
  <c r="F426" i="19"/>
  <c r="E426" i="19"/>
  <c r="D426" i="19"/>
  <c r="C426" i="19"/>
  <c r="B426" i="19"/>
  <c r="BR425" i="19"/>
  <c r="BQ425" i="19"/>
  <c r="BP425" i="19"/>
  <c r="BO425" i="19"/>
  <c r="BN425" i="19"/>
  <c r="BM425" i="19"/>
  <c r="BL425" i="19"/>
  <c r="BK425" i="19"/>
  <c r="BJ425" i="19"/>
  <c r="BI425" i="19"/>
  <c r="G425" i="19"/>
  <c r="F425" i="19"/>
  <c r="E425" i="19"/>
  <c r="D425" i="19"/>
  <c r="C425" i="19"/>
  <c r="B425" i="19"/>
  <c r="BR424" i="19"/>
  <c r="BQ424" i="19"/>
  <c r="BP424" i="19"/>
  <c r="BO424" i="19"/>
  <c r="BN424" i="19"/>
  <c r="BM424" i="19"/>
  <c r="BL424" i="19"/>
  <c r="BK424" i="19"/>
  <c r="BJ424" i="19"/>
  <c r="BI424" i="19"/>
  <c r="G424" i="19"/>
  <c r="F424" i="19"/>
  <c r="E424" i="19"/>
  <c r="D424" i="19"/>
  <c r="C424" i="19"/>
  <c r="B424" i="19"/>
  <c r="BR423" i="19"/>
  <c r="BQ423" i="19"/>
  <c r="BP423" i="19"/>
  <c r="BO423" i="19"/>
  <c r="BN423" i="19"/>
  <c r="BM423" i="19"/>
  <c r="BL423" i="19"/>
  <c r="BK423" i="19"/>
  <c r="BJ423" i="19"/>
  <c r="BI423" i="19"/>
  <c r="G423" i="19"/>
  <c r="F423" i="19"/>
  <c r="E423" i="19"/>
  <c r="D423" i="19"/>
  <c r="C423" i="19"/>
  <c r="B423" i="19"/>
  <c r="BR422" i="19"/>
  <c r="BQ422" i="19"/>
  <c r="BP422" i="19"/>
  <c r="BO422" i="19"/>
  <c r="BN422" i="19"/>
  <c r="BM422" i="19"/>
  <c r="BL422" i="19"/>
  <c r="BK422" i="19"/>
  <c r="BJ422" i="19"/>
  <c r="BI422" i="19"/>
  <c r="G422" i="19"/>
  <c r="F422" i="19"/>
  <c r="E422" i="19"/>
  <c r="D422" i="19"/>
  <c r="C422" i="19"/>
  <c r="B422" i="19"/>
  <c r="BR421" i="19"/>
  <c r="BQ421" i="19"/>
  <c r="BP421" i="19"/>
  <c r="BO421" i="19"/>
  <c r="BN421" i="19"/>
  <c r="BM421" i="19"/>
  <c r="BL421" i="19"/>
  <c r="BK421" i="19"/>
  <c r="BJ421" i="19"/>
  <c r="BI421" i="19"/>
  <c r="G421" i="19"/>
  <c r="F421" i="19"/>
  <c r="E421" i="19"/>
  <c r="D421" i="19"/>
  <c r="C421" i="19"/>
  <c r="B421" i="19"/>
  <c r="BR420" i="19"/>
  <c r="BQ420" i="19"/>
  <c r="BP420" i="19"/>
  <c r="BO420" i="19"/>
  <c r="BN420" i="19"/>
  <c r="BM420" i="19"/>
  <c r="BL420" i="19"/>
  <c r="BK420" i="19"/>
  <c r="BJ420" i="19"/>
  <c r="BI420" i="19"/>
  <c r="G420" i="19"/>
  <c r="F420" i="19"/>
  <c r="E420" i="19"/>
  <c r="D420" i="19"/>
  <c r="C420" i="19"/>
  <c r="B420" i="19"/>
  <c r="BR419" i="19"/>
  <c r="BQ419" i="19"/>
  <c r="BP419" i="19"/>
  <c r="BO419" i="19"/>
  <c r="BN419" i="19"/>
  <c r="BM419" i="19"/>
  <c r="BL419" i="19"/>
  <c r="BK419" i="19"/>
  <c r="BJ419" i="19"/>
  <c r="BI419" i="19"/>
  <c r="G419" i="19"/>
  <c r="F419" i="19"/>
  <c r="E419" i="19"/>
  <c r="D419" i="19"/>
  <c r="C419" i="19"/>
  <c r="B419" i="19"/>
  <c r="BR418" i="19"/>
  <c r="BQ418" i="19"/>
  <c r="BP418" i="19"/>
  <c r="BO418" i="19"/>
  <c r="BN418" i="19"/>
  <c r="BM418" i="19"/>
  <c r="BL418" i="19"/>
  <c r="BK418" i="19"/>
  <c r="BJ418" i="19"/>
  <c r="BI418" i="19"/>
  <c r="G418" i="19"/>
  <c r="F418" i="19"/>
  <c r="E418" i="19"/>
  <c r="D418" i="19"/>
  <c r="C418" i="19"/>
  <c r="B418" i="19"/>
  <c r="BR417" i="19"/>
  <c r="BQ417" i="19"/>
  <c r="BP417" i="19"/>
  <c r="BO417" i="19"/>
  <c r="BN417" i="19"/>
  <c r="BM417" i="19"/>
  <c r="BL417" i="19"/>
  <c r="BK417" i="19"/>
  <c r="BJ417" i="19"/>
  <c r="BI417" i="19"/>
  <c r="G417" i="19"/>
  <c r="F417" i="19"/>
  <c r="E417" i="19"/>
  <c r="D417" i="19"/>
  <c r="C417" i="19"/>
  <c r="B417" i="19"/>
  <c r="BR416" i="19"/>
  <c r="BQ416" i="19"/>
  <c r="BP416" i="19"/>
  <c r="BO416" i="19"/>
  <c r="BN416" i="19"/>
  <c r="BM416" i="19"/>
  <c r="BL416" i="19"/>
  <c r="BK416" i="19"/>
  <c r="BJ416" i="19"/>
  <c r="BI416" i="19"/>
  <c r="G416" i="19"/>
  <c r="F416" i="19"/>
  <c r="E416" i="19"/>
  <c r="D416" i="19"/>
  <c r="C416" i="19"/>
  <c r="B416" i="19"/>
  <c r="BR415" i="19"/>
  <c r="BQ415" i="19"/>
  <c r="BP415" i="19"/>
  <c r="BO415" i="19"/>
  <c r="BN415" i="19"/>
  <c r="BM415" i="19"/>
  <c r="BL415" i="19"/>
  <c r="BK415" i="19"/>
  <c r="BJ415" i="19"/>
  <c r="BI415" i="19"/>
  <c r="G415" i="19"/>
  <c r="F415" i="19"/>
  <c r="E415" i="19"/>
  <c r="D415" i="19"/>
  <c r="C415" i="19"/>
  <c r="B415" i="19"/>
  <c r="BR414" i="19"/>
  <c r="BQ414" i="19"/>
  <c r="BP414" i="19"/>
  <c r="BO414" i="19"/>
  <c r="BN414" i="19"/>
  <c r="BM414" i="19"/>
  <c r="BL414" i="19"/>
  <c r="BK414" i="19"/>
  <c r="BJ414" i="19"/>
  <c r="BI414" i="19"/>
  <c r="G414" i="19"/>
  <c r="F414" i="19"/>
  <c r="E414" i="19"/>
  <c r="D414" i="19"/>
  <c r="C414" i="19"/>
  <c r="B414" i="19"/>
  <c r="BR413" i="19"/>
  <c r="BQ413" i="19"/>
  <c r="BP413" i="19"/>
  <c r="BO413" i="19"/>
  <c r="BN413" i="19"/>
  <c r="BM413" i="19"/>
  <c r="BL413" i="19"/>
  <c r="BK413" i="19"/>
  <c r="BJ413" i="19"/>
  <c r="BI413" i="19"/>
  <c r="G413" i="19"/>
  <c r="F413" i="19"/>
  <c r="E413" i="19"/>
  <c r="D413" i="19"/>
  <c r="C413" i="19"/>
  <c r="B413" i="19"/>
  <c r="BR412" i="19"/>
  <c r="BQ412" i="19"/>
  <c r="BP412" i="19"/>
  <c r="BO412" i="19"/>
  <c r="BN412" i="19"/>
  <c r="BM412" i="19"/>
  <c r="BL412" i="19"/>
  <c r="BK412" i="19"/>
  <c r="BJ412" i="19"/>
  <c r="BI412" i="19"/>
  <c r="G412" i="19"/>
  <c r="F412" i="19"/>
  <c r="E412" i="19"/>
  <c r="D412" i="19"/>
  <c r="C412" i="19"/>
  <c r="B412" i="19"/>
  <c r="BR411" i="19"/>
  <c r="BQ411" i="19"/>
  <c r="BP411" i="19"/>
  <c r="BO411" i="19"/>
  <c r="BN411" i="19"/>
  <c r="BM411" i="19"/>
  <c r="BL411" i="19"/>
  <c r="BK411" i="19"/>
  <c r="BJ411" i="19"/>
  <c r="BI411" i="19"/>
  <c r="G411" i="19"/>
  <c r="F411" i="19"/>
  <c r="E411" i="19"/>
  <c r="D411" i="19"/>
  <c r="C411" i="19"/>
  <c r="B411" i="19"/>
  <c r="BR410" i="19"/>
  <c r="BQ410" i="19"/>
  <c r="BP410" i="19"/>
  <c r="BO410" i="19"/>
  <c r="BN410" i="19"/>
  <c r="BM410" i="19"/>
  <c r="BL410" i="19"/>
  <c r="BK410" i="19"/>
  <c r="BJ410" i="19"/>
  <c r="BI410" i="19"/>
  <c r="G410" i="19"/>
  <c r="F410" i="19"/>
  <c r="E410" i="19"/>
  <c r="D410" i="19"/>
  <c r="C410" i="19"/>
  <c r="B410" i="19"/>
  <c r="BR409" i="19"/>
  <c r="BQ409" i="19"/>
  <c r="BP409" i="19"/>
  <c r="BO409" i="19"/>
  <c r="BN409" i="19"/>
  <c r="BM409" i="19"/>
  <c r="BL409" i="19"/>
  <c r="BK409" i="19"/>
  <c r="BJ409" i="19"/>
  <c r="BI409" i="19"/>
  <c r="G409" i="19"/>
  <c r="F409" i="19"/>
  <c r="E409" i="19"/>
  <c r="D409" i="19"/>
  <c r="C409" i="19"/>
  <c r="B409" i="19"/>
  <c r="BR408" i="19"/>
  <c r="BQ408" i="19"/>
  <c r="BP408" i="19"/>
  <c r="BO408" i="19"/>
  <c r="BN408" i="19"/>
  <c r="BM408" i="19"/>
  <c r="BL408" i="19"/>
  <c r="BK408" i="19"/>
  <c r="BJ408" i="19"/>
  <c r="BI408" i="19"/>
  <c r="G408" i="19"/>
  <c r="F408" i="19"/>
  <c r="E408" i="19"/>
  <c r="D408" i="19"/>
  <c r="C408" i="19"/>
  <c r="B408" i="19"/>
  <c r="BR407" i="19"/>
  <c r="BQ407" i="19"/>
  <c r="BP407" i="19"/>
  <c r="BO407" i="19"/>
  <c r="BN407" i="19"/>
  <c r="BM407" i="19"/>
  <c r="BL407" i="19"/>
  <c r="BK407" i="19"/>
  <c r="BJ407" i="19"/>
  <c r="BI407" i="19"/>
  <c r="G407" i="19"/>
  <c r="F407" i="19"/>
  <c r="E407" i="19"/>
  <c r="D407" i="19"/>
  <c r="C407" i="19"/>
  <c r="B407" i="19"/>
  <c r="BR406" i="19"/>
  <c r="BQ406" i="19"/>
  <c r="BP406" i="19"/>
  <c r="BO406" i="19"/>
  <c r="BN406" i="19"/>
  <c r="BM406" i="19"/>
  <c r="BL406" i="19"/>
  <c r="BK406" i="19"/>
  <c r="BJ406" i="19"/>
  <c r="BI406" i="19"/>
  <c r="G406" i="19"/>
  <c r="F406" i="19"/>
  <c r="E406" i="19"/>
  <c r="D406" i="19"/>
  <c r="C406" i="19"/>
  <c r="B406" i="19"/>
  <c r="BR405" i="19"/>
  <c r="BQ405" i="19"/>
  <c r="BP405" i="19"/>
  <c r="BO405" i="19"/>
  <c r="BN405" i="19"/>
  <c r="BM405" i="19"/>
  <c r="BL405" i="19"/>
  <c r="BK405" i="19"/>
  <c r="BJ405" i="19"/>
  <c r="BI405" i="19"/>
  <c r="G405" i="19"/>
  <c r="F405" i="19"/>
  <c r="E405" i="19"/>
  <c r="D405" i="19"/>
  <c r="C405" i="19"/>
  <c r="B405" i="19"/>
  <c r="BR404" i="19"/>
  <c r="BQ404" i="19"/>
  <c r="BP404" i="19"/>
  <c r="BO404" i="19"/>
  <c r="BN404" i="19"/>
  <c r="BM404" i="19"/>
  <c r="BL404" i="19"/>
  <c r="BK404" i="19"/>
  <c r="BJ404" i="19"/>
  <c r="BI404" i="19"/>
  <c r="G404" i="19"/>
  <c r="F404" i="19"/>
  <c r="E404" i="19"/>
  <c r="D404" i="19"/>
  <c r="C404" i="19"/>
  <c r="B404" i="19"/>
  <c r="BR403" i="19"/>
  <c r="BQ403" i="19"/>
  <c r="BP403" i="19"/>
  <c r="BO403" i="19"/>
  <c r="BN403" i="19"/>
  <c r="BM403" i="19"/>
  <c r="BL403" i="19"/>
  <c r="BK403" i="19"/>
  <c r="BJ403" i="19"/>
  <c r="BI403" i="19"/>
  <c r="G403" i="19"/>
  <c r="F403" i="19"/>
  <c r="E403" i="19"/>
  <c r="D403" i="19"/>
  <c r="C403" i="19"/>
  <c r="B403" i="19"/>
  <c r="BR402" i="19"/>
  <c r="BQ402" i="19"/>
  <c r="BP402" i="19"/>
  <c r="BO402" i="19"/>
  <c r="BN402" i="19"/>
  <c r="BM402" i="19"/>
  <c r="BL402" i="19"/>
  <c r="BK402" i="19"/>
  <c r="BJ402" i="19"/>
  <c r="BI402" i="19"/>
  <c r="G402" i="19"/>
  <c r="F402" i="19"/>
  <c r="E402" i="19"/>
  <c r="D402" i="19"/>
  <c r="C402" i="19"/>
  <c r="B402" i="19"/>
  <c r="BR401" i="19"/>
  <c r="BQ401" i="19"/>
  <c r="BP401" i="19"/>
  <c r="BO401" i="19"/>
  <c r="BN401" i="19"/>
  <c r="BM401" i="19"/>
  <c r="BL401" i="19"/>
  <c r="BK401" i="19"/>
  <c r="BJ401" i="19"/>
  <c r="BI401" i="19"/>
  <c r="G401" i="19"/>
  <c r="F401" i="19"/>
  <c r="E401" i="19"/>
  <c r="D401" i="19"/>
  <c r="C401" i="19"/>
  <c r="B401" i="19"/>
  <c r="BR400" i="19"/>
  <c r="BQ400" i="19"/>
  <c r="BP400" i="19"/>
  <c r="BO400" i="19"/>
  <c r="BN400" i="19"/>
  <c r="BM400" i="19"/>
  <c r="BL400" i="19"/>
  <c r="BK400" i="19"/>
  <c r="BJ400" i="19"/>
  <c r="BI400" i="19"/>
  <c r="G400" i="19"/>
  <c r="F400" i="19"/>
  <c r="E400" i="19"/>
  <c r="D400" i="19"/>
  <c r="C400" i="19"/>
  <c r="B400" i="19"/>
  <c r="BR399" i="19"/>
  <c r="BQ399" i="19"/>
  <c r="BP399" i="19"/>
  <c r="BO399" i="19"/>
  <c r="BN399" i="19"/>
  <c r="BM399" i="19"/>
  <c r="BL399" i="19"/>
  <c r="BK399" i="19"/>
  <c r="BJ399" i="19"/>
  <c r="BI399" i="19"/>
  <c r="G399" i="19"/>
  <c r="F399" i="19"/>
  <c r="E399" i="19"/>
  <c r="D399" i="19"/>
  <c r="C399" i="19"/>
  <c r="B399" i="19"/>
  <c r="BR398" i="19"/>
  <c r="BQ398" i="19"/>
  <c r="BP398" i="19"/>
  <c r="BO398" i="19"/>
  <c r="BN398" i="19"/>
  <c r="BM398" i="19"/>
  <c r="BL398" i="19"/>
  <c r="BK398" i="19"/>
  <c r="BJ398" i="19"/>
  <c r="BI398" i="19"/>
  <c r="G398" i="19"/>
  <c r="F398" i="19"/>
  <c r="E398" i="19"/>
  <c r="D398" i="19"/>
  <c r="C398" i="19"/>
  <c r="B398" i="19"/>
  <c r="BR397" i="19"/>
  <c r="BQ397" i="19"/>
  <c r="BP397" i="19"/>
  <c r="BO397" i="19"/>
  <c r="BN397" i="19"/>
  <c r="BM397" i="19"/>
  <c r="BL397" i="19"/>
  <c r="BK397" i="19"/>
  <c r="BJ397" i="19"/>
  <c r="BI397" i="19"/>
  <c r="G397" i="19"/>
  <c r="F397" i="19"/>
  <c r="E397" i="19"/>
  <c r="D397" i="19"/>
  <c r="C397" i="19"/>
  <c r="B397" i="19"/>
  <c r="BR396" i="19"/>
  <c r="BQ396" i="19"/>
  <c r="BP396" i="19"/>
  <c r="BO396" i="19"/>
  <c r="BN396" i="19"/>
  <c r="BM396" i="19"/>
  <c r="BL396" i="19"/>
  <c r="BK396" i="19"/>
  <c r="BJ396" i="19"/>
  <c r="BI396" i="19"/>
  <c r="G396" i="19"/>
  <c r="F396" i="19"/>
  <c r="E396" i="19"/>
  <c r="D396" i="19"/>
  <c r="C396" i="19"/>
  <c r="B396" i="19"/>
  <c r="BR395" i="19"/>
  <c r="BQ395" i="19"/>
  <c r="BP395" i="19"/>
  <c r="BO395" i="19"/>
  <c r="BN395" i="19"/>
  <c r="BM395" i="19"/>
  <c r="BL395" i="19"/>
  <c r="BK395" i="19"/>
  <c r="BJ395" i="19"/>
  <c r="BI395" i="19"/>
  <c r="G395" i="19"/>
  <c r="F395" i="19"/>
  <c r="E395" i="19"/>
  <c r="D395" i="19"/>
  <c r="C395" i="19"/>
  <c r="B395" i="19"/>
  <c r="BR394" i="19"/>
  <c r="BQ394" i="19"/>
  <c r="BP394" i="19"/>
  <c r="BO394" i="19"/>
  <c r="BN394" i="19"/>
  <c r="BM394" i="19"/>
  <c r="BL394" i="19"/>
  <c r="BK394" i="19"/>
  <c r="BJ394" i="19"/>
  <c r="BI394" i="19"/>
  <c r="G394" i="19"/>
  <c r="F394" i="19"/>
  <c r="E394" i="19"/>
  <c r="D394" i="19"/>
  <c r="C394" i="19"/>
  <c r="B394" i="19"/>
  <c r="BR393" i="19"/>
  <c r="BQ393" i="19"/>
  <c r="BP393" i="19"/>
  <c r="BO393" i="19"/>
  <c r="BN393" i="19"/>
  <c r="BM393" i="19"/>
  <c r="BL393" i="19"/>
  <c r="BK393" i="19"/>
  <c r="BJ393" i="19"/>
  <c r="BI393" i="19"/>
  <c r="G393" i="19"/>
  <c r="F393" i="19"/>
  <c r="E393" i="19"/>
  <c r="D393" i="19"/>
  <c r="C393" i="19"/>
  <c r="B393" i="19"/>
  <c r="BR392" i="19"/>
  <c r="BQ392" i="19"/>
  <c r="BP392" i="19"/>
  <c r="BO392" i="19"/>
  <c r="BN392" i="19"/>
  <c r="BM392" i="19"/>
  <c r="BL392" i="19"/>
  <c r="BK392" i="19"/>
  <c r="BJ392" i="19"/>
  <c r="BI392" i="19"/>
  <c r="G392" i="19"/>
  <c r="F392" i="19"/>
  <c r="E392" i="19"/>
  <c r="D392" i="19"/>
  <c r="C392" i="19"/>
  <c r="B392" i="19"/>
  <c r="BR391" i="19"/>
  <c r="BQ391" i="19"/>
  <c r="BP391" i="19"/>
  <c r="BO391" i="19"/>
  <c r="BN391" i="19"/>
  <c r="BM391" i="19"/>
  <c r="BL391" i="19"/>
  <c r="BK391" i="19"/>
  <c r="BJ391" i="19"/>
  <c r="BI391" i="19"/>
  <c r="G391" i="19"/>
  <c r="F391" i="19"/>
  <c r="E391" i="19"/>
  <c r="D391" i="19"/>
  <c r="C391" i="19"/>
  <c r="B391" i="19"/>
  <c r="BR390" i="19"/>
  <c r="BQ390" i="19"/>
  <c r="BP390" i="19"/>
  <c r="BO390" i="19"/>
  <c r="BN390" i="19"/>
  <c r="BM390" i="19"/>
  <c r="BL390" i="19"/>
  <c r="BK390" i="19"/>
  <c r="BJ390" i="19"/>
  <c r="BI390" i="19"/>
  <c r="G390" i="19"/>
  <c r="F390" i="19"/>
  <c r="E390" i="19"/>
  <c r="D390" i="19"/>
  <c r="C390" i="19"/>
  <c r="B390" i="19"/>
  <c r="BR389" i="19"/>
  <c r="BQ389" i="19"/>
  <c r="BP389" i="19"/>
  <c r="BO389" i="19"/>
  <c r="BN389" i="19"/>
  <c r="BM389" i="19"/>
  <c r="BL389" i="19"/>
  <c r="BK389" i="19"/>
  <c r="BJ389" i="19"/>
  <c r="BI389" i="19"/>
  <c r="G389" i="19"/>
  <c r="F389" i="19"/>
  <c r="E389" i="19"/>
  <c r="D389" i="19"/>
  <c r="C389" i="19"/>
  <c r="B389" i="19"/>
  <c r="BR388" i="19"/>
  <c r="BQ388" i="19"/>
  <c r="BP388" i="19"/>
  <c r="BO388" i="19"/>
  <c r="BN388" i="19"/>
  <c r="BM388" i="19"/>
  <c r="BL388" i="19"/>
  <c r="BK388" i="19"/>
  <c r="BJ388" i="19"/>
  <c r="BI388" i="19"/>
  <c r="G388" i="19"/>
  <c r="F388" i="19"/>
  <c r="E388" i="19"/>
  <c r="D388" i="19"/>
  <c r="C388" i="19"/>
  <c r="B388" i="19"/>
  <c r="BR387" i="19"/>
  <c r="BQ387" i="19"/>
  <c r="BP387" i="19"/>
  <c r="BO387" i="19"/>
  <c r="BN387" i="19"/>
  <c r="BM387" i="19"/>
  <c r="BL387" i="19"/>
  <c r="BK387" i="19"/>
  <c r="BJ387" i="19"/>
  <c r="BI387" i="19"/>
  <c r="G387" i="19"/>
  <c r="F387" i="19"/>
  <c r="E387" i="19"/>
  <c r="D387" i="19"/>
  <c r="C387" i="19"/>
  <c r="B387" i="19"/>
  <c r="BR386" i="19"/>
  <c r="BQ386" i="19"/>
  <c r="BP386" i="19"/>
  <c r="BO386" i="19"/>
  <c r="BN386" i="19"/>
  <c r="BM386" i="19"/>
  <c r="BL386" i="19"/>
  <c r="BK386" i="19"/>
  <c r="BJ386" i="19"/>
  <c r="BI386" i="19"/>
  <c r="G386" i="19"/>
  <c r="F386" i="19"/>
  <c r="E386" i="19"/>
  <c r="D386" i="19"/>
  <c r="C386" i="19"/>
  <c r="B386" i="19"/>
  <c r="BR385" i="19"/>
  <c r="BQ385" i="19"/>
  <c r="BP385" i="19"/>
  <c r="BO385" i="19"/>
  <c r="BN385" i="19"/>
  <c r="BM385" i="19"/>
  <c r="BL385" i="19"/>
  <c r="BK385" i="19"/>
  <c r="BJ385" i="19"/>
  <c r="BI385" i="19"/>
  <c r="G385" i="19"/>
  <c r="F385" i="19"/>
  <c r="E385" i="19"/>
  <c r="D385" i="19"/>
  <c r="C385" i="19"/>
  <c r="B385" i="19"/>
  <c r="BR384" i="19"/>
  <c r="BQ384" i="19"/>
  <c r="BP384" i="19"/>
  <c r="BO384" i="19"/>
  <c r="BN384" i="19"/>
  <c r="BM384" i="19"/>
  <c r="BL384" i="19"/>
  <c r="BK384" i="19"/>
  <c r="BJ384" i="19"/>
  <c r="BI384" i="19"/>
  <c r="G384" i="19"/>
  <c r="F384" i="19"/>
  <c r="E384" i="19"/>
  <c r="D384" i="19"/>
  <c r="C384" i="19"/>
  <c r="B384" i="19"/>
  <c r="BR383" i="19"/>
  <c r="BQ383" i="19"/>
  <c r="BP383" i="19"/>
  <c r="BO383" i="19"/>
  <c r="BN383" i="19"/>
  <c r="BM383" i="19"/>
  <c r="BL383" i="19"/>
  <c r="BK383" i="19"/>
  <c r="BJ383" i="19"/>
  <c r="BI383" i="19"/>
  <c r="G383" i="19"/>
  <c r="F383" i="19"/>
  <c r="E383" i="19"/>
  <c r="D383" i="19"/>
  <c r="C383" i="19"/>
  <c r="B383" i="19"/>
  <c r="BR382" i="19"/>
  <c r="BQ382" i="19"/>
  <c r="BP382" i="19"/>
  <c r="BO382" i="19"/>
  <c r="BN382" i="19"/>
  <c r="BM382" i="19"/>
  <c r="BL382" i="19"/>
  <c r="BK382" i="19"/>
  <c r="BJ382" i="19"/>
  <c r="BI382" i="19"/>
  <c r="G382" i="19"/>
  <c r="F382" i="19"/>
  <c r="E382" i="19"/>
  <c r="D382" i="19"/>
  <c r="C382" i="19"/>
  <c r="B382" i="19"/>
  <c r="BR381" i="19"/>
  <c r="BQ381" i="19"/>
  <c r="BP381" i="19"/>
  <c r="BO381" i="19"/>
  <c r="BN381" i="19"/>
  <c r="BM381" i="19"/>
  <c r="BL381" i="19"/>
  <c r="BK381" i="19"/>
  <c r="BJ381" i="19"/>
  <c r="BI381" i="19"/>
  <c r="G381" i="19"/>
  <c r="F381" i="19"/>
  <c r="E381" i="19"/>
  <c r="D381" i="19"/>
  <c r="C381" i="19"/>
  <c r="B381" i="19"/>
  <c r="BR380" i="19"/>
  <c r="BQ380" i="19"/>
  <c r="BP380" i="19"/>
  <c r="BO380" i="19"/>
  <c r="BN380" i="19"/>
  <c r="BM380" i="19"/>
  <c r="BL380" i="19"/>
  <c r="BK380" i="19"/>
  <c r="BJ380" i="19"/>
  <c r="BI380" i="19"/>
  <c r="G380" i="19"/>
  <c r="F380" i="19"/>
  <c r="E380" i="19"/>
  <c r="D380" i="19"/>
  <c r="C380" i="19"/>
  <c r="B380" i="19"/>
  <c r="BR379" i="19"/>
  <c r="BQ379" i="19"/>
  <c r="BP379" i="19"/>
  <c r="BO379" i="19"/>
  <c r="BN379" i="19"/>
  <c r="BM379" i="19"/>
  <c r="BL379" i="19"/>
  <c r="BK379" i="19"/>
  <c r="BJ379" i="19"/>
  <c r="BI379" i="19"/>
  <c r="G379" i="19"/>
  <c r="F379" i="19"/>
  <c r="E379" i="19"/>
  <c r="D379" i="19"/>
  <c r="C379" i="19"/>
  <c r="B379" i="19"/>
  <c r="BR378" i="19"/>
  <c r="BQ378" i="19"/>
  <c r="BP378" i="19"/>
  <c r="BO378" i="19"/>
  <c r="BN378" i="19"/>
  <c r="BM378" i="19"/>
  <c r="BL378" i="19"/>
  <c r="BK378" i="19"/>
  <c r="BJ378" i="19"/>
  <c r="BI378" i="19"/>
  <c r="G378" i="19"/>
  <c r="F378" i="19"/>
  <c r="E378" i="19"/>
  <c r="D378" i="19"/>
  <c r="C378" i="19"/>
  <c r="B378" i="19"/>
  <c r="BR377" i="19"/>
  <c r="BQ377" i="19"/>
  <c r="BP377" i="19"/>
  <c r="BO377" i="19"/>
  <c r="BN377" i="19"/>
  <c r="BM377" i="19"/>
  <c r="BL377" i="19"/>
  <c r="BK377" i="19"/>
  <c r="BJ377" i="19"/>
  <c r="BI377" i="19"/>
  <c r="G377" i="19"/>
  <c r="F377" i="19"/>
  <c r="E377" i="19"/>
  <c r="D377" i="19"/>
  <c r="C377" i="19"/>
  <c r="B377" i="19"/>
  <c r="BR376" i="19"/>
  <c r="BQ376" i="19"/>
  <c r="BP376" i="19"/>
  <c r="BO376" i="19"/>
  <c r="BN376" i="19"/>
  <c r="BM376" i="19"/>
  <c r="BL376" i="19"/>
  <c r="BK376" i="19"/>
  <c r="BJ376" i="19"/>
  <c r="BI376" i="19"/>
  <c r="G376" i="19"/>
  <c r="F376" i="19"/>
  <c r="E376" i="19"/>
  <c r="D376" i="19"/>
  <c r="C376" i="19"/>
  <c r="B376" i="19"/>
  <c r="BR375" i="19"/>
  <c r="BQ375" i="19"/>
  <c r="BP375" i="19"/>
  <c r="BO375" i="19"/>
  <c r="BN375" i="19"/>
  <c r="BM375" i="19"/>
  <c r="BL375" i="19"/>
  <c r="BK375" i="19"/>
  <c r="BJ375" i="19"/>
  <c r="BI375" i="19"/>
  <c r="G375" i="19"/>
  <c r="F375" i="19"/>
  <c r="E375" i="19"/>
  <c r="D375" i="19"/>
  <c r="C375" i="19"/>
  <c r="B375" i="19"/>
  <c r="BR374" i="19"/>
  <c r="BQ374" i="19"/>
  <c r="BP374" i="19"/>
  <c r="BO374" i="19"/>
  <c r="BN374" i="19"/>
  <c r="BM374" i="19"/>
  <c r="BL374" i="19"/>
  <c r="BK374" i="19"/>
  <c r="BJ374" i="19"/>
  <c r="BI374" i="19"/>
  <c r="G374" i="19"/>
  <c r="F374" i="19"/>
  <c r="E374" i="19"/>
  <c r="D374" i="19"/>
  <c r="C374" i="19"/>
  <c r="B374" i="19"/>
  <c r="BR373" i="19"/>
  <c r="BQ373" i="19"/>
  <c r="BP373" i="19"/>
  <c r="BO373" i="19"/>
  <c r="BN373" i="19"/>
  <c r="BM373" i="19"/>
  <c r="BL373" i="19"/>
  <c r="BK373" i="19"/>
  <c r="BJ373" i="19"/>
  <c r="BI373" i="19"/>
  <c r="G373" i="19"/>
  <c r="F373" i="19"/>
  <c r="E373" i="19"/>
  <c r="D373" i="19"/>
  <c r="C373" i="19"/>
  <c r="B373" i="19"/>
  <c r="BR372" i="19"/>
  <c r="BQ372" i="19"/>
  <c r="BP372" i="19"/>
  <c r="BO372" i="19"/>
  <c r="BN372" i="19"/>
  <c r="BM372" i="19"/>
  <c r="BL372" i="19"/>
  <c r="BK372" i="19"/>
  <c r="BJ372" i="19"/>
  <c r="BI372" i="19"/>
  <c r="G372" i="19"/>
  <c r="F372" i="19"/>
  <c r="E372" i="19"/>
  <c r="D372" i="19"/>
  <c r="C372" i="19"/>
  <c r="B372" i="19"/>
  <c r="BR371" i="19"/>
  <c r="BQ371" i="19"/>
  <c r="BP371" i="19"/>
  <c r="BO371" i="19"/>
  <c r="BN371" i="19"/>
  <c r="BM371" i="19"/>
  <c r="BL371" i="19"/>
  <c r="BK371" i="19"/>
  <c r="BJ371" i="19"/>
  <c r="BI371" i="19"/>
  <c r="G371" i="19"/>
  <c r="F371" i="19"/>
  <c r="E371" i="19"/>
  <c r="D371" i="19"/>
  <c r="C371" i="19"/>
  <c r="B371" i="19"/>
  <c r="BR370" i="19"/>
  <c r="BQ370" i="19"/>
  <c r="BP370" i="19"/>
  <c r="BO370" i="19"/>
  <c r="BN370" i="19"/>
  <c r="BM370" i="19"/>
  <c r="BL370" i="19"/>
  <c r="BK370" i="19"/>
  <c r="BJ370" i="19"/>
  <c r="BI370" i="19"/>
  <c r="G370" i="19"/>
  <c r="F370" i="19"/>
  <c r="E370" i="19"/>
  <c r="D370" i="19"/>
  <c r="C370" i="19"/>
  <c r="B370" i="19"/>
  <c r="BR369" i="19"/>
  <c r="BQ369" i="19"/>
  <c r="BP369" i="19"/>
  <c r="BO369" i="19"/>
  <c r="BN369" i="19"/>
  <c r="BM369" i="19"/>
  <c r="BL369" i="19"/>
  <c r="BK369" i="19"/>
  <c r="BJ369" i="19"/>
  <c r="BI369" i="19"/>
  <c r="G369" i="19"/>
  <c r="F369" i="19"/>
  <c r="E369" i="19"/>
  <c r="D369" i="19"/>
  <c r="C369" i="19"/>
  <c r="B369" i="19"/>
  <c r="BR368" i="19"/>
  <c r="BQ368" i="19"/>
  <c r="BP368" i="19"/>
  <c r="BO368" i="19"/>
  <c r="BN368" i="19"/>
  <c r="BM368" i="19"/>
  <c r="BL368" i="19"/>
  <c r="BK368" i="19"/>
  <c r="BJ368" i="19"/>
  <c r="BI368" i="19"/>
  <c r="G368" i="19"/>
  <c r="F368" i="19"/>
  <c r="E368" i="19"/>
  <c r="D368" i="19"/>
  <c r="C368" i="19"/>
  <c r="B368" i="19"/>
  <c r="BR367" i="19"/>
  <c r="BQ367" i="19"/>
  <c r="BP367" i="19"/>
  <c r="BO367" i="19"/>
  <c r="BN367" i="19"/>
  <c r="BM367" i="19"/>
  <c r="BL367" i="19"/>
  <c r="BK367" i="19"/>
  <c r="BJ367" i="19"/>
  <c r="BI367" i="19"/>
  <c r="G367" i="19"/>
  <c r="F367" i="19"/>
  <c r="E367" i="19"/>
  <c r="D367" i="19"/>
  <c r="C367" i="19"/>
  <c r="B367" i="19"/>
  <c r="BR366" i="19"/>
  <c r="BQ366" i="19"/>
  <c r="BP366" i="19"/>
  <c r="BO366" i="19"/>
  <c r="BN366" i="19"/>
  <c r="BM366" i="19"/>
  <c r="BL366" i="19"/>
  <c r="BK366" i="19"/>
  <c r="BJ366" i="19"/>
  <c r="BI366" i="19"/>
  <c r="G366" i="19"/>
  <c r="F366" i="19"/>
  <c r="E366" i="19"/>
  <c r="D366" i="19"/>
  <c r="C366" i="19"/>
  <c r="B366" i="19"/>
  <c r="BR365" i="19"/>
  <c r="BQ365" i="19"/>
  <c r="BP365" i="19"/>
  <c r="BO365" i="19"/>
  <c r="BN365" i="19"/>
  <c r="BM365" i="19"/>
  <c r="BL365" i="19"/>
  <c r="BK365" i="19"/>
  <c r="BJ365" i="19"/>
  <c r="BI365" i="19"/>
  <c r="G365" i="19"/>
  <c r="F365" i="19"/>
  <c r="E365" i="19"/>
  <c r="D365" i="19"/>
  <c r="C365" i="19"/>
  <c r="B365" i="19"/>
  <c r="BR364" i="19"/>
  <c r="BQ364" i="19"/>
  <c r="BP364" i="19"/>
  <c r="BO364" i="19"/>
  <c r="BN364" i="19"/>
  <c r="BM364" i="19"/>
  <c r="BL364" i="19"/>
  <c r="BK364" i="19"/>
  <c r="BJ364" i="19"/>
  <c r="BI364" i="19"/>
  <c r="G364" i="19"/>
  <c r="F364" i="19"/>
  <c r="E364" i="19"/>
  <c r="D364" i="19"/>
  <c r="C364" i="19"/>
  <c r="B364" i="19"/>
  <c r="BR363" i="19"/>
  <c r="BQ363" i="19"/>
  <c r="BP363" i="19"/>
  <c r="BO363" i="19"/>
  <c r="BN363" i="19"/>
  <c r="BM363" i="19"/>
  <c r="BL363" i="19"/>
  <c r="BK363" i="19"/>
  <c r="BJ363" i="19"/>
  <c r="BI363" i="19"/>
  <c r="G363" i="19"/>
  <c r="F363" i="19"/>
  <c r="E363" i="19"/>
  <c r="D363" i="19"/>
  <c r="C363" i="19"/>
  <c r="B363" i="19"/>
  <c r="BR362" i="19"/>
  <c r="BQ362" i="19"/>
  <c r="BP362" i="19"/>
  <c r="BO362" i="19"/>
  <c r="BN362" i="19"/>
  <c r="BM362" i="19"/>
  <c r="BL362" i="19"/>
  <c r="BK362" i="19"/>
  <c r="BJ362" i="19"/>
  <c r="BI362" i="19"/>
  <c r="G362" i="19"/>
  <c r="F362" i="19"/>
  <c r="E362" i="19"/>
  <c r="D362" i="19"/>
  <c r="C362" i="19"/>
  <c r="B362" i="19"/>
  <c r="BR361" i="19"/>
  <c r="BQ361" i="19"/>
  <c r="BP361" i="19"/>
  <c r="BO361" i="19"/>
  <c r="BN361" i="19"/>
  <c r="BM361" i="19"/>
  <c r="BL361" i="19"/>
  <c r="BK361" i="19"/>
  <c r="BJ361" i="19"/>
  <c r="BI361" i="19"/>
  <c r="G361" i="19"/>
  <c r="F361" i="19"/>
  <c r="E361" i="19"/>
  <c r="D361" i="19"/>
  <c r="C361" i="19"/>
  <c r="B361" i="19"/>
  <c r="BR360" i="19"/>
  <c r="BQ360" i="19"/>
  <c r="BP360" i="19"/>
  <c r="BO360" i="19"/>
  <c r="BN360" i="19"/>
  <c r="BM360" i="19"/>
  <c r="BL360" i="19"/>
  <c r="BK360" i="19"/>
  <c r="BJ360" i="19"/>
  <c r="BI360" i="19"/>
  <c r="G360" i="19"/>
  <c r="F360" i="19"/>
  <c r="E360" i="19"/>
  <c r="D360" i="19"/>
  <c r="C360" i="19"/>
  <c r="B360" i="19"/>
  <c r="BR359" i="19"/>
  <c r="BQ359" i="19"/>
  <c r="BP359" i="19"/>
  <c r="BO359" i="19"/>
  <c r="BN359" i="19"/>
  <c r="BM359" i="19"/>
  <c r="BL359" i="19"/>
  <c r="BK359" i="19"/>
  <c r="BJ359" i="19"/>
  <c r="BI359" i="19"/>
  <c r="G359" i="19"/>
  <c r="F359" i="19"/>
  <c r="E359" i="19"/>
  <c r="D359" i="19"/>
  <c r="C359" i="19"/>
  <c r="B359" i="19"/>
  <c r="BR358" i="19"/>
  <c r="BQ358" i="19"/>
  <c r="BP358" i="19"/>
  <c r="BO358" i="19"/>
  <c r="BN358" i="19"/>
  <c r="BM358" i="19"/>
  <c r="BL358" i="19"/>
  <c r="BK358" i="19"/>
  <c r="BJ358" i="19"/>
  <c r="BI358" i="19"/>
  <c r="G358" i="19"/>
  <c r="F358" i="19"/>
  <c r="E358" i="19"/>
  <c r="D358" i="19"/>
  <c r="C358" i="19"/>
  <c r="B358" i="19"/>
  <c r="BR357" i="19"/>
  <c r="BQ357" i="19"/>
  <c r="BP357" i="19"/>
  <c r="BO357" i="19"/>
  <c r="BN357" i="19"/>
  <c r="BM357" i="19"/>
  <c r="BL357" i="19"/>
  <c r="BK357" i="19"/>
  <c r="BJ357" i="19"/>
  <c r="BI357" i="19"/>
  <c r="G357" i="19"/>
  <c r="F357" i="19"/>
  <c r="E357" i="19"/>
  <c r="D357" i="19"/>
  <c r="C357" i="19"/>
  <c r="B357" i="19"/>
  <c r="BR356" i="19"/>
  <c r="BQ356" i="19"/>
  <c r="BP356" i="19"/>
  <c r="BO356" i="19"/>
  <c r="BN356" i="19"/>
  <c r="BM356" i="19"/>
  <c r="BL356" i="19"/>
  <c r="BK356" i="19"/>
  <c r="BJ356" i="19"/>
  <c r="BI356" i="19"/>
  <c r="G356" i="19"/>
  <c r="F356" i="19"/>
  <c r="E356" i="19"/>
  <c r="D356" i="19"/>
  <c r="C356" i="19"/>
  <c r="B356" i="19"/>
  <c r="BR355" i="19"/>
  <c r="BQ355" i="19"/>
  <c r="BP355" i="19"/>
  <c r="BO355" i="19"/>
  <c r="BN355" i="19"/>
  <c r="BM355" i="19"/>
  <c r="BL355" i="19"/>
  <c r="BK355" i="19"/>
  <c r="BJ355" i="19"/>
  <c r="BI355" i="19"/>
  <c r="G355" i="19"/>
  <c r="F355" i="19"/>
  <c r="E355" i="19"/>
  <c r="D355" i="19"/>
  <c r="C355" i="19"/>
  <c r="B355" i="19"/>
  <c r="BR354" i="19"/>
  <c r="BQ354" i="19"/>
  <c r="BP354" i="19"/>
  <c r="BO354" i="19"/>
  <c r="BN354" i="19"/>
  <c r="BM354" i="19"/>
  <c r="BL354" i="19"/>
  <c r="BK354" i="19"/>
  <c r="BJ354" i="19"/>
  <c r="BI354" i="19"/>
  <c r="G354" i="19"/>
  <c r="F354" i="19"/>
  <c r="E354" i="19"/>
  <c r="D354" i="19"/>
  <c r="C354" i="19"/>
  <c r="B354" i="19"/>
  <c r="BR353" i="19"/>
  <c r="BQ353" i="19"/>
  <c r="BP353" i="19"/>
  <c r="BO353" i="19"/>
  <c r="BN353" i="19"/>
  <c r="BM353" i="19"/>
  <c r="BL353" i="19"/>
  <c r="BK353" i="19"/>
  <c r="BJ353" i="19"/>
  <c r="BI353" i="19"/>
  <c r="G353" i="19"/>
  <c r="F353" i="19"/>
  <c r="E353" i="19"/>
  <c r="D353" i="19"/>
  <c r="C353" i="19"/>
  <c r="B353" i="19"/>
  <c r="BR352" i="19"/>
  <c r="BQ352" i="19"/>
  <c r="BP352" i="19"/>
  <c r="BO352" i="19"/>
  <c r="BN352" i="19"/>
  <c r="BM352" i="19"/>
  <c r="BL352" i="19"/>
  <c r="BK352" i="19"/>
  <c r="BJ352" i="19"/>
  <c r="BI352" i="19"/>
  <c r="G352" i="19"/>
  <c r="F352" i="19"/>
  <c r="E352" i="19"/>
  <c r="D352" i="19"/>
  <c r="C352" i="19"/>
  <c r="B352" i="19"/>
  <c r="BR351" i="19"/>
  <c r="BQ351" i="19"/>
  <c r="BP351" i="19"/>
  <c r="BO351" i="19"/>
  <c r="BN351" i="19"/>
  <c r="BM351" i="19"/>
  <c r="BL351" i="19"/>
  <c r="BK351" i="19"/>
  <c r="BJ351" i="19"/>
  <c r="BI351" i="19"/>
  <c r="G351" i="19"/>
  <c r="F351" i="19"/>
  <c r="E351" i="19"/>
  <c r="D351" i="19"/>
  <c r="C351" i="19"/>
  <c r="B351" i="19"/>
  <c r="BR350" i="19"/>
  <c r="BQ350" i="19"/>
  <c r="BP350" i="19"/>
  <c r="BO350" i="19"/>
  <c r="BN350" i="19"/>
  <c r="BM350" i="19"/>
  <c r="BL350" i="19"/>
  <c r="BK350" i="19"/>
  <c r="BJ350" i="19"/>
  <c r="BI350" i="19"/>
  <c r="G350" i="19"/>
  <c r="F350" i="19"/>
  <c r="E350" i="19"/>
  <c r="D350" i="19"/>
  <c r="C350" i="19"/>
  <c r="B350" i="19"/>
  <c r="BR349" i="19"/>
  <c r="BQ349" i="19"/>
  <c r="BP349" i="19"/>
  <c r="BO349" i="19"/>
  <c r="BN349" i="19"/>
  <c r="BM349" i="19"/>
  <c r="BL349" i="19"/>
  <c r="BK349" i="19"/>
  <c r="BJ349" i="19"/>
  <c r="BI349" i="19"/>
  <c r="G349" i="19"/>
  <c r="F349" i="19"/>
  <c r="E349" i="19"/>
  <c r="D349" i="19"/>
  <c r="C349" i="19"/>
  <c r="B349" i="19"/>
  <c r="BR348" i="19"/>
  <c r="BQ348" i="19"/>
  <c r="BP348" i="19"/>
  <c r="BO348" i="19"/>
  <c r="BN348" i="19"/>
  <c r="BM348" i="19"/>
  <c r="BL348" i="19"/>
  <c r="BK348" i="19"/>
  <c r="BJ348" i="19"/>
  <c r="BI348" i="19"/>
  <c r="G348" i="19"/>
  <c r="F348" i="19"/>
  <c r="E348" i="19"/>
  <c r="D348" i="19"/>
  <c r="C348" i="19"/>
  <c r="B348" i="19"/>
  <c r="BR347" i="19"/>
  <c r="BQ347" i="19"/>
  <c r="BP347" i="19"/>
  <c r="BO347" i="19"/>
  <c r="BN347" i="19"/>
  <c r="BM347" i="19"/>
  <c r="BL347" i="19"/>
  <c r="BK347" i="19"/>
  <c r="BJ347" i="19"/>
  <c r="BI347" i="19"/>
  <c r="G347" i="19"/>
  <c r="F347" i="19"/>
  <c r="E347" i="19"/>
  <c r="D347" i="19"/>
  <c r="C347" i="19"/>
  <c r="B347" i="19"/>
  <c r="BR346" i="19"/>
  <c r="BQ346" i="19"/>
  <c r="BP346" i="19"/>
  <c r="BO346" i="19"/>
  <c r="BN346" i="19"/>
  <c r="BM346" i="19"/>
  <c r="BL346" i="19"/>
  <c r="BK346" i="19"/>
  <c r="BJ346" i="19"/>
  <c r="BI346" i="19"/>
  <c r="G346" i="19"/>
  <c r="F346" i="19"/>
  <c r="E346" i="19"/>
  <c r="D346" i="19"/>
  <c r="C346" i="19"/>
  <c r="B346" i="19"/>
  <c r="BR345" i="19"/>
  <c r="BQ345" i="19"/>
  <c r="BP345" i="19"/>
  <c r="BO345" i="19"/>
  <c r="BN345" i="19"/>
  <c r="BM345" i="19"/>
  <c r="BL345" i="19"/>
  <c r="BK345" i="19"/>
  <c r="BJ345" i="19"/>
  <c r="BI345" i="19"/>
  <c r="G345" i="19"/>
  <c r="F345" i="19"/>
  <c r="E345" i="19"/>
  <c r="D345" i="19"/>
  <c r="C345" i="19"/>
  <c r="B345" i="19"/>
  <c r="BR344" i="19"/>
  <c r="BQ344" i="19"/>
  <c r="BP344" i="19"/>
  <c r="BO344" i="19"/>
  <c r="BN344" i="19"/>
  <c r="BM344" i="19"/>
  <c r="BL344" i="19"/>
  <c r="BK344" i="19"/>
  <c r="BJ344" i="19"/>
  <c r="BI344" i="19"/>
  <c r="G344" i="19"/>
  <c r="F344" i="19"/>
  <c r="E344" i="19"/>
  <c r="D344" i="19"/>
  <c r="C344" i="19"/>
  <c r="B344" i="19"/>
  <c r="BR343" i="19"/>
  <c r="BQ343" i="19"/>
  <c r="BP343" i="19"/>
  <c r="BO343" i="19"/>
  <c r="BN343" i="19"/>
  <c r="BM343" i="19"/>
  <c r="BL343" i="19"/>
  <c r="BK343" i="19"/>
  <c r="BJ343" i="19"/>
  <c r="BI343" i="19"/>
  <c r="G343" i="19"/>
  <c r="F343" i="19"/>
  <c r="E343" i="19"/>
  <c r="D343" i="19"/>
  <c r="C343" i="19"/>
  <c r="B343" i="19"/>
  <c r="BR342" i="19"/>
  <c r="BQ342" i="19"/>
  <c r="BP342" i="19"/>
  <c r="BO342" i="19"/>
  <c r="BN342" i="19"/>
  <c r="BM342" i="19"/>
  <c r="BL342" i="19"/>
  <c r="BK342" i="19"/>
  <c r="BJ342" i="19"/>
  <c r="BI342" i="19"/>
  <c r="G342" i="19"/>
  <c r="F342" i="19"/>
  <c r="E342" i="19"/>
  <c r="D342" i="19"/>
  <c r="C342" i="19"/>
  <c r="B342" i="19"/>
  <c r="BR341" i="19"/>
  <c r="BQ341" i="19"/>
  <c r="BP341" i="19"/>
  <c r="BO341" i="19"/>
  <c r="BN341" i="19"/>
  <c r="BM341" i="19"/>
  <c r="BL341" i="19"/>
  <c r="BK341" i="19"/>
  <c r="BJ341" i="19"/>
  <c r="BI341" i="19"/>
  <c r="G341" i="19"/>
  <c r="F341" i="19"/>
  <c r="E341" i="19"/>
  <c r="D341" i="19"/>
  <c r="C341" i="19"/>
  <c r="B341" i="19"/>
  <c r="BR340" i="19"/>
  <c r="BQ340" i="19"/>
  <c r="BP340" i="19"/>
  <c r="BO340" i="19"/>
  <c r="BN340" i="19"/>
  <c r="BM340" i="19"/>
  <c r="BL340" i="19"/>
  <c r="BK340" i="19"/>
  <c r="BJ340" i="19"/>
  <c r="BI340" i="19"/>
  <c r="G340" i="19"/>
  <c r="F340" i="19"/>
  <c r="E340" i="19"/>
  <c r="D340" i="19"/>
  <c r="C340" i="19"/>
  <c r="B340" i="19"/>
  <c r="BR339" i="19"/>
  <c r="BQ339" i="19"/>
  <c r="BP339" i="19"/>
  <c r="BO339" i="19"/>
  <c r="BN339" i="19"/>
  <c r="BM339" i="19"/>
  <c r="BL339" i="19"/>
  <c r="BK339" i="19"/>
  <c r="BJ339" i="19"/>
  <c r="BI339" i="19"/>
  <c r="G339" i="19"/>
  <c r="F339" i="19"/>
  <c r="E339" i="19"/>
  <c r="D339" i="19"/>
  <c r="C339" i="19"/>
  <c r="B339" i="19"/>
  <c r="BR338" i="19"/>
  <c r="BQ338" i="19"/>
  <c r="BP338" i="19"/>
  <c r="BO338" i="19"/>
  <c r="BN338" i="19"/>
  <c r="BM338" i="19"/>
  <c r="BL338" i="19"/>
  <c r="BK338" i="19"/>
  <c r="BJ338" i="19"/>
  <c r="BI338" i="19"/>
  <c r="G338" i="19"/>
  <c r="F338" i="19"/>
  <c r="E338" i="19"/>
  <c r="D338" i="19"/>
  <c r="C338" i="19"/>
  <c r="B338" i="19"/>
  <c r="BR337" i="19"/>
  <c r="BQ337" i="19"/>
  <c r="BP337" i="19"/>
  <c r="BO337" i="19"/>
  <c r="BN337" i="19"/>
  <c r="BM337" i="19"/>
  <c r="BL337" i="19"/>
  <c r="BK337" i="19"/>
  <c r="BJ337" i="19"/>
  <c r="BI337" i="19"/>
  <c r="G337" i="19"/>
  <c r="F337" i="19"/>
  <c r="E337" i="19"/>
  <c r="D337" i="19"/>
  <c r="C337" i="19"/>
  <c r="B337" i="19"/>
  <c r="BR336" i="19"/>
  <c r="BQ336" i="19"/>
  <c r="BP336" i="19"/>
  <c r="BO336" i="19"/>
  <c r="BN336" i="19"/>
  <c r="BM336" i="19"/>
  <c r="BL336" i="19"/>
  <c r="BK336" i="19"/>
  <c r="BJ336" i="19"/>
  <c r="BI336" i="19"/>
  <c r="G336" i="19"/>
  <c r="F336" i="19"/>
  <c r="E336" i="19"/>
  <c r="D336" i="19"/>
  <c r="C336" i="19"/>
  <c r="B336" i="19"/>
  <c r="BR335" i="19"/>
  <c r="BQ335" i="19"/>
  <c r="BP335" i="19"/>
  <c r="BO335" i="19"/>
  <c r="BN335" i="19"/>
  <c r="BM335" i="19"/>
  <c r="BL335" i="19"/>
  <c r="BK335" i="19"/>
  <c r="BJ335" i="19"/>
  <c r="BI335" i="19"/>
  <c r="G335" i="19"/>
  <c r="F335" i="19"/>
  <c r="E335" i="19"/>
  <c r="D335" i="19"/>
  <c r="C335" i="19"/>
  <c r="B335" i="19"/>
  <c r="BR334" i="19"/>
  <c r="BQ334" i="19"/>
  <c r="BP334" i="19"/>
  <c r="BO334" i="19"/>
  <c r="BN334" i="19"/>
  <c r="BM334" i="19"/>
  <c r="BL334" i="19"/>
  <c r="BK334" i="19"/>
  <c r="BJ334" i="19"/>
  <c r="BI334" i="19"/>
  <c r="G334" i="19"/>
  <c r="F334" i="19"/>
  <c r="E334" i="19"/>
  <c r="D334" i="19"/>
  <c r="C334" i="19"/>
  <c r="B334" i="19"/>
  <c r="BR333" i="19"/>
  <c r="BQ333" i="19"/>
  <c r="BP333" i="19"/>
  <c r="BO333" i="19"/>
  <c r="BN333" i="19"/>
  <c r="BM333" i="19"/>
  <c r="BL333" i="19"/>
  <c r="BK333" i="19"/>
  <c r="BJ333" i="19"/>
  <c r="BI333" i="19"/>
  <c r="G333" i="19"/>
  <c r="F333" i="19"/>
  <c r="E333" i="19"/>
  <c r="D333" i="19"/>
  <c r="C333" i="19"/>
  <c r="B333" i="19"/>
  <c r="BR332" i="19"/>
  <c r="BQ332" i="19"/>
  <c r="BP332" i="19"/>
  <c r="BO332" i="19"/>
  <c r="BN332" i="19"/>
  <c r="BM332" i="19"/>
  <c r="BL332" i="19"/>
  <c r="BK332" i="19"/>
  <c r="BJ332" i="19"/>
  <c r="BI332" i="19"/>
  <c r="G332" i="19"/>
  <c r="F332" i="19"/>
  <c r="E332" i="19"/>
  <c r="D332" i="19"/>
  <c r="C332" i="19"/>
  <c r="B332" i="19"/>
  <c r="BR331" i="19"/>
  <c r="BQ331" i="19"/>
  <c r="BP331" i="19"/>
  <c r="BO331" i="19"/>
  <c r="BN331" i="19"/>
  <c r="BM331" i="19"/>
  <c r="BL331" i="19"/>
  <c r="BK331" i="19"/>
  <c r="BJ331" i="19"/>
  <c r="BI331" i="19"/>
  <c r="G331" i="19"/>
  <c r="F331" i="19"/>
  <c r="E331" i="19"/>
  <c r="D331" i="19"/>
  <c r="C331" i="19"/>
  <c r="B331" i="19"/>
  <c r="BR330" i="19"/>
  <c r="BQ330" i="19"/>
  <c r="BP330" i="19"/>
  <c r="BO330" i="19"/>
  <c r="BN330" i="19"/>
  <c r="BM330" i="19"/>
  <c r="BL330" i="19"/>
  <c r="BK330" i="19"/>
  <c r="BJ330" i="19"/>
  <c r="BI330" i="19"/>
  <c r="G330" i="19"/>
  <c r="F330" i="19"/>
  <c r="E330" i="19"/>
  <c r="D330" i="19"/>
  <c r="C330" i="19"/>
  <c r="B330" i="19"/>
  <c r="BR329" i="19"/>
  <c r="BQ329" i="19"/>
  <c r="BP329" i="19"/>
  <c r="BO329" i="19"/>
  <c r="BN329" i="19"/>
  <c r="BM329" i="19"/>
  <c r="BL329" i="19"/>
  <c r="BK329" i="19"/>
  <c r="BJ329" i="19"/>
  <c r="BI329" i="19"/>
  <c r="G329" i="19"/>
  <c r="F329" i="19"/>
  <c r="E329" i="19"/>
  <c r="D329" i="19"/>
  <c r="C329" i="19"/>
  <c r="B329" i="19"/>
  <c r="BR328" i="19"/>
  <c r="BQ328" i="19"/>
  <c r="BP328" i="19"/>
  <c r="BO328" i="19"/>
  <c r="BN328" i="19"/>
  <c r="BM328" i="19"/>
  <c r="BL328" i="19"/>
  <c r="BK328" i="19"/>
  <c r="BJ328" i="19"/>
  <c r="BI328" i="19"/>
  <c r="G328" i="19"/>
  <c r="F328" i="19"/>
  <c r="E328" i="19"/>
  <c r="D328" i="19"/>
  <c r="C328" i="19"/>
  <c r="B328" i="19"/>
  <c r="BR327" i="19"/>
  <c r="BQ327" i="19"/>
  <c r="BP327" i="19"/>
  <c r="BO327" i="19"/>
  <c r="BN327" i="19"/>
  <c r="BM327" i="19"/>
  <c r="BL327" i="19"/>
  <c r="BK327" i="19"/>
  <c r="BJ327" i="19"/>
  <c r="BI327" i="19"/>
  <c r="G327" i="19"/>
  <c r="F327" i="19"/>
  <c r="E327" i="19"/>
  <c r="D327" i="19"/>
  <c r="C327" i="19"/>
  <c r="B327" i="19"/>
  <c r="BR326" i="19"/>
  <c r="BQ326" i="19"/>
  <c r="BP326" i="19"/>
  <c r="BO326" i="19"/>
  <c r="BN326" i="19"/>
  <c r="BM326" i="19"/>
  <c r="BL326" i="19"/>
  <c r="BK326" i="19"/>
  <c r="BJ326" i="19"/>
  <c r="BI326" i="19"/>
  <c r="G326" i="19"/>
  <c r="F326" i="19"/>
  <c r="E326" i="19"/>
  <c r="D326" i="19"/>
  <c r="C326" i="19"/>
  <c r="B326" i="19"/>
  <c r="BR325" i="19"/>
  <c r="BQ325" i="19"/>
  <c r="BP325" i="19"/>
  <c r="BO325" i="19"/>
  <c r="BN325" i="19"/>
  <c r="BM325" i="19"/>
  <c r="BL325" i="19"/>
  <c r="BK325" i="19"/>
  <c r="BJ325" i="19"/>
  <c r="BI325" i="19"/>
  <c r="G325" i="19"/>
  <c r="F325" i="19"/>
  <c r="E325" i="19"/>
  <c r="D325" i="19"/>
  <c r="C325" i="19"/>
  <c r="B325" i="19"/>
  <c r="BR324" i="19"/>
  <c r="BQ324" i="19"/>
  <c r="BP324" i="19"/>
  <c r="BO324" i="19"/>
  <c r="BN324" i="19"/>
  <c r="BM324" i="19"/>
  <c r="BL324" i="19"/>
  <c r="BK324" i="19"/>
  <c r="BJ324" i="19"/>
  <c r="BI324" i="19"/>
  <c r="G324" i="19"/>
  <c r="F324" i="19"/>
  <c r="E324" i="19"/>
  <c r="D324" i="19"/>
  <c r="C324" i="19"/>
  <c r="B324" i="19"/>
  <c r="BR323" i="19"/>
  <c r="BQ323" i="19"/>
  <c r="BP323" i="19"/>
  <c r="BO323" i="19"/>
  <c r="BN323" i="19"/>
  <c r="BM323" i="19"/>
  <c r="BL323" i="19"/>
  <c r="BK323" i="19"/>
  <c r="BJ323" i="19"/>
  <c r="BI323" i="19"/>
  <c r="G323" i="19"/>
  <c r="F323" i="19"/>
  <c r="E323" i="19"/>
  <c r="D323" i="19"/>
  <c r="C323" i="19"/>
  <c r="B323" i="19"/>
  <c r="BR322" i="19"/>
  <c r="BQ322" i="19"/>
  <c r="BP322" i="19"/>
  <c r="BO322" i="19"/>
  <c r="BN322" i="19"/>
  <c r="BM322" i="19"/>
  <c r="BL322" i="19"/>
  <c r="BK322" i="19"/>
  <c r="BJ322" i="19"/>
  <c r="BI322" i="19"/>
  <c r="G322" i="19"/>
  <c r="F322" i="19"/>
  <c r="E322" i="19"/>
  <c r="D322" i="19"/>
  <c r="C322" i="19"/>
  <c r="B322" i="19"/>
  <c r="BR321" i="19"/>
  <c r="BQ321" i="19"/>
  <c r="BP321" i="19"/>
  <c r="BO321" i="19"/>
  <c r="BN321" i="19"/>
  <c r="BM321" i="19"/>
  <c r="BL321" i="19"/>
  <c r="BK321" i="19"/>
  <c r="BJ321" i="19"/>
  <c r="BI321" i="19"/>
  <c r="G321" i="19"/>
  <c r="F321" i="19"/>
  <c r="E321" i="19"/>
  <c r="D321" i="19"/>
  <c r="C321" i="19"/>
  <c r="B321" i="19"/>
  <c r="BR320" i="19"/>
  <c r="BQ320" i="19"/>
  <c r="BP320" i="19"/>
  <c r="BO320" i="19"/>
  <c r="BN320" i="19"/>
  <c r="BM320" i="19"/>
  <c r="BL320" i="19"/>
  <c r="BK320" i="19"/>
  <c r="BJ320" i="19"/>
  <c r="BI320" i="19"/>
  <c r="G320" i="19"/>
  <c r="F320" i="19"/>
  <c r="E320" i="19"/>
  <c r="D320" i="19"/>
  <c r="C320" i="19"/>
  <c r="B320" i="19"/>
  <c r="BR319" i="19"/>
  <c r="BQ319" i="19"/>
  <c r="BP319" i="19"/>
  <c r="BO319" i="19"/>
  <c r="BN319" i="19"/>
  <c r="BM319" i="19"/>
  <c r="BL319" i="19"/>
  <c r="BK319" i="19"/>
  <c r="BJ319" i="19"/>
  <c r="BI319" i="19"/>
  <c r="G319" i="19"/>
  <c r="F319" i="19"/>
  <c r="E319" i="19"/>
  <c r="D319" i="19"/>
  <c r="C319" i="19"/>
  <c r="B319" i="19"/>
  <c r="BR318" i="19"/>
  <c r="BQ318" i="19"/>
  <c r="BP318" i="19"/>
  <c r="BO318" i="19"/>
  <c r="BN318" i="19"/>
  <c r="BM318" i="19"/>
  <c r="BL318" i="19"/>
  <c r="BK318" i="19"/>
  <c r="BJ318" i="19"/>
  <c r="BI318" i="19"/>
  <c r="G318" i="19"/>
  <c r="F318" i="19"/>
  <c r="E318" i="19"/>
  <c r="D318" i="19"/>
  <c r="C318" i="19"/>
  <c r="B318" i="19"/>
  <c r="BR317" i="19"/>
  <c r="BQ317" i="19"/>
  <c r="BP317" i="19"/>
  <c r="BO317" i="19"/>
  <c r="BN317" i="19"/>
  <c r="BM317" i="19"/>
  <c r="BL317" i="19"/>
  <c r="BK317" i="19"/>
  <c r="BJ317" i="19"/>
  <c r="BI317" i="19"/>
  <c r="G317" i="19"/>
  <c r="F317" i="19"/>
  <c r="E317" i="19"/>
  <c r="D317" i="19"/>
  <c r="C317" i="19"/>
  <c r="B317" i="19"/>
  <c r="BR316" i="19"/>
  <c r="BQ316" i="19"/>
  <c r="BP316" i="19"/>
  <c r="BO316" i="19"/>
  <c r="BN316" i="19"/>
  <c r="BM316" i="19"/>
  <c r="BL316" i="19"/>
  <c r="BK316" i="19"/>
  <c r="BJ316" i="19"/>
  <c r="BI316" i="19"/>
  <c r="G316" i="19"/>
  <c r="F316" i="19"/>
  <c r="E316" i="19"/>
  <c r="D316" i="19"/>
  <c r="C316" i="19"/>
  <c r="B316" i="19"/>
  <c r="BR315" i="19"/>
  <c r="BQ315" i="19"/>
  <c r="BP315" i="19"/>
  <c r="BO315" i="19"/>
  <c r="BN315" i="19"/>
  <c r="BM315" i="19"/>
  <c r="BL315" i="19"/>
  <c r="BK315" i="19"/>
  <c r="BJ315" i="19"/>
  <c r="BI315" i="19"/>
  <c r="G315" i="19"/>
  <c r="F315" i="19"/>
  <c r="E315" i="19"/>
  <c r="D315" i="19"/>
  <c r="C315" i="19"/>
  <c r="B315" i="19"/>
  <c r="BR314" i="19"/>
  <c r="BQ314" i="19"/>
  <c r="BP314" i="19"/>
  <c r="BO314" i="19"/>
  <c r="BN314" i="19"/>
  <c r="BM314" i="19"/>
  <c r="BL314" i="19"/>
  <c r="BK314" i="19"/>
  <c r="BJ314" i="19"/>
  <c r="BI314" i="19"/>
  <c r="G314" i="19"/>
  <c r="F314" i="19"/>
  <c r="E314" i="19"/>
  <c r="D314" i="19"/>
  <c r="C314" i="19"/>
  <c r="B314" i="19"/>
  <c r="BR313" i="19"/>
  <c r="BQ313" i="19"/>
  <c r="BP313" i="19"/>
  <c r="BO313" i="19"/>
  <c r="BN313" i="19"/>
  <c r="BM313" i="19"/>
  <c r="BL313" i="19"/>
  <c r="BK313" i="19"/>
  <c r="BJ313" i="19"/>
  <c r="BI313" i="19"/>
  <c r="G313" i="19"/>
  <c r="F313" i="19"/>
  <c r="E313" i="19"/>
  <c r="D313" i="19"/>
  <c r="C313" i="19"/>
  <c r="B313" i="19"/>
  <c r="BR312" i="19"/>
  <c r="BQ312" i="19"/>
  <c r="BP312" i="19"/>
  <c r="BO312" i="19"/>
  <c r="BN312" i="19"/>
  <c r="BM312" i="19"/>
  <c r="BL312" i="19"/>
  <c r="BK312" i="19"/>
  <c r="BJ312" i="19"/>
  <c r="BI312" i="19"/>
  <c r="G312" i="19"/>
  <c r="F312" i="19"/>
  <c r="E312" i="19"/>
  <c r="D312" i="19"/>
  <c r="C312" i="19"/>
  <c r="B312" i="19"/>
  <c r="BR311" i="19"/>
  <c r="BQ311" i="19"/>
  <c r="BP311" i="19"/>
  <c r="BO311" i="19"/>
  <c r="BN311" i="19"/>
  <c r="BM311" i="19"/>
  <c r="BL311" i="19"/>
  <c r="BK311" i="19"/>
  <c r="BJ311" i="19"/>
  <c r="BI311" i="19"/>
  <c r="G311" i="19"/>
  <c r="F311" i="19"/>
  <c r="E311" i="19"/>
  <c r="D311" i="19"/>
  <c r="C311" i="19"/>
  <c r="B311" i="19"/>
  <c r="BR310" i="19"/>
  <c r="BQ310" i="19"/>
  <c r="BP310" i="19"/>
  <c r="BO310" i="19"/>
  <c r="BN310" i="19"/>
  <c r="BM310" i="19"/>
  <c r="BL310" i="19"/>
  <c r="BK310" i="19"/>
  <c r="BJ310" i="19"/>
  <c r="BI310" i="19"/>
  <c r="G310" i="19"/>
  <c r="F310" i="19"/>
  <c r="E310" i="19"/>
  <c r="D310" i="19"/>
  <c r="C310" i="19"/>
  <c r="B310" i="19"/>
  <c r="BR309" i="19"/>
  <c r="BQ309" i="19"/>
  <c r="BP309" i="19"/>
  <c r="BO309" i="19"/>
  <c r="BN309" i="19"/>
  <c r="BM309" i="19"/>
  <c r="BL309" i="19"/>
  <c r="BK309" i="19"/>
  <c r="BJ309" i="19"/>
  <c r="BI309" i="19"/>
  <c r="G309" i="19"/>
  <c r="F309" i="19"/>
  <c r="E309" i="19"/>
  <c r="D309" i="19"/>
  <c r="C309" i="19"/>
  <c r="B309" i="19"/>
  <c r="BR308" i="19"/>
  <c r="BQ308" i="19"/>
  <c r="BP308" i="19"/>
  <c r="BO308" i="19"/>
  <c r="BN308" i="19"/>
  <c r="BM308" i="19"/>
  <c r="BL308" i="19"/>
  <c r="BK308" i="19"/>
  <c r="BJ308" i="19"/>
  <c r="BI308" i="19"/>
  <c r="G308" i="19"/>
  <c r="F308" i="19"/>
  <c r="E308" i="19"/>
  <c r="D308" i="19"/>
  <c r="C308" i="19"/>
  <c r="B308" i="19"/>
  <c r="BR307" i="19"/>
  <c r="BQ307" i="19"/>
  <c r="BP307" i="19"/>
  <c r="BO307" i="19"/>
  <c r="BN307" i="19"/>
  <c r="BM307" i="19"/>
  <c r="BL307" i="19"/>
  <c r="BK307" i="19"/>
  <c r="BJ307" i="19"/>
  <c r="BI307" i="19"/>
  <c r="G307" i="19"/>
  <c r="F307" i="19"/>
  <c r="E307" i="19"/>
  <c r="D307" i="19"/>
  <c r="C307" i="19"/>
  <c r="B307" i="19"/>
  <c r="BR306" i="19"/>
  <c r="BQ306" i="19"/>
  <c r="BP306" i="19"/>
  <c r="BO306" i="19"/>
  <c r="BN306" i="19"/>
  <c r="BM306" i="19"/>
  <c r="BL306" i="19"/>
  <c r="BK306" i="19"/>
  <c r="BJ306" i="19"/>
  <c r="BI306" i="19"/>
  <c r="G306" i="19"/>
  <c r="F306" i="19"/>
  <c r="E306" i="19"/>
  <c r="D306" i="19"/>
  <c r="C306" i="19"/>
  <c r="B306" i="19"/>
  <c r="BR305" i="19"/>
  <c r="BQ305" i="19"/>
  <c r="BP305" i="19"/>
  <c r="BO305" i="19"/>
  <c r="BN305" i="19"/>
  <c r="BM305" i="19"/>
  <c r="BL305" i="19"/>
  <c r="BK305" i="19"/>
  <c r="BJ305" i="19"/>
  <c r="BI305" i="19"/>
  <c r="G305" i="19"/>
  <c r="F305" i="19"/>
  <c r="E305" i="19"/>
  <c r="D305" i="19"/>
  <c r="C305" i="19"/>
  <c r="B305" i="19"/>
  <c r="BR304" i="19"/>
  <c r="BQ304" i="19"/>
  <c r="BP304" i="19"/>
  <c r="BO304" i="19"/>
  <c r="BN304" i="19"/>
  <c r="BM304" i="19"/>
  <c r="BL304" i="19"/>
  <c r="BK304" i="19"/>
  <c r="BJ304" i="19"/>
  <c r="BI304" i="19"/>
  <c r="G304" i="19"/>
  <c r="F304" i="19"/>
  <c r="E304" i="19"/>
  <c r="D304" i="19"/>
  <c r="C304" i="19"/>
  <c r="B304" i="19"/>
  <c r="BR303" i="19"/>
  <c r="BQ303" i="19"/>
  <c r="BP303" i="19"/>
  <c r="BO303" i="19"/>
  <c r="BN303" i="19"/>
  <c r="BM303" i="19"/>
  <c r="BL303" i="19"/>
  <c r="BK303" i="19"/>
  <c r="BJ303" i="19"/>
  <c r="BI303" i="19"/>
  <c r="G303" i="19"/>
  <c r="F303" i="19"/>
  <c r="E303" i="19"/>
  <c r="D303" i="19"/>
  <c r="C303" i="19"/>
  <c r="B303" i="19"/>
  <c r="BR302" i="19"/>
  <c r="BQ302" i="19"/>
  <c r="BP302" i="19"/>
  <c r="BO302" i="19"/>
  <c r="BN302" i="19"/>
  <c r="BM302" i="19"/>
  <c r="BL302" i="19"/>
  <c r="BK302" i="19"/>
  <c r="BJ302" i="19"/>
  <c r="BI302" i="19"/>
  <c r="G302" i="19"/>
  <c r="F302" i="19"/>
  <c r="E302" i="19"/>
  <c r="D302" i="19"/>
  <c r="C302" i="19"/>
  <c r="B302" i="19"/>
  <c r="BR301" i="19"/>
  <c r="BQ301" i="19"/>
  <c r="BP301" i="19"/>
  <c r="BO301" i="19"/>
  <c r="BN301" i="19"/>
  <c r="BM301" i="19"/>
  <c r="BL301" i="19"/>
  <c r="BK301" i="19"/>
  <c r="BJ301" i="19"/>
  <c r="BI301" i="19"/>
  <c r="G301" i="19"/>
  <c r="F301" i="19"/>
  <c r="E301" i="19"/>
  <c r="D301" i="19"/>
  <c r="C301" i="19"/>
  <c r="B301" i="19"/>
  <c r="BR300" i="19"/>
  <c r="BQ300" i="19"/>
  <c r="BP300" i="19"/>
  <c r="BO300" i="19"/>
  <c r="BN300" i="19"/>
  <c r="BM300" i="19"/>
  <c r="BL300" i="19"/>
  <c r="BK300" i="19"/>
  <c r="BJ300" i="19"/>
  <c r="BI300" i="19"/>
  <c r="G300" i="19"/>
  <c r="F300" i="19"/>
  <c r="E300" i="19"/>
  <c r="D300" i="19"/>
  <c r="C300" i="19"/>
  <c r="B300" i="19"/>
  <c r="BR299" i="19"/>
  <c r="BQ299" i="19"/>
  <c r="BP299" i="19"/>
  <c r="BO299" i="19"/>
  <c r="BN299" i="19"/>
  <c r="BM299" i="19"/>
  <c r="BL299" i="19"/>
  <c r="BK299" i="19"/>
  <c r="BJ299" i="19"/>
  <c r="BI299" i="19"/>
  <c r="G299" i="19"/>
  <c r="F299" i="19"/>
  <c r="E299" i="19"/>
  <c r="D299" i="19"/>
  <c r="C299" i="19"/>
  <c r="B299" i="19"/>
  <c r="BR298" i="19"/>
  <c r="BQ298" i="19"/>
  <c r="BP298" i="19"/>
  <c r="BO298" i="19"/>
  <c r="BN298" i="19"/>
  <c r="BM298" i="19"/>
  <c r="BL298" i="19"/>
  <c r="BK298" i="19"/>
  <c r="BJ298" i="19"/>
  <c r="BI298" i="19"/>
  <c r="G298" i="19"/>
  <c r="F298" i="19"/>
  <c r="E298" i="19"/>
  <c r="D298" i="19"/>
  <c r="C298" i="19"/>
  <c r="B298" i="19"/>
  <c r="BR297" i="19"/>
  <c r="BQ297" i="19"/>
  <c r="BP297" i="19"/>
  <c r="BO297" i="19"/>
  <c r="BN297" i="19"/>
  <c r="BM297" i="19"/>
  <c r="BL297" i="19"/>
  <c r="BK297" i="19"/>
  <c r="BJ297" i="19"/>
  <c r="BI297" i="19"/>
  <c r="G297" i="19"/>
  <c r="F297" i="19"/>
  <c r="E297" i="19"/>
  <c r="D297" i="19"/>
  <c r="C297" i="19"/>
  <c r="B297" i="19"/>
  <c r="BR296" i="19"/>
  <c r="BQ296" i="19"/>
  <c r="BP296" i="19"/>
  <c r="BO296" i="19"/>
  <c r="BN296" i="19"/>
  <c r="BM296" i="19"/>
  <c r="BL296" i="19"/>
  <c r="BK296" i="19"/>
  <c r="BJ296" i="19"/>
  <c r="BI296" i="19"/>
  <c r="G296" i="19"/>
  <c r="F296" i="19"/>
  <c r="E296" i="19"/>
  <c r="D296" i="19"/>
  <c r="C296" i="19"/>
  <c r="B296" i="19"/>
  <c r="BR295" i="19"/>
  <c r="BQ295" i="19"/>
  <c r="BP295" i="19"/>
  <c r="BO295" i="19"/>
  <c r="BN295" i="19"/>
  <c r="BM295" i="19"/>
  <c r="BL295" i="19"/>
  <c r="BK295" i="19"/>
  <c r="BJ295" i="19"/>
  <c r="BI295" i="19"/>
  <c r="G295" i="19"/>
  <c r="F295" i="19"/>
  <c r="E295" i="19"/>
  <c r="D295" i="19"/>
  <c r="C295" i="19"/>
  <c r="B295" i="19"/>
  <c r="BR294" i="19"/>
  <c r="BQ294" i="19"/>
  <c r="BP294" i="19"/>
  <c r="BO294" i="19"/>
  <c r="BN294" i="19"/>
  <c r="BM294" i="19"/>
  <c r="BL294" i="19"/>
  <c r="BK294" i="19"/>
  <c r="BJ294" i="19"/>
  <c r="BI294" i="19"/>
  <c r="G294" i="19"/>
  <c r="F294" i="19"/>
  <c r="E294" i="19"/>
  <c r="D294" i="19"/>
  <c r="C294" i="19"/>
  <c r="B294" i="19"/>
  <c r="BR293" i="19"/>
  <c r="BQ293" i="19"/>
  <c r="BP293" i="19"/>
  <c r="BO293" i="19"/>
  <c r="BN293" i="19"/>
  <c r="BM293" i="19"/>
  <c r="BL293" i="19"/>
  <c r="BK293" i="19"/>
  <c r="BJ293" i="19"/>
  <c r="BI293" i="19"/>
  <c r="G293" i="19"/>
  <c r="F293" i="19"/>
  <c r="E293" i="19"/>
  <c r="D293" i="19"/>
  <c r="C293" i="19"/>
  <c r="B293" i="19"/>
  <c r="BR292" i="19"/>
  <c r="BQ292" i="19"/>
  <c r="BP292" i="19"/>
  <c r="BO292" i="19"/>
  <c r="BN292" i="19"/>
  <c r="BM292" i="19"/>
  <c r="BL292" i="19"/>
  <c r="BK292" i="19"/>
  <c r="BJ292" i="19"/>
  <c r="BI292" i="19"/>
  <c r="G292" i="19"/>
  <c r="F292" i="19"/>
  <c r="E292" i="19"/>
  <c r="D292" i="19"/>
  <c r="C292" i="19"/>
  <c r="B292" i="19"/>
  <c r="BR291" i="19"/>
  <c r="BQ291" i="19"/>
  <c r="BP291" i="19"/>
  <c r="BO291" i="19"/>
  <c r="BN291" i="19"/>
  <c r="BM291" i="19"/>
  <c r="BL291" i="19"/>
  <c r="BK291" i="19"/>
  <c r="BJ291" i="19"/>
  <c r="BI291" i="19"/>
  <c r="G291" i="19"/>
  <c r="F291" i="19"/>
  <c r="E291" i="19"/>
  <c r="D291" i="19"/>
  <c r="C291" i="19"/>
  <c r="B291" i="19"/>
  <c r="BR290" i="19"/>
  <c r="BQ290" i="19"/>
  <c r="BP290" i="19"/>
  <c r="BO290" i="19"/>
  <c r="BN290" i="19"/>
  <c r="BM290" i="19"/>
  <c r="BL290" i="19"/>
  <c r="BK290" i="19"/>
  <c r="BJ290" i="19"/>
  <c r="BI290" i="19"/>
  <c r="G290" i="19"/>
  <c r="F290" i="19"/>
  <c r="E290" i="19"/>
  <c r="D290" i="19"/>
  <c r="C290" i="19"/>
  <c r="B290" i="19"/>
  <c r="BR289" i="19"/>
  <c r="BQ289" i="19"/>
  <c r="BP289" i="19"/>
  <c r="BO289" i="19"/>
  <c r="BN289" i="19"/>
  <c r="BM289" i="19"/>
  <c r="BL289" i="19"/>
  <c r="BK289" i="19"/>
  <c r="BJ289" i="19"/>
  <c r="BI289" i="19"/>
  <c r="G289" i="19"/>
  <c r="F289" i="19"/>
  <c r="E289" i="19"/>
  <c r="D289" i="19"/>
  <c r="C289" i="19"/>
  <c r="B289" i="19"/>
  <c r="BR288" i="19"/>
  <c r="BQ288" i="19"/>
  <c r="BP288" i="19"/>
  <c r="BO288" i="19"/>
  <c r="BN288" i="19"/>
  <c r="BM288" i="19"/>
  <c r="BL288" i="19"/>
  <c r="BK288" i="19"/>
  <c r="BJ288" i="19"/>
  <c r="BI288" i="19"/>
  <c r="G288" i="19"/>
  <c r="F288" i="19"/>
  <c r="E288" i="19"/>
  <c r="D288" i="19"/>
  <c r="C288" i="19"/>
  <c r="B288" i="19"/>
  <c r="BR287" i="19"/>
  <c r="BQ287" i="19"/>
  <c r="BP287" i="19"/>
  <c r="BO287" i="19"/>
  <c r="BN287" i="19"/>
  <c r="BM287" i="19"/>
  <c r="BL287" i="19"/>
  <c r="BK287" i="19"/>
  <c r="BJ287" i="19"/>
  <c r="BI287" i="19"/>
  <c r="G287" i="19"/>
  <c r="F287" i="19"/>
  <c r="E287" i="19"/>
  <c r="D287" i="19"/>
  <c r="C287" i="19"/>
  <c r="B287" i="19"/>
  <c r="BR286" i="19"/>
  <c r="BQ286" i="19"/>
  <c r="BP286" i="19"/>
  <c r="BO286" i="19"/>
  <c r="BN286" i="19"/>
  <c r="BM286" i="19"/>
  <c r="BL286" i="19"/>
  <c r="BK286" i="19"/>
  <c r="BJ286" i="19"/>
  <c r="BI286" i="19"/>
  <c r="G286" i="19"/>
  <c r="F286" i="19"/>
  <c r="E286" i="19"/>
  <c r="D286" i="19"/>
  <c r="C286" i="19"/>
  <c r="B286" i="19"/>
  <c r="BR285" i="19"/>
  <c r="BQ285" i="19"/>
  <c r="BP285" i="19"/>
  <c r="BO285" i="19"/>
  <c r="BN285" i="19"/>
  <c r="BM285" i="19"/>
  <c r="BL285" i="19"/>
  <c r="BK285" i="19"/>
  <c r="BJ285" i="19"/>
  <c r="BI285" i="19"/>
  <c r="G285" i="19"/>
  <c r="F285" i="19"/>
  <c r="E285" i="19"/>
  <c r="D285" i="19"/>
  <c r="C285" i="19"/>
  <c r="B285" i="19"/>
  <c r="BR284" i="19"/>
  <c r="BQ284" i="19"/>
  <c r="BP284" i="19"/>
  <c r="BO284" i="19"/>
  <c r="BN284" i="19"/>
  <c r="BM284" i="19"/>
  <c r="BL284" i="19"/>
  <c r="BK284" i="19"/>
  <c r="BJ284" i="19"/>
  <c r="BI284" i="19"/>
  <c r="G284" i="19"/>
  <c r="F284" i="19"/>
  <c r="E284" i="19"/>
  <c r="D284" i="19"/>
  <c r="C284" i="19"/>
  <c r="B284" i="19"/>
  <c r="BR283" i="19"/>
  <c r="BQ283" i="19"/>
  <c r="BP283" i="19"/>
  <c r="BO283" i="19"/>
  <c r="BN283" i="19"/>
  <c r="BM283" i="19"/>
  <c r="BL283" i="19"/>
  <c r="BK283" i="19"/>
  <c r="BJ283" i="19"/>
  <c r="BI283" i="19"/>
  <c r="G283" i="19"/>
  <c r="F283" i="19"/>
  <c r="E283" i="19"/>
  <c r="D283" i="19"/>
  <c r="C283" i="19"/>
  <c r="B283" i="19"/>
  <c r="BR282" i="19"/>
  <c r="BQ282" i="19"/>
  <c r="BP282" i="19"/>
  <c r="BO282" i="19"/>
  <c r="BN282" i="19"/>
  <c r="BM282" i="19"/>
  <c r="BL282" i="19"/>
  <c r="BK282" i="19"/>
  <c r="BJ282" i="19"/>
  <c r="BI282" i="19"/>
  <c r="G282" i="19"/>
  <c r="F282" i="19"/>
  <c r="E282" i="19"/>
  <c r="D282" i="19"/>
  <c r="C282" i="19"/>
  <c r="B282" i="19"/>
  <c r="BR281" i="19"/>
  <c r="BQ281" i="19"/>
  <c r="BP281" i="19"/>
  <c r="BO281" i="19"/>
  <c r="BN281" i="19"/>
  <c r="BM281" i="19"/>
  <c r="BL281" i="19"/>
  <c r="BK281" i="19"/>
  <c r="BJ281" i="19"/>
  <c r="BI281" i="19"/>
  <c r="G281" i="19"/>
  <c r="F281" i="19"/>
  <c r="E281" i="19"/>
  <c r="D281" i="19"/>
  <c r="C281" i="19"/>
  <c r="B281" i="19"/>
  <c r="BR280" i="19"/>
  <c r="BQ280" i="19"/>
  <c r="BP280" i="19"/>
  <c r="BO280" i="19"/>
  <c r="BN280" i="19"/>
  <c r="BM280" i="19"/>
  <c r="BL280" i="19"/>
  <c r="BK280" i="19"/>
  <c r="BJ280" i="19"/>
  <c r="BI280" i="19"/>
  <c r="G280" i="19"/>
  <c r="F280" i="19"/>
  <c r="E280" i="19"/>
  <c r="D280" i="19"/>
  <c r="C280" i="19"/>
  <c r="B280" i="19"/>
  <c r="BR279" i="19"/>
  <c r="BQ279" i="19"/>
  <c r="BP279" i="19"/>
  <c r="BO279" i="19"/>
  <c r="BN279" i="19"/>
  <c r="BM279" i="19"/>
  <c r="BL279" i="19"/>
  <c r="BK279" i="19"/>
  <c r="BJ279" i="19"/>
  <c r="BI279" i="19"/>
  <c r="G279" i="19"/>
  <c r="F279" i="19"/>
  <c r="E279" i="19"/>
  <c r="D279" i="19"/>
  <c r="C279" i="19"/>
  <c r="B279" i="19"/>
  <c r="BR278" i="19"/>
  <c r="BQ278" i="19"/>
  <c r="BP278" i="19"/>
  <c r="BO278" i="19"/>
  <c r="BN278" i="19"/>
  <c r="BM278" i="19"/>
  <c r="BL278" i="19"/>
  <c r="BK278" i="19"/>
  <c r="BJ278" i="19"/>
  <c r="BI278" i="19"/>
  <c r="G278" i="19"/>
  <c r="F278" i="19"/>
  <c r="E278" i="19"/>
  <c r="D278" i="19"/>
  <c r="C278" i="19"/>
  <c r="B278" i="19"/>
  <c r="BR277" i="19"/>
  <c r="BQ277" i="19"/>
  <c r="BP277" i="19"/>
  <c r="BO277" i="19"/>
  <c r="BN277" i="19"/>
  <c r="BM277" i="19"/>
  <c r="BL277" i="19"/>
  <c r="BK277" i="19"/>
  <c r="BJ277" i="19"/>
  <c r="BI277" i="19"/>
  <c r="G277" i="19"/>
  <c r="F277" i="19"/>
  <c r="E277" i="19"/>
  <c r="D277" i="19"/>
  <c r="C277" i="19"/>
  <c r="B277" i="19"/>
  <c r="BR276" i="19"/>
  <c r="BQ276" i="19"/>
  <c r="BP276" i="19"/>
  <c r="BO276" i="19"/>
  <c r="BN276" i="19"/>
  <c r="BM276" i="19"/>
  <c r="BL276" i="19"/>
  <c r="BK276" i="19"/>
  <c r="BJ276" i="19"/>
  <c r="BI276" i="19"/>
  <c r="G276" i="19"/>
  <c r="F276" i="19"/>
  <c r="E276" i="19"/>
  <c r="D276" i="19"/>
  <c r="C276" i="19"/>
  <c r="B276" i="19"/>
  <c r="BR275" i="19"/>
  <c r="BQ275" i="19"/>
  <c r="BP275" i="19"/>
  <c r="BO275" i="19"/>
  <c r="BN275" i="19"/>
  <c r="BM275" i="19"/>
  <c r="BL275" i="19"/>
  <c r="BK275" i="19"/>
  <c r="BJ275" i="19"/>
  <c r="BI275" i="19"/>
  <c r="G275" i="19"/>
  <c r="F275" i="19"/>
  <c r="E275" i="19"/>
  <c r="D275" i="19"/>
  <c r="C275" i="19"/>
  <c r="B275" i="19"/>
  <c r="BR274" i="19"/>
  <c r="BQ274" i="19"/>
  <c r="BP274" i="19"/>
  <c r="BO274" i="19"/>
  <c r="BN274" i="19"/>
  <c r="BM274" i="19"/>
  <c r="BL274" i="19"/>
  <c r="BK274" i="19"/>
  <c r="BJ274" i="19"/>
  <c r="BI274" i="19"/>
  <c r="G274" i="19"/>
  <c r="F274" i="19"/>
  <c r="E274" i="19"/>
  <c r="D274" i="19"/>
  <c r="C274" i="19"/>
  <c r="B274" i="19"/>
  <c r="BR273" i="19"/>
  <c r="BQ273" i="19"/>
  <c r="BP273" i="19"/>
  <c r="BO273" i="19"/>
  <c r="BN273" i="19"/>
  <c r="BM273" i="19"/>
  <c r="BL273" i="19"/>
  <c r="BK273" i="19"/>
  <c r="BJ273" i="19"/>
  <c r="BI273" i="19"/>
  <c r="G273" i="19"/>
  <c r="F273" i="19"/>
  <c r="E273" i="19"/>
  <c r="D273" i="19"/>
  <c r="C273" i="19"/>
  <c r="B273" i="19"/>
  <c r="BR272" i="19"/>
  <c r="BQ272" i="19"/>
  <c r="BP272" i="19"/>
  <c r="BO272" i="19"/>
  <c r="BN272" i="19"/>
  <c r="BM272" i="19"/>
  <c r="BL272" i="19"/>
  <c r="BK272" i="19"/>
  <c r="BJ272" i="19"/>
  <c r="BI272" i="19"/>
  <c r="G272" i="19"/>
  <c r="F272" i="19"/>
  <c r="E272" i="19"/>
  <c r="D272" i="19"/>
  <c r="C272" i="19"/>
  <c r="B272" i="19"/>
  <c r="BR271" i="19"/>
  <c r="BQ271" i="19"/>
  <c r="BP271" i="19"/>
  <c r="BO271" i="19"/>
  <c r="BN271" i="19"/>
  <c r="BM271" i="19"/>
  <c r="BL271" i="19"/>
  <c r="BK271" i="19"/>
  <c r="BJ271" i="19"/>
  <c r="BI271" i="19"/>
  <c r="G271" i="19"/>
  <c r="F271" i="19"/>
  <c r="E271" i="19"/>
  <c r="D271" i="19"/>
  <c r="C271" i="19"/>
  <c r="B271" i="19"/>
  <c r="BR270" i="19"/>
  <c r="BQ270" i="19"/>
  <c r="BP270" i="19"/>
  <c r="BO270" i="19"/>
  <c r="BN270" i="19"/>
  <c r="BM270" i="19"/>
  <c r="BL270" i="19"/>
  <c r="BK270" i="19"/>
  <c r="BJ270" i="19"/>
  <c r="BI270" i="19"/>
  <c r="G270" i="19"/>
  <c r="F270" i="19"/>
  <c r="E270" i="19"/>
  <c r="D270" i="19"/>
  <c r="C270" i="19"/>
  <c r="B270" i="19"/>
  <c r="BR269" i="19"/>
  <c r="BQ269" i="19"/>
  <c r="BP269" i="19"/>
  <c r="BO269" i="19"/>
  <c r="BN269" i="19"/>
  <c r="BM269" i="19"/>
  <c r="BL269" i="19"/>
  <c r="BK269" i="19"/>
  <c r="BJ269" i="19"/>
  <c r="BI269" i="19"/>
  <c r="G269" i="19"/>
  <c r="F269" i="19"/>
  <c r="E269" i="19"/>
  <c r="D269" i="19"/>
  <c r="C269" i="19"/>
  <c r="B269" i="19"/>
  <c r="BR268" i="19"/>
  <c r="BQ268" i="19"/>
  <c r="BP268" i="19"/>
  <c r="BO268" i="19"/>
  <c r="BN268" i="19"/>
  <c r="BM268" i="19"/>
  <c r="BL268" i="19"/>
  <c r="BK268" i="19"/>
  <c r="BJ268" i="19"/>
  <c r="BI268" i="19"/>
  <c r="G268" i="19"/>
  <c r="F268" i="19"/>
  <c r="E268" i="19"/>
  <c r="D268" i="19"/>
  <c r="C268" i="19"/>
  <c r="B268" i="19"/>
  <c r="BR267" i="19"/>
  <c r="BQ267" i="19"/>
  <c r="BP267" i="19"/>
  <c r="BO267" i="19"/>
  <c r="BN267" i="19"/>
  <c r="BM267" i="19"/>
  <c r="BL267" i="19"/>
  <c r="BK267" i="19"/>
  <c r="BJ267" i="19"/>
  <c r="BI267" i="19"/>
  <c r="G267" i="19"/>
  <c r="F267" i="19"/>
  <c r="E267" i="19"/>
  <c r="D267" i="19"/>
  <c r="C267" i="19"/>
  <c r="B267" i="19"/>
  <c r="BR266" i="19"/>
  <c r="BQ266" i="19"/>
  <c r="BP266" i="19"/>
  <c r="BO266" i="19"/>
  <c r="BN266" i="19"/>
  <c r="BM266" i="19"/>
  <c r="BL266" i="19"/>
  <c r="BK266" i="19"/>
  <c r="BJ266" i="19"/>
  <c r="BI266" i="19"/>
  <c r="G266" i="19"/>
  <c r="F266" i="19"/>
  <c r="E266" i="19"/>
  <c r="D266" i="19"/>
  <c r="C266" i="19"/>
  <c r="B266" i="19"/>
  <c r="BR265" i="19"/>
  <c r="BQ265" i="19"/>
  <c r="BP265" i="19"/>
  <c r="BO265" i="19"/>
  <c r="BN265" i="19"/>
  <c r="BM265" i="19"/>
  <c r="BL265" i="19"/>
  <c r="BK265" i="19"/>
  <c r="BJ265" i="19"/>
  <c r="BI265" i="19"/>
  <c r="G265" i="19"/>
  <c r="F265" i="19"/>
  <c r="E265" i="19"/>
  <c r="D265" i="19"/>
  <c r="C265" i="19"/>
  <c r="B265" i="19"/>
  <c r="BR264" i="19"/>
  <c r="BQ264" i="19"/>
  <c r="BP264" i="19"/>
  <c r="BO264" i="19"/>
  <c r="BN264" i="19"/>
  <c r="BM264" i="19"/>
  <c r="BL264" i="19"/>
  <c r="BK264" i="19"/>
  <c r="BJ264" i="19"/>
  <c r="BI264" i="19"/>
  <c r="G264" i="19"/>
  <c r="F264" i="19"/>
  <c r="E264" i="19"/>
  <c r="D264" i="19"/>
  <c r="C264" i="19"/>
  <c r="B264" i="19"/>
  <c r="BR263" i="19"/>
  <c r="BQ263" i="19"/>
  <c r="BP263" i="19"/>
  <c r="BO263" i="19"/>
  <c r="BN263" i="19"/>
  <c r="BM263" i="19"/>
  <c r="BL263" i="19"/>
  <c r="BK263" i="19"/>
  <c r="BJ263" i="19"/>
  <c r="BI263" i="19"/>
  <c r="G263" i="19"/>
  <c r="F263" i="19"/>
  <c r="E263" i="19"/>
  <c r="D263" i="19"/>
  <c r="C263" i="19"/>
  <c r="B263" i="19"/>
  <c r="BR262" i="19"/>
  <c r="BQ262" i="19"/>
  <c r="BP262" i="19"/>
  <c r="BO262" i="19"/>
  <c r="BN262" i="19"/>
  <c r="BM262" i="19"/>
  <c r="BL262" i="19"/>
  <c r="BK262" i="19"/>
  <c r="BJ262" i="19"/>
  <c r="BI262" i="19"/>
  <c r="G262" i="19"/>
  <c r="F262" i="19"/>
  <c r="E262" i="19"/>
  <c r="D262" i="19"/>
  <c r="C262" i="19"/>
  <c r="B262" i="19"/>
  <c r="BR261" i="19"/>
  <c r="BQ261" i="19"/>
  <c r="BP261" i="19"/>
  <c r="BO261" i="19"/>
  <c r="BN261" i="19"/>
  <c r="BM261" i="19"/>
  <c r="BL261" i="19"/>
  <c r="BK261" i="19"/>
  <c r="BJ261" i="19"/>
  <c r="BI261" i="19"/>
  <c r="G261" i="19"/>
  <c r="F261" i="19"/>
  <c r="E261" i="19"/>
  <c r="D261" i="19"/>
  <c r="C261" i="19"/>
  <c r="B261" i="19"/>
  <c r="BR260" i="19"/>
  <c r="BQ260" i="19"/>
  <c r="BP260" i="19"/>
  <c r="BO260" i="19"/>
  <c r="BN260" i="19"/>
  <c r="BM260" i="19"/>
  <c r="BL260" i="19"/>
  <c r="BK260" i="19"/>
  <c r="BJ260" i="19"/>
  <c r="BI260" i="19"/>
  <c r="G260" i="19"/>
  <c r="F260" i="19"/>
  <c r="E260" i="19"/>
  <c r="D260" i="19"/>
  <c r="C260" i="19"/>
  <c r="B260" i="19"/>
  <c r="BR259" i="19"/>
  <c r="BQ259" i="19"/>
  <c r="BP259" i="19"/>
  <c r="BO259" i="19"/>
  <c r="BN259" i="19"/>
  <c r="BM259" i="19"/>
  <c r="BL259" i="19"/>
  <c r="BK259" i="19"/>
  <c r="BJ259" i="19"/>
  <c r="BI259" i="19"/>
  <c r="G259" i="19"/>
  <c r="F259" i="19"/>
  <c r="E259" i="19"/>
  <c r="D259" i="19"/>
  <c r="C259" i="19"/>
  <c r="B259" i="19"/>
  <c r="BR258" i="19"/>
  <c r="BQ258" i="19"/>
  <c r="BP258" i="19"/>
  <c r="BO258" i="19"/>
  <c r="BN258" i="19"/>
  <c r="BM258" i="19"/>
  <c r="BL258" i="19"/>
  <c r="BK258" i="19"/>
  <c r="BJ258" i="19"/>
  <c r="BI258" i="19"/>
  <c r="G258" i="19"/>
  <c r="F258" i="19"/>
  <c r="E258" i="19"/>
  <c r="D258" i="19"/>
  <c r="C258" i="19"/>
  <c r="B258" i="19"/>
  <c r="BR257" i="19"/>
  <c r="BQ257" i="19"/>
  <c r="BP257" i="19"/>
  <c r="BO257" i="19"/>
  <c r="BN257" i="19"/>
  <c r="BM257" i="19"/>
  <c r="BL257" i="19"/>
  <c r="BK257" i="19"/>
  <c r="BJ257" i="19"/>
  <c r="BI257" i="19"/>
  <c r="G257" i="19"/>
  <c r="F257" i="19"/>
  <c r="E257" i="19"/>
  <c r="D257" i="19"/>
  <c r="C257" i="19"/>
  <c r="B257" i="19"/>
  <c r="BR256" i="19"/>
  <c r="BQ256" i="19"/>
  <c r="BP256" i="19"/>
  <c r="BO256" i="19"/>
  <c r="BN256" i="19"/>
  <c r="BM256" i="19"/>
  <c r="BL256" i="19"/>
  <c r="BK256" i="19"/>
  <c r="BJ256" i="19"/>
  <c r="BI256" i="19"/>
  <c r="G256" i="19"/>
  <c r="F256" i="19"/>
  <c r="E256" i="19"/>
  <c r="D256" i="19"/>
  <c r="C256" i="19"/>
  <c r="B256" i="19"/>
  <c r="BR255" i="19"/>
  <c r="BQ255" i="19"/>
  <c r="BP255" i="19"/>
  <c r="BO255" i="19"/>
  <c r="BN255" i="19"/>
  <c r="BM255" i="19"/>
  <c r="BL255" i="19"/>
  <c r="BK255" i="19"/>
  <c r="BJ255" i="19"/>
  <c r="BI255" i="19"/>
  <c r="G255" i="19"/>
  <c r="F255" i="19"/>
  <c r="E255" i="19"/>
  <c r="D255" i="19"/>
  <c r="C255" i="19"/>
  <c r="B255" i="19"/>
  <c r="BR254" i="19"/>
  <c r="BQ254" i="19"/>
  <c r="BP254" i="19"/>
  <c r="BO254" i="19"/>
  <c r="BN254" i="19"/>
  <c r="BM254" i="19"/>
  <c r="BL254" i="19"/>
  <c r="BK254" i="19"/>
  <c r="BJ254" i="19"/>
  <c r="BI254" i="19"/>
  <c r="G254" i="19"/>
  <c r="F254" i="19"/>
  <c r="E254" i="19"/>
  <c r="D254" i="19"/>
  <c r="C254" i="19"/>
  <c r="B254" i="19"/>
  <c r="BR253" i="19"/>
  <c r="BQ253" i="19"/>
  <c r="BP253" i="19"/>
  <c r="BO253" i="19"/>
  <c r="BN253" i="19"/>
  <c r="BM253" i="19"/>
  <c r="BL253" i="19"/>
  <c r="BK253" i="19"/>
  <c r="BJ253" i="19"/>
  <c r="BI253" i="19"/>
  <c r="G253" i="19"/>
  <c r="F253" i="19"/>
  <c r="E253" i="19"/>
  <c r="D253" i="19"/>
  <c r="C253" i="19"/>
  <c r="B253" i="19"/>
  <c r="BR252" i="19"/>
  <c r="BQ252" i="19"/>
  <c r="BP252" i="19"/>
  <c r="BO252" i="19"/>
  <c r="BN252" i="19"/>
  <c r="BM252" i="19"/>
  <c r="BL252" i="19"/>
  <c r="BK252" i="19"/>
  <c r="BJ252" i="19"/>
  <c r="BI252" i="19"/>
  <c r="G252" i="19"/>
  <c r="F252" i="19"/>
  <c r="E252" i="19"/>
  <c r="D252" i="19"/>
  <c r="C252" i="19"/>
  <c r="B252" i="19"/>
  <c r="BR251" i="19"/>
  <c r="BQ251" i="19"/>
  <c r="BP251" i="19"/>
  <c r="BO251" i="19"/>
  <c r="BN251" i="19"/>
  <c r="BM251" i="19"/>
  <c r="BL251" i="19"/>
  <c r="BK251" i="19"/>
  <c r="BJ251" i="19"/>
  <c r="BI251" i="19"/>
  <c r="G251" i="19"/>
  <c r="F251" i="19"/>
  <c r="E251" i="19"/>
  <c r="D251" i="19"/>
  <c r="C251" i="19"/>
  <c r="B251" i="19"/>
  <c r="BR250" i="19"/>
  <c r="BQ250" i="19"/>
  <c r="BP250" i="19"/>
  <c r="BO250" i="19"/>
  <c r="BN250" i="19"/>
  <c r="BM250" i="19"/>
  <c r="BL250" i="19"/>
  <c r="BK250" i="19"/>
  <c r="BJ250" i="19"/>
  <c r="BI250" i="19"/>
  <c r="G250" i="19"/>
  <c r="F250" i="19"/>
  <c r="E250" i="19"/>
  <c r="D250" i="19"/>
  <c r="C250" i="19"/>
  <c r="B250" i="19"/>
  <c r="BR249" i="19"/>
  <c r="BQ249" i="19"/>
  <c r="BP249" i="19"/>
  <c r="BO249" i="19"/>
  <c r="BN249" i="19"/>
  <c r="BM249" i="19"/>
  <c r="BL249" i="19"/>
  <c r="BK249" i="19"/>
  <c r="BJ249" i="19"/>
  <c r="BI249" i="19"/>
  <c r="G249" i="19"/>
  <c r="F249" i="19"/>
  <c r="E249" i="19"/>
  <c r="D249" i="19"/>
  <c r="C249" i="19"/>
  <c r="B249" i="19"/>
  <c r="BR248" i="19"/>
  <c r="BQ248" i="19"/>
  <c r="BP248" i="19"/>
  <c r="BO248" i="19"/>
  <c r="BN248" i="19"/>
  <c r="BM248" i="19"/>
  <c r="BL248" i="19"/>
  <c r="BK248" i="19"/>
  <c r="BJ248" i="19"/>
  <c r="BI248" i="19"/>
  <c r="G248" i="19"/>
  <c r="F248" i="19"/>
  <c r="E248" i="19"/>
  <c r="D248" i="19"/>
  <c r="C248" i="19"/>
  <c r="B248" i="19"/>
  <c r="BR247" i="19"/>
  <c r="BQ247" i="19"/>
  <c r="BP247" i="19"/>
  <c r="BO247" i="19"/>
  <c r="BN247" i="19"/>
  <c r="BM247" i="19"/>
  <c r="BL247" i="19"/>
  <c r="BK247" i="19"/>
  <c r="BJ247" i="19"/>
  <c r="BI247" i="19"/>
  <c r="G247" i="19"/>
  <c r="F247" i="19"/>
  <c r="E247" i="19"/>
  <c r="D247" i="19"/>
  <c r="C247" i="19"/>
  <c r="B247" i="19"/>
  <c r="BR246" i="19"/>
  <c r="BQ246" i="19"/>
  <c r="BP246" i="19"/>
  <c r="BO246" i="19"/>
  <c r="BN246" i="19"/>
  <c r="BM246" i="19"/>
  <c r="BL246" i="19"/>
  <c r="BK246" i="19"/>
  <c r="BJ246" i="19"/>
  <c r="BI246" i="19"/>
  <c r="G246" i="19"/>
  <c r="F246" i="19"/>
  <c r="E246" i="19"/>
  <c r="D246" i="19"/>
  <c r="C246" i="19"/>
  <c r="B246" i="19"/>
  <c r="BR245" i="19"/>
  <c r="BQ245" i="19"/>
  <c r="BP245" i="19"/>
  <c r="BO245" i="19"/>
  <c r="BN245" i="19"/>
  <c r="BM245" i="19"/>
  <c r="BL245" i="19"/>
  <c r="BK245" i="19"/>
  <c r="BJ245" i="19"/>
  <c r="BI245" i="19"/>
  <c r="G245" i="19"/>
  <c r="F245" i="19"/>
  <c r="E245" i="19"/>
  <c r="D245" i="19"/>
  <c r="C245" i="19"/>
  <c r="B245" i="19"/>
  <c r="BR244" i="19"/>
  <c r="BQ244" i="19"/>
  <c r="BP244" i="19"/>
  <c r="BO244" i="19"/>
  <c r="BN244" i="19"/>
  <c r="BM244" i="19"/>
  <c r="BL244" i="19"/>
  <c r="BK244" i="19"/>
  <c r="BJ244" i="19"/>
  <c r="BI244" i="19"/>
  <c r="G244" i="19"/>
  <c r="F244" i="19"/>
  <c r="E244" i="19"/>
  <c r="D244" i="19"/>
  <c r="C244" i="19"/>
  <c r="B244" i="19"/>
  <c r="BR243" i="19"/>
  <c r="BQ243" i="19"/>
  <c r="BP243" i="19"/>
  <c r="BO243" i="19"/>
  <c r="BN243" i="19"/>
  <c r="BM243" i="19"/>
  <c r="BL243" i="19"/>
  <c r="BK243" i="19"/>
  <c r="BJ243" i="19"/>
  <c r="BI243" i="19"/>
  <c r="G243" i="19"/>
  <c r="F243" i="19"/>
  <c r="E243" i="19"/>
  <c r="D243" i="19"/>
  <c r="C243" i="19"/>
  <c r="B243" i="19"/>
  <c r="BR242" i="19"/>
  <c r="BQ242" i="19"/>
  <c r="BP242" i="19"/>
  <c r="BO242" i="19"/>
  <c r="BN242" i="19"/>
  <c r="BM242" i="19"/>
  <c r="BL242" i="19"/>
  <c r="BK242" i="19"/>
  <c r="BJ242" i="19"/>
  <c r="BI242" i="19"/>
  <c r="G242" i="19"/>
  <c r="F242" i="19"/>
  <c r="E242" i="19"/>
  <c r="D242" i="19"/>
  <c r="C242" i="19"/>
  <c r="B242" i="19"/>
  <c r="BR241" i="19"/>
  <c r="BQ241" i="19"/>
  <c r="BP241" i="19"/>
  <c r="BO241" i="19"/>
  <c r="BN241" i="19"/>
  <c r="BM241" i="19"/>
  <c r="BL241" i="19"/>
  <c r="BK241" i="19"/>
  <c r="BJ241" i="19"/>
  <c r="BI241" i="19"/>
  <c r="G241" i="19"/>
  <c r="F241" i="19"/>
  <c r="E241" i="19"/>
  <c r="D241" i="19"/>
  <c r="C241" i="19"/>
  <c r="B241" i="19"/>
  <c r="BR240" i="19"/>
  <c r="BQ240" i="19"/>
  <c r="BP240" i="19"/>
  <c r="BO240" i="19"/>
  <c r="BN240" i="19"/>
  <c r="BM240" i="19"/>
  <c r="BL240" i="19"/>
  <c r="BK240" i="19"/>
  <c r="BJ240" i="19"/>
  <c r="BI240" i="19"/>
  <c r="G240" i="19"/>
  <c r="F240" i="19"/>
  <c r="E240" i="19"/>
  <c r="D240" i="19"/>
  <c r="C240" i="19"/>
  <c r="B240" i="19"/>
  <c r="BR239" i="19"/>
  <c r="BQ239" i="19"/>
  <c r="BP239" i="19"/>
  <c r="BO239" i="19"/>
  <c r="BN239" i="19"/>
  <c r="BM239" i="19"/>
  <c r="BL239" i="19"/>
  <c r="BK239" i="19"/>
  <c r="BJ239" i="19"/>
  <c r="BI239" i="19"/>
  <c r="G239" i="19"/>
  <c r="F239" i="19"/>
  <c r="E239" i="19"/>
  <c r="D239" i="19"/>
  <c r="C239" i="19"/>
  <c r="B239" i="19"/>
  <c r="BR238" i="19"/>
  <c r="BQ238" i="19"/>
  <c r="BP238" i="19"/>
  <c r="BO238" i="19"/>
  <c r="BN238" i="19"/>
  <c r="BM238" i="19"/>
  <c r="BL238" i="19"/>
  <c r="BK238" i="19"/>
  <c r="BJ238" i="19"/>
  <c r="BI238" i="19"/>
  <c r="G238" i="19"/>
  <c r="F238" i="19"/>
  <c r="E238" i="19"/>
  <c r="D238" i="19"/>
  <c r="C238" i="19"/>
  <c r="B238" i="19"/>
  <c r="BR237" i="19"/>
  <c r="BQ237" i="19"/>
  <c r="BP237" i="19"/>
  <c r="BO237" i="19"/>
  <c r="BN237" i="19"/>
  <c r="BM237" i="19"/>
  <c r="BL237" i="19"/>
  <c r="BK237" i="19"/>
  <c r="BJ237" i="19"/>
  <c r="BI237" i="19"/>
  <c r="G237" i="19"/>
  <c r="F237" i="19"/>
  <c r="E237" i="19"/>
  <c r="D237" i="19"/>
  <c r="C237" i="19"/>
  <c r="B237" i="19"/>
  <c r="BR236" i="19"/>
  <c r="BQ236" i="19"/>
  <c r="BP236" i="19"/>
  <c r="BO236" i="19"/>
  <c r="BN236" i="19"/>
  <c r="BM236" i="19"/>
  <c r="BL236" i="19"/>
  <c r="BK236" i="19"/>
  <c r="BJ236" i="19"/>
  <c r="BI236" i="19"/>
  <c r="G236" i="19"/>
  <c r="F236" i="19"/>
  <c r="E236" i="19"/>
  <c r="D236" i="19"/>
  <c r="C236" i="19"/>
  <c r="B236" i="19"/>
  <c r="BR235" i="19"/>
  <c r="BQ235" i="19"/>
  <c r="BP235" i="19"/>
  <c r="BO235" i="19"/>
  <c r="BN235" i="19"/>
  <c r="BM235" i="19"/>
  <c r="BL235" i="19"/>
  <c r="BK235" i="19"/>
  <c r="BJ235" i="19"/>
  <c r="BI235" i="19"/>
  <c r="G235" i="19"/>
  <c r="F235" i="19"/>
  <c r="E235" i="19"/>
  <c r="D235" i="19"/>
  <c r="C235" i="19"/>
  <c r="B235" i="19"/>
  <c r="BR234" i="19"/>
  <c r="BQ234" i="19"/>
  <c r="BP234" i="19"/>
  <c r="BO234" i="19"/>
  <c r="BN234" i="19"/>
  <c r="BM234" i="19"/>
  <c r="BL234" i="19"/>
  <c r="BK234" i="19"/>
  <c r="BJ234" i="19"/>
  <c r="BI234" i="19"/>
  <c r="G234" i="19"/>
  <c r="F234" i="19"/>
  <c r="E234" i="19"/>
  <c r="D234" i="19"/>
  <c r="C234" i="19"/>
  <c r="B234" i="19"/>
  <c r="BR233" i="19"/>
  <c r="BQ233" i="19"/>
  <c r="BP233" i="19"/>
  <c r="BO233" i="19"/>
  <c r="BN233" i="19"/>
  <c r="BM233" i="19"/>
  <c r="BL233" i="19"/>
  <c r="BK233" i="19"/>
  <c r="BJ233" i="19"/>
  <c r="BI233" i="19"/>
  <c r="G233" i="19"/>
  <c r="F233" i="19"/>
  <c r="E233" i="19"/>
  <c r="D233" i="19"/>
  <c r="C233" i="19"/>
  <c r="B233" i="19"/>
  <c r="BR232" i="19"/>
  <c r="BQ232" i="19"/>
  <c r="BP232" i="19"/>
  <c r="BO232" i="19"/>
  <c r="BN232" i="19"/>
  <c r="BM232" i="19"/>
  <c r="BL232" i="19"/>
  <c r="BK232" i="19"/>
  <c r="BJ232" i="19"/>
  <c r="BI232" i="19"/>
  <c r="G232" i="19"/>
  <c r="F232" i="19"/>
  <c r="E232" i="19"/>
  <c r="D232" i="19"/>
  <c r="C232" i="19"/>
  <c r="B232" i="19"/>
  <c r="BR231" i="19"/>
  <c r="BQ231" i="19"/>
  <c r="BP231" i="19"/>
  <c r="BO231" i="19"/>
  <c r="BN231" i="19"/>
  <c r="BM231" i="19"/>
  <c r="BL231" i="19"/>
  <c r="BK231" i="19"/>
  <c r="BJ231" i="19"/>
  <c r="BI231" i="19"/>
  <c r="G231" i="19"/>
  <c r="F231" i="19"/>
  <c r="E231" i="19"/>
  <c r="D231" i="19"/>
  <c r="C231" i="19"/>
  <c r="B231" i="19"/>
  <c r="BR230" i="19"/>
  <c r="BQ230" i="19"/>
  <c r="BP230" i="19"/>
  <c r="BO230" i="19"/>
  <c r="BN230" i="19"/>
  <c r="BM230" i="19"/>
  <c r="BL230" i="19"/>
  <c r="BK230" i="19"/>
  <c r="BJ230" i="19"/>
  <c r="BI230" i="19"/>
  <c r="G230" i="19"/>
  <c r="F230" i="19"/>
  <c r="E230" i="19"/>
  <c r="D230" i="19"/>
  <c r="C230" i="19"/>
  <c r="B230" i="19"/>
  <c r="BR229" i="19"/>
  <c r="BQ229" i="19"/>
  <c r="BP229" i="19"/>
  <c r="BO229" i="19"/>
  <c r="BN229" i="19"/>
  <c r="BM229" i="19"/>
  <c r="BL229" i="19"/>
  <c r="BK229" i="19"/>
  <c r="BJ229" i="19"/>
  <c r="BI229" i="19"/>
  <c r="G229" i="19"/>
  <c r="F229" i="19"/>
  <c r="E229" i="19"/>
  <c r="D229" i="19"/>
  <c r="C229" i="19"/>
  <c r="B229" i="19"/>
  <c r="BR228" i="19"/>
  <c r="BQ228" i="19"/>
  <c r="BP228" i="19"/>
  <c r="BO228" i="19"/>
  <c r="BN228" i="19"/>
  <c r="BM228" i="19"/>
  <c r="BL228" i="19"/>
  <c r="BK228" i="19"/>
  <c r="BJ228" i="19"/>
  <c r="BI228" i="19"/>
  <c r="G228" i="19"/>
  <c r="F228" i="19"/>
  <c r="E228" i="19"/>
  <c r="D228" i="19"/>
  <c r="C228" i="19"/>
  <c r="B228" i="19"/>
  <c r="BR227" i="19"/>
  <c r="BQ227" i="19"/>
  <c r="BP227" i="19"/>
  <c r="BO227" i="19"/>
  <c r="BN227" i="19"/>
  <c r="BM227" i="19"/>
  <c r="BL227" i="19"/>
  <c r="BK227" i="19"/>
  <c r="BJ227" i="19"/>
  <c r="BI227" i="19"/>
  <c r="G227" i="19"/>
  <c r="F227" i="19"/>
  <c r="E227" i="19"/>
  <c r="D227" i="19"/>
  <c r="C227" i="19"/>
  <c r="B227" i="19"/>
  <c r="BR226" i="19"/>
  <c r="BQ226" i="19"/>
  <c r="BP226" i="19"/>
  <c r="BO226" i="19"/>
  <c r="BN226" i="19"/>
  <c r="BM226" i="19"/>
  <c r="BL226" i="19"/>
  <c r="BK226" i="19"/>
  <c r="BJ226" i="19"/>
  <c r="BI226" i="19"/>
  <c r="G226" i="19"/>
  <c r="F226" i="19"/>
  <c r="E226" i="19"/>
  <c r="D226" i="19"/>
  <c r="C226" i="19"/>
  <c r="B226" i="19"/>
  <c r="BR225" i="19"/>
  <c r="BQ225" i="19"/>
  <c r="BP225" i="19"/>
  <c r="BO225" i="19"/>
  <c r="BN225" i="19"/>
  <c r="BM225" i="19"/>
  <c r="BL225" i="19"/>
  <c r="BK225" i="19"/>
  <c r="BJ225" i="19"/>
  <c r="BI225" i="19"/>
  <c r="G225" i="19"/>
  <c r="F225" i="19"/>
  <c r="E225" i="19"/>
  <c r="D225" i="19"/>
  <c r="C225" i="19"/>
  <c r="B225" i="19"/>
  <c r="BR224" i="19"/>
  <c r="BQ224" i="19"/>
  <c r="BP224" i="19"/>
  <c r="BO224" i="19"/>
  <c r="BN224" i="19"/>
  <c r="BM224" i="19"/>
  <c r="BL224" i="19"/>
  <c r="BK224" i="19"/>
  <c r="BJ224" i="19"/>
  <c r="BI224" i="19"/>
  <c r="G224" i="19"/>
  <c r="F224" i="19"/>
  <c r="E224" i="19"/>
  <c r="D224" i="19"/>
  <c r="C224" i="19"/>
  <c r="B224" i="19"/>
  <c r="BR223" i="19"/>
  <c r="BQ223" i="19"/>
  <c r="BP223" i="19"/>
  <c r="BO223" i="19"/>
  <c r="BN223" i="19"/>
  <c r="BM223" i="19"/>
  <c r="BL223" i="19"/>
  <c r="BK223" i="19"/>
  <c r="BJ223" i="19"/>
  <c r="BI223" i="19"/>
  <c r="G223" i="19"/>
  <c r="F223" i="19"/>
  <c r="E223" i="19"/>
  <c r="D223" i="19"/>
  <c r="C223" i="19"/>
  <c r="B223" i="19"/>
  <c r="BR222" i="19"/>
  <c r="BQ222" i="19"/>
  <c r="BP222" i="19"/>
  <c r="BO222" i="19"/>
  <c r="BN222" i="19"/>
  <c r="BM222" i="19"/>
  <c r="BL222" i="19"/>
  <c r="BK222" i="19"/>
  <c r="BJ222" i="19"/>
  <c r="BI222" i="19"/>
  <c r="G222" i="19"/>
  <c r="F222" i="19"/>
  <c r="E222" i="19"/>
  <c r="D222" i="19"/>
  <c r="C222" i="19"/>
  <c r="B222" i="19"/>
  <c r="BR221" i="19"/>
  <c r="BQ221" i="19"/>
  <c r="BP221" i="19"/>
  <c r="BO221" i="19"/>
  <c r="BN221" i="19"/>
  <c r="BM221" i="19"/>
  <c r="BL221" i="19"/>
  <c r="BK221" i="19"/>
  <c r="BJ221" i="19"/>
  <c r="BI221" i="19"/>
  <c r="AU221" i="19"/>
  <c r="G221" i="19"/>
  <c r="F221" i="19"/>
  <c r="E221" i="19"/>
  <c r="D221" i="19"/>
  <c r="C221" i="19"/>
  <c r="B221" i="19"/>
  <c r="BR220" i="19"/>
  <c r="BQ220" i="19"/>
  <c r="BP220" i="19"/>
  <c r="BO220" i="19"/>
  <c r="BN220" i="19"/>
  <c r="BM220" i="19"/>
  <c r="BL220" i="19"/>
  <c r="BK220" i="19"/>
  <c r="BJ220" i="19"/>
  <c r="BI220" i="19"/>
  <c r="AU220" i="19"/>
  <c r="G220" i="19"/>
  <c r="F220" i="19"/>
  <c r="E220" i="19"/>
  <c r="D220" i="19"/>
  <c r="C220" i="19"/>
  <c r="B220" i="19"/>
  <c r="BR219" i="19"/>
  <c r="BQ219" i="19"/>
  <c r="BP219" i="19"/>
  <c r="BO219" i="19"/>
  <c r="BN219" i="19"/>
  <c r="BM219" i="19"/>
  <c r="BL219" i="19"/>
  <c r="BK219" i="19"/>
  <c r="BJ219" i="19"/>
  <c r="BI219" i="19"/>
  <c r="AU219" i="19"/>
  <c r="G219" i="19"/>
  <c r="F219" i="19"/>
  <c r="E219" i="19"/>
  <c r="D219" i="19"/>
  <c r="C219" i="19"/>
  <c r="B219" i="19"/>
  <c r="BR218" i="19"/>
  <c r="BQ218" i="19"/>
  <c r="BP218" i="19"/>
  <c r="BO218" i="19"/>
  <c r="BN218" i="19"/>
  <c r="BM218" i="19"/>
  <c r="BL218" i="19"/>
  <c r="BK218" i="19"/>
  <c r="BJ218" i="19"/>
  <c r="BI218" i="19"/>
  <c r="AU218" i="19"/>
  <c r="G218" i="19"/>
  <c r="F218" i="19"/>
  <c r="E218" i="19"/>
  <c r="D218" i="19"/>
  <c r="C218" i="19"/>
  <c r="B218" i="19"/>
  <c r="BR217" i="19"/>
  <c r="BQ217" i="19"/>
  <c r="BP217" i="19"/>
  <c r="BO217" i="19"/>
  <c r="BN217" i="19"/>
  <c r="BM217" i="19"/>
  <c r="BL217" i="19"/>
  <c r="BK217" i="19"/>
  <c r="BJ217" i="19"/>
  <c r="BI217" i="19"/>
  <c r="AU217" i="19"/>
  <c r="G217" i="19"/>
  <c r="F217" i="19"/>
  <c r="E217" i="19"/>
  <c r="D217" i="19"/>
  <c r="C217" i="19"/>
  <c r="B217" i="19"/>
  <c r="BR216" i="19"/>
  <c r="BQ216" i="19"/>
  <c r="BP216" i="19"/>
  <c r="BO216" i="19"/>
  <c r="BN216" i="19"/>
  <c r="BM216" i="19"/>
  <c r="BL216" i="19"/>
  <c r="BK216" i="19"/>
  <c r="BJ216" i="19"/>
  <c r="BI216" i="19"/>
  <c r="AU216" i="19"/>
  <c r="G216" i="19"/>
  <c r="F216" i="19"/>
  <c r="E216" i="19"/>
  <c r="D216" i="19"/>
  <c r="C216" i="19"/>
  <c r="B216" i="19"/>
  <c r="BR215" i="19"/>
  <c r="BQ215" i="19"/>
  <c r="BP215" i="19"/>
  <c r="BO215" i="19"/>
  <c r="BN215" i="19"/>
  <c r="BM215" i="19"/>
  <c r="BL215" i="19"/>
  <c r="BK215" i="19"/>
  <c r="BJ215" i="19"/>
  <c r="BI215" i="19"/>
  <c r="AU215" i="19"/>
  <c r="G215" i="19"/>
  <c r="F215" i="19"/>
  <c r="E215" i="19"/>
  <c r="D215" i="19"/>
  <c r="C215" i="19"/>
  <c r="B215" i="19"/>
  <c r="BR214" i="19"/>
  <c r="BQ214" i="19"/>
  <c r="BP214" i="19"/>
  <c r="BO214" i="19"/>
  <c r="BN214" i="19"/>
  <c r="BM214" i="19"/>
  <c r="BL214" i="19"/>
  <c r="BK214" i="19"/>
  <c r="BJ214" i="19"/>
  <c r="BI214" i="19"/>
  <c r="AU214" i="19"/>
  <c r="G214" i="19"/>
  <c r="F214" i="19"/>
  <c r="E214" i="19"/>
  <c r="D214" i="19"/>
  <c r="C214" i="19"/>
  <c r="B214" i="19"/>
  <c r="BR213" i="19"/>
  <c r="BQ213" i="19"/>
  <c r="BP213" i="19"/>
  <c r="BO213" i="19"/>
  <c r="BN213" i="19"/>
  <c r="BM213" i="19"/>
  <c r="BL213" i="19"/>
  <c r="BK213" i="19"/>
  <c r="BJ213" i="19"/>
  <c r="BI213" i="19"/>
  <c r="AU213" i="19"/>
  <c r="G213" i="19"/>
  <c r="F213" i="19"/>
  <c r="E213" i="19"/>
  <c r="D213" i="19"/>
  <c r="C213" i="19"/>
  <c r="B213" i="19"/>
  <c r="BR212" i="19"/>
  <c r="BQ212" i="19"/>
  <c r="BP212" i="19"/>
  <c r="BO212" i="19"/>
  <c r="BN212" i="19"/>
  <c r="BM212" i="19"/>
  <c r="BL212" i="19"/>
  <c r="BK212" i="19"/>
  <c r="BJ212" i="19"/>
  <c r="BI212" i="19"/>
  <c r="AU212" i="19"/>
  <c r="G212" i="19"/>
  <c r="F212" i="19"/>
  <c r="E212" i="19"/>
  <c r="D212" i="19"/>
  <c r="C212" i="19"/>
  <c r="B212" i="19"/>
  <c r="BR211" i="19"/>
  <c r="BQ211" i="19"/>
  <c r="BP211" i="19"/>
  <c r="BO211" i="19"/>
  <c r="BN211" i="19"/>
  <c r="BM211" i="19"/>
  <c r="BL211" i="19"/>
  <c r="BK211" i="19"/>
  <c r="BJ211" i="19"/>
  <c r="BI211" i="19"/>
  <c r="AU211" i="19"/>
  <c r="G211" i="19"/>
  <c r="F211" i="19"/>
  <c r="E211" i="19"/>
  <c r="D211" i="19"/>
  <c r="C211" i="19"/>
  <c r="B211" i="19"/>
  <c r="BR210" i="19"/>
  <c r="BQ210" i="19"/>
  <c r="BP210" i="19"/>
  <c r="BO210" i="19"/>
  <c r="BN210" i="19"/>
  <c r="BM210" i="19"/>
  <c r="BL210" i="19"/>
  <c r="BK210" i="19"/>
  <c r="BJ210" i="19"/>
  <c r="BI210" i="19"/>
  <c r="AU210" i="19"/>
  <c r="G210" i="19"/>
  <c r="F210" i="19"/>
  <c r="E210" i="19"/>
  <c r="D210" i="19"/>
  <c r="C210" i="19"/>
  <c r="B210" i="19"/>
  <c r="BR209" i="19"/>
  <c r="BQ209" i="19"/>
  <c r="BP209" i="19"/>
  <c r="BO209" i="19"/>
  <c r="BN209" i="19"/>
  <c r="BM209" i="19"/>
  <c r="BL209" i="19"/>
  <c r="BK209" i="19"/>
  <c r="BJ209" i="19"/>
  <c r="BI209" i="19"/>
  <c r="AU209" i="19"/>
  <c r="G209" i="19"/>
  <c r="F209" i="19"/>
  <c r="E209" i="19"/>
  <c r="D209" i="19"/>
  <c r="C209" i="19"/>
  <c r="B209" i="19"/>
  <c r="BR208" i="19"/>
  <c r="BQ208" i="19"/>
  <c r="BP208" i="19"/>
  <c r="BO208" i="19"/>
  <c r="BN208" i="19"/>
  <c r="BM208" i="19"/>
  <c r="BL208" i="19"/>
  <c r="BK208" i="19"/>
  <c r="BJ208" i="19"/>
  <c r="BI208" i="19"/>
  <c r="AU208" i="19"/>
  <c r="G208" i="19"/>
  <c r="F208" i="19"/>
  <c r="E208" i="19"/>
  <c r="D208" i="19"/>
  <c r="C208" i="19"/>
  <c r="B208" i="19"/>
  <c r="BR207" i="19"/>
  <c r="BQ207" i="19"/>
  <c r="BP207" i="19"/>
  <c r="BO207" i="19"/>
  <c r="BN207" i="19"/>
  <c r="BM207" i="19"/>
  <c r="BL207" i="19"/>
  <c r="BK207" i="19"/>
  <c r="BJ207" i="19"/>
  <c r="BI207" i="19"/>
  <c r="AU207" i="19"/>
  <c r="G207" i="19"/>
  <c r="F207" i="19"/>
  <c r="E207" i="19"/>
  <c r="D207" i="19"/>
  <c r="C207" i="19"/>
  <c r="B207" i="19"/>
  <c r="BR206" i="19"/>
  <c r="BQ206" i="19"/>
  <c r="BP206" i="19"/>
  <c r="BO206" i="19"/>
  <c r="BN206" i="19"/>
  <c r="BM206" i="19"/>
  <c r="BL206" i="19"/>
  <c r="BK206" i="19"/>
  <c r="BJ206" i="19"/>
  <c r="BI206" i="19"/>
  <c r="AU206" i="19"/>
  <c r="G206" i="19"/>
  <c r="F206" i="19"/>
  <c r="E206" i="19"/>
  <c r="D206" i="19"/>
  <c r="C206" i="19"/>
  <c r="B206" i="19"/>
  <c r="BR205" i="19"/>
  <c r="BQ205" i="19"/>
  <c r="BP205" i="19"/>
  <c r="BO205" i="19"/>
  <c r="BN205" i="19"/>
  <c r="BM205" i="19"/>
  <c r="BL205" i="19"/>
  <c r="BK205" i="19"/>
  <c r="BJ205" i="19"/>
  <c r="BI205" i="19"/>
  <c r="AU205" i="19"/>
  <c r="G205" i="19"/>
  <c r="F205" i="19"/>
  <c r="E205" i="19"/>
  <c r="D205" i="19"/>
  <c r="C205" i="19"/>
  <c r="B205" i="19"/>
  <c r="BR204" i="19"/>
  <c r="BQ204" i="19"/>
  <c r="BP204" i="19"/>
  <c r="BO204" i="19"/>
  <c r="BN204" i="19"/>
  <c r="BM204" i="19"/>
  <c r="BL204" i="19"/>
  <c r="BK204" i="19"/>
  <c r="BJ204" i="19"/>
  <c r="BI204" i="19"/>
  <c r="AU204" i="19"/>
  <c r="G204" i="19"/>
  <c r="F204" i="19"/>
  <c r="E204" i="19"/>
  <c r="D204" i="19"/>
  <c r="C204" i="19"/>
  <c r="B204" i="19"/>
  <c r="BR203" i="19"/>
  <c r="BQ203" i="19"/>
  <c r="BP203" i="19"/>
  <c r="BO203" i="19"/>
  <c r="BN203" i="19"/>
  <c r="BM203" i="19"/>
  <c r="BL203" i="19"/>
  <c r="BK203" i="19"/>
  <c r="BJ203" i="19"/>
  <c r="BI203" i="19"/>
  <c r="AU203" i="19"/>
  <c r="G203" i="19"/>
  <c r="F203" i="19"/>
  <c r="E203" i="19"/>
  <c r="D203" i="19"/>
  <c r="C203" i="19"/>
  <c r="B203" i="19"/>
  <c r="BR202" i="19"/>
  <c r="BQ202" i="19"/>
  <c r="BP202" i="19"/>
  <c r="BO202" i="19"/>
  <c r="BN202" i="19"/>
  <c r="BM202" i="19"/>
  <c r="BL202" i="19"/>
  <c r="BK202" i="19"/>
  <c r="BJ202" i="19"/>
  <c r="BI202" i="19"/>
  <c r="G202" i="19"/>
  <c r="F202" i="19"/>
  <c r="E202" i="19"/>
  <c r="D202" i="19"/>
  <c r="C202" i="19"/>
  <c r="B202" i="19"/>
  <c r="BR201" i="19"/>
  <c r="BQ201" i="19"/>
  <c r="BP201" i="19"/>
  <c r="BO201" i="19"/>
  <c r="BN201" i="19"/>
  <c r="BM201" i="19"/>
  <c r="BL201" i="19"/>
  <c r="BK201" i="19"/>
  <c r="BJ201" i="19"/>
  <c r="BI201" i="19"/>
  <c r="G201" i="19"/>
  <c r="F201" i="19"/>
  <c r="E201" i="19"/>
  <c r="D201" i="19"/>
  <c r="C201" i="19"/>
  <c r="B201" i="19"/>
  <c r="BR200" i="19"/>
  <c r="BQ200" i="19"/>
  <c r="BP200" i="19"/>
  <c r="BO200" i="19"/>
  <c r="BN200" i="19"/>
  <c r="BM200" i="19"/>
  <c r="BL200" i="19"/>
  <c r="BK200" i="19"/>
  <c r="BJ200" i="19"/>
  <c r="BI200" i="19"/>
  <c r="G200" i="19"/>
  <c r="F200" i="19"/>
  <c r="E200" i="19"/>
  <c r="D200" i="19"/>
  <c r="C200" i="19"/>
  <c r="B200" i="19"/>
  <c r="BR199" i="19"/>
  <c r="BQ199" i="19"/>
  <c r="BP199" i="19"/>
  <c r="BO199" i="19"/>
  <c r="BN199" i="19"/>
  <c r="BM199" i="19"/>
  <c r="BL199" i="19"/>
  <c r="BK199" i="19"/>
  <c r="BJ199" i="19"/>
  <c r="BI199" i="19"/>
  <c r="G199" i="19"/>
  <c r="F199" i="19"/>
  <c r="E199" i="19"/>
  <c r="D199" i="19"/>
  <c r="C199" i="19"/>
  <c r="B199" i="19"/>
  <c r="BR198" i="19"/>
  <c r="BQ198" i="19"/>
  <c r="BP198" i="19"/>
  <c r="BO198" i="19"/>
  <c r="BN198" i="19"/>
  <c r="BM198" i="19"/>
  <c r="BL198" i="19"/>
  <c r="BK198" i="19"/>
  <c r="BJ198" i="19"/>
  <c r="BI198" i="19"/>
  <c r="G198" i="19"/>
  <c r="F198" i="19"/>
  <c r="E198" i="19"/>
  <c r="D198" i="19"/>
  <c r="C198" i="19"/>
  <c r="B198" i="19"/>
  <c r="BR197" i="19"/>
  <c r="BQ197" i="19"/>
  <c r="BP197" i="19"/>
  <c r="BO197" i="19"/>
  <c r="BN197" i="19"/>
  <c r="BM197" i="19"/>
  <c r="BL197" i="19"/>
  <c r="BK197" i="19"/>
  <c r="BJ197" i="19"/>
  <c r="BI197" i="19"/>
  <c r="G197" i="19"/>
  <c r="F197" i="19"/>
  <c r="E197" i="19"/>
  <c r="D197" i="19"/>
  <c r="C197" i="19"/>
  <c r="B197" i="19"/>
  <c r="BR196" i="19"/>
  <c r="BQ196" i="19"/>
  <c r="BP196" i="19"/>
  <c r="BO196" i="19"/>
  <c r="BN196" i="19"/>
  <c r="BM196" i="19"/>
  <c r="BL196" i="19"/>
  <c r="BK196" i="19"/>
  <c r="BJ196" i="19"/>
  <c r="BI196" i="19"/>
  <c r="G196" i="19"/>
  <c r="F196" i="19"/>
  <c r="E196" i="19"/>
  <c r="D196" i="19"/>
  <c r="C196" i="19"/>
  <c r="B196" i="19"/>
  <c r="BR195" i="19"/>
  <c r="BQ195" i="19"/>
  <c r="BP195" i="19"/>
  <c r="BO195" i="19"/>
  <c r="BN195" i="19"/>
  <c r="BM195" i="19"/>
  <c r="BL195" i="19"/>
  <c r="BK195" i="19"/>
  <c r="BJ195" i="19"/>
  <c r="BI195" i="19"/>
  <c r="G195" i="19"/>
  <c r="F195" i="19"/>
  <c r="E195" i="19"/>
  <c r="D195" i="19"/>
  <c r="C195" i="19"/>
  <c r="B195" i="19"/>
  <c r="BR194" i="19"/>
  <c r="BQ194" i="19"/>
  <c r="BP194" i="19"/>
  <c r="BO194" i="19"/>
  <c r="BN194" i="19"/>
  <c r="BM194" i="19"/>
  <c r="BL194" i="19"/>
  <c r="BK194" i="19"/>
  <c r="BJ194" i="19"/>
  <c r="BI194" i="19"/>
  <c r="G194" i="19"/>
  <c r="F194" i="19"/>
  <c r="E194" i="19"/>
  <c r="D194" i="19"/>
  <c r="C194" i="19"/>
  <c r="B194" i="19"/>
  <c r="BR193" i="19"/>
  <c r="BQ193" i="19"/>
  <c r="BP193" i="19"/>
  <c r="BO193" i="19"/>
  <c r="BN193" i="19"/>
  <c r="BM193" i="19"/>
  <c r="BL193" i="19"/>
  <c r="BK193" i="19"/>
  <c r="BJ193" i="19"/>
  <c r="BI193" i="19"/>
  <c r="G193" i="19"/>
  <c r="F193" i="19"/>
  <c r="E193" i="19"/>
  <c r="D193" i="19"/>
  <c r="C193" i="19"/>
  <c r="B193" i="19"/>
  <c r="BR192" i="19"/>
  <c r="BQ192" i="19"/>
  <c r="BP192" i="19"/>
  <c r="BO192" i="19"/>
  <c r="BN192" i="19"/>
  <c r="BM192" i="19"/>
  <c r="BL192" i="19"/>
  <c r="BK192" i="19"/>
  <c r="BJ192" i="19"/>
  <c r="BI192" i="19"/>
  <c r="G192" i="19"/>
  <c r="F192" i="19"/>
  <c r="E192" i="19"/>
  <c r="D192" i="19"/>
  <c r="C192" i="19"/>
  <c r="B192" i="19"/>
  <c r="BR191" i="19"/>
  <c r="BQ191" i="19"/>
  <c r="BP191" i="19"/>
  <c r="BO191" i="19"/>
  <c r="BN191" i="19"/>
  <c r="BM191" i="19"/>
  <c r="BL191" i="19"/>
  <c r="BK191" i="19"/>
  <c r="BJ191" i="19"/>
  <c r="BI191" i="19"/>
  <c r="G191" i="19"/>
  <c r="F191" i="19"/>
  <c r="E191" i="19"/>
  <c r="D191" i="19"/>
  <c r="C191" i="19"/>
  <c r="B191" i="19"/>
  <c r="BR190" i="19"/>
  <c r="BQ190" i="19"/>
  <c r="BP190" i="19"/>
  <c r="BO190" i="19"/>
  <c r="BN190" i="19"/>
  <c r="BM190" i="19"/>
  <c r="BL190" i="19"/>
  <c r="BK190" i="19"/>
  <c r="BJ190" i="19"/>
  <c r="BI190" i="19"/>
  <c r="G190" i="19"/>
  <c r="F190" i="19"/>
  <c r="E190" i="19"/>
  <c r="D190" i="19"/>
  <c r="C190" i="19"/>
  <c r="B190" i="19"/>
  <c r="BR189" i="19"/>
  <c r="BQ189" i="19"/>
  <c r="BP189" i="19"/>
  <c r="BO189" i="19"/>
  <c r="BN189" i="19"/>
  <c r="BM189" i="19"/>
  <c r="BL189" i="19"/>
  <c r="BK189" i="19"/>
  <c r="BJ189" i="19"/>
  <c r="BI189" i="19"/>
  <c r="G189" i="19"/>
  <c r="F189" i="19"/>
  <c r="E189" i="19"/>
  <c r="D189" i="19"/>
  <c r="C189" i="19"/>
  <c r="B189" i="19"/>
  <c r="BR188" i="19"/>
  <c r="BQ188" i="19"/>
  <c r="BP188" i="19"/>
  <c r="BO188" i="19"/>
  <c r="BN188" i="19"/>
  <c r="BM188" i="19"/>
  <c r="BL188" i="19"/>
  <c r="BK188" i="19"/>
  <c r="BJ188" i="19"/>
  <c r="BI188" i="19"/>
  <c r="G188" i="19"/>
  <c r="F188" i="19"/>
  <c r="E188" i="19"/>
  <c r="D188" i="19"/>
  <c r="C188" i="19"/>
  <c r="B188" i="19"/>
  <c r="BR187" i="19"/>
  <c r="BQ187" i="19"/>
  <c r="BP187" i="19"/>
  <c r="BO187" i="19"/>
  <c r="BN187" i="19"/>
  <c r="BM187" i="19"/>
  <c r="BL187" i="19"/>
  <c r="BK187" i="19"/>
  <c r="BJ187" i="19"/>
  <c r="BI187" i="19"/>
  <c r="G187" i="19"/>
  <c r="F187" i="19"/>
  <c r="E187" i="19"/>
  <c r="D187" i="19"/>
  <c r="C187" i="19"/>
  <c r="B187" i="19"/>
  <c r="BR186" i="19"/>
  <c r="BQ186" i="19"/>
  <c r="BP186" i="19"/>
  <c r="BO186" i="19"/>
  <c r="BN186" i="19"/>
  <c r="BM186" i="19"/>
  <c r="BL186" i="19"/>
  <c r="BK186" i="19"/>
  <c r="BJ186" i="19"/>
  <c r="BI186" i="19"/>
  <c r="G186" i="19"/>
  <c r="F186" i="19"/>
  <c r="E186" i="19"/>
  <c r="D186" i="19"/>
  <c r="C186" i="19"/>
  <c r="B186" i="19"/>
  <c r="BR185" i="19"/>
  <c r="BQ185" i="19"/>
  <c r="BP185" i="19"/>
  <c r="BO185" i="19"/>
  <c r="BN185" i="19"/>
  <c r="BM185" i="19"/>
  <c r="BL185" i="19"/>
  <c r="BK185" i="19"/>
  <c r="BJ185" i="19"/>
  <c r="BI185" i="19"/>
  <c r="G185" i="19"/>
  <c r="F185" i="19"/>
  <c r="E185" i="19"/>
  <c r="D185" i="19"/>
  <c r="C185" i="19"/>
  <c r="B185" i="19"/>
  <c r="BR184" i="19"/>
  <c r="BQ184" i="19"/>
  <c r="BP184" i="19"/>
  <c r="BO184" i="19"/>
  <c r="BN184" i="19"/>
  <c r="BM184" i="19"/>
  <c r="BL184" i="19"/>
  <c r="BK184" i="19"/>
  <c r="BJ184" i="19"/>
  <c r="BI184" i="19"/>
  <c r="G184" i="19"/>
  <c r="F184" i="19"/>
  <c r="E184" i="19"/>
  <c r="D184" i="19"/>
  <c r="C184" i="19"/>
  <c r="B184" i="19"/>
  <c r="BR183" i="19"/>
  <c r="BQ183" i="19"/>
  <c r="BP183" i="19"/>
  <c r="BO183" i="19"/>
  <c r="BN183" i="19"/>
  <c r="BM183" i="19"/>
  <c r="BL183" i="19"/>
  <c r="BK183" i="19"/>
  <c r="BJ183" i="19"/>
  <c r="BI183" i="19"/>
  <c r="G183" i="19"/>
  <c r="F183" i="19"/>
  <c r="E183" i="19"/>
  <c r="D183" i="19"/>
  <c r="C183" i="19"/>
  <c r="B183" i="19"/>
  <c r="BR182" i="19"/>
  <c r="BQ182" i="19"/>
  <c r="BP182" i="19"/>
  <c r="BO182" i="19"/>
  <c r="BN182" i="19"/>
  <c r="BM182" i="19"/>
  <c r="BL182" i="19"/>
  <c r="BK182" i="19"/>
  <c r="BJ182" i="19"/>
  <c r="BI182" i="19"/>
  <c r="G182" i="19"/>
  <c r="F182" i="19"/>
  <c r="E182" i="19"/>
  <c r="D182" i="19"/>
  <c r="C182" i="19"/>
  <c r="B182" i="19"/>
  <c r="BR181" i="19"/>
  <c r="BQ181" i="19"/>
  <c r="BP181" i="19"/>
  <c r="BO181" i="19"/>
  <c r="BN181" i="19"/>
  <c r="BM181" i="19"/>
  <c r="BL181" i="19"/>
  <c r="BK181" i="19"/>
  <c r="BJ181" i="19"/>
  <c r="BI181" i="19"/>
  <c r="G181" i="19"/>
  <c r="F181" i="19"/>
  <c r="E181" i="19"/>
  <c r="D181" i="19"/>
  <c r="C181" i="19"/>
  <c r="B181" i="19"/>
  <c r="BR180" i="19"/>
  <c r="BQ180" i="19"/>
  <c r="BP180" i="19"/>
  <c r="BO180" i="19"/>
  <c r="BN180" i="19"/>
  <c r="BM180" i="19"/>
  <c r="BL180" i="19"/>
  <c r="BK180" i="19"/>
  <c r="BJ180" i="19"/>
  <c r="BI180" i="19"/>
  <c r="G180" i="19"/>
  <c r="F180" i="19"/>
  <c r="E180" i="19"/>
  <c r="D180" i="19"/>
  <c r="C180" i="19"/>
  <c r="B180" i="19"/>
  <c r="BR179" i="19"/>
  <c r="BQ179" i="19"/>
  <c r="BP179" i="19"/>
  <c r="BO179" i="19"/>
  <c r="BN179" i="19"/>
  <c r="BM179" i="19"/>
  <c r="BL179" i="19"/>
  <c r="BK179" i="19"/>
  <c r="BJ179" i="19"/>
  <c r="BI179" i="19"/>
  <c r="G179" i="19"/>
  <c r="F179" i="19"/>
  <c r="E179" i="19"/>
  <c r="D179" i="19"/>
  <c r="C179" i="19"/>
  <c r="B179" i="19"/>
  <c r="BR178" i="19"/>
  <c r="BQ178" i="19"/>
  <c r="BP178" i="19"/>
  <c r="BO178" i="19"/>
  <c r="BN178" i="19"/>
  <c r="BM178" i="19"/>
  <c r="BL178" i="19"/>
  <c r="BK178" i="19"/>
  <c r="BJ178" i="19"/>
  <c r="BI178" i="19"/>
  <c r="G178" i="19"/>
  <c r="F178" i="19"/>
  <c r="E178" i="19"/>
  <c r="D178" i="19"/>
  <c r="C178" i="19"/>
  <c r="B178" i="19"/>
  <c r="BR177" i="19"/>
  <c r="BQ177" i="19"/>
  <c r="BP177" i="19"/>
  <c r="BO177" i="19"/>
  <c r="BN177" i="19"/>
  <c r="BM177" i="19"/>
  <c r="BL177" i="19"/>
  <c r="BK177" i="19"/>
  <c r="BJ177" i="19"/>
  <c r="BI177" i="19"/>
  <c r="G177" i="19"/>
  <c r="F177" i="19"/>
  <c r="E177" i="19"/>
  <c r="D177" i="19"/>
  <c r="C177" i="19"/>
  <c r="B177" i="19"/>
  <c r="BR176" i="19"/>
  <c r="BQ176" i="19"/>
  <c r="BP176" i="19"/>
  <c r="BO176" i="19"/>
  <c r="BN176" i="19"/>
  <c r="BM176" i="19"/>
  <c r="BL176" i="19"/>
  <c r="BK176" i="19"/>
  <c r="BJ176" i="19"/>
  <c r="BI176" i="19"/>
  <c r="G176" i="19"/>
  <c r="F176" i="19"/>
  <c r="E176" i="19"/>
  <c r="D176" i="19"/>
  <c r="C176" i="19"/>
  <c r="B176" i="19"/>
  <c r="BR175" i="19"/>
  <c r="BQ175" i="19"/>
  <c r="BP175" i="19"/>
  <c r="BO175" i="19"/>
  <c r="BN175" i="19"/>
  <c r="BM175" i="19"/>
  <c r="BL175" i="19"/>
  <c r="BK175" i="19"/>
  <c r="BJ175" i="19"/>
  <c r="BI175" i="19"/>
  <c r="G175" i="19"/>
  <c r="F175" i="19"/>
  <c r="E175" i="19"/>
  <c r="D175" i="19"/>
  <c r="C175" i="19"/>
  <c r="B175" i="19"/>
  <c r="BR174" i="19"/>
  <c r="BQ174" i="19"/>
  <c r="BP174" i="19"/>
  <c r="BO174" i="19"/>
  <c r="BN174" i="19"/>
  <c r="BM174" i="19"/>
  <c r="BL174" i="19"/>
  <c r="BK174" i="19"/>
  <c r="BJ174" i="19"/>
  <c r="BI174" i="19"/>
  <c r="G174" i="19"/>
  <c r="F174" i="19"/>
  <c r="E174" i="19"/>
  <c r="D174" i="19"/>
  <c r="C174" i="19"/>
  <c r="B174" i="19"/>
  <c r="BR173" i="19"/>
  <c r="BQ173" i="19"/>
  <c r="BP173" i="19"/>
  <c r="BO173" i="19"/>
  <c r="BN173" i="19"/>
  <c r="BM173" i="19"/>
  <c r="BL173" i="19"/>
  <c r="BK173" i="19"/>
  <c r="BJ173" i="19"/>
  <c r="BI173" i="19"/>
  <c r="G173" i="19"/>
  <c r="F173" i="19"/>
  <c r="E173" i="19"/>
  <c r="D173" i="19"/>
  <c r="C173" i="19"/>
  <c r="B173" i="19"/>
  <c r="BR172" i="19"/>
  <c r="BQ172" i="19"/>
  <c r="BP172" i="19"/>
  <c r="BO172" i="19"/>
  <c r="BN172" i="19"/>
  <c r="BM172" i="19"/>
  <c r="BL172" i="19"/>
  <c r="BK172" i="19"/>
  <c r="BJ172" i="19"/>
  <c r="BI172" i="19"/>
  <c r="G172" i="19"/>
  <c r="F172" i="19"/>
  <c r="E172" i="19"/>
  <c r="D172" i="19"/>
  <c r="C172" i="19"/>
  <c r="B172" i="19"/>
  <c r="BR171" i="19"/>
  <c r="BQ171" i="19"/>
  <c r="BP171" i="19"/>
  <c r="BO171" i="19"/>
  <c r="BN171" i="19"/>
  <c r="BM171" i="19"/>
  <c r="BL171" i="19"/>
  <c r="BK171" i="19"/>
  <c r="BJ171" i="19"/>
  <c r="BI171" i="19"/>
  <c r="G171" i="19"/>
  <c r="F171" i="19"/>
  <c r="E171" i="19"/>
  <c r="D171" i="19"/>
  <c r="C171" i="19"/>
  <c r="B171" i="19"/>
  <c r="BR170" i="19"/>
  <c r="BQ170" i="19"/>
  <c r="BP170" i="19"/>
  <c r="BO170" i="19"/>
  <c r="BN170" i="19"/>
  <c r="BM170" i="19"/>
  <c r="BL170" i="19"/>
  <c r="BK170" i="19"/>
  <c r="BJ170" i="19"/>
  <c r="BI170" i="19"/>
  <c r="G170" i="19"/>
  <c r="F170" i="19"/>
  <c r="E170" i="19"/>
  <c r="D170" i="19"/>
  <c r="C170" i="19"/>
  <c r="B170" i="19"/>
  <c r="BR169" i="19"/>
  <c r="BQ169" i="19"/>
  <c r="BP169" i="19"/>
  <c r="BO169" i="19"/>
  <c r="BN169" i="19"/>
  <c r="BM169" i="19"/>
  <c r="BL169" i="19"/>
  <c r="BK169" i="19"/>
  <c r="BJ169" i="19"/>
  <c r="BI169" i="19"/>
  <c r="G169" i="19"/>
  <c r="F169" i="19"/>
  <c r="E169" i="19"/>
  <c r="D169" i="19"/>
  <c r="C169" i="19"/>
  <c r="B169" i="19"/>
  <c r="BR168" i="19"/>
  <c r="BQ168" i="19"/>
  <c r="BP168" i="19"/>
  <c r="BO168" i="19"/>
  <c r="BN168" i="19"/>
  <c r="BM168" i="19"/>
  <c r="BL168" i="19"/>
  <c r="BK168" i="19"/>
  <c r="BJ168" i="19"/>
  <c r="BI168" i="19"/>
  <c r="G168" i="19"/>
  <c r="F168" i="19"/>
  <c r="E168" i="19"/>
  <c r="D168" i="19"/>
  <c r="C168" i="19"/>
  <c r="B168" i="19"/>
  <c r="BR167" i="19"/>
  <c r="BQ167" i="19"/>
  <c r="BP167" i="19"/>
  <c r="BO167" i="19"/>
  <c r="BN167" i="19"/>
  <c r="BM167" i="19"/>
  <c r="BL167" i="19"/>
  <c r="BK167" i="19"/>
  <c r="BJ167" i="19"/>
  <c r="BI167" i="19"/>
  <c r="G167" i="19"/>
  <c r="F167" i="19"/>
  <c r="E167" i="19"/>
  <c r="D167" i="19"/>
  <c r="C167" i="19"/>
  <c r="B167" i="19"/>
  <c r="BR166" i="19"/>
  <c r="BQ166" i="19"/>
  <c r="BP166" i="19"/>
  <c r="BO166" i="19"/>
  <c r="BN166" i="19"/>
  <c r="BM166" i="19"/>
  <c r="BL166" i="19"/>
  <c r="BK166" i="19"/>
  <c r="BJ166" i="19"/>
  <c r="BI166" i="19"/>
  <c r="G166" i="19"/>
  <c r="F166" i="19"/>
  <c r="E166" i="19"/>
  <c r="D166" i="19"/>
  <c r="C166" i="19"/>
  <c r="B166" i="19"/>
  <c r="BR165" i="19"/>
  <c r="BQ165" i="19"/>
  <c r="BP165" i="19"/>
  <c r="BO165" i="19"/>
  <c r="BN165" i="19"/>
  <c r="BM165" i="19"/>
  <c r="BL165" i="19"/>
  <c r="BK165" i="19"/>
  <c r="BJ165" i="19"/>
  <c r="BI165" i="19"/>
  <c r="G165" i="19"/>
  <c r="F165" i="19"/>
  <c r="E165" i="19"/>
  <c r="D165" i="19"/>
  <c r="C165" i="19"/>
  <c r="B165" i="19"/>
  <c r="BR164" i="19"/>
  <c r="BQ164" i="19"/>
  <c r="BP164" i="19"/>
  <c r="BO164" i="19"/>
  <c r="BN164" i="19"/>
  <c r="BM164" i="19"/>
  <c r="BL164" i="19"/>
  <c r="BK164" i="19"/>
  <c r="BJ164" i="19"/>
  <c r="BI164" i="19"/>
  <c r="G164" i="19"/>
  <c r="F164" i="19"/>
  <c r="E164" i="19"/>
  <c r="D164" i="19"/>
  <c r="C164" i="19"/>
  <c r="B164" i="19"/>
  <c r="BR163" i="19"/>
  <c r="BQ163" i="19"/>
  <c r="BP163" i="19"/>
  <c r="BO163" i="19"/>
  <c r="BN163" i="19"/>
  <c r="BM163" i="19"/>
  <c r="BL163" i="19"/>
  <c r="BK163" i="19"/>
  <c r="BJ163" i="19"/>
  <c r="BI163" i="19"/>
  <c r="G163" i="19"/>
  <c r="F163" i="19"/>
  <c r="E163" i="19"/>
  <c r="D163" i="19"/>
  <c r="C163" i="19"/>
  <c r="B163" i="19"/>
  <c r="BR162" i="19"/>
  <c r="BQ162" i="19"/>
  <c r="BP162" i="19"/>
  <c r="BO162" i="19"/>
  <c r="BN162" i="19"/>
  <c r="BM162" i="19"/>
  <c r="BL162" i="19"/>
  <c r="BK162" i="19"/>
  <c r="BJ162" i="19"/>
  <c r="BI162" i="19"/>
  <c r="G162" i="19"/>
  <c r="F162" i="19"/>
  <c r="E162" i="19"/>
  <c r="D162" i="19"/>
  <c r="C162" i="19"/>
  <c r="B162" i="19"/>
  <c r="BR161" i="19"/>
  <c r="BQ161" i="19"/>
  <c r="BP161" i="19"/>
  <c r="BO161" i="19"/>
  <c r="BN161" i="19"/>
  <c r="BM161" i="19"/>
  <c r="BL161" i="19"/>
  <c r="BK161" i="19"/>
  <c r="BJ161" i="19"/>
  <c r="BI161" i="19"/>
  <c r="G161" i="19"/>
  <c r="F161" i="19"/>
  <c r="E161" i="19"/>
  <c r="D161" i="19"/>
  <c r="C161" i="19"/>
  <c r="B161" i="19"/>
  <c r="BR160" i="19"/>
  <c r="BQ160" i="19"/>
  <c r="BP160" i="19"/>
  <c r="BO160" i="19"/>
  <c r="BN160" i="19"/>
  <c r="BM160" i="19"/>
  <c r="BL160" i="19"/>
  <c r="BK160" i="19"/>
  <c r="BJ160" i="19"/>
  <c r="BI160" i="19"/>
  <c r="G160" i="19"/>
  <c r="F160" i="19"/>
  <c r="E160" i="19"/>
  <c r="D160" i="19"/>
  <c r="C160" i="19"/>
  <c r="B160" i="19"/>
  <c r="BR159" i="19"/>
  <c r="BQ159" i="19"/>
  <c r="BP159" i="19"/>
  <c r="BO159" i="19"/>
  <c r="BN159" i="19"/>
  <c r="BM159" i="19"/>
  <c r="BL159" i="19"/>
  <c r="BK159" i="19"/>
  <c r="BJ159" i="19"/>
  <c r="BI159" i="19"/>
  <c r="G159" i="19"/>
  <c r="F159" i="19"/>
  <c r="E159" i="19"/>
  <c r="D159" i="19"/>
  <c r="C159" i="19"/>
  <c r="B159" i="19"/>
  <c r="BR158" i="19"/>
  <c r="BQ158" i="19"/>
  <c r="BP158" i="19"/>
  <c r="BO158" i="19"/>
  <c r="BN158" i="19"/>
  <c r="BM158" i="19"/>
  <c r="BL158" i="19"/>
  <c r="BK158" i="19"/>
  <c r="BJ158" i="19"/>
  <c r="BI158" i="19"/>
  <c r="G158" i="19"/>
  <c r="F158" i="19"/>
  <c r="E158" i="19"/>
  <c r="D158" i="19"/>
  <c r="C158" i="19"/>
  <c r="B158" i="19"/>
  <c r="BR157" i="19"/>
  <c r="BQ157" i="19"/>
  <c r="BP157" i="19"/>
  <c r="BO157" i="19"/>
  <c r="BN157" i="19"/>
  <c r="BM157" i="19"/>
  <c r="BL157" i="19"/>
  <c r="BK157" i="19"/>
  <c r="BJ157" i="19"/>
  <c r="BI157" i="19"/>
  <c r="G157" i="19"/>
  <c r="F157" i="19"/>
  <c r="E157" i="19"/>
  <c r="D157" i="19"/>
  <c r="C157" i="19"/>
  <c r="B157" i="19"/>
  <c r="BR156" i="19"/>
  <c r="BQ156" i="19"/>
  <c r="BP156" i="19"/>
  <c r="BO156" i="19"/>
  <c r="BN156" i="19"/>
  <c r="BM156" i="19"/>
  <c r="BL156" i="19"/>
  <c r="BK156" i="19"/>
  <c r="BJ156" i="19"/>
  <c r="BI156" i="19"/>
  <c r="G156" i="19"/>
  <c r="F156" i="19"/>
  <c r="E156" i="19"/>
  <c r="D156" i="19"/>
  <c r="C156" i="19"/>
  <c r="B156" i="19"/>
  <c r="BR155" i="19"/>
  <c r="BQ155" i="19"/>
  <c r="BP155" i="19"/>
  <c r="BO155" i="19"/>
  <c r="BN155" i="19"/>
  <c r="BM155" i="19"/>
  <c r="BL155" i="19"/>
  <c r="BK155" i="19"/>
  <c r="BJ155" i="19"/>
  <c r="BI155" i="19"/>
  <c r="G155" i="19"/>
  <c r="F155" i="19"/>
  <c r="E155" i="19"/>
  <c r="D155" i="19"/>
  <c r="C155" i="19"/>
  <c r="B155" i="19"/>
  <c r="BR154" i="19"/>
  <c r="BQ154" i="19"/>
  <c r="BP154" i="19"/>
  <c r="BO154" i="19"/>
  <c r="BN154" i="19"/>
  <c r="BM154" i="19"/>
  <c r="BL154" i="19"/>
  <c r="BK154" i="19"/>
  <c r="BJ154" i="19"/>
  <c r="BI154" i="19"/>
  <c r="G154" i="19"/>
  <c r="F154" i="19"/>
  <c r="E154" i="19"/>
  <c r="D154" i="19"/>
  <c r="C154" i="19"/>
  <c r="B154" i="19"/>
  <c r="BR153" i="19"/>
  <c r="BQ153" i="19"/>
  <c r="BP153" i="19"/>
  <c r="BO153" i="19"/>
  <c r="BN153" i="19"/>
  <c r="BM153" i="19"/>
  <c r="BL153" i="19"/>
  <c r="BK153" i="19"/>
  <c r="BJ153" i="19"/>
  <c r="BI153" i="19"/>
  <c r="G153" i="19"/>
  <c r="F153" i="19"/>
  <c r="E153" i="19"/>
  <c r="D153" i="19"/>
  <c r="C153" i="19"/>
  <c r="B153" i="19"/>
  <c r="BR152" i="19"/>
  <c r="BQ152" i="19"/>
  <c r="BP152" i="19"/>
  <c r="BO152" i="19"/>
  <c r="BN152" i="19"/>
  <c r="BM152" i="19"/>
  <c r="BL152" i="19"/>
  <c r="BK152" i="19"/>
  <c r="BJ152" i="19"/>
  <c r="BI152" i="19"/>
  <c r="G152" i="19"/>
  <c r="F152" i="19"/>
  <c r="E152" i="19"/>
  <c r="D152" i="19"/>
  <c r="C152" i="19"/>
  <c r="B152" i="19"/>
  <c r="BR151" i="19"/>
  <c r="BQ151" i="19"/>
  <c r="BP151" i="19"/>
  <c r="BO151" i="19"/>
  <c r="BN151" i="19"/>
  <c r="BM151" i="19"/>
  <c r="BL151" i="19"/>
  <c r="BK151" i="19"/>
  <c r="BJ151" i="19"/>
  <c r="BI151" i="19"/>
  <c r="G151" i="19"/>
  <c r="F151" i="19"/>
  <c r="E151" i="19"/>
  <c r="D151" i="19"/>
  <c r="C151" i="19"/>
  <c r="B151" i="19"/>
  <c r="BR150" i="19"/>
  <c r="BQ150" i="19"/>
  <c r="BP150" i="19"/>
  <c r="BO150" i="19"/>
  <c r="BN150" i="19"/>
  <c r="BM150" i="19"/>
  <c r="BL150" i="19"/>
  <c r="BK150" i="19"/>
  <c r="BJ150" i="19"/>
  <c r="BI150" i="19"/>
  <c r="G150" i="19"/>
  <c r="F150" i="19"/>
  <c r="E150" i="19"/>
  <c r="D150" i="19"/>
  <c r="C150" i="19"/>
  <c r="B150" i="19"/>
  <c r="BR149" i="19"/>
  <c r="BQ149" i="19"/>
  <c r="BP149" i="19"/>
  <c r="BO149" i="19"/>
  <c r="BN149" i="19"/>
  <c r="BM149" i="19"/>
  <c r="BL149" i="19"/>
  <c r="BK149" i="19"/>
  <c r="BJ149" i="19"/>
  <c r="BI149" i="19"/>
  <c r="G149" i="19"/>
  <c r="F149" i="19"/>
  <c r="E149" i="19"/>
  <c r="D149" i="19"/>
  <c r="C149" i="19"/>
  <c r="B149" i="19"/>
  <c r="BR148" i="19"/>
  <c r="BQ148" i="19"/>
  <c r="BP148" i="19"/>
  <c r="BO148" i="19"/>
  <c r="BN148" i="19"/>
  <c r="BM148" i="19"/>
  <c r="BL148" i="19"/>
  <c r="BK148" i="19"/>
  <c r="BJ148" i="19"/>
  <c r="BI148" i="19"/>
  <c r="G148" i="19"/>
  <c r="F148" i="19"/>
  <c r="E148" i="19"/>
  <c r="D148" i="19"/>
  <c r="C148" i="19"/>
  <c r="B148" i="19"/>
  <c r="BR147" i="19"/>
  <c r="BQ147" i="19"/>
  <c r="BP147" i="19"/>
  <c r="BO147" i="19"/>
  <c r="BN147" i="19"/>
  <c r="BM147" i="19"/>
  <c r="BL147" i="19"/>
  <c r="BK147" i="19"/>
  <c r="BJ147" i="19"/>
  <c r="BI147" i="19"/>
  <c r="G147" i="19"/>
  <c r="F147" i="19"/>
  <c r="E147" i="19"/>
  <c r="D147" i="19"/>
  <c r="C147" i="19"/>
  <c r="B147" i="19"/>
  <c r="BR146" i="19"/>
  <c r="BQ146" i="19"/>
  <c r="BP146" i="19"/>
  <c r="BO146" i="19"/>
  <c r="BN146" i="19"/>
  <c r="BM146" i="19"/>
  <c r="BL146" i="19"/>
  <c r="BK146" i="19"/>
  <c r="BJ146" i="19"/>
  <c r="BI146" i="19"/>
  <c r="G146" i="19"/>
  <c r="F146" i="19"/>
  <c r="E146" i="19"/>
  <c r="D146" i="19"/>
  <c r="C146" i="19"/>
  <c r="B146" i="19"/>
  <c r="BR145" i="19"/>
  <c r="BQ145" i="19"/>
  <c r="BP145" i="19"/>
  <c r="BO145" i="19"/>
  <c r="BN145" i="19"/>
  <c r="BM145" i="19"/>
  <c r="BL145" i="19"/>
  <c r="BK145" i="19"/>
  <c r="BJ145" i="19"/>
  <c r="BI145" i="19"/>
  <c r="G145" i="19"/>
  <c r="F145" i="19"/>
  <c r="E145" i="19"/>
  <c r="D145" i="19"/>
  <c r="C145" i="19"/>
  <c r="B145" i="19"/>
  <c r="BR144" i="19"/>
  <c r="BQ144" i="19"/>
  <c r="BP144" i="19"/>
  <c r="BO144" i="19"/>
  <c r="BN144" i="19"/>
  <c r="BM144" i="19"/>
  <c r="BL144" i="19"/>
  <c r="BK144" i="19"/>
  <c r="BJ144" i="19"/>
  <c r="BI144" i="19"/>
  <c r="G144" i="19"/>
  <c r="F144" i="19"/>
  <c r="E144" i="19"/>
  <c r="D144" i="19"/>
  <c r="C144" i="19"/>
  <c r="B144" i="19"/>
  <c r="BR143" i="19"/>
  <c r="BQ143" i="19"/>
  <c r="BP143" i="19"/>
  <c r="BO143" i="19"/>
  <c r="BN143" i="19"/>
  <c r="BM143" i="19"/>
  <c r="BL143" i="19"/>
  <c r="BK143" i="19"/>
  <c r="BJ143" i="19"/>
  <c r="BI143" i="19"/>
  <c r="G143" i="19"/>
  <c r="F143" i="19"/>
  <c r="E143" i="19"/>
  <c r="D143" i="19"/>
  <c r="C143" i="19"/>
  <c r="B143" i="19"/>
  <c r="BR142" i="19"/>
  <c r="BQ142" i="19"/>
  <c r="BP142" i="19"/>
  <c r="BO142" i="19"/>
  <c r="BN142" i="19"/>
  <c r="BM142" i="19"/>
  <c r="BL142" i="19"/>
  <c r="BK142" i="19"/>
  <c r="BJ142" i="19"/>
  <c r="BI142" i="19"/>
  <c r="G142" i="19"/>
  <c r="F142" i="19"/>
  <c r="E142" i="19"/>
  <c r="D142" i="19"/>
  <c r="C142" i="19"/>
  <c r="B142" i="19"/>
  <c r="BR141" i="19"/>
  <c r="BQ141" i="19"/>
  <c r="BP141" i="19"/>
  <c r="BO141" i="19"/>
  <c r="BN141" i="19"/>
  <c r="BM141" i="19"/>
  <c r="BL141" i="19"/>
  <c r="BK141" i="19"/>
  <c r="BJ141" i="19"/>
  <c r="BI141" i="19"/>
  <c r="G141" i="19"/>
  <c r="F141" i="19"/>
  <c r="E141" i="19"/>
  <c r="D141" i="19"/>
  <c r="C141" i="19"/>
  <c r="B141" i="19"/>
  <c r="BR140" i="19"/>
  <c r="BQ140" i="19"/>
  <c r="BP140" i="19"/>
  <c r="BO140" i="19"/>
  <c r="BN140" i="19"/>
  <c r="BM140" i="19"/>
  <c r="BL140" i="19"/>
  <c r="BK140" i="19"/>
  <c r="BJ140" i="19"/>
  <c r="BI140" i="19"/>
  <c r="G140" i="19"/>
  <c r="F140" i="19"/>
  <c r="E140" i="19"/>
  <c r="D140" i="19"/>
  <c r="C140" i="19"/>
  <c r="B140" i="19"/>
  <c r="BR139" i="19"/>
  <c r="BQ139" i="19"/>
  <c r="BP139" i="19"/>
  <c r="BO139" i="19"/>
  <c r="BN139" i="19"/>
  <c r="BM139" i="19"/>
  <c r="BL139" i="19"/>
  <c r="BK139" i="19"/>
  <c r="BJ139" i="19"/>
  <c r="BI139" i="19"/>
  <c r="G139" i="19"/>
  <c r="F139" i="19"/>
  <c r="E139" i="19"/>
  <c r="D139" i="19"/>
  <c r="C139" i="19"/>
  <c r="B139" i="19"/>
  <c r="BR138" i="19"/>
  <c r="BQ138" i="19"/>
  <c r="BP138" i="19"/>
  <c r="BO138" i="19"/>
  <c r="BN138" i="19"/>
  <c r="BM138" i="19"/>
  <c r="BL138" i="19"/>
  <c r="BK138" i="19"/>
  <c r="BJ138" i="19"/>
  <c r="BI138" i="19"/>
  <c r="G138" i="19"/>
  <c r="F138" i="19"/>
  <c r="E138" i="19"/>
  <c r="D138" i="19"/>
  <c r="C138" i="19"/>
  <c r="B138" i="19"/>
  <c r="BR137" i="19"/>
  <c r="BQ137" i="19"/>
  <c r="BP137" i="19"/>
  <c r="BO137" i="19"/>
  <c r="BN137" i="19"/>
  <c r="BM137" i="19"/>
  <c r="BL137" i="19"/>
  <c r="BK137" i="19"/>
  <c r="BJ137" i="19"/>
  <c r="BI137" i="19"/>
  <c r="G137" i="19"/>
  <c r="F137" i="19"/>
  <c r="E137" i="19"/>
  <c r="D137" i="19"/>
  <c r="C137" i="19"/>
  <c r="B137" i="19"/>
  <c r="BR136" i="19"/>
  <c r="BQ136" i="19"/>
  <c r="BP136" i="19"/>
  <c r="BO136" i="19"/>
  <c r="BN136" i="19"/>
  <c r="BM136" i="19"/>
  <c r="BL136" i="19"/>
  <c r="BK136" i="19"/>
  <c r="BJ136" i="19"/>
  <c r="BI136" i="19"/>
  <c r="G136" i="19"/>
  <c r="F136" i="19"/>
  <c r="E136" i="19"/>
  <c r="D136" i="19"/>
  <c r="C136" i="19"/>
  <c r="B136" i="19"/>
  <c r="BR135" i="19"/>
  <c r="BQ135" i="19"/>
  <c r="BP135" i="19"/>
  <c r="BO135" i="19"/>
  <c r="BN135" i="19"/>
  <c r="BM135" i="19"/>
  <c r="BL135" i="19"/>
  <c r="BK135" i="19"/>
  <c r="BJ135" i="19"/>
  <c r="BI135" i="19"/>
  <c r="G135" i="19"/>
  <c r="F135" i="19"/>
  <c r="E135" i="19"/>
  <c r="D135" i="19"/>
  <c r="C135" i="19"/>
  <c r="B135" i="19"/>
  <c r="BR134" i="19"/>
  <c r="BQ134" i="19"/>
  <c r="BP134" i="19"/>
  <c r="BO134" i="19"/>
  <c r="BN134" i="19"/>
  <c r="BM134" i="19"/>
  <c r="BL134" i="19"/>
  <c r="BK134" i="19"/>
  <c r="BJ134" i="19"/>
  <c r="BI134" i="19"/>
  <c r="G134" i="19"/>
  <c r="F134" i="19"/>
  <c r="E134" i="19"/>
  <c r="D134" i="19"/>
  <c r="C134" i="19"/>
  <c r="B134" i="19"/>
  <c r="BR133" i="19"/>
  <c r="BQ133" i="19"/>
  <c r="BP133" i="19"/>
  <c r="BO133" i="19"/>
  <c r="BN133" i="19"/>
  <c r="BM133" i="19"/>
  <c r="BL133" i="19"/>
  <c r="BK133" i="19"/>
  <c r="BJ133" i="19"/>
  <c r="BI133" i="19"/>
  <c r="G133" i="19"/>
  <c r="F133" i="19"/>
  <c r="E133" i="19"/>
  <c r="D133" i="19"/>
  <c r="C133" i="19"/>
  <c r="B133" i="19"/>
  <c r="BR132" i="19"/>
  <c r="BQ132" i="19"/>
  <c r="BP132" i="19"/>
  <c r="BO132" i="19"/>
  <c r="BN132" i="19"/>
  <c r="BM132" i="19"/>
  <c r="BL132" i="19"/>
  <c r="BK132" i="19"/>
  <c r="BJ132" i="19"/>
  <c r="BI132" i="19"/>
  <c r="G132" i="19"/>
  <c r="F132" i="19"/>
  <c r="E132" i="19"/>
  <c r="D132" i="19"/>
  <c r="C132" i="19"/>
  <c r="B132" i="19"/>
  <c r="BR131" i="19"/>
  <c r="BQ131" i="19"/>
  <c r="BP131" i="19"/>
  <c r="BO131" i="19"/>
  <c r="BN131" i="19"/>
  <c r="BM131" i="19"/>
  <c r="BL131" i="19"/>
  <c r="BK131" i="19"/>
  <c r="BJ131" i="19"/>
  <c r="BI131" i="19"/>
  <c r="G131" i="19"/>
  <c r="F131" i="19"/>
  <c r="E131" i="19"/>
  <c r="D131" i="19"/>
  <c r="C131" i="19"/>
  <c r="B131" i="19"/>
  <c r="BR130" i="19"/>
  <c r="BQ130" i="19"/>
  <c r="BP130" i="19"/>
  <c r="BO130" i="19"/>
  <c r="BN130" i="19"/>
  <c r="BM130" i="19"/>
  <c r="BL130" i="19"/>
  <c r="BK130" i="19"/>
  <c r="BJ130" i="19"/>
  <c r="BI130" i="19"/>
  <c r="G130" i="19"/>
  <c r="F130" i="19"/>
  <c r="E130" i="19"/>
  <c r="D130" i="19"/>
  <c r="C130" i="19"/>
  <c r="B130" i="19"/>
  <c r="BR129" i="19"/>
  <c r="BQ129" i="19"/>
  <c r="BP129" i="19"/>
  <c r="BO129" i="19"/>
  <c r="BN129" i="19"/>
  <c r="BM129" i="19"/>
  <c r="BL129" i="19"/>
  <c r="BK129" i="19"/>
  <c r="BJ129" i="19"/>
  <c r="BI129" i="19"/>
  <c r="G129" i="19"/>
  <c r="F129" i="19"/>
  <c r="E129" i="19"/>
  <c r="D129" i="19"/>
  <c r="C129" i="19"/>
  <c r="B129" i="19"/>
  <c r="BR128" i="19"/>
  <c r="BQ128" i="19"/>
  <c r="BP128" i="19"/>
  <c r="BO128" i="19"/>
  <c r="BN128" i="19"/>
  <c r="BM128" i="19"/>
  <c r="BL128" i="19"/>
  <c r="BK128" i="19"/>
  <c r="BJ128" i="19"/>
  <c r="BI128" i="19"/>
  <c r="G128" i="19"/>
  <c r="F128" i="19"/>
  <c r="E128" i="19"/>
  <c r="D128" i="19"/>
  <c r="C128" i="19"/>
  <c r="B128" i="19"/>
  <c r="BR127" i="19"/>
  <c r="BQ127" i="19"/>
  <c r="BP127" i="19"/>
  <c r="BO127" i="19"/>
  <c r="BN127" i="19"/>
  <c r="BM127" i="19"/>
  <c r="BL127" i="19"/>
  <c r="BK127" i="19"/>
  <c r="BJ127" i="19"/>
  <c r="BI127" i="19"/>
  <c r="G127" i="19"/>
  <c r="F127" i="19"/>
  <c r="E127" i="19"/>
  <c r="D127" i="19"/>
  <c r="C127" i="19"/>
  <c r="B127" i="19"/>
  <c r="BR126" i="19"/>
  <c r="BQ126" i="19"/>
  <c r="BP126" i="19"/>
  <c r="BO126" i="19"/>
  <c r="BN126" i="19"/>
  <c r="BM126" i="19"/>
  <c r="BL126" i="19"/>
  <c r="BK126" i="19"/>
  <c r="BJ126" i="19"/>
  <c r="BI126" i="19"/>
  <c r="G126" i="19"/>
  <c r="F126" i="19"/>
  <c r="E126" i="19"/>
  <c r="D126" i="19"/>
  <c r="C126" i="19"/>
  <c r="B126" i="19"/>
  <c r="BR125" i="19"/>
  <c r="BQ125" i="19"/>
  <c r="BP125" i="19"/>
  <c r="BO125" i="19"/>
  <c r="BN125" i="19"/>
  <c r="BM125" i="19"/>
  <c r="BL125" i="19"/>
  <c r="BK125" i="19"/>
  <c r="BJ125" i="19"/>
  <c r="BI125" i="19"/>
  <c r="G125" i="19"/>
  <c r="F125" i="19"/>
  <c r="E125" i="19"/>
  <c r="D125" i="19"/>
  <c r="C125" i="19"/>
  <c r="B125" i="19"/>
  <c r="BR124" i="19"/>
  <c r="BQ124" i="19"/>
  <c r="BP124" i="19"/>
  <c r="BO124" i="19"/>
  <c r="BN124" i="19"/>
  <c r="BM124" i="19"/>
  <c r="BL124" i="19"/>
  <c r="BK124" i="19"/>
  <c r="BJ124" i="19"/>
  <c r="BI124" i="19"/>
  <c r="G124" i="19"/>
  <c r="F124" i="19"/>
  <c r="E124" i="19"/>
  <c r="D124" i="19"/>
  <c r="C124" i="19"/>
  <c r="B124" i="19"/>
  <c r="BR123" i="19"/>
  <c r="BQ123" i="19"/>
  <c r="BP123" i="19"/>
  <c r="BO123" i="19"/>
  <c r="BN123" i="19"/>
  <c r="BM123" i="19"/>
  <c r="BL123" i="19"/>
  <c r="BK123" i="19"/>
  <c r="BJ123" i="19"/>
  <c r="BI123" i="19"/>
  <c r="G123" i="19"/>
  <c r="F123" i="19"/>
  <c r="E123" i="19"/>
  <c r="D123" i="19"/>
  <c r="C123" i="19"/>
  <c r="B123" i="19"/>
  <c r="BR122" i="19"/>
  <c r="BQ122" i="19"/>
  <c r="BP122" i="19"/>
  <c r="BO122" i="19"/>
  <c r="BN122" i="19"/>
  <c r="BM122" i="19"/>
  <c r="BL122" i="19"/>
  <c r="BK122" i="19"/>
  <c r="BJ122" i="19"/>
  <c r="BI122" i="19"/>
  <c r="G122" i="19"/>
  <c r="F122" i="19"/>
  <c r="E122" i="19"/>
  <c r="D122" i="19"/>
  <c r="C122" i="19"/>
  <c r="B122" i="19"/>
  <c r="BR121" i="19"/>
  <c r="BQ121" i="19"/>
  <c r="BP121" i="19"/>
  <c r="BO121" i="19"/>
  <c r="BN121" i="19"/>
  <c r="BM121" i="19"/>
  <c r="BL121" i="19"/>
  <c r="BK121" i="19"/>
  <c r="BJ121" i="19"/>
  <c r="BI121" i="19"/>
  <c r="G121" i="19"/>
  <c r="F121" i="19"/>
  <c r="E121" i="19"/>
  <c r="D121" i="19"/>
  <c r="C121" i="19"/>
  <c r="B121" i="19"/>
  <c r="BR120" i="19"/>
  <c r="BQ120" i="19"/>
  <c r="BP120" i="19"/>
  <c r="BO120" i="19"/>
  <c r="BN120" i="19"/>
  <c r="BM120" i="19"/>
  <c r="BL120" i="19"/>
  <c r="BK120" i="19"/>
  <c r="BJ120" i="19"/>
  <c r="BI120" i="19"/>
  <c r="G120" i="19"/>
  <c r="F120" i="19"/>
  <c r="E120" i="19"/>
  <c r="D120" i="19"/>
  <c r="C120" i="19"/>
  <c r="B120" i="19"/>
  <c r="BR119" i="19"/>
  <c r="BQ119" i="19"/>
  <c r="BP119" i="19"/>
  <c r="BO119" i="19"/>
  <c r="BN119" i="19"/>
  <c r="BM119" i="19"/>
  <c r="BL119" i="19"/>
  <c r="BK119" i="19"/>
  <c r="BJ119" i="19"/>
  <c r="BI119" i="19"/>
  <c r="G119" i="19"/>
  <c r="F119" i="19"/>
  <c r="E119" i="19"/>
  <c r="D119" i="19"/>
  <c r="C119" i="19"/>
  <c r="B119" i="19"/>
  <c r="BR118" i="19"/>
  <c r="BQ118" i="19"/>
  <c r="BP118" i="19"/>
  <c r="BO118" i="19"/>
  <c r="BN118" i="19"/>
  <c r="BM118" i="19"/>
  <c r="BL118" i="19"/>
  <c r="BK118" i="19"/>
  <c r="BJ118" i="19"/>
  <c r="BI118" i="19"/>
  <c r="G118" i="19"/>
  <c r="F118" i="19"/>
  <c r="E118" i="19"/>
  <c r="D118" i="19"/>
  <c r="C118" i="19"/>
  <c r="B118" i="19"/>
  <c r="BR117" i="19"/>
  <c r="BQ117" i="19"/>
  <c r="BP117" i="19"/>
  <c r="BO117" i="19"/>
  <c r="BN117" i="19"/>
  <c r="BM117" i="19"/>
  <c r="BL117" i="19"/>
  <c r="BK117" i="19"/>
  <c r="BJ117" i="19"/>
  <c r="BI117" i="19"/>
  <c r="G117" i="19"/>
  <c r="F117" i="19"/>
  <c r="E117" i="19"/>
  <c r="D117" i="19"/>
  <c r="C117" i="19"/>
  <c r="B117" i="19"/>
  <c r="BR116" i="19"/>
  <c r="BQ116" i="19"/>
  <c r="BP116" i="19"/>
  <c r="BO116" i="19"/>
  <c r="BN116" i="19"/>
  <c r="BM116" i="19"/>
  <c r="BL116" i="19"/>
  <c r="BK116" i="19"/>
  <c r="BJ116" i="19"/>
  <c r="BI116" i="19"/>
  <c r="G116" i="19"/>
  <c r="F116" i="19"/>
  <c r="E116" i="19"/>
  <c r="D116" i="19"/>
  <c r="C116" i="19"/>
  <c r="B116" i="19"/>
  <c r="BR115" i="19"/>
  <c r="BQ115" i="19"/>
  <c r="BP115" i="19"/>
  <c r="BO115" i="19"/>
  <c r="BN115" i="19"/>
  <c r="BM115" i="19"/>
  <c r="BL115" i="19"/>
  <c r="BK115" i="19"/>
  <c r="BJ115" i="19"/>
  <c r="BI115" i="19"/>
  <c r="G115" i="19"/>
  <c r="F115" i="19"/>
  <c r="E115" i="19"/>
  <c r="D115" i="19"/>
  <c r="C115" i="19"/>
  <c r="B115" i="19"/>
  <c r="BR114" i="19"/>
  <c r="BQ114" i="19"/>
  <c r="BP114" i="19"/>
  <c r="BO114" i="19"/>
  <c r="BN114" i="19"/>
  <c r="BM114" i="19"/>
  <c r="BL114" i="19"/>
  <c r="BK114" i="19"/>
  <c r="BJ114" i="19"/>
  <c r="BI114" i="19"/>
  <c r="G114" i="19"/>
  <c r="F114" i="19"/>
  <c r="E114" i="19"/>
  <c r="D114" i="19"/>
  <c r="C114" i="19"/>
  <c r="B114" i="19"/>
  <c r="BR113" i="19"/>
  <c r="BQ113" i="19"/>
  <c r="BP113" i="19"/>
  <c r="BO113" i="19"/>
  <c r="BN113" i="19"/>
  <c r="BM113" i="19"/>
  <c r="BL113" i="19"/>
  <c r="BK113" i="19"/>
  <c r="BJ113" i="19"/>
  <c r="BI113" i="19"/>
  <c r="G113" i="19"/>
  <c r="F113" i="19"/>
  <c r="E113" i="19"/>
  <c r="D113" i="19"/>
  <c r="C113" i="19"/>
  <c r="B113" i="19"/>
  <c r="BR112" i="19"/>
  <c r="BK112" i="19"/>
  <c r="BI112" i="19"/>
  <c r="B112" i="19"/>
  <c r="BR111" i="19"/>
  <c r="BK111" i="19"/>
  <c r="BI111" i="19"/>
  <c r="B111" i="19"/>
  <c r="BR110" i="19"/>
  <c r="BK110" i="19"/>
  <c r="BI110" i="19"/>
  <c r="B110" i="19"/>
  <c r="BR109" i="19"/>
  <c r="BK109" i="19"/>
  <c r="BI109" i="19"/>
  <c r="B109" i="19"/>
  <c r="BR108" i="19"/>
  <c r="BK108" i="19"/>
  <c r="BI108" i="19"/>
  <c r="B108" i="19"/>
  <c r="BR107" i="19"/>
  <c r="BK107" i="19"/>
  <c r="BI107" i="19"/>
  <c r="B107" i="19"/>
  <c r="BR106" i="19"/>
  <c r="BK106" i="19"/>
  <c r="BI106" i="19"/>
  <c r="B106" i="19"/>
  <c r="BR105" i="19"/>
  <c r="BK105" i="19"/>
  <c r="BI105" i="19"/>
  <c r="B105" i="19"/>
  <c r="BR104" i="19"/>
  <c r="BK104" i="19"/>
  <c r="BI104" i="19"/>
  <c r="B104" i="19"/>
  <c r="BR103" i="19"/>
  <c r="BK103" i="19"/>
  <c r="BI103" i="19"/>
  <c r="B103" i="19"/>
  <c r="BR102" i="19"/>
  <c r="BI102" i="19"/>
  <c r="BK102" i="19" s="1"/>
  <c r="B102" i="19"/>
  <c r="BI101" i="19"/>
  <c r="BK101" i="19" s="1"/>
  <c r="B101" i="19"/>
  <c r="BI100" i="19"/>
  <c r="BK100" i="19" s="1"/>
  <c r="B100" i="19"/>
  <c r="BI99" i="19"/>
  <c r="BK99" i="19" s="1"/>
  <c r="B99" i="19"/>
  <c r="BR98" i="19"/>
  <c r="BI98" i="19"/>
  <c r="BK98" i="19" s="1"/>
  <c r="B98" i="19"/>
  <c r="BR97" i="19"/>
  <c r="BI97" i="19"/>
  <c r="BK97" i="19" s="1"/>
  <c r="B97" i="19"/>
  <c r="BI96" i="19"/>
  <c r="BK96" i="19" s="1"/>
  <c r="B96" i="19"/>
  <c r="BI95" i="19"/>
  <c r="BK95" i="19" s="1"/>
  <c r="AL95" i="19"/>
  <c r="B95" i="19"/>
  <c r="BI94" i="19"/>
  <c r="BR94" i="19" s="1"/>
  <c r="AL94" i="19"/>
  <c r="B94" i="19"/>
  <c r="BI93" i="19"/>
  <c r="BR93" i="19" s="1"/>
  <c r="AL93" i="19"/>
  <c r="B93" i="19"/>
  <c r="BI92" i="19"/>
  <c r="BR92" i="19" s="1"/>
  <c r="AL92" i="19"/>
  <c r="B92" i="19"/>
  <c r="BI91" i="19"/>
  <c r="BR91" i="19" s="1"/>
  <c r="AL91" i="19"/>
  <c r="B91" i="19"/>
  <c r="BI90" i="19"/>
  <c r="BR90" i="19" s="1"/>
  <c r="B90" i="19"/>
  <c r="BI89" i="19"/>
  <c r="BR89" i="19" s="1"/>
  <c r="B89" i="19"/>
  <c r="BR88" i="19"/>
  <c r="BI88" i="19"/>
  <c r="BK88" i="19" s="1"/>
  <c r="B88" i="19"/>
  <c r="BI87" i="19"/>
  <c r="B87" i="19"/>
  <c r="BI86" i="19"/>
  <c r="BK86" i="19" s="1"/>
  <c r="B86" i="19"/>
  <c r="BI85" i="19"/>
  <c r="B85" i="19"/>
  <c r="BI84" i="19"/>
  <c r="BR84" i="19" s="1"/>
  <c r="B84" i="19"/>
  <c r="BI83" i="19"/>
  <c r="BK83" i="19" s="1"/>
  <c r="B83" i="19"/>
  <c r="BR82" i="19"/>
  <c r="BI82" i="19"/>
  <c r="BK82" i="19" s="1"/>
  <c r="B82" i="19"/>
  <c r="BR81" i="19"/>
  <c r="BK81" i="19"/>
  <c r="BI81" i="19"/>
  <c r="B81" i="19"/>
  <c r="BR80" i="19"/>
  <c r="BK80" i="19"/>
  <c r="BI80" i="19"/>
  <c r="B80" i="19"/>
  <c r="BI79" i="19"/>
  <c r="BR79" i="19" s="1"/>
  <c r="B79" i="19"/>
  <c r="BI78" i="19"/>
  <c r="BR78" i="19" s="1"/>
  <c r="AL78" i="19"/>
  <c r="B78" i="19"/>
  <c r="BI77" i="19"/>
  <c r="BK77" i="19" s="1"/>
  <c r="AL77" i="19"/>
  <c r="B77" i="19"/>
  <c r="BI76" i="19"/>
  <c r="BK76" i="19" s="1"/>
  <c r="AL76" i="19"/>
  <c r="B76" i="19"/>
  <c r="BI75" i="19"/>
  <c r="B75" i="19"/>
  <c r="BI74" i="19"/>
  <c r="BK74" i="19" s="1"/>
  <c r="B74" i="19"/>
  <c r="BI73" i="19"/>
  <c r="BR73" i="19" s="1"/>
  <c r="B73" i="19"/>
  <c r="BI72" i="19"/>
  <c r="BR72" i="19" s="1"/>
  <c r="B72" i="19"/>
  <c r="BK71" i="19"/>
  <c r="BI71" i="19"/>
  <c r="BR71" i="19" s="1"/>
  <c r="B71" i="19"/>
  <c r="BI70" i="19"/>
  <c r="BK70" i="19" s="1"/>
  <c r="B70" i="19"/>
  <c r="BI69" i="19"/>
  <c r="BR69" i="19" s="1"/>
  <c r="B69" i="19"/>
  <c r="BI68" i="19"/>
  <c r="BR68" i="19" s="1"/>
  <c r="B68" i="19"/>
  <c r="BI67" i="19"/>
  <c r="BR67" i="19" s="1"/>
  <c r="B67" i="19"/>
  <c r="BI66" i="19"/>
  <c r="BR66" i="19" s="1"/>
  <c r="B66" i="19"/>
  <c r="BI65" i="19"/>
  <c r="BK65" i="19" s="1"/>
  <c r="B65" i="19"/>
  <c r="BI64" i="19"/>
  <c r="BK64" i="19" s="1"/>
  <c r="B64" i="19"/>
  <c r="BI63" i="19"/>
  <c r="B63" i="19"/>
  <c r="BK62" i="19"/>
  <c r="BI62" i="19"/>
  <c r="BR62" i="19" s="1"/>
  <c r="B62" i="19"/>
  <c r="BR61" i="19"/>
  <c r="BK61" i="19"/>
  <c r="BI61" i="19"/>
  <c r="B61" i="19"/>
  <c r="BI60" i="19"/>
  <c r="BR60" i="19" s="1"/>
  <c r="B60" i="19"/>
  <c r="BI59" i="19"/>
  <c r="BR59" i="19" s="1"/>
  <c r="B59" i="19"/>
  <c r="BI58" i="19"/>
  <c r="BR58" i="19" s="1"/>
  <c r="B58" i="19"/>
  <c r="BI57" i="19"/>
  <c r="BK57" i="19" s="1"/>
  <c r="AL57" i="19"/>
  <c r="B57" i="19"/>
  <c r="BR56" i="19"/>
  <c r="BI56" i="19"/>
  <c r="BK56" i="19" s="1"/>
  <c r="AL56" i="19"/>
  <c r="B56" i="19"/>
  <c r="BI55" i="19"/>
  <c r="BR55" i="19" s="1"/>
  <c r="AL55" i="19"/>
  <c r="B55" i="19"/>
  <c r="BR54" i="19"/>
  <c r="BI54" i="19"/>
  <c r="BK54" i="19" s="1"/>
  <c r="AL54" i="19"/>
  <c r="B54" i="19"/>
  <c r="BI53" i="19"/>
  <c r="BR53" i="19" s="1"/>
  <c r="AL53" i="19"/>
  <c r="B53" i="19"/>
  <c r="BI52" i="19"/>
  <c r="BR52" i="19" s="1"/>
  <c r="B52" i="19"/>
  <c r="BI51" i="19"/>
  <c r="B51" i="19"/>
  <c r="BR50" i="19"/>
  <c r="BK50" i="19"/>
  <c r="BI50" i="19"/>
  <c r="B50" i="19"/>
  <c r="BI49" i="19"/>
  <c r="BR49" i="19" s="1"/>
  <c r="B49" i="19"/>
  <c r="BI48" i="19"/>
  <c r="BR48" i="19" s="1"/>
  <c r="B48" i="19"/>
  <c r="BI47" i="19"/>
  <c r="AU47" i="19"/>
  <c r="B47" i="19"/>
  <c r="BI46" i="19"/>
  <c r="BK46" i="19" s="1"/>
  <c r="AU46" i="19"/>
  <c r="B46" i="19"/>
  <c r="BI45" i="19"/>
  <c r="BR45" i="19" s="1"/>
  <c r="BA40" i="19"/>
  <c r="B45" i="19"/>
  <c r="BI44" i="19"/>
  <c r="BR44" i="19" s="1"/>
  <c r="AU44" i="19"/>
  <c r="AO44" i="19"/>
  <c r="B44" i="19"/>
  <c r="BI43" i="19"/>
  <c r="BK43" i="19" s="1"/>
  <c r="AU43" i="19"/>
  <c r="AZ40" i="19" s="1"/>
  <c r="AO43" i="19"/>
  <c r="B43" i="19"/>
  <c r="BK42" i="19"/>
  <c r="BI42" i="19"/>
  <c r="BR42" i="19" s="1"/>
  <c r="AZ42" i="19"/>
  <c r="B42" i="19"/>
  <c r="BI41" i="19"/>
  <c r="BK41" i="19" s="1"/>
  <c r="AU41" i="19"/>
  <c r="AO41" i="19"/>
  <c r="B41" i="19"/>
  <c r="BR40" i="19"/>
  <c r="BI40" i="19"/>
  <c r="BK40" i="19" s="1"/>
  <c r="AU40" i="19"/>
  <c r="AO40" i="19"/>
  <c r="B40" i="19"/>
  <c r="BI39" i="19"/>
  <c r="BR39" i="19" s="1"/>
  <c r="B39" i="19"/>
  <c r="BI38" i="19"/>
  <c r="BR38" i="19" s="1"/>
  <c r="AU38" i="19"/>
  <c r="B38" i="19"/>
  <c r="BI37" i="19"/>
  <c r="BK37" i="19" s="1"/>
  <c r="AU37" i="19"/>
  <c r="AO37" i="19"/>
  <c r="AK37" i="19"/>
  <c r="B37" i="19"/>
  <c r="BR36" i="19"/>
  <c r="BI36" i="19"/>
  <c r="BK36" i="19" s="1"/>
  <c r="AU36" i="19"/>
  <c r="AO36" i="19"/>
  <c r="AK36" i="19"/>
  <c r="B36" i="19"/>
  <c r="BI35" i="19"/>
  <c r="AU35" i="19"/>
  <c r="B35" i="19"/>
  <c r="BI34" i="19"/>
  <c r="AU34" i="19"/>
  <c r="AO34" i="19"/>
  <c r="AK34" i="19"/>
  <c r="B34" i="19"/>
  <c r="BI33" i="19"/>
  <c r="BK33" i="19" s="1"/>
  <c r="AU33" i="19"/>
  <c r="AO33" i="19"/>
  <c r="AK33" i="19"/>
  <c r="B33" i="19"/>
  <c r="BI32" i="19"/>
  <c r="BR32" i="19" s="1"/>
  <c r="AU32" i="19"/>
  <c r="B32" i="19"/>
  <c r="BI31" i="19"/>
  <c r="BR31" i="19" s="1"/>
  <c r="AO31" i="19"/>
  <c r="AK31" i="19"/>
  <c r="B31" i="19"/>
  <c r="BI30" i="19"/>
  <c r="BK30" i="19" s="1"/>
  <c r="BB30" i="19"/>
  <c r="AU30" i="19"/>
  <c r="AO30" i="19"/>
  <c r="AK30" i="19"/>
  <c r="B30" i="19"/>
  <c r="BI29" i="19"/>
  <c r="BB29" i="19"/>
  <c r="AU29" i="19"/>
  <c r="AK29" i="19"/>
  <c r="B29" i="19"/>
  <c r="BI28" i="19"/>
  <c r="BK28" i="19" s="1"/>
  <c r="BB28" i="19"/>
  <c r="AU28" i="19"/>
  <c r="AK28" i="19"/>
  <c r="B28" i="19"/>
  <c r="BR27" i="19"/>
  <c r="BK27" i="19"/>
  <c r="BI27" i="19"/>
  <c r="BB27" i="19"/>
  <c r="AU27" i="19"/>
  <c r="AK27" i="19"/>
  <c r="B27" i="19"/>
  <c r="BI26" i="19"/>
  <c r="BK26" i="19" s="1"/>
  <c r="BB26" i="19"/>
  <c r="AU26" i="19"/>
  <c r="AK26" i="19"/>
  <c r="B26" i="19"/>
  <c r="BK25" i="19"/>
  <c r="BI25" i="19"/>
  <c r="BR25" i="19" s="1"/>
  <c r="BB25" i="19"/>
  <c r="AU25" i="19"/>
  <c r="AK25" i="19"/>
  <c r="B25" i="19"/>
  <c r="BI24" i="19"/>
  <c r="BK24" i="19" s="1"/>
  <c r="BB24" i="19"/>
  <c r="AU24" i="19"/>
  <c r="AK24" i="19"/>
  <c r="B24" i="19"/>
  <c r="BI23" i="19"/>
  <c r="BR23" i="19" s="1"/>
  <c r="BB23" i="19"/>
  <c r="B23" i="19"/>
  <c r="BI22" i="19"/>
  <c r="BR22" i="19" s="1"/>
  <c r="BB22" i="19"/>
  <c r="B22" i="19"/>
  <c r="BI21" i="19"/>
  <c r="BK21" i="19" s="1"/>
  <c r="B21" i="19"/>
  <c r="BR20" i="19"/>
  <c r="BK20" i="19"/>
  <c r="BI20" i="19"/>
  <c r="B20" i="19"/>
  <c r="BI19" i="19"/>
  <c r="BR19" i="19" s="1"/>
  <c r="B19" i="19"/>
  <c r="BI18" i="19"/>
  <c r="BK18" i="19" s="1"/>
  <c r="BB18" i="19"/>
  <c r="B18" i="19"/>
  <c r="BR17" i="19"/>
  <c r="BI17" i="19"/>
  <c r="BK17" i="19" s="1"/>
  <c r="BB17" i="19"/>
  <c r="B17" i="19"/>
  <c r="BI16" i="19"/>
  <c r="BR16" i="19" s="1"/>
  <c r="BB16" i="19"/>
  <c r="AV16" i="19"/>
  <c r="B16" i="19"/>
  <c r="BI15" i="19"/>
  <c r="BK15" i="19" s="1"/>
  <c r="BB15" i="19"/>
  <c r="B15" i="19"/>
  <c r="BI14" i="19"/>
  <c r="BR14" i="19" s="1"/>
  <c r="BB14" i="19"/>
  <c r="B14" i="19"/>
  <c r="BI13" i="19"/>
  <c r="BK13" i="19" s="1"/>
  <c r="BB13" i="19"/>
  <c r="B13" i="19"/>
  <c r="BI12" i="19"/>
  <c r="BK12" i="19" s="1"/>
  <c r="BB12" i="19"/>
  <c r="B12" i="19"/>
  <c r="BI11" i="19"/>
  <c r="BR11" i="19" s="1"/>
  <c r="BB11" i="19"/>
  <c r="B11" i="19"/>
  <c r="BI10" i="19"/>
  <c r="BR10" i="19" s="1"/>
  <c r="BB10" i="19"/>
  <c r="B10" i="19"/>
  <c r="BI9" i="19"/>
  <c r="BR9" i="19" s="1"/>
  <c r="BB9" i="19"/>
  <c r="B9" i="19"/>
  <c r="BI8" i="19"/>
  <c r="BR8" i="19" s="1"/>
  <c r="BB8" i="19"/>
  <c r="B8" i="19"/>
  <c r="BI7" i="19"/>
  <c r="BK7" i="19" s="1"/>
  <c r="BB7" i="19"/>
  <c r="B7" i="19"/>
  <c r="BI6" i="19"/>
  <c r="BR6" i="19" s="1"/>
  <c r="BB6" i="19"/>
  <c r="B6" i="19"/>
  <c r="BI5" i="19"/>
  <c r="BR5" i="19" s="1"/>
  <c r="BB5" i="19"/>
  <c r="B5" i="19"/>
  <c r="BI4" i="19"/>
  <c r="BR4" i="19" s="1"/>
  <c r="BB4" i="19"/>
  <c r="N4" i="19"/>
  <c r="N5" i="19" s="1"/>
  <c r="C4" i="19"/>
  <c r="BJ4" i="19" s="1"/>
  <c r="B4" i="19"/>
  <c r="BK3" i="19"/>
  <c r="BJ3" i="19"/>
  <c r="BI3" i="19"/>
  <c r="BR3" i="19" s="1"/>
  <c r="BB3" i="19"/>
  <c r="P7" i="19"/>
  <c r="P6" i="19"/>
  <c r="P5" i="19"/>
  <c r="P3" i="19" a="1"/>
  <c r="P10" i="19" s="1"/>
  <c r="M3" i="19"/>
  <c r="B3" i="19"/>
  <c r="BC2" i="19"/>
  <c r="BC3" i="19" s="1"/>
  <c r="BC4" i="19" s="1"/>
  <c r="BC5" i="19" s="1"/>
  <c r="BC6" i="19" s="1"/>
  <c r="BC7" i="19" s="1"/>
  <c r="BC8" i="19" s="1"/>
  <c r="BC9" i="19" s="1"/>
  <c r="BC10" i="19" s="1"/>
  <c r="BC11" i="19" s="1"/>
  <c r="BC12" i="19" s="1"/>
  <c r="BC13" i="19" s="1"/>
  <c r="BC14" i="19" s="1"/>
  <c r="BC15" i="19" s="1"/>
  <c r="BC16" i="19" s="1"/>
  <c r="BC17" i="19" s="1"/>
  <c r="BC18" i="19" s="1"/>
  <c r="BB2" i="19"/>
  <c r="T2" i="19"/>
  <c r="D3" i="19" s="1"/>
  <c r="E3" i="19" s="1"/>
  <c r="AL88" i="18"/>
  <c r="AK88" i="18"/>
  <c r="P35" i="2"/>
  <c r="P34" i="2"/>
  <c r="K35" i="2"/>
  <c r="K34" i="2"/>
  <c r="G35" i="2"/>
  <c r="G34" i="2"/>
  <c r="B35" i="2"/>
  <c r="B34" i="2"/>
  <c r="Q27" i="2"/>
  <c r="Q26" i="2"/>
  <c r="Q24" i="2"/>
  <c r="Q23" i="2"/>
  <c r="Q21" i="2"/>
  <c r="Q20" i="2"/>
  <c r="Q18" i="2"/>
  <c r="Q17" i="2"/>
  <c r="Q16" i="2"/>
  <c r="Q15" i="2"/>
  <c r="Q14" i="2"/>
  <c r="Q13" i="2"/>
  <c r="Q12" i="2"/>
  <c r="Q10" i="2"/>
  <c r="Q9" i="2"/>
  <c r="Q8" i="2"/>
  <c r="Q7" i="2"/>
  <c r="Q6" i="2"/>
  <c r="Q5" i="2"/>
  <c r="Q4" i="2"/>
  <c r="L27" i="2"/>
  <c r="L26" i="2"/>
  <c r="BR902" i="18"/>
  <c r="BQ902" i="18"/>
  <c r="BP902" i="18"/>
  <c r="BO902" i="18"/>
  <c r="BN902" i="18"/>
  <c r="BM902" i="18"/>
  <c r="BL902" i="18"/>
  <c r="BK902" i="18"/>
  <c r="BJ902" i="18"/>
  <c r="BI902" i="18"/>
  <c r="G902" i="18"/>
  <c r="F902" i="18"/>
  <c r="E902" i="18"/>
  <c r="D902" i="18"/>
  <c r="C902" i="18"/>
  <c r="B902" i="18"/>
  <c r="BR901" i="18"/>
  <c r="BQ901" i="18"/>
  <c r="BP901" i="18"/>
  <c r="BO901" i="18"/>
  <c r="BN901" i="18"/>
  <c r="BM901" i="18"/>
  <c r="BL901" i="18"/>
  <c r="BK901" i="18"/>
  <c r="BJ901" i="18"/>
  <c r="BI901" i="18"/>
  <c r="G901" i="18"/>
  <c r="F901" i="18"/>
  <c r="E901" i="18"/>
  <c r="D901" i="18"/>
  <c r="C901" i="18"/>
  <c r="B901" i="18"/>
  <c r="BR900" i="18"/>
  <c r="BQ900" i="18"/>
  <c r="BP900" i="18"/>
  <c r="BO900" i="18"/>
  <c r="BN900" i="18"/>
  <c r="BM900" i="18"/>
  <c r="BL900" i="18"/>
  <c r="BK900" i="18"/>
  <c r="BJ900" i="18"/>
  <c r="BI900" i="18"/>
  <c r="G900" i="18"/>
  <c r="F900" i="18"/>
  <c r="E900" i="18"/>
  <c r="D900" i="18"/>
  <c r="C900" i="18"/>
  <c r="B900" i="18"/>
  <c r="BR899" i="18"/>
  <c r="BQ899" i="18"/>
  <c r="BP899" i="18"/>
  <c r="BO899" i="18"/>
  <c r="BN899" i="18"/>
  <c r="BM899" i="18"/>
  <c r="BL899" i="18"/>
  <c r="BK899" i="18"/>
  <c r="BJ899" i="18"/>
  <c r="BI899" i="18"/>
  <c r="G899" i="18"/>
  <c r="F899" i="18"/>
  <c r="E899" i="18"/>
  <c r="D899" i="18"/>
  <c r="C899" i="18"/>
  <c r="B899" i="18"/>
  <c r="BR898" i="18"/>
  <c r="BQ898" i="18"/>
  <c r="BP898" i="18"/>
  <c r="BO898" i="18"/>
  <c r="BN898" i="18"/>
  <c r="BM898" i="18"/>
  <c r="BL898" i="18"/>
  <c r="BK898" i="18"/>
  <c r="BJ898" i="18"/>
  <c r="BI898" i="18"/>
  <c r="G898" i="18"/>
  <c r="F898" i="18"/>
  <c r="E898" i="18"/>
  <c r="D898" i="18"/>
  <c r="C898" i="18"/>
  <c r="B898" i="18"/>
  <c r="BR897" i="18"/>
  <c r="BQ897" i="18"/>
  <c r="BP897" i="18"/>
  <c r="BO897" i="18"/>
  <c r="BN897" i="18"/>
  <c r="BM897" i="18"/>
  <c r="BL897" i="18"/>
  <c r="BK897" i="18"/>
  <c r="BJ897" i="18"/>
  <c r="BI897" i="18"/>
  <c r="G897" i="18"/>
  <c r="F897" i="18"/>
  <c r="E897" i="18"/>
  <c r="D897" i="18"/>
  <c r="C897" i="18"/>
  <c r="B897" i="18"/>
  <c r="BR896" i="18"/>
  <c r="BQ896" i="18"/>
  <c r="BP896" i="18"/>
  <c r="BO896" i="18"/>
  <c r="BN896" i="18"/>
  <c r="BM896" i="18"/>
  <c r="BL896" i="18"/>
  <c r="BK896" i="18"/>
  <c r="BJ896" i="18"/>
  <c r="BI896" i="18"/>
  <c r="G896" i="18"/>
  <c r="F896" i="18"/>
  <c r="E896" i="18"/>
  <c r="D896" i="18"/>
  <c r="C896" i="18"/>
  <c r="B896" i="18"/>
  <c r="BR895" i="18"/>
  <c r="BQ895" i="18"/>
  <c r="BP895" i="18"/>
  <c r="BO895" i="18"/>
  <c r="BN895" i="18"/>
  <c r="BM895" i="18"/>
  <c r="BL895" i="18"/>
  <c r="BK895" i="18"/>
  <c r="BJ895" i="18"/>
  <c r="BI895" i="18"/>
  <c r="G895" i="18"/>
  <c r="F895" i="18"/>
  <c r="E895" i="18"/>
  <c r="D895" i="18"/>
  <c r="C895" i="18"/>
  <c r="B895" i="18"/>
  <c r="BR894" i="18"/>
  <c r="BQ894" i="18"/>
  <c r="BP894" i="18"/>
  <c r="BO894" i="18"/>
  <c r="BN894" i="18"/>
  <c r="BM894" i="18"/>
  <c r="BL894" i="18"/>
  <c r="BK894" i="18"/>
  <c r="BJ894" i="18"/>
  <c r="BI894" i="18"/>
  <c r="G894" i="18"/>
  <c r="F894" i="18"/>
  <c r="E894" i="18"/>
  <c r="D894" i="18"/>
  <c r="C894" i="18"/>
  <c r="B894" i="18"/>
  <c r="BR893" i="18"/>
  <c r="BQ893" i="18"/>
  <c r="BP893" i="18"/>
  <c r="BO893" i="18"/>
  <c r="BN893" i="18"/>
  <c r="BM893" i="18"/>
  <c r="BL893" i="18"/>
  <c r="BK893" i="18"/>
  <c r="BJ893" i="18"/>
  <c r="BI893" i="18"/>
  <c r="G893" i="18"/>
  <c r="F893" i="18"/>
  <c r="E893" i="18"/>
  <c r="D893" i="18"/>
  <c r="C893" i="18"/>
  <c r="B893" i="18"/>
  <c r="BR892" i="18"/>
  <c r="BQ892" i="18"/>
  <c r="BP892" i="18"/>
  <c r="BO892" i="18"/>
  <c r="BN892" i="18"/>
  <c r="BM892" i="18"/>
  <c r="BL892" i="18"/>
  <c r="BK892" i="18"/>
  <c r="BJ892" i="18"/>
  <c r="BI892" i="18"/>
  <c r="G892" i="18"/>
  <c r="F892" i="18"/>
  <c r="E892" i="18"/>
  <c r="D892" i="18"/>
  <c r="C892" i="18"/>
  <c r="B892" i="18"/>
  <c r="BR891" i="18"/>
  <c r="BQ891" i="18"/>
  <c r="BP891" i="18"/>
  <c r="BO891" i="18"/>
  <c r="BN891" i="18"/>
  <c r="BM891" i="18"/>
  <c r="BL891" i="18"/>
  <c r="BK891" i="18"/>
  <c r="BJ891" i="18"/>
  <c r="BI891" i="18"/>
  <c r="G891" i="18"/>
  <c r="F891" i="18"/>
  <c r="E891" i="18"/>
  <c r="D891" i="18"/>
  <c r="C891" i="18"/>
  <c r="B891" i="18"/>
  <c r="BR890" i="18"/>
  <c r="BQ890" i="18"/>
  <c r="BP890" i="18"/>
  <c r="BO890" i="18"/>
  <c r="BN890" i="18"/>
  <c r="BM890" i="18"/>
  <c r="BL890" i="18"/>
  <c r="BK890" i="18"/>
  <c r="BJ890" i="18"/>
  <c r="BI890" i="18"/>
  <c r="G890" i="18"/>
  <c r="F890" i="18"/>
  <c r="E890" i="18"/>
  <c r="D890" i="18"/>
  <c r="C890" i="18"/>
  <c r="B890" i="18"/>
  <c r="BR889" i="18"/>
  <c r="BQ889" i="18"/>
  <c r="BP889" i="18"/>
  <c r="BO889" i="18"/>
  <c r="BN889" i="18"/>
  <c r="BM889" i="18"/>
  <c r="BL889" i="18"/>
  <c r="BK889" i="18"/>
  <c r="BJ889" i="18"/>
  <c r="BI889" i="18"/>
  <c r="G889" i="18"/>
  <c r="F889" i="18"/>
  <c r="E889" i="18"/>
  <c r="D889" i="18"/>
  <c r="C889" i="18"/>
  <c r="B889" i="18"/>
  <c r="BR888" i="18"/>
  <c r="BQ888" i="18"/>
  <c r="BP888" i="18"/>
  <c r="BO888" i="18"/>
  <c r="BN888" i="18"/>
  <c r="BM888" i="18"/>
  <c r="BL888" i="18"/>
  <c r="BK888" i="18"/>
  <c r="BJ888" i="18"/>
  <c r="BI888" i="18"/>
  <c r="G888" i="18"/>
  <c r="F888" i="18"/>
  <c r="E888" i="18"/>
  <c r="D888" i="18"/>
  <c r="C888" i="18"/>
  <c r="B888" i="18"/>
  <c r="BR887" i="18"/>
  <c r="BQ887" i="18"/>
  <c r="BP887" i="18"/>
  <c r="BO887" i="18"/>
  <c r="BN887" i="18"/>
  <c r="BM887" i="18"/>
  <c r="BL887" i="18"/>
  <c r="BK887" i="18"/>
  <c r="BJ887" i="18"/>
  <c r="BI887" i="18"/>
  <c r="G887" i="18"/>
  <c r="F887" i="18"/>
  <c r="E887" i="18"/>
  <c r="D887" i="18"/>
  <c r="C887" i="18"/>
  <c r="B887" i="18"/>
  <c r="BR886" i="18"/>
  <c r="BQ886" i="18"/>
  <c r="BP886" i="18"/>
  <c r="BO886" i="18"/>
  <c r="BN886" i="18"/>
  <c r="BM886" i="18"/>
  <c r="BL886" i="18"/>
  <c r="BK886" i="18"/>
  <c r="BJ886" i="18"/>
  <c r="BI886" i="18"/>
  <c r="G886" i="18"/>
  <c r="F886" i="18"/>
  <c r="E886" i="18"/>
  <c r="D886" i="18"/>
  <c r="C886" i="18"/>
  <c r="B886" i="18"/>
  <c r="BR885" i="18"/>
  <c r="BQ885" i="18"/>
  <c r="BP885" i="18"/>
  <c r="BO885" i="18"/>
  <c r="BN885" i="18"/>
  <c r="BM885" i="18"/>
  <c r="BL885" i="18"/>
  <c r="BK885" i="18"/>
  <c r="BJ885" i="18"/>
  <c r="BI885" i="18"/>
  <c r="G885" i="18"/>
  <c r="F885" i="18"/>
  <c r="E885" i="18"/>
  <c r="D885" i="18"/>
  <c r="C885" i="18"/>
  <c r="B885" i="18"/>
  <c r="BR884" i="18"/>
  <c r="BQ884" i="18"/>
  <c r="BP884" i="18"/>
  <c r="BO884" i="18"/>
  <c r="BN884" i="18"/>
  <c r="BM884" i="18"/>
  <c r="BL884" i="18"/>
  <c r="BK884" i="18"/>
  <c r="BJ884" i="18"/>
  <c r="BI884" i="18"/>
  <c r="G884" i="18"/>
  <c r="F884" i="18"/>
  <c r="E884" i="18"/>
  <c r="D884" i="18"/>
  <c r="C884" i="18"/>
  <c r="B884" i="18"/>
  <c r="BR883" i="18"/>
  <c r="BQ883" i="18"/>
  <c r="BP883" i="18"/>
  <c r="BO883" i="18"/>
  <c r="BN883" i="18"/>
  <c r="BM883" i="18"/>
  <c r="BL883" i="18"/>
  <c r="BK883" i="18"/>
  <c r="BJ883" i="18"/>
  <c r="BI883" i="18"/>
  <c r="G883" i="18"/>
  <c r="F883" i="18"/>
  <c r="E883" i="18"/>
  <c r="D883" i="18"/>
  <c r="C883" i="18"/>
  <c r="B883" i="18"/>
  <c r="BR882" i="18"/>
  <c r="BQ882" i="18"/>
  <c r="BP882" i="18"/>
  <c r="BO882" i="18"/>
  <c r="BN882" i="18"/>
  <c r="BM882" i="18"/>
  <c r="BL882" i="18"/>
  <c r="BK882" i="18"/>
  <c r="BJ882" i="18"/>
  <c r="BI882" i="18"/>
  <c r="G882" i="18"/>
  <c r="F882" i="18"/>
  <c r="E882" i="18"/>
  <c r="D882" i="18"/>
  <c r="C882" i="18"/>
  <c r="B882" i="18"/>
  <c r="BR881" i="18"/>
  <c r="BQ881" i="18"/>
  <c r="BP881" i="18"/>
  <c r="BO881" i="18"/>
  <c r="BN881" i="18"/>
  <c r="BM881" i="18"/>
  <c r="BL881" i="18"/>
  <c r="BK881" i="18"/>
  <c r="BJ881" i="18"/>
  <c r="BI881" i="18"/>
  <c r="G881" i="18"/>
  <c r="F881" i="18"/>
  <c r="E881" i="18"/>
  <c r="D881" i="18"/>
  <c r="C881" i="18"/>
  <c r="B881" i="18"/>
  <c r="BR880" i="18"/>
  <c r="BQ880" i="18"/>
  <c r="BP880" i="18"/>
  <c r="BO880" i="18"/>
  <c r="BN880" i="18"/>
  <c r="BM880" i="18"/>
  <c r="BL880" i="18"/>
  <c r="BK880" i="18"/>
  <c r="BJ880" i="18"/>
  <c r="BI880" i="18"/>
  <c r="G880" i="18"/>
  <c r="F880" i="18"/>
  <c r="E880" i="18"/>
  <c r="D880" i="18"/>
  <c r="C880" i="18"/>
  <c r="B880" i="18"/>
  <c r="BR879" i="18"/>
  <c r="BQ879" i="18"/>
  <c r="BP879" i="18"/>
  <c r="BO879" i="18"/>
  <c r="BN879" i="18"/>
  <c r="BM879" i="18"/>
  <c r="BL879" i="18"/>
  <c r="BK879" i="18"/>
  <c r="BJ879" i="18"/>
  <c r="BI879" i="18"/>
  <c r="G879" i="18"/>
  <c r="F879" i="18"/>
  <c r="E879" i="18"/>
  <c r="D879" i="18"/>
  <c r="C879" i="18"/>
  <c r="B879" i="18"/>
  <c r="BR878" i="18"/>
  <c r="BQ878" i="18"/>
  <c r="BP878" i="18"/>
  <c r="BO878" i="18"/>
  <c r="BN878" i="18"/>
  <c r="BM878" i="18"/>
  <c r="BL878" i="18"/>
  <c r="BK878" i="18"/>
  <c r="BJ878" i="18"/>
  <c r="BI878" i="18"/>
  <c r="G878" i="18"/>
  <c r="F878" i="18"/>
  <c r="E878" i="18"/>
  <c r="D878" i="18"/>
  <c r="C878" i="18"/>
  <c r="B878" i="18"/>
  <c r="BR877" i="18"/>
  <c r="BQ877" i="18"/>
  <c r="BP877" i="18"/>
  <c r="BO877" i="18"/>
  <c r="BN877" i="18"/>
  <c r="BM877" i="18"/>
  <c r="BL877" i="18"/>
  <c r="BK877" i="18"/>
  <c r="BJ877" i="18"/>
  <c r="BI877" i="18"/>
  <c r="G877" i="18"/>
  <c r="F877" i="18"/>
  <c r="E877" i="18"/>
  <c r="D877" i="18"/>
  <c r="C877" i="18"/>
  <c r="B877" i="18"/>
  <c r="BR876" i="18"/>
  <c r="BQ876" i="18"/>
  <c r="BP876" i="18"/>
  <c r="BO876" i="18"/>
  <c r="BN876" i="18"/>
  <c r="BM876" i="18"/>
  <c r="BL876" i="18"/>
  <c r="BK876" i="18"/>
  <c r="BJ876" i="18"/>
  <c r="BI876" i="18"/>
  <c r="G876" i="18"/>
  <c r="F876" i="18"/>
  <c r="E876" i="18"/>
  <c r="D876" i="18"/>
  <c r="C876" i="18"/>
  <c r="B876" i="18"/>
  <c r="BR875" i="18"/>
  <c r="BQ875" i="18"/>
  <c r="BP875" i="18"/>
  <c r="BO875" i="18"/>
  <c r="BN875" i="18"/>
  <c r="BM875" i="18"/>
  <c r="BL875" i="18"/>
  <c r="BK875" i="18"/>
  <c r="BJ875" i="18"/>
  <c r="BI875" i="18"/>
  <c r="G875" i="18"/>
  <c r="F875" i="18"/>
  <c r="E875" i="18"/>
  <c r="D875" i="18"/>
  <c r="C875" i="18"/>
  <c r="B875" i="18"/>
  <c r="BR874" i="18"/>
  <c r="BQ874" i="18"/>
  <c r="BP874" i="18"/>
  <c r="BO874" i="18"/>
  <c r="BN874" i="18"/>
  <c r="BM874" i="18"/>
  <c r="BL874" i="18"/>
  <c r="BK874" i="18"/>
  <c r="BJ874" i="18"/>
  <c r="BI874" i="18"/>
  <c r="G874" i="18"/>
  <c r="F874" i="18"/>
  <c r="E874" i="18"/>
  <c r="D874" i="18"/>
  <c r="C874" i="18"/>
  <c r="B874" i="18"/>
  <c r="BR873" i="18"/>
  <c r="BQ873" i="18"/>
  <c r="BP873" i="18"/>
  <c r="BO873" i="18"/>
  <c r="BN873" i="18"/>
  <c r="BM873" i="18"/>
  <c r="BL873" i="18"/>
  <c r="BK873" i="18"/>
  <c r="BJ873" i="18"/>
  <c r="BI873" i="18"/>
  <c r="G873" i="18"/>
  <c r="F873" i="18"/>
  <c r="E873" i="18"/>
  <c r="D873" i="18"/>
  <c r="C873" i="18"/>
  <c r="B873" i="18"/>
  <c r="BR872" i="18"/>
  <c r="BQ872" i="18"/>
  <c r="BP872" i="18"/>
  <c r="BO872" i="18"/>
  <c r="BN872" i="18"/>
  <c r="BM872" i="18"/>
  <c r="BL872" i="18"/>
  <c r="BK872" i="18"/>
  <c r="BJ872" i="18"/>
  <c r="BI872" i="18"/>
  <c r="G872" i="18"/>
  <c r="F872" i="18"/>
  <c r="E872" i="18"/>
  <c r="D872" i="18"/>
  <c r="C872" i="18"/>
  <c r="B872" i="18"/>
  <c r="BR871" i="18"/>
  <c r="BQ871" i="18"/>
  <c r="BP871" i="18"/>
  <c r="BO871" i="18"/>
  <c r="BN871" i="18"/>
  <c r="BM871" i="18"/>
  <c r="BL871" i="18"/>
  <c r="BK871" i="18"/>
  <c r="BJ871" i="18"/>
  <c r="BI871" i="18"/>
  <c r="G871" i="18"/>
  <c r="F871" i="18"/>
  <c r="E871" i="18"/>
  <c r="D871" i="18"/>
  <c r="C871" i="18"/>
  <c r="B871" i="18"/>
  <c r="BR870" i="18"/>
  <c r="BQ870" i="18"/>
  <c r="BP870" i="18"/>
  <c r="BO870" i="18"/>
  <c r="BN870" i="18"/>
  <c r="BM870" i="18"/>
  <c r="BL870" i="18"/>
  <c r="BK870" i="18"/>
  <c r="BJ870" i="18"/>
  <c r="BI870" i="18"/>
  <c r="G870" i="18"/>
  <c r="F870" i="18"/>
  <c r="E870" i="18"/>
  <c r="D870" i="18"/>
  <c r="C870" i="18"/>
  <c r="B870" i="18"/>
  <c r="BR869" i="18"/>
  <c r="BQ869" i="18"/>
  <c r="BP869" i="18"/>
  <c r="BO869" i="18"/>
  <c r="BN869" i="18"/>
  <c r="BM869" i="18"/>
  <c r="BL869" i="18"/>
  <c r="BK869" i="18"/>
  <c r="BJ869" i="18"/>
  <c r="BI869" i="18"/>
  <c r="G869" i="18"/>
  <c r="F869" i="18"/>
  <c r="E869" i="18"/>
  <c r="D869" i="18"/>
  <c r="C869" i="18"/>
  <c r="B869" i="18"/>
  <c r="BR868" i="18"/>
  <c r="BQ868" i="18"/>
  <c r="BP868" i="18"/>
  <c r="BO868" i="18"/>
  <c r="BN868" i="18"/>
  <c r="BM868" i="18"/>
  <c r="BL868" i="18"/>
  <c r="BK868" i="18"/>
  <c r="BJ868" i="18"/>
  <c r="BI868" i="18"/>
  <c r="G868" i="18"/>
  <c r="F868" i="18"/>
  <c r="E868" i="18"/>
  <c r="D868" i="18"/>
  <c r="C868" i="18"/>
  <c r="B868" i="18"/>
  <c r="BR867" i="18"/>
  <c r="BQ867" i="18"/>
  <c r="BP867" i="18"/>
  <c r="BO867" i="18"/>
  <c r="BN867" i="18"/>
  <c r="BM867" i="18"/>
  <c r="BL867" i="18"/>
  <c r="BK867" i="18"/>
  <c r="BJ867" i="18"/>
  <c r="BI867" i="18"/>
  <c r="G867" i="18"/>
  <c r="F867" i="18"/>
  <c r="E867" i="18"/>
  <c r="D867" i="18"/>
  <c r="C867" i="18"/>
  <c r="B867" i="18"/>
  <c r="BR866" i="18"/>
  <c r="BQ866" i="18"/>
  <c r="BP866" i="18"/>
  <c r="BO866" i="18"/>
  <c r="BN866" i="18"/>
  <c r="BM866" i="18"/>
  <c r="BL866" i="18"/>
  <c r="BK866" i="18"/>
  <c r="BJ866" i="18"/>
  <c r="BI866" i="18"/>
  <c r="G866" i="18"/>
  <c r="F866" i="18"/>
  <c r="E866" i="18"/>
  <c r="D866" i="18"/>
  <c r="C866" i="18"/>
  <c r="B866" i="18"/>
  <c r="BR865" i="18"/>
  <c r="BQ865" i="18"/>
  <c r="BP865" i="18"/>
  <c r="BO865" i="18"/>
  <c r="BN865" i="18"/>
  <c r="BM865" i="18"/>
  <c r="BL865" i="18"/>
  <c r="BK865" i="18"/>
  <c r="BJ865" i="18"/>
  <c r="BI865" i="18"/>
  <c r="G865" i="18"/>
  <c r="F865" i="18"/>
  <c r="E865" i="18"/>
  <c r="D865" i="18"/>
  <c r="C865" i="18"/>
  <c r="B865" i="18"/>
  <c r="BR864" i="18"/>
  <c r="BQ864" i="18"/>
  <c r="BP864" i="18"/>
  <c r="BO864" i="18"/>
  <c r="BN864" i="18"/>
  <c r="BM864" i="18"/>
  <c r="BL864" i="18"/>
  <c r="BK864" i="18"/>
  <c r="BJ864" i="18"/>
  <c r="BI864" i="18"/>
  <c r="G864" i="18"/>
  <c r="F864" i="18"/>
  <c r="E864" i="18"/>
  <c r="D864" i="18"/>
  <c r="C864" i="18"/>
  <c r="B864" i="18"/>
  <c r="BR863" i="18"/>
  <c r="BQ863" i="18"/>
  <c r="BP863" i="18"/>
  <c r="BO863" i="18"/>
  <c r="BN863" i="18"/>
  <c r="BM863" i="18"/>
  <c r="BL863" i="18"/>
  <c r="BK863" i="18"/>
  <c r="BJ863" i="18"/>
  <c r="BI863" i="18"/>
  <c r="G863" i="18"/>
  <c r="F863" i="18"/>
  <c r="E863" i="18"/>
  <c r="D863" i="18"/>
  <c r="C863" i="18"/>
  <c r="B863" i="18"/>
  <c r="BR862" i="18"/>
  <c r="BQ862" i="18"/>
  <c r="BP862" i="18"/>
  <c r="BO862" i="18"/>
  <c r="BN862" i="18"/>
  <c r="BM862" i="18"/>
  <c r="BL862" i="18"/>
  <c r="BK862" i="18"/>
  <c r="BJ862" i="18"/>
  <c r="BI862" i="18"/>
  <c r="G862" i="18"/>
  <c r="F862" i="18"/>
  <c r="E862" i="18"/>
  <c r="D862" i="18"/>
  <c r="C862" i="18"/>
  <c r="B862" i="18"/>
  <c r="BR861" i="18"/>
  <c r="BQ861" i="18"/>
  <c r="BP861" i="18"/>
  <c r="BO861" i="18"/>
  <c r="BN861" i="18"/>
  <c r="BM861" i="18"/>
  <c r="BL861" i="18"/>
  <c r="BK861" i="18"/>
  <c r="BJ861" i="18"/>
  <c r="BI861" i="18"/>
  <c r="G861" i="18"/>
  <c r="F861" i="18"/>
  <c r="E861" i="18"/>
  <c r="D861" i="18"/>
  <c r="C861" i="18"/>
  <c r="B861" i="18"/>
  <c r="BR860" i="18"/>
  <c r="BQ860" i="18"/>
  <c r="BP860" i="18"/>
  <c r="BO860" i="18"/>
  <c r="BN860" i="18"/>
  <c r="BM860" i="18"/>
  <c r="BL860" i="18"/>
  <c r="BK860" i="18"/>
  <c r="BJ860" i="18"/>
  <c r="BI860" i="18"/>
  <c r="G860" i="18"/>
  <c r="F860" i="18"/>
  <c r="E860" i="18"/>
  <c r="D860" i="18"/>
  <c r="C860" i="18"/>
  <c r="B860" i="18"/>
  <c r="BR859" i="18"/>
  <c r="BQ859" i="18"/>
  <c r="BP859" i="18"/>
  <c r="BO859" i="18"/>
  <c r="BN859" i="18"/>
  <c r="BM859" i="18"/>
  <c r="BL859" i="18"/>
  <c r="BK859" i="18"/>
  <c r="BJ859" i="18"/>
  <c r="BI859" i="18"/>
  <c r="G859" i="18"/>
  <c r="F859" i="18"/>
  <c r="E859" i="18"/>
  <c r="D859" i="18"/>
  <c r="C859" i="18"/>
  <c r="B859" i="18"/>
  <c r="BR858" i="18"/>
  <c r="BQ858" i="18"/>
  <c r="BP858" i="18"/>
  <c r="BO858" i="18"/>
  <c r="BN858" i="18"/>
  <c r="BM858" i="18"/>
  <c r="BL858" i="18"/>
  <c r="BK858" i="18"/>
  <c r="BJ858" i="18"/>
  <c r="BI858" i="18"/>
  <c r="G858" i="18"/>
  <c r="F858" i="18"/>
  <c r="E858" i="18"/>
  <c r="D858" i="18"/>
  <c r="C858" i="18"/>
  <c r="B858" i="18"/>
  <c r="BR857" i="18"/>
  <c r="BQ857" i="18"/>
  <c r="BP857" i="18"/>
  <c r="BO857" i="18"/>
  <c r="BN857" i="18"/>
  <c r="BM857" i="18"/>
  <c r="BL857" i="18"/>
  <c r="BK857" i="18"/>
  <c r="BJ857" i="18"/>
  <c r="BI857" i="18"/>
  <c r="G857" i="18"/>
  <c r="F857" i="18"/>
  <c r="E857" i="18"/>
  <c r="D857" i="18"/>
  <c r="C857" i="18"/>
  <c r="B857" i="18"/>
  <c r="BR856" i="18"/>
  <c r="BQ856" i="18"/>
  <c r="BP856" i="18"/>
  <c r="BO856" i="18"/>
  <c r="BN856" i="18"/>
  <c r="BM856" i="18"/>
  <c r="BL856" i="18"/>
  <c r="BK856" i="18"/>
  <c r="BJ856" i="18"/>
  <c r="BI856" i="18"/>
  <c r="G856" i="18"/>
  <c r="F856" i="18"/>
  <c r="E856" i="18"/>
  <c r="D856" i="18"/>
  <c r="C856" i="18"/>
  <c r="B856" i="18"/>
  <c r="BR855" i="18"/>
  <c r="BQ855" i="18"/>
  <c r="BP855" i="18"/>
  <c r="BO855" i="18"/>
  <c r="BN855" i="18"/>
  <c r="BM855" i="18"/>
  <c r="BL855" i="18"/>
  <c r="BK855" i="18"/>
  <c r="BJ855" i="18"/>
  <c r="BI855" i="18"/>
  <c r="G855" i="18"/>
  <c r="F855" i="18"/>
  <c r="E855" i="18"/>
  <c r="D855" i="18"/>
  <c r="C855" i="18"/>
  <c r="B855" i="18"/>
  <c r="BR854" i="18"/>
  <c r="BQ854" i="18"/>
  <c r="BP854" i="18"/>
  <c r="BO854" i="18"/>
  <c r="BN854" i="18"/>
  <c r="BM854" i="18"/>
  <c r="BL854" i="18"/>
  <c r="BK854" i="18"/>
  <c r="BJ854" i="18"/>
  <c r="BI854" i="18"/>
  <c r="G854" i="18"/>
  <c r="F854" i="18"/>
  <c r="E854" i="18"/>
  <c r="D854" i="18"/>
  <c r="C854" i="18"/>
  <c r="B854" i="18"/>
  <c r="BR853" i="18"/>
  <c r="BQ853" i="18"/>
  <c r="BP853" i="18"/>
  <c r="BO853" i="18"/>
  <c r="BN853" i="18"/>
  <c r="BM853" i="18"/>
  <c r="BL853" i="18"/>
  <c r="BK853" i="18"/>
  <c r="BJ853" i="18"/>
  <c r="BI853" i="18"/>
  <c r="G853" i="18"/>
  <c r="F853" i="18"/>
  <c r="E853" i="18"/>
  <c r="D853" i="18"/>
  <c r="C853" i="18"/>
  <c r="B853" i="18"/>
  <c r="BR852" i="18"/>
  <c r="BQ852" i="18"/>
  <c r="BP852" i="18"/>
  <c r="BO852" i="18"/>
  <c r="BN852" i="18"/>
  <c r="BM852" i="18"/>
  <c r="BL852" i="18"/>
  <c r="BK852" i="18"/>
  <c r="BJ852" i="18"/>
  <c r="BI852" i="18"/>
  <c r="G852" i="18"/>
  <c r="F852" i="18"/>
  <c r="E852" i="18"/>
  <c r="D852" i="18"/>
  <c r="C852" i="18"/>
  <c r="B852" i="18"/>
  <c r="BR851" i="18"/>
  <c r="BQ851" i="18"/>
  <c r="BP851" i="18"/>
  <c r="BO851" i="18"/>
  <c r="BN851" i="18"/>
  <c r="BM851" i="18"/>
  <c r="BL851" i="18"/>
  <c r="BK851" i="18"/>
  <c r="BJ851" i="18"/>
  <c r="BI851" i="18"/>
  <c r="G851" i="18"/>
  <c r="F851" i="18"/>
  <c r="E851" i="18"/>
  <c r="D851" i="18"/>
  <c r="C851" i="18"/>
  <c r="B851" i="18"/>
  <c r="BR850" i="18"/>
  <c r="BQ850" i="18"/>
  <c r="BP850" i="18"/>
  <c r="BO850" i="18"/>
  <c r="BN850" i="18"/>
  <c r="BM850" i="18"/>
  <c r="BL850" i="18"/>
  <c r="BK850" i="18"/>
  <c r="BJ850" i="18"/>
  <c r="BI850" i="18"/>
  <c r="G850" i="18"/>
  <c r="F850" i="18"/>
  <c r="E850" i="18"/>
  <c r="D850" i="18"/>
  <c r="C850" i="18"/>
  <c r="B850" i="18"/>
  <c r="BR849" i="18"/>
  <c r="BQ849" i="18"/>
  <c r="BP849" i="18"/>
  <c r="BO849" i="18"/>
  <c r="BN849" i="18"/>
  <c r="BM849" i="18"/>
  <c r="BL849" i="18"/>
  <c r="BK849" i="18"/>
  <c r="BJ849" i="18"/>
  <c r="BI849" i="18"/>
  <c r="G849" i="18"/>
  <c r="F849" i="18"/>
  <c r="E849" i="18"/>
  <c r="D849" i="18"/>
  <c r="C849" i="18"/>
  <c r="B849" i="18"/>
  <c r="BR848" i="18"/>
  <c r="BQ848" i="18"/>
  <c r="BP848" i="18"/>
  <c r="BO848" i="18"/>
  <c r="BN848" i="18"/>
  <c r="BM848" i="18"/>
  <c r="BL848" i="18"/>
  <c r="BK848" i="18"/>
  <c r="BJ848" i="18"/>
  <c r="BI848" i="18"/>
  <c r="G848" i="18"/>
  <c r="F848" i="18"/>
  <c r="E848" i="18"/>
  <c r="D848" i="18"/>
  <c r="C848" i="18"/>
  <c r="B848" i="18"/>
  <c r="BR847" i="18"/>
  <c r="BQ847" i="18"/>
  <c r="BP847" i="18"/>
  <c r="BO847" i="18"/>
  <c r="BN847" i="18"/>
  <c r="BM847" i="18"/>
  <c r="BL847" i="18"/>
  <c r="BK847" i="18"/>
  <c r="BJ847" i="18"/>
  <c r="BI847" i="18"/>
  <c r="G847" i="18"/>
  <c r="F847" i="18"/>
  <c r="E847" i="18"/>
  <c r="D847" i="18"/>
  <c r="C847" i="18"/>
  <c r="B847" i="18"/>
  <c r="BR846" i="18"/>
  <c r="BQ846" i="18"/>
  <c r="BP846" i="18"/>
  <c r="BO846" i="18"/>
  <c r="BN846" i="18"/>
  <c r="BM846" i="18"/>
  <c r="BL846" i="18"/>
  <c r="BK846" i="18"/>
  <c r="BJ846" i="18"/>
  <c r="BI846" i="18"/>
  <c r="G846" i="18"/>
  <c r="F846" i="18"/>
  <c r="E846" i="18"/>
  <c r="D846" i="18"/>
  <c r="C846" i="18"/>
  <c r="B846" i="18"/>
  <c r="BR845" i="18"/>
  <c r="BQ845" i="18"/>
  <c r="BP845" i="18"/>
  <c r="BO845" i="18"/>
  <c r="BN845" i="18"/>
  <c r="BM845" i="18"/>
  <c r="BL845" i="18"/>
  <c r="BK845" i="18"/>
  <c r="BJ845" i="18"/>
  <c r="BI845" i="18"/>
  <c r="G845" i="18"/>
  <c r="F845" i="18"/>
  <c r="E845" i="18"/>
  <c r="D845" i="18"/>
  <c r="C845" i="18"/>
  <c r="B845" i="18"/>
  <c r="BR844" i="18"/>
  <c r="BQ844" i="18"/>
  <c r="BP844" i="18"/>
  <c r="BO844" i="18"/>
  <c r="BN844" i="18"/>
  <c r="BM844" i="18"/>
  <c r="BL844" i="18"/>
  <c r="BK844" i="18"/>
  <c r="BJ844" i="18"/>
  <c r="BI844" i="18"/>
  <c r="G844" i="18"/>
  <c r="F844" i="18"/>
  <c r="E844" i="18"/>
  <c r="D844" i="18"/>
  <c r="C844" i="18"/>
  <c r="B844" i="18"/>
  <c r="BR843" i="18"/>
  <c r="BQ843" i="18"/>
  <c r="BP843" i="18"/>
  <c r="BO843" i="18"/>
  <c r="BN843" i="18"/>
  <c r="BM843" i="18"/>
  <c r="BL843" i="18"/>
  <c r="BK843" i="18"/>
  <c r="BJ843" i="18"/>
  <c r="BI843" i="18"/>
  <c r="G843" i="18"/>
  <c r="F843" i="18"/>
  <c r="E843" i="18"/>
  <c r="D843" i="18"/>
  <c r="C843" i="18"/>
  <c r="B843" i="18"/>
  <c r="BR842" i="18"/>
  <c r="BQ842" i="18"/>
  <c r="BP842" i="18"/>
  <c r="BO842" i="18"/>
  <c r="BN842" i="18"/>
  <c r="BM842" i="18"/>
  <c r="BL842" i="18"/>
  <c r="BK842" i="18"/>
  <c r="BJ842" i="18"/>
  <c r="BI842" i="18"/>
  <c r="G842" i="18"/>
  <c r="F842" i="18"/>
  <c r="E842" i="18"/>
  <c r="D842" i="18"/>
  <c r="C842" i="18"/>
  <c r="B842" i="18"/>
  <c r="BR841" i="18"/>
  <c r="BQ841" i="18"/>
  <c r="BP841" i="18"/>
  <c r="BO841" i="18"/>
  <c r="BN841" i="18"/>
  <c r="BM841" i="18"/>
  <c r="BL841" i="18"/>
  <c r="BK841" i="18"/>
  <c r="BJ841" i="18"/>
  <c r="BI841" i="18"/>
  <c r="G841" i="18"/>
  <c r="F841" i="18"/>
  <c r="E841" i="18"/>
  <c r="D841" i="18"/>
  <c r="C841" i="18"/>
  <c r="B841" i="18"/>
  <c r="BR840" i="18"/>
  <c r="BQ840" i="18"/>
  <c r="BP840" i="18"/>
  <c r="BO840" i="18"/>
  <c r="BN840" i="18"/>
  <c r="BM840" i="18"/>
  <c r="BL840" i="18"/>
  <c r="BK840" i="18"/>
  <c r="BJ840" i="18"/>
  <c r="BI840" i="18"/>
  <c r="G840" i="18"/>
  <c r="F840" i="18"/>
  <c r="E840" i="18"/>
  <c r="D840" i="18"/>
  <c r="C840" i="18"/>
  <c r="B840" i="18"/>
  <c r="BR839" i="18"/>
  <c r="BQ839" i="18"/>
  <c r="BP839" i="18"/>
  <c r="BO839" i="18"/>
  <c r="BN839" i="18"/>
  <c r="BM839" i="18"/>
  <c r="BL839" i="18"/>
  <c r="BK839" i="18"/>
  <c r="BJ839" i="18"/>
  <c r="BI839" i="18"/>
  <c r="G839" i="18"/>
  <c r="F839" i="18"/>
  <c r="E839" i="18"/>
  <c r="D839" i="18"/>
  <c r="C839" i="18"/>
  <c r="B839" i="18"/>
  <c r="BR838" i="18"/>
  <c r="BQ838" i="18"/>
  <c r="BP838" i="18"/>
  <c r="BO838" i="18"/>
  <c r="BN838" i="18"/>
  <c r="BM838" i="18"/>
  <c r="BL838" i="18"/>
  <c r="BK838" i="18"/>
  <c r="BJ838" i="18"/>
  <c r="BI838" i="18"/>
  <c r="G838" i="18"/>
  <c r="F838" i="18"/>
  <c r="E838" i="18"/>
  <c r="D838" i="18"/>
  <c r="C838" i="18"/>
  <c r="B838" i="18"/>
  <c r="BR837" i="18"/>
  <c r="BQ837" i="18"/>
  <c r="BP837" i="18"/>
  <c r="BO837" i="18"/>
  <c r="BN837" i="18"/>
  <c r="BM837" i="18"/>
  <c r="BL837" i="18"/>
  <c r="BK837" i="18"/>
  <c r="BJ837" i="18"/>
  <c r="BI837" i="18"/>
  <c r="G837" i="18"/>
  <c r="F837" i="18"/>
  <c r="E837" i="18"/>
  <c r="D837" i="18"/>
  <c r="C837" i="18"/>
  <c r="B837" i="18"/>
  <c r="BR836" i="18"/>
  <c r="BQ836" i="18"/>
  <c r="BP836" i="18"/>
  <c r="BO836" i="18"/>
  <c r="BN836" i="18"/>
  <c r="BM836" i="18"/>
  <c r="BL836" i="18"/>
  <c r="BK836" i="18"/>
  <c r="BJ836" i="18"/>
  <c r="BI836" i="18"/>
  <c r="G836" i="18"/>
  <c r="F836" i="18"/>
  <c r="E836" i="18"/>
  <c r="D836" i="18"/>
  <c r="C836" i="18"/>
  <c r="B836" i="18"/>
  <c r="BR835" i="18"/>
  <c r="BQ835" i="18"/>
  <c r="BP835" i="18"/>
  <c r="BO835" i="18"/>
  <c r="BN835" i="18"/>
  <c r="BM835" i="18"/>
  <c r="BL835" i="18"/>
  <c r="BK835" i="18"/>
  <c r="BJ835" i="18"/>
  <c r="BI835" i="18"/>
  <c r="G835" i="18"/>
  <c r="F835" i="18"/>
  <c r="E835" i="18"/>
  <c r="D835" i="18"/>
  <c r="C835" i="18"/>
  <c r="B835" i="18"/>
  <c r="BR834" i="18"/>
  <c r="BQ834" i="18"/>
  <c r="BP834" i="18"/>
  <c r="BO834" i="18"/>
  <c r="BN834" i="18"/>
  <c r="BM834" i="18"/>
  <c r="BL834" i="18"/>
  <c r="BK834" i="18"/>
  <c r="BJ834" i="18"/>
  <c r="BI834" i="18"/>
  <c r="G834" i="18"/>
  <c r="F834" i="18"/>
  <c r="E834" i="18"/>
  <c r="D834" i="18"/>
  <c r="C834" i="18"/>
  <c r="B834" i="18"/>
  <c r="BR833" i="18"/>
  <c r="BQ833" i="18"/>
  <c r="BP833" i="18"/>
  <c r="BO833" i="18"/>
  <c r="BN833" i="18"/>
  <c r="BM833" i="18"/>
  <c r="BL833" i="18"/>
  <c r="BK833" i="18"/>
  <c r="BJ833" i="18"/>
  <c r="BI833" i="18"/>
  <c r="G833" i="18"/>
  <c r="F833" i="18"/>
  <c r="E833" i="18"/>
  <c r="D833" i="18"/>
  <c r="C833" i="18"/>
  <c r="B833" i="18"/>
  <c r="BR832" i="18"/>
  <c r="BQ832" i="18"/>
  <c r="BP832" i="18"/>
  <c r="BO832" i="18"/>
  <c r="BN832" i="18"/>
  <c r="BM832" i="18"/>
  <c r="BL832" i="18"/>
  <c r="BK832" i="18"/>
  <c r="BJ832" i="18"/>
  <c r="BI832" i="18"/>
  <c r="G832" i="18"/>
  <c r="F832" i="18"/>
  <c r="E832" i="18"/>
  <c r="D832" i="18"/>
  <c r="C832" i="18"/>
  <c r="B832" i="18"/>
  <c r="BR831" i="18"/>
  <c r="BQ831" i="18"/>
  <c r="BP831" i="18"/>
  <c r="BO831" i="18"/>
  <c r="BN831" i="18"/>
  <c r="BM831" i="18"/>
  <c r="BL831" i="18"/>
  <c r="BK831" i="18"/>
  <c r="BJ831" i="18"/>
  <c r="BI831" i="18"/>
  <c r="G831" i="18"/>
  <c r="F831" i="18"/>
  <c r="E831" i="18"/>
  <c r="D831" i="18"/>
  <c r="C831" i="18"/>
  <c r="B831" i="18"/>
  <c r="BR830" i="18"/>
  <c r="BQ830" i="18"/>
  <c r="BP830" i="18"/>
  <c r="BO830" i="18"/>
  <c r="BN830" i="18"/>
  <c r="BM830" i="18"/>
  <c r="BL830" i="18"/>
  <c r="BK830" i="18"/>
  <c r="BJ830" i="18"/>
  <c r="BI830" i="18"/>
  <c r="G830" i="18"/>
  <c r="F830" i="18"/>
  <c r="E830" i="18"/>
  <c r="D830" i="18"/>
  <c r="C830" i="18"/>
  <c r="B830" i="18"/>
  <c r="BR829" i="18"/>
  <c r="BQ829" i="18"/>
  <c r="BP829" i="18"/>
  <c r="BO829" i="18"/>
  <c r="BN829" i="18"/>
  <c r="BM829" i="18"/>
  <c r="BL829" i="18"/>
  <c r="BK829" i="18"/>
  <c r="BJ829" i="18"/>
  <c r="BI829" i="18"/>
  <c r="G829" i="18"/>
  <c r="F829" i="18"/>
  <c r="E829" i="18"/>
  <c r="D829" i="18"/>
  <c r="C829" i="18"/>
  <c r="B829" i="18"/>
  <c r="BR828" i="18"/>
  <c r="BQ828" i="18"/>
  <c r="BP828" i="18"/>
  <c r="BO828" i="18"/>
  <c r="BN828" i="18"/>
  <c r="BM828" i="18"/>
  <c r="BL828" i="18"/>
  <c r="BK828" i="18"/>
  <c r="BJ828" i="18"/>
  <c r="BI828" i="18"/>
  <c r="G828" i="18"/>
  <c r="F828" i="18"/>
  <c r="E828" i="18"/>
  <c r="D828" i="18"/>
  <c r="C828" i="18"/>
  <c r="B828" i="18"/>
  <c r="BR827" i="18"/>
  <c r="BQ827" i="18"/>
  <c r="BP827" i="18"/>
  <c r="BO827" i="18"/>
  <c r="BN827" i="18"/>
  <c r="BM827" i="18"/>
  <c r="BL827" i="18"/>
  <c r="BK827" i="18"/>
  <c r="BJ827" i="18"/>
  <c r="BI827" i="18"/>
  <c r="G827" i="18"/>
  <c r="F827" i="18"/>
  <c r="E827" i="18"/>
  <c r="D827" i="18"/>
  <c r="C827" i="18"/>
  <c r="B827" i="18"/>
  <c r="BR826" i="18"/>
  <c r="BQ826" i="18"/>
  <c r="BP826" i="18"/>
  <c r="BO826" i="18"/>
  <c r="BN826" i="18"/>
  <c r="BM826" i="18"/>
  <c r="BL826" i="18"/>
  <c r="BK826" i="18"/>
  <c r="BJ826" i="18"/>
  <c r="BI826" i="18"/>
  <c r="G826" i="18"/>
  <c r="F826" i="18"/>
  <c r="E826" i="18"/>
  <c r="D826" i="18"/>
  <c r="C826" i="18"/>
  <c r="B826" i="18"/>
  <c r="BR825" i="18"/>
  <c r="BQ825" i="18"/>
  <c r="BP825" i="18"/>
  <c r="BO825" i="18"/>
  <c r="BN825" i="18"/>
  <c r="BM825" i="18"/>
  <c r="BL825" i="18"/>
  <c r="BK825" i="18"/>
  <c r="BJ825" i="18"/>
  <c r="BI825" i="18"/>
  <c r="G825" i="18"/>
  <c r="F825" i="18"/>
  <c r="E825" i="18"/>
  <c r="D825" i="18"/>
  <c r="C825" i="18"/>
  <c r="B825" i="18"/>
  <c r="BR824" i="18"/>
  <c r="BQ824" i="18"/>
  <c r="BP824" i="18"/>
  <c r="BO824" i="18"/>
  <c r="BN824" i="18"/>
  <c r="BM824" i="18"/>
  <c r="BL824" i="18"/>
  <c r="BK824" i="18"/>
  <c r="BJ824" i="18"/>
  <c r="BI824" i="18"/>
  <c r="G824" i="18"/>
  <c r="F824" i="18"/>
  <c r="E824" i="18"/>
  <c r="D824" i="18"/>
  <c r="C824" i="18"/>
  <c r="B824" i="18"/>
  <c r="BR823" i="18"/>
  <c r="BQ823" i="18"/>
  <c r="BP823" i="18"/>
  <c r="BO823" i="18"/>
  <c r="BN823" i="18"/>
  <c r="BM823" i="18"/>
  <c r="BL823" i="18"/>
  <c r="BK823" i="18"/>
  <c r="BJ823" i="18"/>
  <c r="BI823" i="18"/>
  <c r="G823" i="18"/>
  <c r="F823" i="18"/>
  <c r="E823" i="18"/>
  <c r="D823" i="18"/>
  <c r="C823" i="18"/>
  <c r="B823" i="18"/>
  <c r="BR822" i="18"/>
  <c r="BQ822" i="18"/>
  <c r="BP822" i="18"/>
  <c r="BO822" i="18"/>
  <c r="BN822" i="18"/>
  <c r="BM822" i="18"/>
  <c r="BL822" i="18"/>
  <c r="BK822" i="18"/>
  <c r="BJ822" i="18"/>
  <c r="BI822" i="18"/>
  <c r="G822" i="18"/>
  <c r="F822" i="18"/>
  <c r="E822" i="18"/>
  <c r="D822" i="18"/>
  <c r="C822" i="18"/>
  <c r="B822" i="18"/>
  <c r="BR821" i="18"/>
  <c r="BQ821" i="18"/>
  <c r="BP821" i="18"/>
  <c r="BO821" i="18"/>
  <c r="BN821" i="18"/>
  <c r="BM821" i="18"/>
  <c r="BL821" i="18"/>
  <c r="BK821" i="18"/>
  <c r="BJ821" i="18"/>
  <c r="BI821" i="18"/>
  <c r="G821" i="18"/>
  <c r="F821" i="18"/>
  <c r="E821" i="18"/>
  <c r="D821" i="18"/>
  <c r="C821" i="18"/>
  <c r="B821" i="18"/>
  <c r="BR820" i="18"/>
  <c r="BQ820" i="18"/>
  <c r="BP820" i="18"/>
  <c r="BO820" i="18"/>
  <c r="BN820" i="18"/>
  <c r="BM820" i="18"/>
  <c r="BL820" i="18"/>
  <c r="BK820" i="18"/>
  <c r="BJ820" i="18"/>
  <c r="BI820" i="18"/>
  <c r="G820" i="18"/>
  <c r="F820" i="18"/>
  <c r="E820" i="18"/>
  <c r="D820" i="18"/>
  <c r="C820" i="18"/>
  <c r="B820" i="18"/>
  <c r="BR819" i="18"/>
  <c r="BQ819" i="18"/>
  <c r="BP819" i="18"/>
  <c r="BO819" i="18"/>
  <c r="BN819" i="18"/>
  <c r="BM819" i="18"/>
  <c r="BL819" i="18"/>
  <c r="BK819" i="18"/>
  <c r="BJ819" i="18"/>
  <c r="BI819" i="18"/>
  <c r="G819" i="18"/>
  <c r="F819" i="18"/>
  <c r="E819" i="18"/>
  <c r="D819" i="18"/>
  <c r="C819" i="18"/>
  <c r="B819" i="18"/>
  <c r="BR818" i="18"/>
  <c r="BQ818" i="18"/>
  <c r="BP818" i="18"/>
  <c r="BO818" i="18"/>
  <c r="BN818" i="18"/>
  <c r="BM818" i="18"/>
  <c r="BL818" i="18"/>
  <c r="BK818" i="18"/>
  <c r="BJ818" i="18"/>
  <c r="BI818" i="18"/>
  <c r="G818" i="18"/>
  <c r="F818" i="18"/>
  <c r="E818" i="18"/>
  <c r="D818" i="18"/>
  <c r="C818" i="18"/>
  <c r="B818" i="18"/>
  <c r="BR817" i="18"/>
  <c r="BQ817" i="18"/>
  <c r="BP817" i="18"/>
  <c r="BO817" i="18"/>
  <c r="BN817" i="18"/>
  <c r="BM817" i="18"/>
  <c r="BL817" i="18"/>
  <c r="BK817" i="18"/>
  <c r="BJ817" i="18"/>
  <c r="BI817" i="18"/>
  <c r="G817" i="18"/>
  <c r="F817" i="18"/>
  <c r="E817" i="18"/>
  <c r="D817" i="18"/>
  <c r="C817" i="18"/>
  <c r="B817" i="18"/>
  <c r="BR816" i="18"/>
  <c r="BQ816" i="18"/>
  <c r="BP816" i="18"/>
  <c r="BO816" i="18"/>
  <c r="BN816" i="18"/>
  <c r="BM816" i="18"/>
  <c r="BL816" i="18"/>
  <c r="BK816" i="18"/>
  <c r="BJ816" i="18"/>
  <c r="BI816" i="18"/>
  <c r="G816" i="18"/>
  <c r="F816" i="18"/>
  <c r="E816" i="18"/>
  <c r="D816" i="18"/>
  <c r="C816" i="18"/>
  <c r="B816" i="18"/>
  <c r="BR815" i="18"/>
  <c r="BQ815" i="18"/>
  <c r="BP815" i="18"/>
  <c r="BO815" i="18"/>
  <c r="BN815" i="18"/>
  <c r="BM815" i="18"/>
  <c r="BL815" i="18"/>
  <c r="BK815" i="18"/>
  <c r="BJ815" i="18"/>
  <c r="BI815" i="18"/>
  <c r="G815" i="18"/>
  <c r="F815" i="18"/>
  <c r="E815" i="18"/>
  <c r="D815" i="18"/>
  <c r="C815" i="18"/>
  <c r="B815" i="18"/>
  <c r="BR814" i="18"/>
  <c r="BQ814" i="18"/>
  <c r="BP814" i="18"/>
  <c r="BO814" i="18"/>
  <c r="BN814" i="18"/>
  <c r="BM814" i="18"/>
  <c r="BL814" i="18"/>
  <c r="BK814" i="18"/>
  <c r="BJ814" i="18"/>
  <c r="BI814" i="18"/>
  <c r="G814" i="18"/>
  <c r="F814" i="18"/>
  <c r="E814" i="18"/>
  <c r="D814" i="18"/>
  <c r="C814" i="18"/>
  <c r="B814" i="18"/>
  <c r="BR813" i="18"/>
  <c r="BQ813" i="18"/>
  <c r="BP813" i="18"/>
  <c r="BO813" i="18"/>
  <c r="BN813" i="18"/>
  <c r="BM813" i="18"/>
  <c r="BL813" i="18"/>
  <c r="BK813" i="18"/>
  <c r="BJ813" i="18"/>
  <c r="BI813" i="18"/>
  <c r="G813" i="18"/>
  <c r="F813" i="18"/>
  <c r="E813" i="18"/>
  <c r="D813" i="18"/>
  <c r="C813" i="18"/>
  <c r="B813" i="18"/>
  <c r="BR812" i="18"/>
  <c r="BQ812" i="18"/>
  <c r="BP812" i="18"/>
  <c r="BO812" i="18"/>
  <c r="BN812" i="18"/>
  <c r="BM812" i="18"/>
  <c r="BL812" i="18"/>
  <c r="BK812" i="18"/>
  <c r="BJ812" i="18"/>
  <c r="BI812" i="18"/>
  <c r="G812" i="18"/>
  <c r="F812" i="18"/>
  <c r="E812" i="18"/>
  <c r="D812" i="18"/>
  <c r="C812" i="18"/>
  <c r="B812" i="18"/>
  <c r="BR811" i="18"/>
  <c r="BQ811" i="18"/>
  <c r="BP811" i="18"/>
  <c r="BO811" i="18"/>
  <c r="BN811" i="18"/>
  <c r="BM811" i="18"/>
  <c r="BL811" i="18"/>
  <c r="BK811" i="18"/>
  <c r="BJ811" i="18"/>
  <c r="BI811" i="18"/>
  <c r="G811" i="18"/>
  <c r="F811" i="18"/>
  <c r="E811" i="18"/>
  <c r="D811" i="18"/>
  <c r="C811" i="18"/>
  <c r="B811" i="18"/>
  <c r="BR810" i="18"/>
  <c r="BQ810" i="18"/>
  <c r="BP810" i="18"/>
  <c r="BO810" i="18"/>
  <c r="BN810" i="18"/>
  <c r="BM810" i="18"/>
  <c r="BL810" i="18"/>
  <c r="BK810" i="18"/>
  <c r="BJ810" i="18"/>
  <c r="BI810" i="18"/>
  <c r="G810" i="18"/>
  <c r="F810" i="18"/>
  <c r="E810" i="18"/>
  <c r="D810" i="18"/>
  <c r="C810" i="18"/>
  <c r="B810" i="18"/>
  <c r="BR809" i="18"/>
  <c r="BQ809" i="18"/>
  <c r="BP809" i="18"/>
  <c r="BO809" i="18"/>
  <c r="BN809" i="18"/>
  <c r="BM809" i="18"/>
  <c r="BL809" i="18"/>
  <c r="BK809" i="18"/>
  <c r="BJ809" i="18"/>
  <c r="BI809" i="18"/>
  <c r="G809" i="18"/>
  <c r="F809" i="18"/>
  <c r="E809" i="18"/>
  <c r="D809" i="18"/>
  <c r="C809" i="18"/>
  <c r="B809" i="18"/>
  <c r="BR808" i="18"/>
  <c r="BQ808" i="18"/>
  <c r="BP808" i="18"/>
  <c r="BO808" i="18"/>
  <c r="BN808" i="18"/>
  <c r="BM808" i="18"/>
  <c r="BL808" i="18"/>
  <c r="BK808" i="18"/>
  <c r="BJ808" i="18"/>
  <c r="BI808" i="18"/>
  <c r="G808" i="18"/>
  <c r="F808" i="18"/>
  <c r="E808" i="18"/>
  <c r="D808" i="18"/>
  <c r="C808" i="18"/>
  <c r="B808" i="18"/>
  <c r="BR807" i="18"/>
  <c r="BQ807" i="18"/>
  <c r="BP807" i="18"/>
  <c r="BO807" i="18"/>
  <c r="BN807" i="18"/>
  <c r="BM807" i="18"/>
  <c r="BL807" i="18"/>
  <c r="BK807" i="18"/>
  <c r="BJ807" i="18"/>
  <c r="BI807" i="18"/>
  <c r="G807" i="18"/>
  <c r="F807" i="18"/>
  <c r="E807" i="18"/>
  <c r="D807" i="18"/>
  <c r="C807" i="18"/>
  <c r="B807" i="18"/>
  <c r="BR806" i="18"/>
  <c r="BQ806" i="18"/>
  <c r="BP806" i="18"/>
  <c r="BO806" i="18"/>
  <c r="BN806" i="18"/>
  <c r="BM806" i="18"/>
  <c r="BL806" i="18"/>
  <c r="BK806" i="18"/>
  <c r="BJ806" i="18"/>
  <c r="BI806" i="18"/>
  <c r="G806" i="18"/>
  <c r="F806" i="18"/>
  <c r="E806" i="18"/>
  <c r="D806" i="18"/>
  <c r="C806" i="18"/>
  <c r="B806" i="18"/>
  <c r="BR805" i="18"/>
  <c r="BQ805" i="18"/>
  <c r="BP805" i="18"/>
  <c r="BO805" i="18"/>
  <c r="BN805" i="18"/>
  <c r="BM805" i="18"/>
  <c r="BL805" i="18"/>
  <c r="BK805" i="18"/>
  <c r="BJ805" i="18"/>
  <c r="BI805" i="18"/>
  <c r="G805" i="18"/>
  <c r="F805" i="18"/>
  <c r="E805" i="18"/>
  <c r="D805" i="18"/>
  <c r="C805" i="18"/>
  <c r="B805" i="18"/>
  <c r="BR804" i="18"/>
  <c r="BQ804" i="18"/>
  <c r="BP804" i="18"/>
  <c r="BO804" i="18"/>
  <c r="BN804" i="18"/>
  <c r="BM804" i="18"/>
  <c r="BL804" i="18"/>
  <c r="BK804" i="18"/>
  <c r="BJ804" i="18"/>
  <c r="BI804" i="18"/>
  <c r="G804" i="18"/>
  <c r="F804" i="18"/>
  <c r="E804" i="18"/>
  <c r="D804" i="18"/>
  <c r="C804" i="18"/>
  <c r="B804" i="18"/>
  <c r="BR803" i="18"/>
  <c r="BQ803" i="18"/>
  <c r="BP803" i="18"/>
  <c r="BO803" i="18"/>
  <c r="BN803" i="18"/>
  <c r="BM803" i="18"/>
  <c r="BL803" i="18"/>
  <c r="BK803" i="18"/>
  <c r="BJ803" i="18"/>
  <c r="BI803" i="18"/>
  <c r="G803" i="18"/>
  <c r="F803" i="18"/>
  <c r="E803" i="18"/>
  <c r="D803" i="18"/>
  <c r="C803" i="18"/>
  <c r="B803" i="18"/>
  <c r="BR802" i="18"/>
  <c r="BQ802" i="18"/>
  <c r="BP802" i="18"/>
  <c r="BO802" i="18"/>
  <c r="BN802" i="18"/>
  <c r="BM802" i="18"/>
  <c r="BL802" i="18"/>
  <c r="BK802" i="18"/>
  <c r="BJ802" i="18"/>
  <c r="BI802" i="18"/>
  <c r="G802" i="18"/>
  <c r="F802" i="18"/>
  <c r="E802" i="18"/>
  <c r="D802" i="18"/>
  <c r="C802" i="18"/>
  <c r="B802" i="18"/>
  <c r="BR801" i="18"/>
  <c r="BQ801" i="18"/>
  <c r="BP801" i="18"/>
  <c r="BO801" i="18"/>
  <c r="BN801" i="18"/>
  <c r="BM801" i="18"/>
  <c r="BL801" i="18"/>
  <c r="BK801" i="18"/>
  <c r="BJ801" i="18"/>
  <c r="BI801" i="18"/>
  <c r="G801" i="18"/>
  <c r="F801" i="18"/>
  <c r="E801" i="18"/>
  <c r="D801" i="18"/>
  <c r="C801" i="18"/>
  <c r="B801" i="18"/>
  <c r="BR800" i="18"/>
  <c r="BQ800" i="18"/>
  <c r="BP800" i="18"/>
  <c r="BO800" i="18"/>
  <c r="BN800" i="18"/>
  <c r="BM800" i="18"/>
  <c r="BL800" i="18"/>
  <c r="BK800" i="18"/>
  <c r="BJ800" i="18"/>
  <c r="BI800" i="18"/>
  <c r="G800" i="18"/>
  <c r="F800" i="18"/>
  <c r="E800" i="18"/>
  <c r="D800" i="18"/>
  <c r="C800" i="18"/>
  <c r="B800" i="18"/>
  <c r="BR799" i="18"/>
  <c r="BQ799" i="18"/>
  <c r="BP799" i="18"/>
  <c r="BO799" i="18"/>
  <c r="BN799" i="18"/>
  <c r="BM799" i="18"/>
  <c r="BL799" i="18"/>
  <c r="BK799" i="18"/>
  <c r="BJ799" i="18"/>
  <c r="BI799" i="18"/>
  <c r="G799" i="18"/>
  <c r="F799" i="18"/>
  <c r="E799" i="18"/>
  <c r="D799" i="18"/>
  <c r="C799" i="18"/>
  <c r="B799" i="18"/>
  <c r="BR798" i="18"/>
  <c r="BQ798" i="18"/>
  <c r="BP798" i="18"/>
  <c r="BO798" i="18"/>
  <c r="BN798" i="18"/>
  <c r="BM798" i="18"/>
  <c r="BL798" i="18"/>
  <c r="BK798" i="18"/>
  <c r="BJ798" i="18"/>
  <c r="BI798" i="18"/>
  <c r="G798" i="18"/>
  <c r="F798" i="18"/>
  <c r="E798" i="18"/>
  <c r="D798" i="18"/>
  <c r="C798" i="18"/>
  <c r="B798" i="18"/>
  <c r="BR797" i="18"/>
  <c r="BQ797" i="18"/>
  <c r="BP797" i="18"/>
  <c r="BO797" i="18"/>
  <c r="BN797" i="18"/>
  <c r="BM797" i="18"/>
  <c r="BL797" i="18"/>
  <c r="BK797" i="18"/>
  <c r="BJ797" i="18"/>
  <c r="BI797" i="18"/>
  <c r="G797" i="18"/>
  <c r="F797" i="18"/>
  <c r="E797" i="18"/>
  <c r="D797" i="18"/>
  <c r="C797" i="18"/>
  <c r="B797" i="18"/>
  <c r="BR796" i="18"/>
  <c r="BQ796" i="18"/>
  <c r="BP796" i="18"/>
  <c r="BO796" i="18"/>
  <c r="BN796" i="18"/>
  <c r="BM796" i="18"/>
  <c r="BL796" i="18"/>
  <c r="BK796" i="18"/>
  <c r="BJ796" i="18"/>
  <c r="BI796" i="18"/>
  <c r="G796" i="18"/>
  <c r="F796" i="18"/>
  <c r="E796" i="18"/>
  <c r="D796" i="18"/>
  <c r="C796" i="18"/>
  <c r="B796" i="18"/>
  <c r="BR795" i="18"/>
  <c r="BQ795" i="18"/>
  <c r="BP795" i="18"/>
  <c r="BO795" i="18"/>
  <c r="BN795" i="18"/>
  <c r="BM795" i="18"/>
  <c r="BL795" i="18"/>
  <c r="BK795" i="18"/>
  <c r="BJ795" i="18"/>
  <c r="BI795" i="18"/>
  <c r="G795" i="18"/>
  <c r="F795" i="18"/>
  <c r="E795" i="18"/>
  <c r="D795" i="18"/>
  <c r="C795" i="18"/>
  <c r="B795" i="18"/>
  <c r="BR794" i="18"/>
  <c r="BQ794" i="18"/>
  <c r="BP794" i="18"/>
  <c r="BO794" i="18"/>
  <c r="BN794" i="18"/>
  <c r="BM794" i="18"/>
  <c r="BL794" i="18"/>
  <c r="BK794" i="18"/>
  <c r="BJ794" i="18"/>
  <c r="BI794" i="18"/>
  <c r="G794" i="18"/>
  <c r="F794" i="18"/>
  <c r="E794" i="18"/>
  <c r="D794" i="18"/>
  <c r="C794" i="18"/>
  <c r="B794" i="18"/>
  <c r="BR793" i="18"/>
  <c r="BQ793" i="18"/>
  <c r="BP793" i="18"/>
  <c r="BO793" i="18"/>
  <c r="BN793" i="18"/>
  <c r="BM793" i="18"/>
  <c r="BL793" i="18"/>
  <c r="BK793" i="18"/>
  <c r="BJ793" i="18"/>
  <c r="BI793" i="18"/>
  <c r="G793" i="18"/>
  <c r="F793" i="18"/>
  <c r="E793" i="18"/>
  <c r="D793" i="18"/>
  <c r="C793" i="18"/>
  <c r="B793" i="18"/>
  <c r="BR792" i="18"/>
  <c r="BQ792" i="18"/>
  <c r="BP792" i="18"/>
  <c r="BO792" i="18"/>
  <c r="BN792" i="18"/>
  <c r="BM792" i="18"/>
  <c r="BL792" i="18"/>
  <c r="BK792" i="18"/>
  <c r="BJ792" i="18"/>
  <c r="BI792" i="18"/>
  <c r="G792" i="18"/>
  <c r="F792" i="18"/>
  <c r="E792" i="18"/>
  <c r="D792" i="18"/>
  <c r="C792" i="18"/>
  <c r="B792" i="18"/>
  <c r="BR791" i="18"/>
  <c r="BQ791" i="18"/>
  <c r="BP791" i="18"/>
  <c r="BO791" i="18"/>
  <c r="BN791" i="18"/>
  <c r="BM791" i="18"/>
  <c r="BL791" i="18"/>
  <c r="BK791" i="18"/>
  <c r="BJ791" i="18"/>
  <c r="BI791" i="18"/>
  <c r="G791" i="18"/>
  <c r="F791" i="18"/>
  <c r="E791" i="18"/>
  <c r="D791" i="18"/>
  <c r="C791" i="18"/>
  <c r="B791" i="18"/>
  <c r="BR790" i="18"/>
  <c r="BQ790" i="18"/>
  <c r="BP790" i="18"/>
  <c r="BO790" i="18"/>
  <c r="BN790" i="18"/>
  <c r="BM790" i="18"/>
  <c r="BL790" i="18"/>
  <c r="BK790" i="18"/>
  <c r="BJ790" i="18"/>
  <c r="BI790" i="18"/>
  <c r="G790" i="18"/>
  <c r="F790" i="18"/>
  <c r="E790" i="18"/>
  <c r="D790" i="18"/>
  <c r="C790" i="18"/>
  <c r="B790" i="18"/>
  <c r="BR789" i="18"/>
  <c r="BQ789" i="18"/>
  <c r="BP789" i="18"/>
  <c r="BO789" i="18"/>
  <c r="BN789" i="18"/>
  <c r="BM789" i="18"/>
  <c r="BL789" i="18"/>
  <c r="BK789" i="18"/>
  <c r="BJ789" i="18"/>
  <c r="BI789" i="18"/>
  <c r="G789" i="18"/>
  <c r="F789" i="18"/>
  <c r="E789" i="18"/>
  <c r="D789" i="18"/>
  <c r="C789" i="18"/>
  <c r="B789" i="18"/>
  <c r="BR788" i="18"/>
  <c r="BQ788" i="18"/>
  <c r="BP788" i="18"/>
  <c r="BO788" i="18"/>
  <c r="BN788" i="18"/>
  <c r="BM788" i="18"/>
  <c r="BL788" i="18"/>
  <c r="BK788" i="18"/>
  <c r="BJ788" i="18"/>
  <c r="BI788" i="18"/>
  <c r="G788" i="18"/>
  <c r="F788" i="18"/>
  <c r="E788" i="18"/>
  <c r="D788" i="18"/>
  <c r="C788" i="18"/>
  <c r="B788" i="18"/>
  <c r="BR787" i="18"/>
  <c r="BQ787" i="18"/>
  <c r="BP787" i="18"/>
  <c r="BO787" i="18"/>
  <c r="BN787" i="18"/>
  <c r="BM787" i="18"/>
  <c r="BL787" i="18"/>
  <c r="BK787" i="18"/>
  <c r="BJ787" i="18"/>
  <c r="BI787" i="18"/>
  <c r="G787" i="18"/>
  <c r="F787" i="18"/>
  <c r="E787" i="18"/>
  <c r="D787" i="18"/>
  <c r="C787" i="18"/>
  <c r="B787" i="18"/>
  <c r="BR786" i="18"/>
  <c r="BQ786" i="18"/>
  <c r="BP786" i="18"/>
  <c r="BO786" i="18"/>
  <c r="BN786" i="18"/>
  <c r="BM786" i="18"/>
  <c r="BL786" i="18"/>
  <c r="BK786" i="18"/>
  <c r="BJ786" i="18"/>
  <c r="BI786" i="18"/>
  <c r="G786" i="18"/>
  <c r="F786" i="18"/>
  <c r="E786" i="18"/>
  <c r="D786" i="18"/>
  <c r="C786" i="18"/>
  <c r="B786" i="18"/>
  <c r="BR785" i="18"/>
  <c r="BQ785" i="18"/>
  <c r="BP785" i="18"/>
  <c r="BO785" i="18"/>
  <c r="BN785" i="18"/>
  <c r="BM785" i="18"/>
  <c r="BL785" i="18"/>
  <c r="BK785" i="18"/>
  <c r="BJ785" i="18"/>
  <c r="BI785" i="18"/>
  <c r="G785" i="18"/>
  <c r="F785" i="18"/>
  <c r="E785" i="18"/>
  <c r="D785" i="18"/>
  <c r="C785" i="18"/>
  <c r="B785" i="18"/>
  <c r="BR784" i="18"/>
  <c r="BQ784" i="18"/>
  <c r="BP784" i="18"/>
  <c r="BO784" i="18"/>
  <c r="BN784" i="18"/>
  <c r="BM784" i="18"/>
  <c r="BL784" i="18"/>
  <c r="BK784" i="18"/>
  <c r="BJ784" i="18"/>
  <c r="BI784" i="18"/>
  <c r="G784" i="18"/>
  <c r="F784" i="18"/>
  <c r="E784" i="18"/>
  <c r="D784" i="18"/>
  <c r="C784" i="18"/>
  <c r="B784" i="18"/>
  <c r="BR783" i="18"/>
  <c r="BQ783" i="18"/>
  <c r="BP783" i="18"/>
  <c r="BO783" i="18"/>
  <c r="BN783" i="18"/>
  <c r="BM783" i="18"/>
  <c r="BL783" i="18"/>
  <c r="BK783" i="18"/>
  <c r="BJ783" i="18"/>
  <c r="BI783" i="18"/>
  <c r="G783" i="18"/>
  <c r="F783" i="18"/>
  <c r="E783" i="18"/>
  <c r="D783" i="18"/>
  <c r="C783" i="18"/>
  <c r="B783" i="18"/>
  <c r="BR782" i="18"/>
  <c r="BQ782" i="18"/>
  <c r="BP782" i="18"/>
  <c r="BO782" i="18"/>
  <c r="BN782" i="18"/>
  <c r="BM782" i="18"/>
  <c r="BL782" i="18"/>
  <c r="BK782" i="18"/>
  <c r="BJ782" i="18"/>
  <c r="BI782" i="18"/>
  <c r="G782" i="18"/>
  <c r="F782" i="18"/>
  <c r="E782" i="18"/>
  <c r="D782" i="18"/>
  <c r="C782" i="18"/>
  <c r="B782" i="18"/>
  <c r="BR781" i="18"/>
  <c r="BQ781" i="18"/>
  <c r="BP781" i="18"/>
  <c r="BO781" i="18"/>
  <c r="BN781" i="18"/>
  <c r="BM781" i="18"/>
  <c r="BL781" i="18"/>
  <c r="BK781" i="18"/>
  <c r="BJ781" i="18"/>
  <c r="BI781" i="18"/>
  <c r="G781" i="18"/>
  <c r="F781" i="18"/>
  <c r="E781" i="18"/>
  <c r="D781" i="18"/>
  <c r="C781" i="18"/>
  <c r="B781" i="18"/>
  <c r="BR780" i="18"/>
  <c r="BQ780" i="18"/>
  <c r="BP780" i="18"/>
  <c r="BO780" i="18"/>
  <c r="BN780" i="18"/>
  <c r="BM780" i="18"/>
  <c r="BL780" i="18"/>
  <c r="BK780" i="18"/>
  <c r="BJ780" i="18"/>
  <c r="BI780" i="18"/>
  <c r="G780" i="18"/>
  <c r="F780" i="18"/>
  <c r="E780" i="18"/>
  <c r="D780" i="18"/>
  <c r="C780" i="18"/>
  <c r="B780" i="18"/>
  <c r="BR779" i="18"/>
  <c r="BQ779" i="18"/>
  <c r="BP779" i="18"/>
  <c r="BO779" i="18"/>
  <c r="BN779" i="18"/>
  <c r="BM779" i="18"/>
  <c r="BL779" i="18"/>
  <c r="BK779" i="18"/>
  <c r="BJ779" i="18"/>
  <c r="BI779" i="18"/>
  <c r="G779" i="18"/>
  <c r="F779" i="18"/>
  <c r="E779" i="18"/>
  <c r="D779" i="18"/>
  <c r="C779" i="18"/>
  <c r="B779" i="18"/>
  <c r="BR778" i="18"/>
  <c r="BQ778" i="18"/>
  <c r="BP778" i="18"/>
  <c r="BO778" i="18"/>
  <c r="BN778" i="18"/>
  <c r="BM778" i="18"/>
  <c r="BL778" i="18"/>
  <c r="BK778" i="18"/>
  <c r="BJ778" i="18"/>
  <c r="BI778" i="18"/>
  <c r="G778" i="18"/>
  <c r="F778" i="18"/>
  <c r="E778" i="18"/>
  <c r="D778" i="18"/>
  <c r="C778" i="18"/>
  <c r="B778" i="18"/>
  <c r="BR777" i="18"/>
  <c r="BQ777" i="18"/>
  <c r="BP777" i="18"/>
  <c r="BO777" i="18"/>
  <c r="BN777" i="18"/>
  <c r="BM777" i="18"/>
  <c r="BL777" i="18"/>
  <c r="BK777" i="18"/>
  <c r="BJ777" i="18"/>
  <c r="BI777" i="18"/>
  <c r="G777" i="18"/>
  <c r="F777" i="18"/>
  <c r="E777" i="18"/>
  <c r="D777" i="18"/>
  <c r="C777" i="18"/>
  <c r="B777" i="18"/>
  <c r="BR776" i="18"/>
  <c r="BQ776" i="18"/>
  <c r="BP776" i="18"/>
  <c r="BO776" i="18"/>
  <c r="BN776" i="18"/>
  <c r="BM776" i="18"/>
  <c r="BL776" i="18"/>
  <c r="BK776" i="18"/>
  <c r="BJ776" i="18"/>
  <c r="BI776" i="18"/>
  <c r="G776" i="18"/>
  <c r="F776" i="18"/>
  <c r="E776" i="18"/>
  <c r="D776" i="18"/>
  <c r="C776" i="18"/>
  <c r="B776" i="18"/>
  <c r="BR775" i="18"/>
  <c r="BQ775" i="18"/>
  <c r="BP775" i="18"/>
  <c r="BO775" i="18"/>
  <c r="BN775" i="18"/>
  <c r="BM775" i="18"/>
  <c r="BL775" i="18"/>
  <c r="BK775" i="18"/>
  <c r="BJ775" i="18"/>
  <c r="BI775" i="18"/>
  <c r="G775" i="18"/>
  <c r="F775" i="18"/>
  <c r="E775" i="18"/>
  <c r="D775" i="18"/>
  <c r="C775" i="18"/>
  <c r="B775" i="18"/>
  <c r="BR774" i="18"/>
  <c r="BQ774" i="18"/>
  <c r="BP774" i="18"/>
  <c r="BO774" i="18"/>
  <c r="BN774" i="18"/>
  <c r="BM774" i="18"/>
  <c r="BL774" i="18"/>
  <c r="BK774" i="18"/>
  <c r="BJ774" i="18"/>
  <c r="BI774" i="18"/>
  <c r="G774" i="18"/>
  <c r="F774" i="18"/>
  <c r="E774" i="18"/>
  <c r="D774" i="18"/>
  <c r="C774" i="18"/>
  <c r="B774" i="18"/>
  <c r="BR773" i="18"/>
  <c r="BQ773" i="18"/>
  <c r="BP773" i="18"/>
  <c r="BO773" i="18"/>
  <c r="BN773" i="18"/>
  <c r="BM773" i="18"/>
  <c r="BL773" i="18"/>
  <c r="BK773" i="18"/>
  <c r="BJ773" i="18"/>
  <c r="BI773" i="18"/>
  <c r="G773" i="18"/>
  <c r="F773" i="18"/>
  <c r="E773" i="18"/>
  <c r="D773" i="18"/>
  <c r="C773" i="18"/>
  <c r="B773" i="18"/>
  <c r="BR772" i="18"/>
  <c r="BQ772" i="18"/>
  <c r="BP772" i="18"/>
  <c r="BO772" i="18"/>
  <c r="BN772" i="18"/>
  <c r="BM772" i="18"/>
  <c r="BL772" i="18"/>
  <c r="BK772" i="18"/>
  <c r="BJ772" i="18"/>
  <c r="BI772" i="18"/>
  <c r="G772" i="18"/>
  <c r="F772" i="18"/>
  <c r="E772" i="18"/>
  <c r="D772" i="18"/>
  <c r="C772" i="18"/>
  <c r="B772" i="18"/>
  <c r="BR771" i="18"/>
  <c r="BQ771" i="18"/>
  <c r="BP771" i="18"/>
  <c r="BO771" i="18"/>
  <c r="BN771" i="18"/>
  <c r="BM771" i="18"/>
  <c r="BL771" i="18"/>
  <c r="BK771" i="18"/>
  <c r="BJ771" i="18"/>
  <c r="BI771" i="18"/>
  <c r="G771" i="18"/>
  <c r="F771" i="18"/>
  <c r="E771" i="18"/>
  <c r="D771" i="18"/>
  <c r="C771" i="18"/>
  <c r="B771" i="18"/>
  <c r="BR770" i="18"/>
  <c r="BQ770" i="18"/>
  <c r="BP770" i="18"/>
  <c r="BO770" i="18"/>
  <c r="BN770" i="18"/>
  <c r="BM770" i="18"/>
  <c r="BL770" i="18"/>
  <c r="BK770" i="18"/>
  <c r="BJ770" i="18"/>
  <c r="BI770" i="18"/>
  <c r="G770" i="18"/>
  <c r="F770" i="18"/>
  <c r="E770" i="18"/>
  <c r="D770" i="18"/>
  <c r="C770" i="18"/>
  <c r="B770" i="18"/>
  <c r="BR769" i="18"/>
  <c r="BQ769" i="18"/>
  <c r="BP769" i="18"/>
  <c r="BO769" i="18"/>
  <c r="BN769" i="18"/>
  <c r="BM769" i="18"/>
  <c r="BL769" i="18"/>
  <c r="BK769" i="18"/>
  <c r="BJ769" i="18"/>
  <c r="BI769" i="18"/>
  <c r="G769" i="18"/>
  <c r="F769" i="18"/>
  <c r="E769" i="18"/>
  <c r="D769" i="18"/>
  <c r="C769" i="18"/>
  <c r="B769" i="18"/>
  <c r="BR768" i="18"/>
  <c r="BQ768" i="18"/>
  <c r="BP768" i="18"/>
  <c r="BO768" i="18"/>
  <c r="BN768" i="18"/>
  <c r="BM768" i="18"/>
  <c r="BL768" i="18"/>
  <c r="BK768" i="18"/>
  <c r="BJ768" i="18"/>
  <c r="BI768" i="18"/>
  <c r="G768" i="18"/>
  <c r="F768" i="18"/>
  <c r="E768" i="18"/>
  <c r="D768" i="18"/>
  <c r="C768" i="18"/>
  <c r="B768" i="18"/>
  <c r="BR767" i="18"/>
  <c r="BQ767" i="18"/>
  <c r="BP767" i="18"/>
  <c r="BO767" i="18"/>
  <c r="BN767" i="18"/>
  <c r="BM767" i="18"/>
  <c r="BL767" i="18"/>
  <c r="BK767" i="18"/>
  <c r="BJ767" i="18"/>
  <c r="BI767" i="18"/>
  <c r="G767" i="18"/>
  <c r="F767" i="18"/>
  <c r="E767" i="18"/>
  <c r="D767" i="18"/>
  <c r="C767" i="18"/>
  <c r="B767" i="18"/>
  <c r="BR766" i="18"/>
  <c r="BQ766" i="18"/>
  <c r="BP766" i="18"/>
  <c r="BO766" i="18"/>
  <c r="BN766" i="18"/>
  <c r="BM766" i="18"/>
  <c r="BL766" i="18"/>
  <c r="BK766" i="18"/>
  <c r="BJ766" i="18"/>
  <c r="BI766" i="18"/>
  <c r="G766" i="18"/>
  <c r="F766" i="18"/>
  <c r="E766" i="18"/>
  <c r="D766" i="18"/>
  <c r="C766" i="18"/>
  <c r="B766" i="18"/>
  <c r="BR765" i="18"/>
  <c r="BQ765" i="18"/>
  <c r="BP765" i="18"/>
  <c r="BO765" i="18"/>
  <c r="BN765" i="18"/>
  <c r="BM765" i="18"/>
  <c r="BL765" i="18"/>
  <c r="BK765" i="18"/>
  <c r="BJ765" i="18"/>
  <c r="BI765" i="18"/>
  <c r="G765" i="18"/>
  <c r="F765" i="18"/>
  <c r="E765" i="18"/>
  <c r="D765" i="18"/>
  <c r="C765" i="18"/>
  <c r="B765" i="18"/>
  <c r="BR764" i="18"/>
  <c r="BQ764" i="18"/>
  <c r="BP764" i="18"/>
  <c r="BO764" i="18"/>
  <c r="BN764" i="18"/>
  <c r="BM764" i="18"/>
  <c r="BL764" i="18"/>
  <c r="BK764" i="18"/>
  <c r="BJ764" i="18"/>
  <c r="BI764" i="18"/>
  <c r="G764" i="18"/>
  <c r="F764" i="18"/>
  <c r="E764" i="18"/>
  <c r="D764" i="18"/>
  <c r="C764" i="18"/>
  <c r="B764" i="18"/>
  <c r="BR763" i="18"/>
  <c r="BQ763" i="18"/>
  <c r="BP763" i="18"/>
  <c r="BO763" i="18"/>
  <c r="BN763" i="18"/>
  <c r="BM763" i="18"/>
  <c r="BL763" i="18"/>
  <c r="BK763" i="18"/>
  <c r="BJ763" i="18"/>
  <c r="BI763" i="18"/>
  <c r="G763" i="18"/>
  <c r="F763" i="18"/>
  <c r="E763" i="18"/>
  <c r="D763" i="18"/>
  <c r="C763" i="18"/>
  <c r="B763" i="18"/>
  <c r="BR762" i="18"/>
  <c r="BQ762" i="18"/>
  <c r="BP762" i="18"/>
  <c r="BO762" i="18"/>
  <c r="BN762" i="18"/>
  <c r="BM762" i="18"/>
  <c r="BL762" i="18"/>
  <c r="BK762" i="18"/>
  <c r="BJ762" i="18"/>
  <c r="BI762" i="18"/>
  <c r="G762" i="18"/>
  <c r="F762" i="18"/>
  <c r="E762" i="18"/>
  <c r="D762" i="18"/>
  <c r="C762" i="18"/>
  <c r="B762" i="18"/>
  <c r="BR761" i="18"/>
  <c r="BQ761" i="18"/>
  <c r="BP761" i="18"/>
  <c r="BO761" i="18"/>
  <c r="BN761" i="18"/>
  <c r="BM761" i="18"/>
  <c r="BL761" i="18"/>
  <c r="BK761" i="18"/>
  <c r="BJ761" i="18"/>
  <c r="BI761" i="18"/>
  <c r="G761" i="18"/>
  <c r="F761" i="18"/>
  <c r="E761" i="18"/>
  <c r="D761" i="18"/>
  <c r="C761" i="18"/>
  <c r="B761" i="18"/>
  <c r="BR760" i="18"/>
  <c r="BQ760" i="18"/>
  <c r="BP760" i="18"/>
  <c r="BO760" i="18"/>
  <c r="BN760" i="18"/>
  <c r="BM760" i="18"/>
  <c r="BL760" i="18"/>
  <c r="BK760" i="18"/>
  <c r="BJ760" i="18"/>
  <c r="BI760" i="18"/>
  <c r="G760" i="18"/>
  <c r="F760" i="18"/>
  <c r="E760" i="18"/>
  <c r="D760" i="18"/>
  <c r="C760" i="18"/>
  <c r="B760" i="18"/>
  <c r="BR759" i="18"/>
  <c r="BQ759" i="18"/>
  <c r="BP759" i="18"/>
  <c r="BO759" i="18"/>
  <c r="BN759" i="18"/>
  <c r="BM759" i="18"/>
  <c r="BL759" i="18"/>
  <c r="BK759" i="18"/>
  <c r="BJ759" i="18"/>
  <c r="BI759" i="18"/>
  <c r="G759" i="18"/>
  <c r="F759" i="18"/>
  <c r="E759" i="18"/>
  <c r="D759" i="18"/>
  <c r="C759" i="18"/>
  <c r="B759" i="18"/>
  <c r="BR758" i="18"/>
  <c r="BQ758" i="18"/>
  <c r="BP758" i="18"/>
  <c r="BO758" i="18"/>
  <c r="BN758" i="18"/>
  <c r="BM758" i="18"/>
  <c r="BL758" i="18"/>
  <c r="BK758" i="18"/>
  <c r="BJ758" i="18"/>
  <c r="BI758" i="18"/>
  <c r="G758" i="18"/>
  <c r="F758" i="18"/>
  <c r="E758" i="18"/>
  <c r="D758" i="18"/>
  <c r="C758" i="18"/>
  <c r="B758" i="18"/>
  <c r="BR757" i="18"/>
  <c r="BQ757" i="18"/>
  <c r="BP757" i="18"/>
  <c r="BO757" i="18"/>
  <c r="BN757" i="18"/>
  <c r="BM757" i="18"/>
  <c r="BL757" i="18"/>
  <c r="BK757" i="18"/>
  <c r="BJ757" i="18"/>
  <c r="BI757" i="18"/>
  <c r="G757" i="18"/>
  <c r="F757" i="18"/>
  <c r="E757" i="18"/>
  <c r="D757" i="18"/>
  <c r="C757" i="18"/>
  <c r="B757" i="18"/>
  <c r="BR756" i="18"/>
  <c r="BQ756" i="18"/>
  <c r="BP756" i="18"/>
  <c r="BO756" i="18"/>
  <c r="BN756" i="18"/>
  <c r="BM756" i="18"/>
  <c r="BL756" i="18"/>
  <c r="BK756" i="18"/>
  <c r="BJ756" i="18"/>
  <c r="BI756" i="18"/>
  <c r="G756" i="18"/>
  <c r="F756" i="18"/>
  <c r="E756" i="18"/>
  <c r="D756" i="18"/>
  <c r="C756" i="18"/>
  <c r="B756" i="18"/>
  <c r="BR755" i="18"/>
  <c r="BQ755" i="18"/>
  <c r="BP755" i="18"/>
  <c r="BO755" i="18"/>
  <c r="BN755" i="18"/>
  <c r="BM755" i="18"/>
  <c r="BL755" i="18"/>
  <c r="BK755" i="18"/>
  <c r="BJ755" i="18"/>
  <c r="BI755" i="18"/>
  <c r="G755" i="18"/>
  <c r="F755" i="18"/>
  <c r="E755" i="18"/>
  <c r="D755" i="18"/>
  <c r="C755" i="18"/>
  <c r="B755" i="18"/>
  <c r="BR754" i="18"/>
  <c r="BQ754" i="18"/>
  <c r="BP754" i="18"/>
  <c r="BO754" i="18"/>
  <c r="BN754" i="18"/>
  <c r="BM754" i="18"/>
  <c r="BL754" i="18"/>
  <c r="BK754" i="18"/>
  <c r="BJ754" i="18"/>
  <c r="BI754" i="18"/>
  <c r="G754" i="18"/>
  <c r="F754" i="18"/>
  <c r="E754" i="18"/>
  <c r="D754" i="18"/>
  <c r="C754" i="18"/>
  <c r="B754" i="18"/>
  <c r="BR753" i="18"/>
  <c r="BQ753" i="18"/>
  <c r="BP753" i="18"/>
  <c r="BO753" i="18"/>
  <c r="BN753" i="18"/>
  <c r="BM753" i="18"/>
  <c r="BL753" i="18"/>
  <c r="BK753" i="18"/>
  <c r="BJ753" i="18"/>
  <c r="BI753" i="18"/>
  <c r="G753" i="18"/>
  <c r="F753" i="18"/>
  <c r="E753" i="18"/>
  <c r="D753" i="18"/>
  <c r="C753" i="18"/>
  <c r="B753" i="18"/>
  <c r="BR752" i="18"/>
  <c r="BQ752" i="18"/>
  <c r="BP752" i="18"/>
  <c r="BO752" i="18"/>
  <c r="BN752" i="18"/>
  <c r="BM752" i="18"/>
  <c r="BL752" i="18"/>
  <c r="BK752" i="18"/>
  <c r="BJ752" i="18"/>
  <c r="BI752" i="18"/>
  <c r="G752" i="18"/>
  <c r="F752" i="18"/>
  <c r="E752" i="18"/>
  <c r="D752" i="18"/>
  <c r="C752" i="18"/>
  <c r="B752" i="18"/>
  <c r="BR751" i="18"/>
  <c r="BQ751" i="18"/>
  <c r="BP751" i="18"/>
  <c r="BO751" i="18"/>
  <c r="BN751" i="18"/>
  <c r="BM751" i="18"/>
  <c r="BL751" i="18"/>
  <c r="BK751" i="18"/>
  <c r="BJ751" i="18"/>
  <c r="BI751" i="18"/>
  <c r="G751" i="18"/>
  <c r="F751" i="18"/>
  <c r="E751" i="18"/>
  <c r="D751" i="18"/>
  <c r="C751" i="18"/>
  <c r="B751" i="18"/>
  <c r="BR750" i="18"/>
  <c r="BQ750" i="18"/>
  <c r="BP750" i="18"/>
  <c r="BO750" i="18"/>
  <c r="BN750" i="18"/>
  <c r="BM750" i="18"/>
  <c r="BL750" i="18"/>
  <c r="BK750" i="18"/>
  <c r="BJ750" i="18"/>
  <c r="BI750" i="18"/>
  <c r="G750" i="18"/>
  <c r="F750" i="18"/>
  <c r="E750" i="18"/>
  <c r="D750" i="18"/>
  <c r="C750" i="18"/>
  <c r="B750" i="18"/>
  <c r="BR749" i="18"/>
  <c r="BQ749" i="18"/>
  <c r="BP749" i="18"/>
  <c r="BO749" i="18"/>
  <c r="BN749" i="18"/>
  <c r="BM749" i="18"/>
  <c r="BL749" i="18"/>
  <c r="BK749" i="18"/>
  <c r="BJ749" i="18"/>
  <c r="BI749" i="18"/>
  <c r="G749" i="18"/>
  <c r="F749" i="18"/>
  <c r="E749" i="18"/>
  <c r="D749" i="18"/>
  <c r="C749" i="18"/>
  <c r="B749" i="18"/>
  <c r="BR748" i="18"/>
  <c r="BQ748" i="18"/>
  <c r="BP748" i="18"/>
  <c r="BO748" i="18"/>
  <c r="BN748" i="18"/>
  <c r="BM748" i="18"/>
  <c r="BL748" i="18"/>
  <c r="BK748" i="18"/>
  <c r="BJ748" i="18"/>
  <c r="BI748" i="18"/>
  <c r="G748" i="18"/>
  <c r="F748" i="18"/>
  <c r="E748" i="18"/>
  <c r="D748" i="18"/>
  <c r="C748" i="18"/>
  <c r="B748" i="18"/>
  <c r="BR747" i="18"/>
  <c r="BQ747" i="18"/>
  <c r="BP747" i="18"/>
  <c r="BO747" i="18"/>
  <c r="BN747" i="18"/>
  <c r="BM747" i="18"/>
  <c r="BL747" i="18"/>
  <c r="BK747" i="18"/>
  <c r="BJ747" i="18"/>
  <c r="BI747" i="18"/>
  <c r="G747" i="18"/>
  <c r="F747" i="18"/>
  <c r="E747" i="18"/>
  <c r="D747" i="18"/>
  <c r="C747" i="18"/>
  <c r="B747" i="18"/>
  <c r="BR746" i="18"/>
  <c r="BQ746" i="18"/>
  <c r="BP746" i="18"/>
  <c r="BO746" i="18"/>
  <c r="BN746" i="18"/>
  <c r="BM746" i="18"/>
  <c r="BL746" i="18"/>
  <c r="BK746" i="18"/>
  <c r="BJ746" i="18"/>
  <c r="BI746" i="18"/>
  <c r="G746" i="18"/>
  <c r="F746" i="18"/>
  <c r="E746" i="18"/>
  <c r="D746" i="18"/>
  <c r="C746" i="18"/>
  <c r="B746" i="18"/>
  <c r="BR745" i="18"/>
  <c r="BQ745" i="18"/>
  <c r="BP745" i="18"/>
  <c r="BO745" i="18"/>
  <c r="BN745" i="18"/>
  <c r="BM745" i="18"/>
  <c r="BL745" i="18"/>
  <c r="BK745" i="18"/>
  <c r="BJ745" i="18"/>
  <c r="BI745" i="18"/>
  <c r="G745" i="18"/>
  <c r="F745" i="18"/>
  <c r="E745" i="18"/>
  <c r="D745" i="18"/>
  <c r="C745" i="18"/>
  <c r="B745" i="18"/>
  <c r="BR744" i="18"/>
  <c r="BQ744" i="18"/>
  <c r="BP744" i="18"/>
  <c r="BO744" i="18"/>
  <c r="BN744" i="18"/>
  <c r="BM744" i="18"/>
  <c r="BL744" i="18"/>
  <c r="BK744" i="18"/>
  <c r="BJ744" i="18"/>
  <c r="BI744" i="18"/>
  <c r="G744" i="18"/>
  <c r="F744" i="18"/>
  <c r="E744" i="18"/>
  <c r="D744" i="18"/>
  <c r="C744" i="18"/>
  <c r="B744" i="18"/>
  <c r="BR743" i="18"/>
  <c r="BQ743" i="18"/>
  <c r="BP743" i="18"/>
  <c r="BO743" i="18"/>
  <c r="BN743" i="18"/>
  <c r="BM743" i="18"/>
  <c r="BL743" i="18"/>
  <c r="BK743" i="18"/>
  <c r="BJ743" i="18"/>
  <c r="BI743" i="18"/>
  <c r="G743" i="18"/>
  <c r="F743" i="18"/>
  <c r="E743" i="18"/>
  <c r="D743" i="18"/>
  <c r="C743" i="18"/>
  <c r="B743" i="18"/>
  <c r="BR742" i="18"/>
  <c r="BQ742" i="18"/>
  <c r="BP742" i="18"/>
  <c r="BO742" i="18"/>
  <c r="BN742" i="18"/>
  <c r="BM742" i="18"/>
  <c r="BL742" i="18"/>
  <c r="BK742" i="18"/>
  <c r="BJ742" i="18"/>
  <c r="BI742" i="18"/>
  <c r="G742" i="18"/>
  <c r="F742" i="18"/>
  <c r="E742" i="18"/>
  <c r="D742" i="18"/>
  <c r="C742" i="18"/>
  <c r="B742" i="18"/>
  <c r="BR741" i="18"/>
  <c r="BQ741" i="18"/>
  <c r="BP741" i="18"/>
  <c r="BO741" i="18"/>
  <c r="BN741" i="18"/>
  <c r="BM741" i="18"/>
  <c r="BL741" i="18"/>
  <c r="BK741" i="18"/>
  <c r="BJ741" i="18"/>
  <c r="BI741" i="18"/>
  <c r="G741" i="18"/>
  <c r="F741" i="18"/>
  <c r="E741" i="18"/>
  <c r="D741" i="18"/>
  <c r="C741" i="18"/>
  <c r="B741" i="18"/>
  <c r="BR740" i="18"/>
  <c r="BQ740" i="18"/>
  <c r="BP740" i="18"/>
  <c r="BO740" i="18"/>
  <c r="BN740" i="18"/>
  <c r="BM740" i="18"/>
  <c r="BL740" i="18"/>
  <c r="BK740" i="18"/>
  <c r="BJ740" i="18"/>
  <c r="BI740" i="18"/>
  <c r="G740" i="18"/>
  <c r="F740" i="18"/>
  <c r="E740" i="18"/>
  <c r="D740" i="18"/>
  <c r="C740" i="18"/>
  <c r="B740" i="18"/>
  <c r="BR739" i="18"/>
  <c r="BQ739" i="18"/>
  <c r="BP739" i="18"/>
  <c r="BO739" i="18"/>
  <c r="BN739" i="18"/>
  <c r="BM739" i="18"/>
  <c r="BL739" i="18"/>
  <c r="BK739" i="18"/>
  <c r="BJ739" i="18"/>
  <c r="BI739" i="18"/>
  <c r="G739" i="18"/>
  <c r="F739" i="18"/>
  <c r="E739" i="18"/>
  <c r="D739" i="18"/>
  <c r="C739" i="18"/>
  <c r="B739" i="18"/>
  <c r="BR738" i="18"/>
  <c r="BQ738" i="18"/>
  <c r="BP738" i="18"/>
  <c r="BO738" i="18"/>
  <c r="BN738" i="18"/>
  <c r="BM738" i="18"/>
  <c r="BL738" i="18"/>
  <c r="BK738" i="18"/>
  <c r="BJ738" i="18"/>
  <c r="BI738" i="18"/>
  <c r="G738" i="18"/>
  <c r="F738" i="18"/>
  <c r="E738" i="18"/>
  <c r="D738" i="18"/>
  <c r="C738" i="18"/>
  <c r="B738" i="18"/>
  <c r="BR737" i="18"/>
  <c r="BQ737" i="18"/>
  <c r="BP737" i="18"/>
  <c r="BO737" i="18"/>
  <c r="BN737" i="18"/>
  <c r="BM737" i="18"/>
  <c r="BL737" i="18"/>
  <c r="BK737" i="18"/>
  <c r="BJ737" i="18"/>
  <c r="BI737" i="18"/>
  <c r="G737" i="18"/>
  <c r="F737" i="18"/>
  <c r="E737" i="18"/>
  <c r="D737" i="18"/>
  <c r="C737" i="18"/>
  <c r="B737" i="18"/>
  <c r="BR736" i="18"/>
  <c r="BQ736" i="18"/>
  <c r="BP736" i="18"/>
  <c r="BO736" i="18"/>
  <c r="BN736" i="18"/>
  <c r="BM736" i="18"/>
  <c r="BL736" i="18"/>
  <c r="BK736" i="18"/>
  <c r="BJ736" i="18"/>
  <c r="BI736" i="18"/>
  <c r="G736" i="18"/>
  <c r="F736" i="18"/>
  <c r="E736" i="18"/>
  <c r="D736" i="18"/>
  <c r="C736" i="18"/>
  <c r="B736" i="18"/>
  <c r="BR735" i="18"/>
  <c r="BQ735" i="18"/>
  <c r="BP735" i="18"/>
  <c r="BO735" i="18"/>
  <c r="BN735" i="18"/>
  <c r="BM735" i="18"/>
  <c r="BL735" i="18"/>
  <c r="BK735" i="18"/>
  <c r="BJ735" i="18"/>
  <c r="BI735" i="18"/>
  <c r="G735" i="18"/>
  <c r="F735" i="18"/>
  <c r="E735" i="18"/>
  <c r="D735" i="18"/>
  <c r="C735" i="18"/>
  <c r="B735" i="18"/>
  <c r="BR734" i="18"/>
  <c r="BQ734" i="18"/>
  <c r="BP734" i="18"/>
  <c r="BO734" i="18"/>
  <c r="BN734" i="18"/>
  <c r="BM734" i="18"/>
  <c r="BL734" i="18"/>
  <c r="BK734" i="18"/>
  <c r="BJ734" i="18"/>
  <c r="BI734" i="18"/>
  <c r="G734" i="18"/>
  <c r="F734" i="18"/>
  <c r="E734" i="18"/>
  <c r="D734" i="18"/>
  <c r="C734" i="18"/>
  <c r="B734" i="18"/>
  <c r="BR733" i="18"/>
  <c r="BQ733" i="18"/>
  <c r="BP733" i="18"/>
  <c r="BO733" i="18"/>
  <c r="BN733" i="18"/>
  <c r="BM733" i="18"/>
  <c r="BL733" i="18"/>
  <c r="BK733" i="18"/>
  <c r="BJ733" i="18"/>
  <c r="BI733" i="18"/>
  <c r="G733" i="18"/>
  <c r="F733" i="18"/>
  <c r="E733" i="18"/>
  <c r="D733" i="18"/>
  <c r="C733" i="18"/>
  <c r="B733" i="18"/>
  <c r="BR732" i="18"/>
  <c r="BQ732" i="18"/>
  <c r="BP732" i="18"/>
  <c r="BO732" i="18"/>
  <c r="BN732" i="18"/>
  <c r="BM732" i="18"/>
  <c r="BL732" i="18"/>
  <c r="BK732" i="18"/>
  <c r="BJ732" i="18"/>
  <c r="BI732" i="18"/>
  <c r="G732" i="18"/>
  <c r="F732" i="18"/>
  <c r="E732" i="18"/>
  <c r="D732" i="18"/>
  <c r="C732" i="18"/>
  <c r="B732" i="18"/>
  <c r="BR731" i="18"/>
  <c r="BQ731" i="18"/>
  <c r="BP731" i="18"/>
  <c r="BO731" i="18"/>
  <c r="BN731" i="18"/>
  <c r="BM731" i="18"/>
  <c r="BL731" i="18"/>
  <c r="BK731" i="18"/>
  <c r="BJ731" i="18"/>
  <c r="BI731" i="18"/>
  <c r="G731" i="18"/>
  <c r="F731" i="18"/>
  <c r="E731" i="18"/>
  <c r="D731" i="18"/>
  <c r="C731" i="18"/>
  <c r="B731" i="18"/>
  <c r="BR730" i="18"/>
  <c r="BQ730" i="18"/>
  <c r="BP730" i="18"/>
  <c r="BO730" i="18"/>
  <c r="BN730" i="18"/>
  <c r="BM730" i="18"/>
  <c r="BL730" i="18"/>
  <c r="BK730" i="18"/>
  <c r="BJ730" i="18"/>
  <c r="BI730" i="18"/>
  <c r="G730" i="18"/>
  <c r="F730" i="18"/>
  <c r="E730" i="18"/>
  <c r="D730" i="18"/>
  <c r="C730" i="18"/>
  <c r="B730" i="18"/>
  <c r="BR729" i="18"/>
  <c r="BQ729" i="18"/>
  <c r="BP729" i="18"/>
  <c r="BO729" i="18"/>
  <c r="BN729" i="18"/>
  <c r="BM729" i="18"/>
  <c r="BL729" i="18"/>
  <c r="BK729" i="18"/>
  <c r="BJ729" i="18"/>
  <c r="BI729" i="18"/>
  <c r="G729" i="18"/>
  <c r="F729" i="18"/>
  <c r="E729" i="18"/>
  <c r="D729" i="18"/>
  <c r="C729" i="18"/>
  <c r="B729" i="18"/>
  <c r="BR728" i="18"/>
  <c r="BQ728" i="18"/>
  <c r="BP728" i="18"/>
  <c r="BO728" i="18"/>
  <c r="BN728" i="18"/>
  <c r="BM728" i="18"/>
  <c r="BL728" i="18"/>
  <c r="BK728" i="18"/>
  <c r="BJ728" i="18"/>
  <c r="BI728" i="18"/>
  <c r="G728" i="18"/>
  <c r="F728" i="18"/>
  <c r="E728" i="18"/>
  <c r="D728" i="18"/>
  <c r="C728" i="18"/>
  <c r="B728" i="18"/>
  <c r="BR727" i="18"/>
  <c r="BQ727" i="18"/>
  <c r="BP727" i="18"/>
  <c r="BO727" i="18"/>
  <c r="BN727" i="18"/>
  <c r="BM727" i="18"/>
  <c r="BL727" i="18"/>
  <c r="BK727" i="18"/>
  <c r="BJ727" i="18"/>
  <c r="BI727" i="18"/>
  <c r="G727" i="18"/>
  <c r="F727" i="18"/>
  <c r="E727" i="18"/>
  <c r="D727" i="18"/>
  <c r="C727" i="18"/>
  <c r="B727" i="18"/>
  <c r="BR726" i="18"/>
  <c r="BQ726" i="18"/>
  <c r="BP726" i="18"/>
  <c r="BO726" i="18"/>
  <c r="BN726" i="18"/>
  <c r="BM726" i="18"/>
  <c r="BL726" i="18"/>
  <c r="BK726" i="18"/>
  <c r="BJ726" i="18"/>
  <c r="BI726" i="18"/>
  <c r="G726" i="18"/>
  <c r="F726" i="18"/>
  <c r="E726" i="18"/>
  <c r="D726" i="18"/>
  <c r="C726" i="18"/>
  <c r="B726" i="18"/>
  <c r="BR725" i="18"/>
  <c r="BQ725" i="18"/>
  <c r="BP725" i="18"/>
  <c r="BO725" i="18"/>
  <c r="BN725" i="18"/>
  <c r="BM725" i="18"/>
  <c r="BL725" i="18"/>
  <c r="BK725" i="18"/>
  <c r="BJ725" i="18"/>
  <c r="BI725" i="18"/>
  <c r="G725" i="18"/>
  <c r="F725" i="18"/>
  <c r="E725" i="18"/>
  <c r="D725" i="18"/>
  <c r="C725" i="18"/>
  <c r="B725" i="18"/>
  <c r="BR724" i="18"/>
  <c r="BQ724" i="18"/>
  <c r="BP724" i="18"/>
  <c r="BO724" i="18"/>
  <c r="BN724" i="18"/>
  <c r="BM724" i="18"/>
  <c r="BL724" i="18"/>
  <c r="BK724" i="18"/>
  <c r="BJ724" i="18"/>
  <c r="BI724" i="18"/>
  <c r="G724" i="18"/>
  <c r="F724" i="18"/>
  <c r="E724" i="18"/>
  <c r="D724" i="18"/>
  <c r="C724" i="18"/>
  <c r="B724" i="18"/>
  <c r="BR723" i="18"/>
  <c r="BQ723" i="18"/>
  <c r="BP723" i="18"/>
  <c r="BO723" i="18"/>
  <c r="BN723" i="18"/>
  <c r="BM723" i="18"/>
  <c r="BL723" i="18"/>
  <c r="BK723" i="18"/>
  <c r="BJ723" i="18"/>
  <c r="BI723" i="18"/>
  <c r="G723" i="18"/>
  <c r="F723" i="18"/>
  <c r="E723" i="18"/>
  <c r="D723" i="18"/>
  <c r="C723" i="18"/>
  <c r="B723" i="18"/>
  <c r="BR722" i="18"/>
  <c r="BQ722" i="18"/>
  <c r="BP722" i="18"/>
  <c r="BO722" i="18"/>
  <c r="BN722" i="18"/>
  <c r="BM722" i="18"/>
  <c r="BL722" i="18"/>
  <c r="BK722" i="18"/>
  <c r="BJ722" i="18"/>
  <c r="BI722" i="18"/>
  <c r="G722" i="18"/>
  <c r="F722" i="18"/>
  <c r="E722" i="18"/>
  <c r="D722" i="18"/>
  <c r="C722" i="18"/>
  <c r="B722" i="18"/>
  <c r="BR721" i="18"/>
  <c r="BQ721" i="18"/>
  <c r="BP721" i="18"/>
  <c r="BO721" i="18"/>
  <c r="BN721" i="18"/>
  <c r="BM721" i="18"/>
  <c r="BL721" i="18"/>
  <c r="BK721" i="18"/>
  <c r="BJ721" i="18"/>
  <c r="BI721" i="18"/>
  <c r="G721" i="18"/>
  <c r="F721" i="18"/>
  <c r="E721" i="18"/>
  <c r="D721" i="18"/>
  <c r="C721" i="18"/>
  <c r="B721" i="18"/>
  <c r="BR720" i="18"/>
  <c r="BQ720" i="18"/>
  <c r="BP720" i="18"/>
  <c r="BO720" i="18"/>
  <c r="BN720" i="18"/>
  <c r="BM720" i="18"/>
  <c r="BL720" i="18"/>
  <c r="BK720" i="18"/>
  <c r="BJ720" i="18"/>
  <c r="BI720" i="18"/>
  <c r="G720" i="18"/>
  <c r="F720" i="18"/>
  <c r="E720" i="18"/>
  <c r="D720" i="18"/>
  <c r="C720" i="18"/>
  <c r="B720" i="18"/>
  <c r="BR719" i="18"/>
  <c r="BQ719" i="18"/>
  <c r="BP719" i="18"/>
  <c r="BO719" i="18"/>
  <c r="BN719" i="18"/>
  <c r="BM719" i="18"/>
  <c r="BL719" i="18"/>
  <c r="BK719" i="18"/>
  <c r="BJ719" i="18"/>
  <c r="BI719" i="18"/>
  <c r="G719" i="18"/>
  <c r="F719" i="18"/>
  <c r="E719" i="18"/>
  <c r="D719" i="18"/>
  <c r="C719" i="18"/>
  <c r="B719" i="18"/>
  <c r="BR718" i="18"/>
  <c r="BQ718" i="18"/>
  <c r="BP718" i="18"/>
  <c r="BO718" i="18"/>
  <c r="BN718" i="18"/>
  <c r="BM718" i="18"/>
  <c r="BL718" i="18"/>
  <c r="BK718" i="18"/>
  <c r="BJ718" i="18"/>
  <c r="BI718" i="18"/>
  <c r="G718" i="18"/>
  <c r="F718" i="18"/>
  <c r="E718" i="18"/>
  <c r="D718" i="18"/>
  <c r="C718" i="18"/>
  <c r="B718" i="18"/>
  <c r="BR717" i="18"/>
  <c r="BQ717" i="18"/>
  <c r="BP717" i="18"/>
  <c r="BO717" i="18"/>
  <c r="BN717" i="18"/>
  <c r="BM717" i="18"/>
  <c r="BL717" i="18"/>
  <c r="BK717" i="18"/>
  <c r="BJ717" i="18"/>
  <c r="BI717" i="18"/>
  <c r="G717" i="18"/>
  <c r="F717" i="18"/>
  <c r="E717" i="18"/>
  <c r="D717" i="18"/>
  <c r="C717" i="18"/>
  <c r="B717" i="18"/>
  <c r="BR716" i="18"/>
  <c r="BQ716" i="18"/>
  <c r="BP716" i="18"/>
  <c r="BO716" i="18"/>
  <c r="BN716" i="18"/>
  <c r="BM716" i="18"/>
  <c r="BL716" i="18"/>
  <c r="BK716" i="18"/>
  <c r="BJ716" i="18"/>
  <c r="BI716" i="18"/>
  <c r="G716" i="18"/>
  <c r="F716" i="18"/>
  <c r="E716" i="18"/>
  <c r="D716" i="18"/>
  <c r="C716" i="18"/>
  <c r="B716" i="18"/>
  <c r="BR715" i="18"/>
  <c r="BQ715" i="18"/>
  <c r="BP715" i="18"/>
  <c r="BO715" i="18"/>
  <c r="BN715" i="18"/>
  <c r="BM715" i="18"/>
  <c r="BL715" i="18"/>
  <c r="BK715" i="18"/>
  <c r="BJ715" i="18"/>
  <c r="BI715" i="18"/>
  <c r="G715" i="18"/>
  <c r="F715" i="18"/>
  <c r="E715" i="18"/>
  <c r="D715" i="18"/>
  <c r="C715" i="18"/>
  <c r="B715" i="18"/>
  <c r="BR714" i="18"/>
  <c r="BQ714" i="18"/>
  <c r="BP714" i="18"/>
  <c r="BO714" i="18"/>
  <c r="BN714" i="18"/>
  <c r="BM714" i="18"/>
  <c r="BL714" i="18"/>
  <c r="BK714" i="18"/>
  <c r="BJ714" i="18"/>
  <c r="BI714" i="18"/>
  <c r="G714" i="18"/>
  <c r="F714" i="18"/>
  <c r="E714" i="18"/>
  <c r="D714" i="18"/>
  <c r="C714" i="18"/>
  <c r="B714" i="18"/>
  <c r="BR713" i="18"/>
  <c r="BQ713" i="18"/>
  <c r="BP713" i="18"/>
  <c r="BO713" i="18"/>
  <c r="BN713" i="18"/>
  <c r="BM713" i="18"/>
  <c r="BL713" i="18"/>
  <c r="BK713" i="18"/>
  <c r="BJ713" i="18"/>
  <c r="BI713" i="18"/>
  <c r="G713" i="18"/>
  <c r="F713" i="18"/>
  <c r="E713" i="18"/>
  <c r="D713" i="18"/>
  <c r="C713" i="18"/>
  <c r="B713" i="18"/>
  <c r="BR712" i="18"/>
  <c r="BQ712" i="18"/>
  <c r="BP712" i="18"/>
  <c r="BO712" i="18"/>
  <c r="BN712" i="18"/>
  <c r="BM712" i="18"/>
  <c r="BL712" i="18"/>
  <c r="BK712" i="18"/>
  <c r="BJ712" i="18"/>
  <c r="BI712" i="18"/>
  <c r="G712" i="18"/>
  <c r="F712" i="18"/>
  <c r="E712" i="18"/>
  <c r="D712" i="18"/>
  <c r="C712" i="18"/>
  <c r="B712" i="18"/>
  <c r="BR711" i="18"/>
  <c r="BQ711" i="18"/>
  <c r="BP711" i="18"/>
  <c r="BO711" i="18"/>
  <c r="BN711" i="18"/>
  <c r="BM711" i="18"/>
  <c r="BL711" i="18"/>
  <c r="BK711" i="18"/>
  <c r="BJ711" i="18"/>
  <c r="BI711" i="18"/>
  <c r="G711" i="18"/>
  <c r="F711" i="18"/>
  <c r="E711" i="18"/>
  <c r="D711" i="18"/>
  <c r="C711" i="18"/>
  <c r="B711" i="18"/>
  <c r="BR710" i="18"/>
  <c r="BQ710" i="18"/>
  <c r="BP710" i="18"/>
  <c r="BO710" i="18"/>
  <c r="BN710" i="18"/>
  <c r="BM710" i="18"/>
  <c r="BL710" i="18"/>
  <c r="BK710" i="18"/>
  <c r="BJ710" i="18"/>
  <c r="BI710" i="18"/>
  <c r="G710" i="18"/>
  <c r="F710" i="18"/>
  <c r="E710" i="18"/>
  <c r="D710" i="18"/>
  <c r="C710" i="18"/>
  <c r="B710" i="18"/>
  <c r="BR709" i="18"/>
  <c r="BQ709" i="18"/>
  <c r="BP709" i="18"/>
  <c r="BO709" i="18"/>
  <c r="BN709" i="18"/>
  <c r="BM709" i="18"/>
  <c r="BL709" i="18"/>
  <c r="BK709" i="18"/>
  <c r="BJ709" i="18"/>
  <c r="BI709" i="18"/>
  <c r="G709" i="18"/>
  <c r="F709" i="18"/>
  <c r="E709" i="18"/>
  <c r="D709" i="18"/>
  <c r="C709" i="18"/>
  <c r="B709" i="18"/>
  <c r="BR708" i="18"/>
  <c r="BQ708" i="18"/>
  <c r="BP708" i="18"/>
  <c r="BO708" i="18"/>
  <c r="BN708" i="18"/>
  <c r="BM708" i="18"/>
  <c r="BL708" i="18"/>
  <c r="BK708" i="18"/>
  <c r="BJ708" i="18"/>
  <c r="BI708" i="18"/>
  <c r="G708" i="18"/>
  <c r="F708" i="18"/>
  <c r="E708" i="18"/>
  <c r="D708" i="18"/>
  <c r="C708" i="18"/>
  <c r="B708" i="18"/>
  <c r="BR707" i="18"/>
  <c r="BQ707" i="18"/>
  <c r="BP707" i="18"/>
  <c r="BO707" i="18"/>
  <c r="BN707" i="18"/>
  <c r="BM707" i="18"/>
  <c r="BL707" i="18"/>
  <c r="BK707" i="18"/>
  <c r="BJ707" i="18"/>
  <c r="BI707" i="18"/>
  <c r="G707" i="18"/>
  <c r="F707" i="18"/>
  <c r="E707" i="18"/>
  <c r="D707" i="18"/>
  <c r="C707" i="18"/>
  <c r="B707" i="18"/>
  <c r="BR706" i="18"/>
  <c r="BQ706" i="18"/>
  <c r="BP706" i="18"/>
  <c r="BO706" i="18"/>
  <c r="BN706" i="18"/>
  <c r="BM706" i="18"/>
  <c r="BL706" i="18"/>
  <c r="BK706" i="18"/>
  <c r="BJ706" i="18"/>
  <c r="BI706" i="18"/>
  <c r="G706" i="18"/>
  <c r="F706" i="18"/>
  <c r="E706" i="18"/>
  <c r="D706" i="18"/>
  <c r="C706" i="18"/>
  <c r="B706" i="18"/>
  <c r="BR705" i="18"/>
  <c r="BQ705" i="18"/>
  <c r="BP705" i="18"/>
  <c r="BO705" i="18"/>
  <c r="BN705" i="18"/>
  <c r="BM705" i="18"/>
  <c r="BL705" i="18"/>
  <c r="BK705" i="18"/>
  <c r="BJ705" i="18"/>
  <c r="BI705" i="18"/>
  <c r="G705" i="18"/>
  <c r="F705" i="18"/>
  <c r="E705" i="18"/>
  <c r="D705" i="18"/>
  <c r="C705" i="18"/>
  <c r="B705" i="18"/>
  <c r="BR704" i="18"/>
  <c r="BQ704" i="18"/>
  <c r="BP704" i="18"/>
  <c r="BO704" i="18"/>
  <c r="BN704" i="18"/>
  <c r="BM704" i="18"/>
  <c r="BL704" i="18"/>
  <c r="BK704" i="18"/>
  <c r="BJ704" i="18"/>
  <c r="BI704" i="18"/>
  <c r="G704" i="18"/>
  <c r="F704" i="18"/>
  <c r="E704" i="18"/>
  <c r="D704" i="18"/>
  <c r="C704" i="18"/>
  <c r="B704" i="18"/>
  <c r="BR703" i="18"/>
  <c r="BQ703" i="18"/>
  <c r="BP703" i="18"/>
  <c r="BO703" i="18"/>
  <c r="BN703" i="18"/>
  <c r="BM703" i="18"/>
  <c r="BL703" i="18"/>
  <c r="BK703" i="18"/>
  <c r="BJ703" i="18"/>
  <c r="BI703" i="18"/>
  <c r="G703" i="18"/>
  <c r="F703" i="18"/>
  <c r="E703" i="18"/>
  <c r="D703" i="18"/>
  <c r="C703" i="18"/>
  <c r="B703" i="18"/>
  <c r="BR702" i="18"/>
  <c r="BQ702" i="18"/>
  <c r="BP702" i="18"/>
  <c r="BO702" i="18"/>
  <c r="BN702" i="18"/>
  <c r="BM702" i="18"/>
  <c r="BL702" i="18"/>
  <c r="BK702" i="18"/>
  <c r="BJ702" i="18"/>
  <c r="BI702" i="18"/>
  <c r="G702" i="18"/>
  <c r="F702" i="18"/>
  <c r="E702" i="18"/>
  <c r="D702" i="18"/>
  <c r="C702" i="18"/>
  <c r="B702" i="18"/>
  <c r="BR701" i="18"/>
  <c r="BQ701" i="18"/>
  <c r="BP701" i="18"/>
  <c r="BO701" i="18"/>
  <c r="BN701" i="18"/>
  <c r="BM701" i="18"/>
  <c r="BL701" i="18"/>
  <c r="BK701" i="18"/>
  <c r="BJ701" i="18"/>
  <c r="BI701" i="18"/>
  <c r="G701" i="18"/>
  <c r="F701" i="18"/>
  <c r="E701" i="18"/>
  <c r="D701" i="18"/>
  <c r="C701" i="18"/>
  <c r="B701" i="18"/>
  <c r="BR700" i="18"/>
  <c r="BQ700" i="18"/>
  <c r="BP700" i="18"/>
  <c r="BO700" i="18"/>
  <c r="BN700" i="18"/>
  <c r="BM700" i="18"/>
  <c r="BL700" i="18"/>
  <c r="BK700" i="18"/>
  <c r="BJ700" i="18"/>
  <c r="BI700" i="18"/>
  <c r="G700" i="18"/>
  <c r="F700" i="18"/>
  <c r="E700" i="18"/>
  <c r="D700" i="18"/>
  <c r="C700" i="18"/>
  <c r="B700" i="18"/>
  <c r="BR699" i="18"/>
  <c r="BQ699" i="18"/>
  <c r="BP699" i="18"/>
  <c r="BO699" i="18"/>
  <c r="BN699" i="18"/>
  <c r="BM699" i="18"/>
  <c r="BL699" i="18"/>
  <c r="BK699" i="18"/>
  <c r="BJ699" i="18"/>
  <c r="BI699" i="18"/>
  <c r="G699" i="18"/>
  <c r="F699" i="18"/>
  <c r="E699" i="18"/>
  <c r="D699" i="18"/>
  <c r="C699" i="18"/>
  <c r="B699" i="18"/>
  <c r="BR698" i="18"/>
  <c r="BQ698" i="18"/>
  <c r="BP698" i="18"/>
  <c r="BO698" i="18"/>
  <c r="BN698" i="18"/>
  <c r="BM698" i="18"/>
  <c r="BL698" i="18"/>
  <c r="BK698" i="18"/>
  <c r="BJ698" i="18"/>
  <c r="BI698" i="18"/>
  <c r="G698" i="18"/>
  <c r="F698" i="18"/>
  <c r="E698" i="18"/>
  <c r="D698" i="18"/>
  <c r="C698" i="18"/>
  <c r="B698" i="18"/>
  <c r="BR697" i="18"/>
  <c r="BQ697" i="18"/>
  <c r="BP697" i="18"/>
  <c r="BO697" i="18"/>
  <c r="BN697" i="18"/>
  <c r="BM697" i="18"/>
  <c r="BL697" i="18"/>
  <c r="BK697" i="18"/>
  <c r="BJ697" i="18"/>
  <c r="BI697" i="18"/>
  <c r="G697" i="18"/>
  <c r="F697" i="18"/>
  <c r="E697" i="18"/>
  <c r="D697" i="18"/>
  <c r="C697" i="18"/>
  <c r="B697" i="18"/>
  <c r="BR696" i="18"/>
  <c r="BQ696" i="18"/>
  <c r="BP696" i="18"/>
  <c r="BO696" i="18"/>
  <c r="BN696" i="18"/>
  <c r="BM696" i="18"/>
  <c r="BL696" i="18"/>
  <c r="BK696" i="18"/>
  <c r="BJ696" i="18"/>
  <c r="BI696" i="18"/>
  <c r="G696" i="18"/>
  <c r="F696" i="18"/>
  <c r="E696" i="18"/>
  <c r="D696" i="18"/>
  <c r="C696" i="18"/>
  <c r="B696" i="18"/>
  <c r="BR695" i="18"/>
  <c r="BQ695" i="18"/>
  <c r="BP695" i="18"/>
  <c r="BO695" i="18"/>
  <c r="BN695" i="18"/>
  <c r="BM695" i="18"/>
  <c r="BL695" i="18"/>
  <c r="BK695" i="18"/>
  <c r="BJ695" i="18"/>
  <c r="BI695" i="18"/>
  <c r="G695" i="18"/>
  <c r="F695" i="18"/>
  <c r="E695" i="18"/>
  <c r="D695" i="18"/>
  <c r="C695" i="18"/>
  <c r="B695" i="18"/>
  <c r="BR694" i="18"/>
  <c r="BQ694" i="18"/>
  <c r="BP694" i="18"/>
  <c r="BO694" i="18"/>
  <c r="BN694" i="18"/>
  <c r="BM694" i="18"/>
  <c r="BL694" i="18"/>
  <c r="BK694" i="18"/>
  <c r="BJ694" i="18"/>
  <c r="BI694" i="18"/>
  <c r="G694" i="18"/>
  <c r="F694" i="18"/>
  <c r="E694" i="18"/>
  <c r="D694" i="18"/>
  <c r="C694" i="18"/>
  <c r="B694" i="18"/>
  <c r="BR693" i="18"/>
  <c r="BQ693" i="18"/>
  <c r="BP693" i="18"/>
  <c r="BO693" i="18"/>
  <c r="BN693" i="18"/>
  <c r="BM693" i="18"/>
  <c r="BL693" i="18"/>
  <c r="BK693" i="18"/>
  <c r="BJ693" i="18"/>
  <c r="BI693" i="18"/>
  <c r="G693" i="18"/>
  <c r="F693" i="18"/>
  <c r="E693" i="18"/>
  <c r="D693" i="18"/>
  <c r="C693" i="18"/>
  <c r="B693" i="18"/>
  <c r="BR692" i="18"/>
  <c r="BQ692" i="18"/>
  <c r="BP692" i="18"/>
  <c r="BO692" i="18"/>
  <c r="BN692" i="18"/>
  <c r="BM692" i="18"/>
  <c r="BL692" i="18"/>
  <c r="BK692" i="18"/>
  <c r="BJ692" i="18"/>
  <c r="BI692" i="18"/>
  <c r="G692" i="18"/>
  <c r="F692" i="18"/>
  <c r="E692" i="18"/>
  <c r="D692" i="18"/>
  <c r="C692" i="18"/>
  <c r="B692" i="18"/>
  <c r="BR691" i="18"/>
  <c r="BQ691" i="18"/>
  <c r="BP691" i="18"/>
  <c r="BO691" i="18"/>
  <c r="BN691" i="18"/>
  <c r="BM691" i="18"/>
  <c r="BL691" i="18"/>
  <c r="BK691" i="18"/>
  <c r="BJ691" i="18"/>
  <c r="BI691" i="18"/>
  <c r="G691" i="18"/>
  <c r="F691" i="18"/>
  <c r="E691" i="18"/>
  <c r="D691" i="18"/>
  <c r="C691" i="18"/>
  <c r="B691" i="18"/>
  <c r="BR690" i="18"/>
  <c r="BQ690" i="18"/>
  <c r="BP690" i="18"/>
  <c r="BO690" i="18"/>
  <c r="BN690" i="18"/>
  <c r="BM690" i="18"/>
  <c r="BL690" i="18"/>
  <c r="BK690" i="18"/>
  <c r="BJ690" i="18"/>
  <c r="BI690" i="18"/>
  <c r="G690" i="18"/>
  <c r="F690" i="18"/>
  <c r="E690" i="18"/>
  <c r="D690" i="18"/>
  <c r="C690" i="18"/>
  <c r="B690" i="18"/>
  <c r="BR689" i="18"/>
  <c r="BQ689" i="18"/>
  <c r="BP689" i="18"/>
  <c r="BO689" i="18"/>
  <c r="BN689" i="18"/>
  <c r="BM689" i="18"/>
  <c r="BL689" i="18"/>
  <c r="BK689" i="18"/>
  <c r="BJ689" i="18"/>
  <c r="BI689" i="18"/>
  <c r="G689" i="18"/>
  <c r="F689" i="18"/>
  <c r="E689" i="18"/>
  <c r="D689" i="18"/>
  <c r="C689" i="18"/>
  <c r="B689" i="18"/>
  <c r="BR688" i="18"/>
  <c r="BQ688" i="18"/>
  <c r="BP688" i="18"/>
  <c r="BO688" i="18"/>
  <c r="BN688" i="18"/>
  <c r="BM688" i="18"/>
  <c r="BL688" i="18"/>
  <c r="BK688" i="18"/>
  <c r="BJ688" i="18"/>
  <c r="BI688" i="18"/>
  <c r="G688" i="18"/>
  <c r="F688" i="18"/>
  <c r="E688" i="18"/>
  <c r="D688" i="18"/>
  <c r="C688" i="18"/>
  <c r="B688" i="18"/>
  <c r="BR687" i="18"/>
  <c r="BQ687" i="18"/>
  <c r="BP687" i="18"/>
  <c r="BO687" i="18"/>
  <c r="BN687" i="18"/>
  <c r="BM687" i="18"/>
  <c r="BL687" i="18"/>
  <c r="BK687" i="18"/>
  <c r="BJ687" i="18"/>
  <c r="BI687" i="18"/>
  <c r="G687" i="18"/>
  <c r="F687" i="18"/>
  <c r="E687" i="18"/>
  <c r="D687" i="18"/>
  <c r="C687" i="18"/>
  <c r="B687" i="18"/>
  <c r="BR686" i="18"/>
  <c r="BQ686" i="18"/>
  <c r="BP686" i="18"/>
  <c r="BO686" i="18"/>
  <c r="BN686" i="18"/>
  <c r="BM686" i="18"/>
  <c r="BL686" i="18"/>
  <c r="BK686" i="18"/>
  <c r="BJ686" i="18"/>
  <c r="BI686" i="18"/>
  <c r="G686" i="18"/>
  <c r="F686" i="18"/>
  <c r="E686" i="18"/>
  <c r="D686" i="18"/>
  <c r="C686" i="18"/>
  <c r="B686" i="18"/>
  <c r="BR685" i="18"/>
  <c r="BQ685" i="18"/>
  <c r="BP685" i="18"/>
  <c r="BO685" i="18"/>
  <c r="BN685" i="18"/>
  <c r="BM685" i="18"/>
  <c r="BL685" i="18"/>
  <c r="BK685" i="18"/>
  <c r="BJ685" i="18"/>
  <c r="BI685" i="18"/>
  <c r="G685" i="18"/>
  <c r="F685" i="18"/>
  <c r="E685" i="18"/>
  <c r="D685" i="18"/>
  <c r="C685" i="18"/>
  <c r="B685" i="18"/>
  <c r="BR684" i="18"/>
  <c r="BQ684" i="18"/>
  <c r="BP684" i="18"/>
  <c r="BO684" i="18"/>
  <c r="BN684" i="18"/>
  <c r="BM684" i="18"/>
  <c r="BL684" i="18"/>
  <c r="BK684" i="18"/>
  <c r="BJ684" i="18"/>
  <c r="BI684" i="18"/>
  <c r="G684" i="18"/>
  <c r="F684" i="18"/>
  <c r="E684" i="18"/>
  <c r="D684" i="18"/>
  <c r="C684" i="18"/>
  <c r="B684" i="18"/>
  <c r="BR683" i="18"/>
  <c r="BQ683" i="18"/>
  <c r="BP683" i="18"/>
  <c r="BO683" i="18"/>
  <c r="BN683" i="18"/>
  <c r="BM683" i="18"/>
  <c r="BL683" i="18"/>
  <c r="BK683" i="18"/>
  <c r="BJ683" i="18"/>
  <c r="BI683" i="18"/>
  <c r="G683" i="18"/>
  <c r="F683" i="18"/>
  <c r="E683" i="18"/>
  <c r="D683" i="18"/>
  <c r="C683" i="18"/>
  <c r="B683" i="18"/>
  <c r="BR682" i="18"/>
  <c r="BQ682" i="18"/>
  <c r="BP682" i="18"/>
  <c r="BO682" i="18"/>
  <c r="BN682" i="18"/>
  <c r="BM682" i="18"/>
  <c r="BL682" i="18"/>
  <c r="BK682" i="18"/>
  <c r="BJ682" i="18"/>
  <c r="BI682" i="18"/>
  <c r="G682" i="18"/>
  <c r="F682" i="18"/>
  <c r="E682" i="18"/>
  <c r="D682" i="18"/>
  <c r="C682" i="18"/>
  <c r="B682" i="18"/>
  <c r="BR681" i="18"/>
  <c r="BQ681" i="18"/>
  <c r="BP681" i="18"/>
  <c r="BO681" i="18"/>
  <c r="BN681" i="18"/>
  <c r="BM681" i="18"/>
  <c r="BL681" i="18"/>
  <c r="BK681" i="18"/>
  <c r="BJ681" i="18"/>
  <c r="BI681" i="18"/>
  <c r="G681" i="18"/>
  <c r="F681" i="18"/>
  <c r="E681" i="18"/>
  <c r="D681" i="18"/>
  <c r="C681" i="18"/>
  <c r="B681" i="18"/>
  <c r="BR680" i="18"/>
  <c r="BQ680" i="18"/>
  <c r="BP680" i="18"/>
  <c r="BO680" i="18"/>
  <c r="BN680" i="18"/>
  <c r="BM680" i="18"/>
  <c r="BL680" i="18"/>
  <c r="BK680" i="18"/>
  <c r="BJ680" i="18"/>
  <c r="BI680" i="18"/>
  <c r="G680" i="18"/>
  <c r="F680" i="18"/>
  <c r="E680" i="18"/>
  <c r="D680" i="18"/>
  <c r="C680" i="18"/>
  <c r="B680" i="18"/>
  <c r="BR679" i="18"/>
  <c r="BQ679" i="18"/>
  <c r="BP679" i="18"/>
  <c r="BO679" i="18"/>
  <c r="BN679" i="18"/>
  <c r="BM679" i="18"/>
  <c r="BL679" i="18"/>
  <c r="BK679" i="18"/>
  <c r="BJ679" i="18"/>
  <c r="BI679" i="18"/>
  <c r="G679" i="18"/>
  <c r="F679" i="18"/>
  <c r="E679" i="18"/>
  <c r="D679" i="18"/>
  <c r="C679" i="18"/>
  <c r="B679" i="18"/>
  <c r="BR678" i="18"/>
  <c r="BQ678" i="18"/>
  <c r="BP678" i="18"/>
  <c r="BO678" i="18"/>
  <c r="BN678" i="18"/>
  <c r="BM678" i="18"/>
  <c r="BL678" i="18"/>
  <c r="BK678" i="18"/>
  <c r="BJ678" i="18"/>
  <c r="BI678" i="18"/>
  <c r="G678" i="18"/>
  <c r="F678" i="18"/>
  <c r="E678" i="18"/>
  <c r="D678" i="18"/>
  <c r="C678" i="18"/>
  <c r="B678" i="18"/>
  <c r="BR677" i="18"/>
  <c r="BQ677" i="18"/>
  <c r="BP677" i="18"/>
  <c r="BO677" i="18"/>
  <c r="BN677" i="18"/>
  <c r="BM677" i="18"/>
  <c r="BL677" i="18"/>
  <c r="BK677" i="18"/>
  <c r="BJ677" i="18"/>
  <c r="BI677" i="18"/>
  <c r="G677" i="18"/>
  <c r="F677" i="18"/>
  <c r="E677" i="18"/>
  <c r="D677" i="18"/>
  <c r="C677" i="18"/>
  <c r="B677" i="18"/>
  <c r="BR676" i="18"/>
  <c r="BQ676" i="18"/>
  <c r="BP676" i="18"/>
  <c r="BO676" i="18"/>
  <c r="BN676" i="18"/>
  <c r="BM676" i="18"/>
  <c r="BL676" i="18"/>
  <c r="BK676" i="18"/>
  <c r="BJ676" i="18"/>
  <c r="BI676" i="18"/>
  <c r="G676" i="18"/>
  <c r="F676" i="18"/>
  <c r="E676" i="18"/>
  <c r="D676" i="18"/>
  <c r="C676" i="18"/>
  <c r="B676" i="18"/>
  <c r="BR675" i="18"/>
  <c r="BQ675" i="18"/>
  <c r="BP675" i="18"/>
  <c r="BO675" i="18"/>
  <c r="BN675" i="18"/>
  <c r="BM675" i="18"/>
  <c r="BL675" i="18"/>
  <c r="BK675" i="18"/>
  <c r="BJ675" i="18"/>
  <c r="BI675" i="18"/>
  <c r="G675" i="18"/>
  <c r="F675" i="18"/>
  <c r="E675" i="18"/>
  <c r="D675" i="18"/>
  <c r="C675" i="18"/>
  <c r="B675" i="18"/>
  <c r="BR674" i="18"/>
  <c r="BQ674" i="18"/>
  <c r="BP674" i="18"/>
  <c r="BO674" i="18"/>
  <c r="BN674" i="18"/>
  <c r="BM674" i="18"/>
  <c r="BL674" i="18"/>
  <c r="BK674" i="18"/>
  <c r="BJ674" i="18"/>
  <c r="BI674" i="18"/>
  <c r="G674" i="18"/>
  <c r="F674" i="18"/>
  <c r="E674" i="18"/>
  <c r="D674" i="18"/>
  <c r="C674" i="18"/>
  <c r="B674" i="18"/>
  <c r="BR673" i="18"/>
  <c r="BQ673" i="18"/>
  <c r="BP673" i="18"/>
  <c r="BO673" i="18"/>
  <c r="BN673" i="18"/>
  <c r="BM673" i="18"/>
  <c r="BL673" i="18"/>
  <c r="BK673" i="18"/>
  <c r="BJ673" i="18"/>
  <c r="BI673" i="18"/>
  <c r="G673" i="18"/>
  <c r="F673" i="18"/>
  <c r="E673" i="18"/>
  <c r="D673" i="18"/>
  <c r="C673" i="18"/>
  <c r="B673" i="18"/>
  <c r="BR672" i="18"/>
  <c r="BQ672" i="18"/>
  <c r="BP672" i="18"/>
  <c r="BO672" i="18"/>
  <c r="BN672" i="18"/>
  <c r="BM672" i="18"/>
  <c r="BL672" i="18"/>
  <c r="BK672" i="18"/>
  <c r="BJ672" i="18"/>
  <c r="BI672" i="18"/>
  <c r="G672" i="18"/>
  <c r="F672" i="18"/>
  <c r="E672" i="18"/>
  <c r="D672" i="18"/>
  <c r="C672" i="18"/>
  <c r="B672" i="18"/>
  <c r="BR671" i="18"/>
  <c r="BQ671" i="18"/>
  <c r="BP671" i="18"/>
  <c r="BO671" i="18"/>
  <c r="BN671" i="18"/>
  <c r="BM671" i="18"/>
  <c r="BL671" i="18"/>
  <c r="BK671" i="18"/>
  <c r="BJ671" i="18"/>
  <c r="BI671" i="18"/>
  <c r="G671" i="18"/>
  <c r="F671" i="18"/>
  <c r="E671" i="18"/>
  <c r="D671" i="18"/>
  <c r="C671" i="18"/>
  <c r="B671" i="18"/>
  <c r="BR670" i="18"/>
  <c r="BQ670" i="18"/>
  <c r="BP670" i="18"/>
  <c r="BO670" i="18"/>
  <c r="BN670" i="18"/>
  <c r="BM670" i="18"/>
  <c r="BL670" i="18"/>
  <c r="BK670" i="18"/>
  <c r="BJ670" i="18"/>
  <c r="BI670" i="18"/>
  <c r="G670" i="18"/>
  <c r="F670" i="18"/>
  <c r="E670" i="18"/>
  <c r="D670" i="18"/>
  <c r="C670" i="18"/>
  <c r="B670" i="18"/>
  <c r="BR669" i="18"/>
  <c r="BQ669" i="18"/>
  <c r="BP669" i="18"/>
  <c r="BO669" i="18"/>
  <c r="BN669" i="18"/>
  <c r="BM669" i="18"/>
  <c r="BL669" i="18"/>
  <c r="BK669" i="18"/>
  <c r="BJ669" i="18"/>
  <c r="BI669" i="18"/>
  <c r="G669" i="18"/>
  <c r="F669" i="18"/>
  <c r="E669" i="18"/>
  <c r="D669" i="18"/>
  <c r="C669" i="18"/>
  <c r="B669" i="18"/>
  <c r="BR668" i="18"/>
  <c r="BQ668" i="18"/>
  <c r="BP668" i="18"/>
  <c r="BO668" i="18"/>
  <c r="BN668" i="18"/>
  <c r="BM668" i="18"/>
  <c r="BL668" i="18"/>
  <c r="BK668" i="18"/>
  <c r="BJ668" i="18"/>
  <c r="BI668" i="18"/>
  <c r="G668" i="18"/>
  <c r="F668" i="18"/>
  <c r="E668" i="18"/>
  <c r="D668" i="18"/>
  <c r="C668" i="18"/>
  <c r="B668" i="18"/>
  <c r="BR667" i="18"/>
  <c r="BQ667" i="18"/>
  <c r="BP667" i="18"/>
  <c r="BO667" i="18"/>
  <c r="BN667" i="18"/>
  <c r="BM667" i="18"/>
  <c r="BL667" i="18"/>
  <c r="BK667" i="18"/>
  <c r="BJ667" i="18"/>
  <c r="BI667" i="18"/>
  <c r="G667" i="18"/>
  <c r="F667" i="18"/>
  <c r="E667" i="18"/>
  <c r="D667" i="18"/>
  <c r="C667" i="18"/>
  <c r="B667" i="18"/>
  <c r="BR666" i="18"/>
  <c r="BQ666" i="18"/>
  <c r="BP666" i="18"/>
  <c r="BO666" i="18"/>
  <c r="BN666" i="18"/>
  <c r="BM666" i="18"/>
  <c r="BL666" i="18"/>
  <c r="BK666" i="18"/>
  <c r="BJ666" i="18"/>
  <c r="BI666" i="18"/>
  <c r="G666" i="18"/>
  <c r="F666" i="18"/>
  <c r="E666" i="18"/>
  <c r="D666" i="18"/>
  <c r="C666" i="18"/>
  <c r="B666" i="18"/>
  <c r="BR665" i="18"/>
  <c r="BQ665" i="18"/>
  <c r="BP665" i="18"/>
  <c r="BO665" i="18"/>
  <c r="BN665" i="18"/>
  <c r="BM665" i="18"/>
  <c r="BL665" i="18"/>
  <c r="BK665" i="18"/>
  <c r="BJ665" i="18"/>
  <c r="BI665" i="18"/>
  <c r="G665" i="18"/>
  <c r="F665" i="18"/>
  <c r="E665" i="18"/>
  <c r="D665" i="18"/>
  <c r="C665" i="18"/>
  <c r="B665" i="18"/>
  <c r="BR664" i="18"/>
  <c r="BQ664" i="18"/>
  <c r="BP664" i="18"/>
  <c r="BO664" i="18"/>
  <c r="BN664" i="18"/>
  <c r="BM664" i="18"/>
  <c r="BL664" i="18"/>
  <c r="BK664" i="18"/>
  <c r="BJ664" i="18"/>
  <c r="BI664" i="18"/>
  <c r="G664" i="18"/>
  <c r="F664" i="18"/>
  <c r="E664" i="18"/>
  <c r="D664" i="18"/>
  <c r="C664" i="18"/>
  <c r="B664" i="18"/>
  <c r="BR663" i="18"/>
  <c r="BQ663" i="18"/>
  <c r="BP663" i="18"/>
  <c r="BO663" i="18"/>
  <c r="BN663" i="18"/>
  <c r="BM663" i="18"/>
  <c r="BL663" i="18"/>
  <c r="BK663" i="18"/>
  <c r="BJ663" i="18"/>
  <c r="BI663" i="18"/>
  <c r="G663" i="18"/>
  <c r="F663" i="18"/>
  <c r="E663" i="18"/>
  <c r="D663" i="18"/>
  <c r="C663" i="18"/>
  <c r="B663" i="18"/>
  <c r="BR662" i="18"/>
  <c r="BQ662" i="18"/>
  <c r="BP662" i="18"/>
  <c r="BO662" i="18"/>
  <c r="BN662" i="18"/>
  <c r="BM662" i="18"/>
  <c r="BL662" i="18"/>
  <c r="BK662" i="18"/>
  <c r="BJ662" i="18"/>
  <c r="BI662" i="18"/>
  <c r="G662" i="18"/>
  <c r="F662" i="18"/>
  <c r="E662" i="18"/>
  <c r="D662" i="18"/>
  <c r="C662" i="18"/>
  <c r="B662" i="18"/>
  <c r="BR661" i="18"/>
  <c r="BQ661" i="18"/>
  <c r="BP661" i="18"/>
  <c r="BO661" i="18"/>
  <c r="BN661" i="18"/>
  <c r="BM661" i="18"/>
  <c r="BL661" i="18"/>
  <c r="BK661" i="18"/>
  <c r="BJ661" i="18"/>
  <c r="BI661" i="18"/>
  <c r="G661" i="18"/>
  <c r="F661" i="18"/>
  <c r="E661" i="18"/>
  <c r="D661" i="18"/>
  <c r="C661" i="18"/>
  <c r="B661" i="18"/>
  <c r="BR660" i="18"/>
  <c r="BQ660" i="18"/>
  <c r="BP660" i="18"/>
  <c r="BO660" i="18"/>
  <c r="BN660" i="18"/>
  <c r="BM660" i="18"/>
  <c r="BL660" i="18"/>
  <c r="BK660" i="18"/>
  <c r="BJ660" i="18"/>
  <c r="BI660" i="18"/>
  <c r="G660" i="18"/>
  <c r="F660" i="18"/>
  <c r="E660" i="18"/>
  <c r="D660" i="18"/>
  <c r="C660" i="18"/>
  <c r="B660" i="18"/>
  <c r="BR659" i="18"/>
  <c r="BQ659" i="18"/>
  <c r="BP659" i="18"/>
  <c r="BO659" i="18"/>
  <c r="BN659" i="18"/>
  <c r="BM659" i="18"/>
  <c r="BL659" i="18"/>
  <c r="BK659" i="18"/>
  <c r="BJ659" i="18"/>
  <c r="BI659" i="18"/>
  <c r="G659" i="18"/>
  <c r="F659" i="18"/>
  <c r="E659" i="18"/>
  <c r="D659" i="18"/>
  <c r="C659" i="18"/>
  <c r="B659" i="18"/>
  <c r="BR658" i="18"/>
  <c r="BQ658" i="18"/>
  <c r="BP658" i="18"/>
  <c r="BO658" i="18"/>
  <c r="BN658" i="18"/>
  <c r="BM658" i="18"/>
  <c r="BL658" i="18"/>
  <c r="BK658" i="18"/>
  <c r="BJ658" i="18"/>
  <c r="BI658" i="18"/>
  <c r="G658" i="18"/>
  <c r="F658" i="18"/>
  <c r="E658" i="18"/>
  <c r="D658" i="18"/>
  <c r="C658" i="18"/>
  <c r="B658" i="18"/>
  <c r="BR657" i="18"/>
  <c r="BQ657" i="18"/>
  <c r="BP657" i="18"/>
  <c r="BO657" i="18"/>
  <c r="BN657" i="18"/>
  <c r="BM657" i="18"/>
  <c r="BL657" i="18"/>
  <c r="BK657" i="18"/>
  <c r="BJ657" i="18"/>
  <c r="BI657" i="18"/>
  <c r="G657" i="18"/>
  <c r="F657" i="18"/>
  <c r="E657" i="18"/>
  <c r="D657" i="18"/>
  <c r="C657" i="18"/>
  <c r="B657" i="18"/>
  <c r="BR656" i="18"/>
  <c r="BQ656" i="18"/>
  <c r="BP656" i="18"/>
  <c r="BO656" i="18"/>
  <c r="BN656" i="18"/>
  <c r="BM656" i="18"/>
  <c r="BL656" i="18"/>
  <c r="BK656" i="18"/>
  <c r="BJ656" i="18"/>
  <c r="BI656" i="18"/>
  <c r="G656" i="18"/>
  <c r="F656" i="18"/>
  <c r="E656" i="18"/>
  <c r="D656" i="18"/>
  <c r="C656" i="18"/>
  <c r="B656" i="18"/>
  <c r="BR655" i="18"/>
  <c r="BQ655" i="18"/>
  <c r="BP655" i="18"/>
  <c r="BO655" i="18"/>
  <c r="BN655" i="18"/>
  <c r="BM655" i="18"/>
  <c r="BL655" i="18"/>
  <c r="BK655" i="18"/>
  <c r="BJ655" i="18"/>
  <c r="BI655" i="18"/>
  <c r="G655" i="18"/>
  <c r="F655" i="18"/>
  <c r="E655" i="18"/>
  <c r="D655" i="18"/>
  <c r="C655" i="18"/>
  <c r="B655" i="18"/>
  <c r="BR654" i="18"/>
  <c r="BQ654" i="18"/>
  <c r="BP654" i="18"/>
  <c r="BO654" i="18"/>
  <c r="BN654" i="18"/>
  <c r="BM654" i="18"/>
  <c r="BL654" i="18"/>
  <c r="BK654" i="18"/>
  <c r="BJ654" i="18"/>
  <c r="BI654" i="18"/>
  <c r="G654" i="18"/>
  <c r="F654" i="18"/>
  <c r="E654" i="18"/>
  <c r="D654" i="18"/>
  <c r="C654" i="18"/>
  <c r="B654" i="18"/>
  <c r="BR653" i="18"/>
  <c r="BQ653" i="18"/>
  <c r="BP653" i="18"/>
  <c r="BO653" i="18"/>
  <c r="BN653" i="18"/>
  <c r="BM653" i="18"/>
  <c r="BL653" i="18"/>
  <c r="BK653" i="18"/>
  <c r="BJ653" i="18"/>
  <c r="BI653" i="18"/>
  <c r="G653" i="18"/>
  <c r="F653" i="18"/>
  <c r="E653" i="18"/>
  <c r="D653" i="18"/>
  <c r="C653" i="18"/>
  <c r="B653" i="18"/>
  <c r="BR652" i="18"/>
  <c r="BQ652" i="18"/>
  <c r="BP652" i="18"/>
  <c r="BO652" i="18"/>
  <c r="BN652" i="18"/>
  <c r="BM652" i="18"/>
  <c r="BL652" i="18"/>
  <c r="BK652" i="18"/>
  <c r="BJ652" i="18"/>
  <c r="BI652" i="18"/>
  <c r="G652" i="18"/>
  <c r="F652" i="18"/>
  <c r="E652" i="18"/>
  <c r="D652" i="18"/>
  <c r="C652" i="18"/>
  <c r="B652" i="18"/>
  <c r="BR651" i="18"/>
  <c r="BQ651" i="18"/>
  <c r="BP651" i="18"/>
  <c r="BO651" i="18"/>
  <c r="BN651" i="18"/>
  <c r="BM651" i="18"/>
  <c r="BL651" i="18"/>
  <c r="BK651" i="18"/>
  <c r="BJ651" i="18"/>
  <c r="BI651" i="18"/>
  <c r="G651" i="18"/>
  <c r="F651" i="18"/>
  <c r="E651" i="18"/>
  <c r="D651" i="18"/>
  <c r="C651" i="18"/>
  <c r="B651" i="18"/>
  <c r="BR650" i="18"/>
  <c r="BQ650" i="18"/>
  <c r="BP650" i="18"/>
  <c r="BO650" i="18"/>
  <c r="BN650" i="18"/>
  <c r="BM650" i="18"/>
  <c r="BL650" i="18"/>
  <c r="BK650" i="18"/>
  <c r="BJ650" i="18"/>
  <c r="BI650" i="18"/>
  <c r="G650" i="18"/>
  <c r="F650" i="18"/>
  <c r="E650" i="18"/>
  <c r="D650" i="18"/>
  <c r="C650" i="18"/>
  <c r="B650" i="18"/>
  <c r="BR649" i="18"/>
  <c r="BQ649" i="18"/>
  <c r="BP649" i="18"/>
  <c r="BO649" i="18"/>
  <c r="BN649" i="18"/>
  <c r="BM649" i="18"/>
  <c r="BL649" i="18"/>
  <c r="BK649" i="18"/>
  <c r="BJ649" i="18"/>
  <c r="BI649" i="18"/>
  <c r="G649" i="18"/>
  <c r="F649" i="18"/>
  <c r="E649" i="18"/>
  <c r="D649" i="18"/>
  <c r="C649" i="18"/>
  <c r="B649" i="18"/>
  <c r="BR648" i="18"/>
  <c r="BQ648" i="18"/>
  <c r="BP648" i="18"/>
  <c r="BO648" i="18"/>
  <c r="BN648" i="18"/>
  <c r="BM648" i="18"/>
  <c r="BL648" i="18"/>
  <c r="BK648" i="18"/>
  <c r="BJ648" i="18"/>
  <c r="BI648" i="18"/>
  <c r="G648" i="18"/>
  <c r="F648" i="18"/>
  <c r="E648" i="18"/>
  <c r="D648" i="18"/>
  <c r="C648" i="18"/>
  <c r="B648" i="18"/>
  <c r="BR647" i="18"/>
  <c r="BQ647" i="18"/>
  <c r="BP647" i="18"/>
  <c r="BO647" i="18"/>
  <c r="BN647" i="18"/>
  <c r="BM647" i="18"/>
  <c r="BL647" i="18"/>
  <c r="BK647" i="18"/>
  <c r="BJ647" i="18"/>
  <c r="BI647" i="18"/>
  <c r="G647" i="18"/>
  <c r="F647" i="18"/>
  <c r="E647" i="18"/>
  <c r="D647" i="18"/>
  <c r="C647" i="18"/>
  <c r="B647" i="18"/>
  <c r="BR646" i="18"/>
  <c r="BQ646" i="18"/>
  <c r="BP646" i="18"/>
  <c r="BO646" i="18"/>
  <c r="BN646" i="18"/>
  <c r="BM646" i="18"/>
  <c r="BL646" i="18"/>
  <c r="BK646" i="18"/>
  <c r="BJ646" i="18"/>
  <c r="BI646" i="18"/>
  <c r="G646" i="18"/>
  <c r="F646" i="18"/>
  <c r="E646" i="18"/>
  <c r="D646" i="18"/>
  <c r="C646" i="18"/>
  <c r="B646" i="18"/>
  <c r="BR645" i="18"/>
  <c r="BQ645" i="18"/>
  <c r="BP645" i="18"/>
  <c r="BO645" i="18"/>
  <c r="BN645" i="18"/>
  <c r="BM645" i="18"/>
  <c r="BL645" i="18"/>
  <c r="BK645" i="18"/>
  <c r="BJ645" i="18"/>
  <c r="BI645" i="18"/>
  <c r="G645" i="18"/>
  <c r="F645" i="18"/>
  <c r="E645" i="18"/>
  <c r="D645" i="18"/>
  <c r="C645" i="18"/>
  <c r="B645" i="18"/>
  <c r="BR644" i="18"/>
  <c r="BQ644" i="18"/>
  <c r="BP644" i="18"/>
  <c r="BO644" i="18"/>
  <c r="BN644" i="18"/>
  <c r="BM644" i="18"/>
  <c r="BL644" i="18"/>
  <c r="BK644" i="18"/>
  <c r="BJ644" i="18"/>
  <c r="BI644" i="18"/>
  <c r="G644" i="18"/>
  <c r="F644" i="18"/>
  <c r="E644" i="18"/>
  <c r="D644" i="18"/>
  <c r="C644" i="18"/>
  <c r="B644" i="18"/>
  <c r="BR643" i="18"/>
  <c r="BQ643" i="18"/>
  <c r="BP643" i="18"/>
  <c r="BO643" i="18"/>
  <c r="BN643" i="18"/>
  <c r="BM643" i="18"/>
  <c r="BL643" i="18"/>
  <c r="BK643" i="18"/>
  <c r="BJ643" i="18"/>
  <c r="BI643" i="18"/>
  <c r="G643" i="18"/>
  <c r="F643" i="18"/>
  <c r="E643" i="18"/>
  <c r="D643" i="18"/>
  <c r="C643" i="18"/>
  <c r="B643" i="18"/>
  <c r="BR642" i="18"/>
  <c r="BQ642" i="18"/>
  <c r="BP642" i="18"/>
  <c r="BO642" i="18"/>
  <c r="BN642" i="18"/>
  <c r="BM642" i="18"/>
  <c r="BL642" i="18"/>
  <c r="BK642" i="18"/>
  <c r="BJ642" i="18"/>
  <c r="BI642" i="18"/>
  <c r="G642" i="18"/>
  <c r="F642" i="18"/>
  <c r="E642" i="18"/>
  <c r="D642" i="18"/>
  <c r="C642" i="18"/>
  <c r="B642" i="18"/>
  <c r="BR641" i="18"/>
  <c r="BQ641" i="18"/>
  <c r="BP641" i="18"/>
  <c r="BO641" i="18"/>
  <c r="BN641" i="18"/>
  <c r="BM641" i="18"/>
  <c r="BL641" i="18"/>
  <c r="BK641" i="18"/>
  <c r="BJ641" i="18"/>
  <c r="BI641" i="18"/>
  <c r="G641" i="18"/>
  <c r="F641" i="18"/>
  <c r="E641" i="18"/>
  <c r="D641" i="18"/>
  <c r="C641" i="18"/>
  <c r="B641" i="18"/>
  <c r="BR640" i="18"/>
  <c r="BQ640" i="18"/>
  <c r="BP640" i="18"/>
  <c r="BO640" i="18"/>
  <c r="BN640" i="18"/>
  <c r="BM640" i="18"/>
  <c r="BL640" i="18"/>
  <c r="BK640" i="18"/>
  <c r="BJ640" i="18"/>
  <c r="BI640" i="18"/>
  <c r="G640" i="18"/>
  <c r="F640" i="18"/>
  <c r="E640" i="18"/>
  <c r="D640" i="18"/>
  <c r="C640" i="18"/>
  <c r="B640" i="18"/>
  <c r="BR639" i="18"/>
  <c r="BQ639" i="18"/>
  <c r="BP639" i="18"/>
  <c r="BO639" i="18"/>
  <c r="BN639" i="18"/>
  <c r="BM639" i="18"/>
  <c r="BL639" i="18"/>
  <c r="BK639" i="18"/>
  <c r="BJ639" i="18"/>
  <c r="BI639" i="18"/>
  <c r="G639" i="18"/>
  <c r="F639" i="18"/>
  <c r="E639" i="18"/>
  <c r="D639" i="18"/>
  <c r="C639" i="18"/>
  <c r="B639" i="18"/>
  <c r="BR638" i="18"/>
  <c r="BQ638" i="18"/>
  <c r="BP638" i="18"/>
  <c r="BO638" i="18"/>
  <c r="BN638" i="18"/>
  <c r="BM638" i="18"/>
  <c r="BL638" i="18"/>
  <c r="BK638" i="18"/>
  <c r="BJ638" i="18"/>
  <c r="BI638" i="18"/>
  <c r="G638" i="18"/>
  <c r="F638" i="18"/>
  <c r="E638" i="18"/>
  <c r="D638" i="18"/>
  <c r="C638" i="18"/>
  <c r="B638" i="18"/>
  <c r="BR637" i="18"/>
  <c r="BQ637" i="18"/>
  <c r="BP637" i="18"/>
  <c r="BO637" i="18"/>
  <c r="BN637" i="18"/>
  <c r="BM637" i="18"/>
  <c r="BL637" i="18"/>
  <c r="BK637" i="18"/>
  <c r="BJ637" i="18"/>
  <c r="BI637" i="18"/>
  <c r="G637" i="18"/>
  <c r="F637" i="18"/>
  <c r="E637" i="18"/>
  <c r="D637" i="18"/>
  <c r="C637" i="18"/>
  <c r="B637" i="18"/>
  <c r="BR636" i="18"/>
  <c r="BQ636" i="18"/>
  <c r="BP636" i="18"/>
  <c r="BO636" i="18"/>
  <c r="BN636" i="18"/>
  <c r="BM636" i="18"/>
  <c r="BL636" i="18"/>
  <c r="BK636" i="18"/>
  <c r="BJ636" i="18"/>
  <c r="BI636" i="18"/>
  <c r="G636" i="18"/>
  <c r="F636" i="18"/>
  <c r="E636" i="18"/>
  <c r="D636" i="18"/>
  <c r="C636" i="18"/>
  <c r="B636" i="18"/>
  <c r="BR635" i="18"/>
  <c r="BQ635" i="18"/>
  <c r="BP635" i="18"/>
  <c r="BO635" i="18"/>
  <c r="BN635" i="18"/>
  <c r="BM635" i="18"/>
  <c r="BL635" i="18"/>
  <c r="BK635" i="18"/>
  <c r="BJ635" i="18"/>
  <c r="BI635" i="18"/>
  <c r="G635" i="18"/>
  <c r="F635" i="18"/>
  <c r="E635" i="18"/>
  <c r="D635" i="18"/>
  <c r="C635" i="18"/>
  <c r="B635" i="18"/>
  <c r="BR634" i="18"/>
  <c r="BQ634" i="18"/>
  <c r="BP634" i="18"/>
  <c r="BO634" i="18"/>
  <c r="BN634" i="18"/>
  <c r="BM634" i="18"/>
  <c r="BL634" i="18"/>
  <c r="BK634" i="18"/>
  <c r="BJ634" i="18"/>
  <c r="BI634" i="18"/>
  <c r="G634" i="18"/>
  <c r="F634" i="18"/>
  <c r="E634" i="18"/>
  <c r="D634" i="18"/>
  <c r="C634" i="18"/>
  <c r="B634" i="18"/>
  <c r="BR633" i="18"/>
  <c r="BQ633" i="18"/>
  <c r="BP633" i="18"/>
  <c r="BO633" i="18"/>
  <c r="BN633" i="18"/>
  <c r="BM633" i="18"/>
  <c r="BL633" i="18"/>
  <c r="BK633" i="18"/>
  <c r="BJ633" i="18"/>
  <c r="BI633" i="18"/>
  <c r="G633" i="18"/>
  <c r="F633" i="18"/>
  <c r="E633" i="18"/>
  <c r="D633" i="18"/>
  <c r="C633" i="18"/>
  <c r="B633" i="18"/>
  <c r="BR632" i="18"/>
  <c r="BQ632" i="18"/>
  <c r="BP632" i="18"/>
  <c r="BO632" i="18"/>
  <c r="BN632" i="18"/>
  <c r="BM632" i="18"/>
  <c r="BL632" i="18"/>
  <c r="BK632" i="18"/>
  <c r="BJ632" i="18"/>
  <c r="BI632" i="18"/>
  <c r="G632" i="18"/>
  <c r="F632" i="18"/>
  <c r="E632" i="18"/>
  <c r="D632" i="18"/>
  <c r="C632" i="18"/>
  <c r="B632" i="18"/>
  <c r="BR631" i="18"/>
  <c r="BQ631" i="18"/>
  <c r="BP631" i="18"/>
  <c r="BO631" i="18"/>
  <c r="BN631" i="18"/>
  <c r="BM631" i="18"/>
  <c r="BL631" i="18"/>
  <c r="BK631" i="18"/>
  <c r="BJ631" i="18"/>
  <c r="BI631" i="18"/>
  <c r="G631" i="18"/>
  <c r="F631" i="18"/>
  <c r="E631" i="18"/>
  <c r="D631" i="18"/>
  <c r="C631" i="18"/>
  <c r="B631" i="18"/>
  <c r="BR630" i="18"/>
  <c r="BQ630" i="18"/>
  <c r="BP630" i="18"/>
  <c r="BO630" i="18"/>
  <c r="BN630" i="18"/>
  <c r="BM630" i="18"/>
  <c r="BL630" i="18"/>
  <c r="BK630" i="18"/>
  <c r="BJ630" i="18"/>
  <c r="BI630" i="18"/>
  <c r="G630" i="18"/>
  <c r="F630" i="18"/>
  <c r="E630" i="18"/>
  <c r="D630" i="18"/>
  <c r="C630" i="18"/>
  <c r="B630" i="18"/>
  <c r="BR629" i="18"/>
  <c r="BQ629" i="18"/>
  <c r="BP629" i="18"/>
  <c r="BO629" i="18"/>
  <c r="BN629" i="18"/>
  <c r="BM629" i="18"/>
  <c r="BL629" i="18"/>
  <c r="BK629" i="18"/>
  <c r="BJ629" i="18"/>
  <c r="BI629" i="18"/>
  <c r="G629" i="18"/>
  <c r="F629" i="18"/>
  <c r="E629" i="18"/>
  <c r="D629" i="18"/>
  <c r="C629" i="18"/>
  <c r="B629" i="18"/>
  <c r="BR628" i="18"/>
  <c r="BQ628" i="18"/>
  <c r="BP628" i="18"/>
  <c r="BO628" i="18"/>
  <c r="BN628" i="18"/>
  <c r="BM628" i="18"/>
  <c r="BL628" i="18"/>
  <c r="BK628" i="18"/>
  <c r="BJ628" i="18"/>
  <c r="BI628" i="18"/>
  <c r="G628" i="18"/>
  <c r="F628" i="18"/>
  <c r="E628" i="18"/>
  <c r="D628" i="18"/>
  <c r="C628" i="18"/>
  <c r="B628" i="18"/>
  <c r="BR627" i="18"/>
  <c r="BQ627" i="18"/>
  <c r="BP627" i="18"/>
  <c r="BO627" i="18"/>
  <c r="BN627" i="18"/>
  <c r="BM627" i="18"/>
  <c r="BL627" i="18"/>
  <c r="BK627" i="18"/>
  <c r="BJ627" i="18"/>
  <c r="BI627" i="18"/>
  <c r="G627" i="18"/>
  <c r="F627" i="18"/>
  <c r="E627" i="18"/>
  <c r="D627" i="18"/>
  <c r="C627" i="18"/>
  <c r="B627" i="18"/>
  <c r="BR626" i="18"/>
  <c r="BQ626" i="18"/>
  <c r="BP626" i="18"/>
  <c r="BO626" i="18"/>
  <c r="BN626" i="18"/>
  <c r="BM626" i="18"/>
  <c r="BL626" i="18"/>
  <c r="BK626" i="18"/>
  <c r="BJ626" i="18"/>
  <c r="BI626" i="18"/>
  <c r="G626" i="18"/>
  <c r="F626" i="18"/>
  <c r="E626" i="18"/>
  <c r="D626" i="18"/>
  <c r="C626" i="18"/>
  <c r="B626" i="18"/>
  <c r="BR625" i="18"/>
  <c r="BQ625" i="18"/>
  <c r="BP625" i="18"/>
  <c r="BO625" i="18"/>
  <c r="BN625" i="18"/>
  <c r="BM625" i="18"/>
  <c r="BL625" i="18"/>
  <c r="BK625" i="18"/>
  <c r="BJ625" i="18"/>
  <c r="BI625" i="18"/>
  <c r="G625" i="18"/>
  <c r="F625" i="18"/>
  <c r="E625" i="18"/>
  <c r="D625" i="18"/>
  <c r="C625" i="18"/>
  <c r="B625" i="18"/>
  <c r="BR624" i="18"/>
  <c r="BQ624" i="18"/>
  <c r="BP624" i="18"/>
  <c r="BO624" i="18"/>
  <c r="BN624" i="18"/>
  <c r="BM624" i="18"/>
  <c r="BL624" i="18"/>
  <c r="BK624" i="18"/>
  <c r="BJ624" i="18"/>
  <c r="BI624" i="18"/>
  <c r="G624" i="18"/>
  <c r="F624" i="18"/>
  <c r="E624" i="18"/>
  <c r="D624" i="18"/>
  <c r="C624" i="18"/>
  <c r="B624" i="18"/>
  <c r="BR623" i="18"/>
  <c r="BQ623" i="18"/>
  <c r="BP623" i="18"/>
  <c r="BO623" i="18"/>
  <c r="BN623" i="18"/>
  <c r="BM623" i="18"/>
  <c r="BL623" i="18"/>
  <c r="BK623" i="18"/>
  <c r="BJ623" i="18"/>
  <c r="BI623" i="18"/>
  <c r="G623" i="18"/>
  <c r="F623" i="18"/>
  <c r="E623" i="18"/>
  <c r="D623" i="18"/>
  <c r="C623" i="18"/>
  <c r="B623" i="18"/>
  <c r="BR622" i="18"/>
  <c r="BQ622" i="18"/>
  <c r="BP622" i="18"/>
  <c r="BO622" i="18"/>
  <c r="BN622" i="18"/>
  <c r="BM622" i="18"/>
  <c r="BL622" i="18"/>
  <c r="BK622" i="18"/>
  <c r="BJ622" i="18"/>
  <c r="BI622" i="18"/>
  <c r="G622" i="18"/>
  <c r="F622" i="18"/>
  <c r="E622" i="18"/>
  <c r="D622" i="18"/>
  <c r="C622" i="18"/>
  <c r="B622" i="18"/>
  <c r="BR621" i="18"/>
  <c r="BQ621" i="18"/>
  <c r="BP621" i="18"/>
  <c r="BO621" i="18"/>
  <c r="BN621" i="18"/>
  <c r="BM621" i="18"/>
  <c r="BL621" i="18"/>
  <c r="BK621" i="18"/>
  <c r="BJ621" i="18"/>
  <c r="BI621" i="18"/>
  <c r="G621" i="18"/>
  <c r="F621" i="18"/>
  <c r="E621" i="18"/>
  <c r="D621" i="18"/>
  <c r="C621" i="18"/>
  <c r="B621" i="18"/>
  <c r="BR620" i="18"/>
  <c r="BQ620" i="18"/>
  <c r="BP620" i="18"/>
  <c r="BO620" i="18"/>
  <c r="BN620" i="18"/>
  <c r="BM620" i="18"/>
  <c r="BL620" i="18"/>
  <c r="BK620" i="18"/>
  <c r="BJ620" i="18"/>
  <c r="BI620" i="18"/>
  <c r="G620" i="18"/>
  <c r="F620" i="18"/>
  <c r="E620" i="18"/>
  <c r="D620" i="18"/>
  <c r="C620" i="18"/>
  <c r="B620" i="18"/>
  <c r="BR619" i="18"/>
  <c r="BQ619" i="18"/>
  <c r="BP619" i="18"/>
  <c r="BO619" i="18"/>
  <c r="BN619" i="18"/>
  <c r="BM619" i="18"/>
  <c r="BL619" i="18"/>
  <c r="BK619" i="18"/>
  <c r="BJ619" i="18"/>
  <c r="BI619" i="18"/>
  <c r="G619" i="18"/>
  <c r="F619" i="18"/>
  <c r="E619" i="18"/>
  <c r="D619" i="18"/>
  <c r="C619" i="18"/>
  <c r="B619" i="18"/>
  <c r="BR618" i="18"/>
  <c r="BQ618" i="18"/>
  <c r="BP618" i="18"/>
  <c r="BO618" i="18"/>
  <c r="BN618" i="18"/>
  <c r="BM618" i="18"/>
  <c r="BL618" i="18"/>
  <c r="BK618" i="18"/>
  <c r="BJ618" i="18"/>
  <c r="BI618" i="18"/>
  <c r="G618" i="18"/>
  <c r="F618" i="18"/>
  <c r="E618" i="18"/>
  <c r="D618" i="18"/>
  <c r="C618" i="18"/>
  <c r="B618" i="18"/>
  <c r="BR617" i="18"/>
  <c r="BQ617" i="18"/>
  <c r="BP617" i="18"/>
  <c r="BO617" i="18"/>
  <c r="BN617" i="18"/>
  <c r="BM617" i="18"/>
  <c r="BL617" i="18"/>
  <c r="BK617" i="18"/>
  <c r="BJ617" i="18"/>
  <c r="BI617" i="18"/>
  <c r="G617" i="18"/>
  <c r="F617" i="18"/>
  <c r="E617" i="18"/>
  <c r="D617" i="18"/>
  <c r="C617" i="18"/>
  <c r="B617" i="18"/>
  <c r="BR616" i="18"/>
  <c r="BQ616" i="18"/>
  <c r="BP616" i="18"/>
  <c r="BO616" i="18"/>
  <c r="BN616" i="18"/>
  <c r="BM616" i="18"/>
  <c r="BL616" i="18"/>
  <c r="BK616" i="18"/>
  <c r="BJ616" i="18"/>
  <c r="BI616" i="18"/>
  <c r="G616" i="18"/>
  <c r="F616" i="18"/>
  <c r="E616" i="18"/>
  <c r="D616" i="18"/>
  <c r="C616" i="18"/>
  <c r="B616" i="18"/>
  <c r="BR615" i="18"/>
  <c r="BQ615" i="18"/>
  <c r="BP615" i="18"/>
  <c r="BO615" i="18"/>
  <c r="BN615" i="18"/>
  <c r="BM615" i="18"/>
  <c r="BL615" i="18"/>
  <c r="BK615" i="18"/>
  <c r="BJ615" i="18"/>
  <c r="BI615" i="18"/>
  <c r="G615" i="18"/>
  <c r="F615" i="18"/>
  <c r="E615" i="18"/>
  <c r="D615" i="18"/>
  <c r="C615" i="18"/>
  <c r="B615" i="18"/>
  <c r="BR614" i="18"/>
  <c r="BQ614" i="18"/>
  <c r="BP614" i="18"/>
  <c r="BO614" i="18"/>
  <c r="BN614" i="18"/>
  <c r="BM614" i="18"/>
  <c r="BL614" i="18"/>
  <c r="BK614" i="18"/>
  <c r="BJ614" i="18"/>
  <c r="BI614" i="18"/>
  <c r="G614" i="18"/>
  <c r="F614" i="18"/>
  <c r="E614" i="18"/>
  <c r="D614" i="18"/>
  <c r="C614" i="18"/>
  <c r="B614" i="18"/>
  <c r="BR613" i="18"/>
  <c r="BQ613" i="18"/>
  <c r="BP613" i="18"/>
  <c r="BO613" i="18"/>
  <c r="BN613" i="18"/>
  <c r="BM613" i="18"/>
  <c r="BL613" i="18"/>
  <c r="BK613" i="18"/>
  <c r="BJ613" i="18"/>
  <c r="BI613" i="18"/>
  <c r="G613" i="18"/>
  <c r="F613" i="18"/>
  <c r="E613" i="18"/>
  <c r="D613" i="18"/>
  <c r="C613" i="18"/>
  <c r="B613" i="18"/>
  <c r="BR612" i="18"/>
  <c r="BQ612" i="18"/>
  <c r="BP612" i="18"/>
  <c r="BO612" i="18"/>
  <c r="BN612" i="18"/>
  <c r="BM612" i="18"/>
  <c r="BL612" i="18"/>
  <c r="BK612" i="18"/>
  <c r="BJ612" i="18"/>
  <c r="BI612" i="18"/>
  <c r="G612" i="18"/>
  <c r="F612" i="18"/>
  <c r="E612" i="18"/>
  <c r="D612" i="18"/>
  <c r="C612" i="18"/>
  <c r="B612" i="18"/>
  <c r="BR611" i="18"/>
  <c r="BQ611" i="18"/>
  <c r="BP611" i="18"/>
  <c r="BO611" i="18"/>
  <c r="BN611" i="18"/>
  <c r="BM611" i="18"/>
  <c r="BL611" i="18"/>
  <c r="BK611" i="18"/>
  <c r="BJ611" i="18"/>
  <c r="BI611" i="18"/>
  <c r="G611" i="18"/>
  <c r="F611" i="18"/>
  <c r="E611" i="18"/>
  <c r="D611" i="18"/>
  <c r="C611" i="18"/>
  <c r="B611" i="18"/>
  <c r="BR610" i="18"/>
  <c r="BQ610" i="18"/>
  <c r="BP610" i="18"/>
  <c r="BO610" i="18"/>
  <c r="BN610" i="18"/>
  <c r="BM610" i="18"/>
  <c r="BL610" i="18"/>
  <c r="BK610" i="18"/>
  <c r="BJ610" i="18"/>
  <c r="BI610" i="18"/>
  <c r="G610" i="18"/>
  <c r="F610" i="18"/>
  <c r="E610" i="18"/>
  <c r="D610" i="18"/>
  <c r="C610" i="18"/>
  <c r="B610" i="18"/>
  <c r="BR609" i="18"/>
  <c r="BQ609" i="18"/>
  <c r="BP609" i="18"/>
  <c r="BO609" i="18"/>
  <c r="BN609" i="18"/>
  <c r="BM609" i="18"/>
  <c r="BL609" i="18"/>
  <c r="BK609" i="18"/>
  <c r="BJ609" i="18"/>
  <c r="BI609" i="18"/>
  <c r="G609" i="18"/>
  <c r="F609" i="18"/>
  <c r="E609" i="18"/>
  <c r="D609" i="18"/>
  <c r="C609" i="18"/>
  <c r="B609" i="18"/>
  <c r="BR608" i="18"/>
  <c r="BQ608" i="18"/>
  <c r="BP608" i="18"/>
  <c r="BO608" i="18"/>
  <c r="BN608" i="18"/>
  <c r="BM608" i="18"/>
  <c r="BL608" i="18"/>
  <c r="BK608" i="18"/>
  <c r="BJ608" i="18"/>
  <c r="BI608" i="18"/>
  <c r="G608" i="18"/>
  <c r="F608" i="18"/>
  <c r="E608" i="18"/>
  <c r="D608" i="18"/>
  <c r="C608" i="18"/>
  <c r="B608" i="18"/>
  <c r="BR607" i="18"/>
  <c r="BQ607" i="18"/>
  <c r="BP607" i="18"/>
  <c r="BO607" i="18"/>
  <c r="BN607" i="18"/>
  <c r="BM607" i="18"/>
  <c r="BL607" i="18"/>
  <c r="BK607" i="18"/>
  <c r="BJ607" i="18"/>
  <c r="BI607" i="18"/>
  <c r="G607" i="18"/>
  <c r="F607" i="18"/>
  <c r="E607" i="18"/>
  <c r="D607" i="18"/>
  <c r="C607" i="18"/>
  <c r="B607" i="18"/>
  <c r="BR606" i="18"/>
  <c r="BQ606" i="18"/>
  <c r="BP606" i="18"/>
  <c r="BO606" i="18"/>
  <c r="BN606" i="18"/>
  <c r="BM606" i="18"/>
  <c r="BL606" i="18"/>
  <c r="BK606" i="18"/>
  <c r="BJ606" i="18"/>
  <c r="BI606" i="18"/>
  <c r="G606" i="18"/>
  <c r="F606" i="18"/>
  <c r="E606" i="18"/>
  <c r="D606" i="18"/>
  <c r="C606" i="18"/>
  <c r="B606" i="18"/>
  <c r="BR605" i="18"/>
  <c r="BQ605" i="18"/>
  <c r="BP605" i="18"/>
  <c r="BO605" i="18"/>
  <c r="BN605" i="18"/>
  <c r="BM605" i="18"/>
  <c r="BL605" i="18"/>
  <c r="BK605" i="18"/>
  <c r="BJ605" i="18"/>
  <c r="BI605" i="18"/>
  <c r="G605" i="18"/>
  <c r="F605" i="18"/>
  <c r="E605" i="18"/>
  <c r="D605" i="18"/>
  <c r="C605" i="18"/>
  <c r="B605" i="18"/>
  <c r="BR604" i="18"/>
  <c r="BQ604" i="18"/>
  <c r="BP604" i="18"/>
  <c r="BO604" i="18"/>
  <c r="BN604" i="18"/>
  <c r="BM604" i="18"/>
  <c r="BL604" i="18"/>
  <c r="BK604" i="18"/>
  <c r="BJ604" i="18"/>
  <c r="BI604" i="18"/>
  <c r="G604" i="18"/>
  <c r="F604" i="18"/>
  <c r="E604" i="18"/>
  <c r="D604" i="18"/>
  <c r="C604" i="18"/>
  <c r="B604" i="18"/>
  <c r="BR603" i="18"/>
  <c r="BQ603" i="18"/>
  <c r="BP603" i="18"/>
  <c r="BO603" i="18"/>
  <c r="BN603" i="18"/>
  <c r="BM603" i="18"/>
  <c r="BL603" i="18"/>
  <c r="BK603" i="18"/>
  <c r="BJ603" i="18"/>
  <c r="BI603" i="18"/>
  <c r="G603" i="18"/>
  <c r="F603" i="18"/>
  <c r="E603" i="18"/>
  <c r="D603" i="18"/>
  <c r="C603" i="18"/>
  <c r="B603" i="18"/>
  <c r="BR602" i="18"/>
  <c r="BQ602" i="18"/>
  <c r="BP602" i="18"/>
  <c r="BO602" i="18"/>
  <c r="BN602" i="18"/>
  <c r="BM602" i="18"/>
  <c r="BL602" i="18"/>
  <c r="BK602" i="18"/>
  <c r="BJ602" i="18"/>
  <c r="BI602" i="18"/>
  <c r="G602" i="18"/>
  <c r="F602" i="18"/>
  <c r="E602" i="18"/>
  <c r="D602" i="18"/>
  <c r="C602" i="18"/>
  <c r="B602" i="18"/>
  <c r="BR601" i="18"/>
  <c r="BQ601" i="18"/>
  <c r="BP601" i="18"/>
  <c r="BO601" i="18"/>
  <c r="BN601" i="18"/>
  <c r="BM601" i="18"/>
  <c r="BL601" i="18"/>
  <c r="BK601" i="18"/>
  <c r="BJ601" i="18"/>
  <c r="BI601" i="18"/>
  <c r="G601" i="18"/>
  <c r="F601" i="18"/>
  <c r="E601" i="18"/>
  <c r="D601" i="18"/>
  <c r="C601" i="18"/>
  <c r="B601" i="18"/>
  <c r="BR600" i="18"/>
  <c r="BQ600" i="18"/>
  <c r="BP600" i="18"/>
  <c r="BO600" i="18"/>
  <c r="BN600" i="18"/>
  <c r="BM600" i="18"/>
  <c r="BL600" i="18"/>
  <c r="BK600" i="18"/>
  <c r="BJ600" i="18"/>
  <c r="BI600" i="18"/>
  <c r="G600" i="18"/>
  <c r="F600" i="18"/>
  <c r="E600" i="18"/>
  <c r="D600" i="18"/>
  <c r="C600" i="18"/>
  <c r="B600" i="18"/>
  <c r="BR599" i="18"/>
  <c r="BQ599" i="18"/>
  <c r="BP599" i="18"/>
  <c r="BO599" i="18"/>
  <c r="BN599" i="18"/>
  <c r="BM599" i="18"/>
  <c r="BL599" i="18"/>
  <c r="BK599" i="18"/>
  <c r="BJ599" i="18"/>
  <c r="BI599" i="18"/>
  <c r="G599" i="18"/>
  <c r="F599" i="18"/>
  <c r="E599" i="18"/>
  <c r="D599" i="18"/>
  <c r="C599" i="18"/>
  <c r="B599" i="18"/>
  <c r="BR598" i="18"/>
  <c r="BQ598" i="18"/>
  <c r="BP598" i="18"/>
  <c r="BO598" i="18"/>
  <c r="BN598" i="18"/>
  <c r="BM598" i="18"/>
  <c r="BL598" i="18"/>
  <c r="BK598" i="18"/>
  <c r="BJ598" i="18"/>
  <c r="BI598" i="18"/>
  <c r="G598" i="18"/>
  <c r="F598" i="18"/>
  <c r="E598" i="18"/>
  <c r="D598" i="18"/>
  <c r="C598" i="18"/>
  <c r="B598" i="18"/>
  <c r="BR597" i="18"/>
  <c r="BQ597" i="18"/>
  <c r="BP597" i="18"/>
  <c r="BO597" i="18"/>
  <c r="BN597" i="18"/>
  <c r="BM597" i="18"/>
  <c r="BL597" i="18"/>
  <c r="BK597" i="18"/>
  <c r="BJ597" i="18"/>
  <c r="BI597" i="18"/>
  <c r="G597" i="18"/>
  <c r="F597" i="18"/>
  <c r="E597" i="18"/>
  <c r="D597" i="18"/>
  <c r="C597" i="18"/>
  <c r="B597" i="18"/>
  <c r="BR596" i="18"/>
  <c r="BQ596" i="18"/>
  <c r="BP596" i="18"/>
  <c r="BO596" i="18"/>
  <c r="BN596" i="18"/>
  <c r="BM596" i="18"/>
  <c r="BL596" i="18"/>
  <c r="BK596" i="18"/>
  <c r="BJ596" i="18"/>
  <c r="BI596" i="18"/>
  <c r="G596" i="18"/>
  <c r="F596" i="18"/>
  <c r="E596" i="18"/>
  <c r="D596" i="18"/>
  <c r="C596" i="18"/>
  <c r="B596" i="18"/>
  <c r="BR595" i="18"/>
  <c r="BQ595" i="18"/>
  <c r="BP595" i="18"/>
  <c r="BO595" i="18"/>
  <c r="BN595" i="18"/>
  <c r="BM595" i="18"/>
  <c r="BL595" i="18"/>
  <c r="BK595" i="18"/>
  <c r="BJ595" i="18"/>
  <c r="BI595" i="18"/>
  <c r="G595" i="18"/>
  <c r="F595" i="18"/>
  <c r="E595" i="18"/>
  <c r="D595" i="18"/>
  <c r="C595" i="18"/>
  <c r="B595" i="18"/>
  <c r="BR594" i="18"/>
  <c r="BQ594" i="18"/>
  <c r="BP594" i="18"/>
  <c r="BO594" i="18"/>
  <c r="BN594" i="18"/>
  <c r="BM594" i="18"/>
  <c r="BL594" i="18"/>
  <c r="BK594" i="18"/>
  <c r="BJ594" i="18"/>
  <c r="BI594" i="18"/>
  <c r="G594" i="18"/>
  <c r="F594" i="18"/>
  <c r="E594" i="18"/>
  <c r="D594" i="18"/>
  <c r="C594" i="18"/>
  <c r="B594" i="18"/>
  <c r="BR593" i="18"/>
  <c r="BQ593" i="18"/>
  <c r="BP593" i="18"/>
  <c r="BO593" i="18"/>
  <c r="BN593" i="18"/>
  <c r="BM593" i="18"/>
  <c r="BL593" i="18"/>
  <c r="BK593" i="18"/>
  <c r="BJ593" i="18"/>
  <c r="BI593" i="18"/>
  <c r="G593" i="18"/>
  <c r="F593" i="18"/>
  <c r="E593" i="18"/>
  <c r="D593" i="18"/>
  <c r="C593" i="18"/>
  <c r="B593" i="18"/>
  <c r="BR592" i="18"/>
  <c r="BQ592" i="18"/>
  <c r="BP592" i="18"/>
  <c r="BO592" i="18"/>
  <c r="BN592" i="18"/>
  <c r="BM592" i="18"/>
  <c r="BL592" i="18"/>
  <c r="BK592" i="18"/>
  <c r="BJ592" i="18"/>
  <c r="BI592" i="18"/>
  <c r="G592" i="18"/>
  <c r="F592" i="18"/>
  <c r="E592" i="18"/>
  <c r="D592" i="18"/>
  <c r="C592" i="18"/>
  <c r="B592" i="18"/>
  <c r="BR591" i="18"/>
  <c r="BQ591" i="18"/>
  <c r="BP591" i="18"/>
  <c r="BO591" i="18"/>
  <c r="BN591" i="18"/>
  <c r="BM591" i="18"/>
  <c r="BL591" i="18"/>
  <c r="BK591" i="18"/>
  <c r="BJ591" i="18"/>
  <c r="BI591" i="18"/>
  <c r="G591" i="18"/>
  <c r="F591" i="18"/>
  <c r="E591" i="18"/>
  <c r="D591" i="18"/>
  <c r="C591" i="18"/>
  <c r="B591" i="18"/>
  <c r="BR590" i="18"/>
  <c r="BQ590" i="18"/>
  <c r="BP590" i="18"/>
  <c r="BO590" i="18"/>
  <c r="BN590" i="18"/>
  <c r="BM590" i="18"/>
  <c r="BL590" i="18"/>
  <c r="BK590" i="18"/>
  <c r="BJ590" i="18"/>
  <c r="BI590" i="18"/>
  <c r="G590" i="18"/>
  <c r="F590" i="18"/>
  <c r="E590" i="18"/>
  <c r="D590" i="18"/>
  <c r="C590" i="18"/>
  <c r="B590" i="18"/>
  <c r="BR589" i="18"/>
  <c r="BQ589" i="18"/>
  <c r="BP589" i="18"/>
  <c r="BO589" i="18"/>
  <c r="BN589" i="18"/>
  <c r="BM589" i="18"/>
  <c r="BL589" i="18"/>
  <c r="BK589" i="18"/>
  <c r="BJ589" i="18"/>
  <c r="BI589" i="18"/>
  <c r="G589" i="18"/>
  <c r="F589" i="18"/>
  <c r="E589" i="18"/>
  <c r="D589" i="18"/>
  <c r="C589" i="18"/>
  <c r="B589" i="18"/>
  <c r="BR588" i="18"/>
  <c r="BQ588" i="18"/>
  <c r="BP588" i="18"/>
  <c r="BO588" i="18"/>
  <c r="BN588" i="18"/>
  <c r="BM588" i="18"/>
  <c r="BL588" i="18"/>
  <c r="BK588" i="18"/>
  <c r="BJ588" i="18"/>
  <c r="BI588" i="18"/>
  <c r="G588" i="18"/>
  <c r="F588" i="18"/>
  <c r="E588" i="18"/>
  <c r="D588" i="18"/>
  <c r="C588" i="18"/>
  <c r="B588" i="18"/>
  <c r="BR587" i="18"/>
  <c r="BQ587" i="18"/>
  <c r="BP587" i="18"/>
  <c r="BO587" i="18"/>
  <c r="BN587" i="18"/>
  <c r="BM587" i="18"/>
  <c r="BL587" i="18"/>
  <c r="BK587" i="18"/>
  <c r="BJ587" i="18"/>
  <c r="BI587" i="18"/>
  <c r="G587" i="18"/>
  <c r="F587" i="18"/>
  <c r="E587" i="18"/>
  <c r="D587" i="18"/>
  <c r="C587" i="18"/>
  <c r="B587" i="18"/>
  <c r="BR586" i="18"/>
  <c r="BQ586" i="18"/>
  <c r="BP586" i="18"/>
  <c r="BO586" i="18"/>
  <c r="BN586" i="18"/>
  <c r="BM586" i="18"/>
  <c r="BL586" i="18"/>
  <c r="BK586" i="18"/>
  <c r="BJ586" i="18"/>
  <c r="BI586" i="18"/>
  <c r="G586" i="18"/>
  <c r="F586" i="18"/>
  <c r="E586" i="18"/>
  <c r="D586" i="18"/>
  <c r="C586" i="18"/>
  <c r="B586" i="18"/>
  <c r="BR585" i="18"/>
  <c r="BQ585" i="18"/>
  <c r="BP585" i="18"/>
  <c r="BO585" i="18"/>
  <c r="BN585" i="18"/>
  <c r="BM585" i="18"/>
  <c r="BL585" i="18"/>
  <c r="BK585" i="18"/>
  <c r="BJ585" i="18"/>
  <c r="BI585" i="18"/>
  <c r="G585" i="18"/>
  <c r="F585" i="18"/>
  <c r="E585" i="18"/>
  <c r="D585" i="18"/>
  <c r="C585" i="18"/>
  <c r="B585" i="18"/>
  <c r="BR584" i="18"/>
  <c r="BQ584" i="18"/>
  <c r="BP584" i="18"/>
  <c r="BO584" i="18"/>
  <c r="BN584" i="18"/>
  <c r="BM584" i="18"/>
  <c r="BL584" i="18"/>
  <c r="BK584" i="18"/>
  <c r="BJ584" i="18"/>
  <c r="BI584" i="18"/>
  <c r="G584" i="18"/>
  <c r="F584" i="18"/>
  <c r="E584" i="18"/>
  <c r="D584" i="18"/>
  <c r="C584" i="18"/>
  <c r="B584" i="18"/>
  <c r="BR583" i="18"/>
  <c r="BQ583" i="18"/>
  <c r="BP583" i="18"/>
  <c r="BO583" i="18"/>
  <c r="BN583" i="18"/>
  <c r="BM583" i="18"/>
  <c r="BL583" i="18"/>
  <c r="BK583" i="18"/>
  <c r="BJ583" i="18"/>
  <c r="BI583" i="18"/>
  <c r="G583" i="18"/>
  <c r="F583" i="18"/>
  <c r="E583" i="18"/>
  <c r="D583" i="18"/>
  <c r="C583" i="18"/>
  <c r="B583" i="18"/>
  <c r="BR582" i="18"/>
  <c r="BQ582" i="18"/>
  <c r="BP582" i="18"/>
  <c r="BO582" i="18"/>
  <c r="BN582" i="18"/>
  <c r="BM582" i="18"/>
  <c r="BL582" i="18"/>
  <c r="BK582" i="18"/>
  <c r="BJ582" i="18"/>
  <c r="BI582" i="18"/>
  <c r="G582" i="18"/>
  <c r="F582" i="18"/>
  <c r="E582" i="18"/>
  <c r="D582" i="18"/>
  <c r="C582" i="18"/>
  <c r="B582" i="18"/>
  <c r="BR581" i="18"/>
  <c r="BQ581" i="18"/>
  <c r="BP581" i="18"/>
  <c r="BO581" i="18"/>
  <c r="BN581" i="18"/>
  <c r="BM581" i="18"/>
  <c r="BL581" i="18"/>
  <c r="BK581" i="18"/>
  <c r="BJ581" i="18"/>
  <c r="BI581" i="18"/>
  <c r="G581" i="18"/>
  <c r="F581" i="18"/>
  <c r="E581" i="18"/>
  <c r="D581" i="18"/>
  <c r="C581" i="18"/>
  <c r="B581" i="18"/>
  <c r="BR580" i="18"/>
  <c r="BQ580" i="18"/>
  <c r="BP580" i="18"/>
  <c r="BO580" i="18"/>
  <c r="BN580" i="18"/>
  <c r="BM580" i="18"/>
  <c r="BL580" i="18"/>
  <c r="BK580" i="18"/>
  <c r="BJ580" i="18"/>
  <c r="BI580" i="18"/>
  <c r="G580" i="18"/>
  <c r="F580" i="18"/>
  <c r="E580" i="18"/>
  <c r="D580" i="18"/>
  <c r="C580" i="18"/>
  <c r="B580" i="18"/>
  <c r="BR579" i="18"/>
  <c r="BQ579" i="18"/>
  <c r="BP579" i="18"/>
  <c r="BO579" i="18"/>
  <c r="BN579" i="18"/>
  <c r="BM579" i="18"/>
  <c r="BL579" i="18"/>
  <c r="BK579" i="18"/>
  <c r="BJ579" i="18"/>
  <c r="BI579" i="18"/>
  <c r="G579" i="18"/>
  <c r="F579" i="18"/>
  <c r="E579" i="18"/>
  <c r="D579" i="18"/>
  <c r="C579" i="18"/>
  <c r="B579" i="18"/>
  <c r="BR578" i="18"/>
  <c r="BQ578" i="18"/>
  <c r="BP578" i="18"/>
  <c r="BO578" i="18"/>
  <c r="BN578" i="18"/>
  <c r="BM578" i="18"/>
  <c r="BL578" i="18"/>
  <c r="BK578" i="18"/>
  <c r="BJ578" i="18"/>
  <c r="BI578" i="18"/>
  <c r="G578" i="18"/>
  <c r="F578" i="18"/>
  <c r="E578" i="18"/>
  <c r="D578" i="18"/>
  <c r="C578" i="18"/>
  <c r="B578" i="18"/>
  <c r="BR577" i="18"/>
  <c r="BQ577" i="18"/>
  <c r="BP577" i="18"/>
  <c r="BO577" i="18"/>
  <c r="BN577" i="18"/>
  <c r="BM577" i="18"/>
  <c r="BL577" i="18"/>
  <c r="BK577" i="18"/>
  <c r="BJ577" i="18"/>
  <c r="BI577" i="18"/>
  <c r="G577" i="18"/>
  <c r="F577" i="18"/>
  <c r="E577" i="18"/>
  <c r="D577" i="18"/>
  <c r="C577" i="18"/>
  <c r="B577" i="18"/>
  <c r="BR576" i="18"/>
  <c r="BQ576" i="18"/>
  <c r="BP576" i="18"/>
  <c r="BO576" i="18"/>
  <c r="BN576" i="18"/>
  <c r="BM576" i="18"/>
  <c r="BL576" i="18"/>
  <c r="BK576" i="18"/>
  <c r="BJ576" i="18"/>
  <c r="BI576" i="18"/>
  <c r="G576" i="18"/>
  <c r="F576" i="18"/>
  <c r="E576" i="18"/>
  <c r="D576" i="18"/>
  <c r="C576" i="18"/>
  <c r="B576" i="18"/>
  <c r="BR575" i="18"/>
  <c r="BQ575" i="18"/>
  <c r="BP575" i="18"/>
  <c r="BO575" i="18"/>
  <c r="BN575" i="18"/>
  <c r="BM575" i="18"/>
  <c r="BL575" i="18"/>
  <c r="BK575" i="18"/>
  <c r="BJ575" i="18"/>
  <c r="BI575" i="18"/>
  <c r="G575" i="18"/>
  <c r="F575" i="18"/>
  <c r="E575" i="18"/>
  <c r="D575" i="18"/>
  <c r="C575" i="18"/>
  <c r="B575" i="18"/>
  <c r="BR574" i="18"/>
  <c r="BQ574" i="18"/>
  <c r="BP574" i="18"/>
  <c r="BO574" i="18"/>
  <c r="BN574" i="18"/>
  <c r="BM574" i="18"/>
  <c r="BL574" i="18"/>
  <c r="BK574" i="18"/>
  <c r="BJ574" i="18"/>
  <c r="BI574" i="18"/>
  <c r="G574" i="18"/>
  <c r="F574" i="18"/>
  <c r="E574" i="18"/>
  <c r="D574" i="18"/>
  <c r="C574" i="18"/>
  <c r="B574" i="18"/>
  <c r="BR573" i="18"/>
  <c r="BQ573" i="18"/>
  <c r="BP573" i="18"/>
  <c r="BO573" i="18"/>
  <c r="BN573" i="18"/>
  <c r="BM573" i="18"/>
  <c r="BL573" i="18"/>
  <c r="BK573" i="18"/>
  <c r="BJ573" i="18"/>
  <c r="BI573" i="18"/>
  <c r="G573" i="18"/>
  <c r="F573" i="18"/>
  <c r="E573" i="18"/>
  <c r="D573" i="18"/>
  <c r="C573" i="18"/>
  <c r="B573" i="18"/>
  <c r="BR572" i="18"/>
  <c r="BQ572" i="18"/>
  <c r="BP572" i="18"/>
  <c r="BO572" i="18"/>
  <c r="BN572" i="18"/>
  <c r="BM572" i="18"/>
  <c r="BL572" i="18"/>
  <c r="BK572" i="18"/>
  <c r="BJ572" i="18"/>
  <c r="BI572" i="18"/>
  <c r="G572" i="18"/>
  <c r="F572" i="18"/>
  <c r="E572" i="18"/>
  <c r="D572" i="18"/>
  <c r="C572" i="18"/>
  <c r="B572" i="18"/>
  <c r="BR571" i="18"/>
  <c r="BQ571" i="18"/>
  <c r="BP571" i="18"/>
  <c r="BO571" i="18"/>
  <c r="BN571" i="18"/>
  <c r="BM571" i="18"/>
  <c r="BL571" i="18"/>
  <c r="BK571" i="18"/>
  <c r="BJ571" i="18"/>
  <c r="BI571" i="18"/>
  <c r="G571" i="18"/>
  <c r="F571" i="18"/>
  <c r="E571" i="18"/>
  <c r="D571" i="18"/>
  <c r="C571" i="18"/>
  <c r="B571" i="18"/>
  <c r="BR570" i="18"/>
  <c r="BQ570" i="18"/>
  <c r="BP570" i="18"/>
  <c r="BO570" i="18"/>
  <c r="BN570" i="18"/>
  <c r="BM570" i="18"/>
  <c r="BL570" i="18"/>
  <c r="BK570" i="18"/>
  <c r="BJ570" i="18"/>
  <c r="BI570" i="18"/>
  <c r="G570" i="18"/>
  <c r="F570" i="18"/>
  <c r="E570" i="18"/>
  <c r="D570" i="18"/>
  <c r="C570" i="18"/>
  <c r="B570" i="18"/>
  <c r="BR569" i="18"/>
  <c r="BQ569" i="18"/>
  <c r="BP569" i="18"/>
  <c r="BO569" i="18"/>
  <c r="BN569" i="18"/>
  <c r="BM569" i="18"/>
  <c r="BL569" i="18"/>
  <c r="BK569" i="18"/>
  <c r="BJ569" i="18"/>
  <c r="BI569" i="18"/>
  <c r="G569" i="18"/>
  <c r="F569" i="18"/>
  <c r="E569" i="18"/>
  <c r="D569" i="18"/>
  <c r="C569" i="18"/>
  <c r="B569" i="18"/>
  <c r="BR568" i="18"/>
  <c r="BQ568" i="18"/>
  <c r="BP568" i="18"/>
  <c r="BO568" i="18"/>
  <c r="BN568" i="18"/>
  <c r="BM568" i="18"/>
  <c r="BL568" i="18"/>
  <c r="BK568" i="18"/>
  <c r="BJ568" i="18"/>
  <c r="BI568" i="18"/>
  <c r="G568" i="18"/>
  <c r="F568" i="18"/>
  <c r="E568" i="18"/>
  <c r="D568" i="18"/>
  <c r="C568" i="18"/>
  <c r="B568" i="18"/>
  <c r="BR567" i="18"/>
  <c r="BQ567" i="18"/>
  <c r="BP567" i="18"/>
  <c r="BO567" i="18"/>
  <c r="BN567" i="18"/>
  <c r="BM567" i="18"/>
  <c r="BL567" i="18"/>
  <c r="BK567" i="18"/>
  <c r="BJ567" i="18"/>
  <c r="BI567" i="18"/>
  <c r="G567" i="18"/>
  <c r="F567" i="18"/>
  <c r="E567" i="18"/>
  <c r="D567" i="18"/>
  <c r="C567" i="18"/>
  <c r="B567" i="18"/>
  <c r="BR566" i="18"/>
  <c r="BQ566" i="18"/>
  <c r="BP566" i="18"/>
  <c r="BO566" i="18"/>
  <c r="BN566" i="18"/>
  <c r="BM566" i="18"/>
  <c r="BL566" i="18"/>
  <c r="BK566" i="18"/>
  <c r="BJ566" i="18"/>
  <c r="BI566" i="18"/>
  <c r="G566" i="18"/>
  <c r="F566" i="18"/>
  <c r="E566" i="18"/>
  <c r="D566" i="18"/>
  <c r="C566" i="18"/>
  <c r="B566" i="18"/>
  <c r="BR565" i="18"/>
  <c r="BQ565" i="18"/>
  <c r="BP565" i="18"/>
  <c r="BO565" i="18"/>
  <c r="BN565" i="18"/>
  <c r="BM565" i="18"/>
  <c r="BL565" i="18"/>
  <c r="BK565" i="18"/>
  <c r="BJ565" i="18"/>
  <c r="BI565" i="18"/>
  <c r="G565" i="18"/>
  <c r="F565" i="18"/>
  <c r="E565" i="18"/>
  <c r="D565" i="18"/>
  <c r="C565" i="18"/>
  <c r="B565" i="18"/>
  <c r="BR564" i="18"/>
  <c r="BQ564" i="18"/>
  <c r="BP564" i="18"/>
  <c r="BO564" i="18"/>
  <c r="BN564" i="18"/>
  <c r="BM564" i="18"/>
  <c r="BL564" i="18"/>
  <c r="BK564" i="18"/>
  <c r="BJ564" i="18"/>
  <c r="BI564" i="18"/>
  <c r="G564" i="18"/>
  <c r="F564" i="18"/>
  <c r="E564" i="18"/>
  <c r="D564" i="18"/>
  <c r="C564" i="18"/>
  <c r="B564" i="18"/>
  <c r="BR563" i="18"/>
  <c r="BQ563" i="18"/>
  <c r="BP563" i="18"/>
  <c r="BO563" i="18"/>
  <c r="BN563" i="18"/>
  <c r="BM563" i="18"/>
  <c r="BL563" i="18"/>
  <c r="BK563" i="18"/>
  <c r="BJ563" i="18"/>
  <c r="BI563" i="18"/>
  <c r="G563" i="18"/>
  <c r="F563" i="18"/>
  <c r="E563" i="18"/>
  <c r="D563" i="18"/>
  <c r="C563" i="18"/>
  <c r="B563" i="18"/>
  <c r="BR562" i="18"/>
  <c r="BQ562" i="18"/>
  <c r="BP562" i="18"/>
  <c r="BO562" i="18"/>
  <c r="BN562" i="18"/>
  <c r="BM562" i="18"/>
  <c r="BL562" i="18"/>
  <c r="BK562" i="18"/>
  <c r="BJ562" i="18"/>
  <c r="BI562" i="18"/>
  <c r="G562" i="18"/>
  <c r="F562" i="18"/>
  <c r="E562" i="18"/>
  <c r="D562" i="18"/>
  <c r="C562" i="18"/>
  <c r="B562" i="18"/>
  <c r="BR561" i="18"/>
  <c r="BQ561" i="18"/>
  <c r="BP561" i="18"/>
  <c r="BO561" i="18"/>
  <c r="BN561" i="18"/>
  <c r="BM561" i="18"/>
  <c r="BL561" i="18"/>
  <c r="BK561" i="18"/>
  <c r="BJ561" i="18"/>
  <c r="BI561" i="18"/>
  <c r="G561" i="18"/>
  <c r="F561" i="18"/>
  <c r="E561" i="18"/>
  <c r="D561" i="18"/>
  <c r="C561" i="18"/>
  <c r="B561" i="18"/>
  <c r="BR560" i="18"/>
  <c r="BQ560" i="18"/>
  <c r="BP560" i="18"/>
  <c r="BO560" i="18"/>
  <c r="BN560" i="18"/>
  <c r="BM560" i="18"/>
  <c r="BL560" i="18"/>
  <c r="BK560" i="18"/>
  <c r="BJ560" i="18"/>
  <c r="BI560" i="18"/>
  <c r="G560" i="18"/>
  <c r="F560" i="18"/>
  <c r="E560" i="18"/>
  <c r="D560" i="18"/>
  <c r="C560" i="18"/>
  <c r="B560" i="18"/>
  <c r="BR559" i="18"/>
  <c r="BQ559" i="18"/>
  <c r="BP559" i="18"/>
  <c r="BO559" i="18"/>
  <c r="BN559" i="18"/>
  <c r="BM559" i="18"/>
  <c r="BL559" i="18"/>
  <c r="BK559" i="18"/>
  <c r="BJ559" i="18"/>
  <c r="BI559" i="18"/>
  <c r="G559" i="18"/>
  <c r="F559" i="18"/>
  <c r="E559" i="18"/>
  <c r="D559" i="18"/>
  <c r="C559" i="18"/>
  <c r="B559" i="18"/>
  <c r="BR558" i="18"/>
  <c r="BQ558" i="18"/>
  <c r="BP558" i="18"/>
  <c r="BO558" i="18"/>
  <c r="BN558" i="18"/>
  <c r="BM558" i="18"/>
  <c r="BL558" i="18"/>
  <c r="BK558" i="18"/>
  <c r="BJ558" i="18"/>
  <c r="BI558" i="18"/>
  <c r="G558" i="18"/>
  <c r="F558" i="18"/>
  <c r="E558" i="18"/>
  <c r="D558" i="18"/>
  <c r="C558" i="18"/>
  <c r="B558" i="18"/>
  <c r="BR557" i="18"/>
  <c r="BQ557" i="18"/>
  <c r="BP557" i="18"/>
  <c r="BO557" i="18"/>
  <c r="BN557" i="18"/>
  <c r="BM557" i="18"/>
  <c r="BL557" i="18"/>
  <c r="BK557" i="18"/>
  <c r="BJ557" i="18"/>
  <c r="BI557" i="18"/>
  <c r="G557" i="18"/>
  <c r="F557" i="18"/>
  <c r="E557" i="18"/>
  <c r="D557" i="18"/>
  <c r="C557" i="18"/>
  <c r="B557" i="18"/>
  <c r="BR556" i="18"/>
  <c r="BQ556" i="18"/>
  <c r="BP556" i="18"/>
  <c r="BO556" i="18"/>
  <c r="BN556" i="18"/>
  <c r="BM556" i="18"/>
  <c r="BL556" i="18"/>
  <c r="BK556" i="18"/>
  <c r="BJ556" i="18"/>
  <c r="BI556" i="18"/>
  <c r="G556" i="18"/>
  <c r="F556" i="18"/>
  <c r="E556" i="18"/>
  <c r="D556" i="18"/>
  <c r="C556" i="18"/>
  <c r="B556" i="18"/>
  <c r="BR555" i="18"/>
  <c r="BQ555" i="18"/>
  <c r="BP555" i="18"/>
  <c r="BO555" i="18"/>
  <c r="BN555" i="18"/>
  <c r="BM555" i="18"/>
  <c r="BL555" i="18"/>
  <c r="BK555" i="18"/>
  <c r="BJ555" i="18"/>
  <c r="BI555" i="18"/>
  <c r="G555" i="18"/>
  <c r="F555" i="18"/>
  <c r="E555" i="18"/>
  <c r="D555" i="18"/>
  <c r="C555" i="18"/>
  <c r="B555" i="18"/>
  <c r="BR554" i="18"/>
  <c r="BQ554" i="18"/>
  <c r="BP554" i="18"/>
  <c r="BO554" i="18"/>
  <c r="BN554" i="18"/>
  <c r="BM554" i="18"/>
  <c r="BL554" i="18"/>
  <c r="BK554" i="18"/>
  <c r="BJ554" i="18"/>
  <c r="BI554" i="18"/>
  <c r="G554" i="18"/>
  <c r="F554" i="18"/>
  <c r="E554" i="18"/>
  <c r="D554" i="18"/>
  <c r="C554" i="18"/>
  <c r="B554" i="18"/>
  <c r="BR553" i="18"/>
  <c r="BQ553" i="18"/>
  <c r="BP553" i="18"/>
  <c r="BO553" i="18"/>
  <c r="BN553" i="18"/>
  <c r="BM553" i="18"/>
  <c r="BL553" i="18"/>
  <c r="BK553" i="18"/>
  <c r="BJ553" i="18"/>
  <c r="BI553" i="18"/>
  <c r="G553" i="18"/>
  <c r="F553" i="18"/>
  <c r="E553" i="18"/>
  <c r="D553" i="18"/>
  <c r="C553" i="18"/>
  <c r="B553" i="18"/>
  <c r="BR552" i="18"/>
  <c r="BQ552" i="18"/>
  <c r="BP552" i="18"/>
  <c r="BO552" i="18"/>
  <c r="BN552" i="18"/>
  <c r="BM552" i="18"/>
  <c r="BL552" i="18"/>
  <c r="BK552" i="18"/>
  <c r="BJ552" i="18"/>
  <c r="BI552" i="18"/>
  <c r="G552" i="18"/>
  <c r="F552" i="18"/>
  <c r="E552" i="18"/>
  <c r="D552" i="18"/>
  <c r="C552" i="18"/>
  <c r="B552" i="18"/>
  <c r="BR551" i="18"/>
  <c r="BQ551" i="18"/>
  <c r="BP551" i="18"/>
  <c r="BO551" i="18"/>
  <c r="BN551" i="18"/>
  <c r="BM551" i="18"/>
  <c r="BL551" i="18"/>
  <c r="BK551" i="18"/>
  <c r="BJ551" i="18"/>
  <c r="BI551" i="18"/>
  <c r="G551" i="18"/>
  <c r="F551" i="18"/>
  <c r="E551" i="18"/>
  <c r="D551" i="18"/>
  <c r="C551" i="18"/>
  <c r="B551" i="18"/>
  <c r="BR550" i="18"/>
  <c r="BQ550" i="18"/>
  <c r="BP550" i="18"/>
  <c r="BO550" i="18"/>
  <c r="BN550" i="18"/>
  <c r="BM550" i="18"/>
  <c r="BL550" i="18"/>
  <c r="BK550" i="18"/>
  <c r="BJ550" i="18"/>
  <c r="BI550" i="18"/>
  <c r="G550" i="18"/>
  <c r="F550" i="18"/>
  <c r="E550" i="18"/>
  <c r="D550" i="18"/>
  <c r="C550" i="18"/>
  <c r="B550" i="18"/>
  <c r="BR549" i="18"/>
  <c r="BQ549" i="18"/>
  <c r="BP549" i="18"/>
  <c r="BO549" i="18"/>
  <c r="BN549" i="18"/>
  <c r="BM549" i="18"/>
  <c r="BL549" i="18"/>
  <c r="BK549" i="18"/>
  <c r="BJ549" i="18"/>
  <c r="BI549" i="18"/>
  <c r="G549" i="18"/>
  <c r="F549" i="18"/>
  <c r="E549" i="18"/>
  <c r="D549" i="18"/>
  <c r="C549" i="18"/>
  <c r="B549" i="18"/>
  <c r="BR548" i="18"/>
  <c r="BQ548" i="18"/>
  <c r="BP548" i="18"/>
  <c r="BO548" i="18"/>
  <c r="BN548" i="18"/>
  <c r="BM548" i="18"/>
  <c r="BL548" i="18"/>
  <c r="BK548" i="18"/>
  <c r="BJ548" i="18"/>
  <c r="BI548" i="18"/>
  <c r="G548" i="18"/>
  <c r="F548" i="18"/>
  <c r="E548" i="18"/>
  <c r="D548" i="18"/>
  <c r="C548" i="18"/>
  <c r="B548" i="18"/>
  <c r="BR547" i="18"/>
  <c r="BQ547" i="18"/>
  <c r="BP547" i="18"/>
  <c r="BO547" i="18"/>
  <c r="BN547" i="18"/>
  <c r="BM547" i="18"/>
  <c r="BL547" i="18"/>
  <c r="BK547" i="18"/>
  <c r="BJ547" i="18"/>
  <c r="BI547" i="18"/>
  <c r="G547" i="18"/>
  <c r="F547" i="18"/>
  <c r="E547" i="18"/>
  <c r="D547" i="18"/>
  <c r="C547" i="18"/>
  <c r="B547" i="18"/>
  <c r="BR546" i="18"/>
  <c r="BQ546" i="18"/>
  <c r="BP546" i="18"/>
  <c r="BO546" i="18"/>
  <c r="BN546" i="18"/>
  <c r="BM546" i="18"/>
  <c r="BL546" i="18"/>
  <c r="BK546" i="18"/>
  <c r="BJ546" i="18"/>
  <c r="BI546" i="18"/>
  <c r="G546" i="18"/>
  <c r="F546" i="18"/>
  <c r="E546" i="18"/>
  <c r="D546" i="18"/>
  <c r="C546" i="18"/>
  <c r="B546" i="18"/>
  <c r="BR545" i="18"/>
  <c r="BQ545" i="18"/>
  <c r="BP545" i="18"/>
  <c r="BO545" i="18"/>
  <c r="BN545" i="18"/>
  <c r="BM545" i="18"/>
  <c r="BL545" i="18"/>
  <c r="BK545" i="18"/>
  <c r="BJ545" i="18"/>
  <c r="BI545" i="18"/>
  <c r="G545" i="18"/>
  <c r="F545" i="18"/>
  <c r="E545" i="18"/>
  <c r="D545" i="18"/>
  <c r="C545" i="18"/>
  <c r="B545" i="18"/>
  <c r="BR544" i="18"/>
  <c r="BQ544" i="18"/>
  <c r="BP544" i="18"/>
  <c r="BO544" i="18"/>
  <c r="BN544" i="18"/>
  <c r="BM544" i="18"/>
  <c r="BL544" i="18"/>
  <c r="BK544" i="18"/>
  <c r="BJ544" i="18"/>
  <c r="BI544" i="18"/>
  <c r="G544" i="18"/>
  <c r="F544" i="18"/>
  <c r="E544" i="18"/>
  <c r="D544" i="18"/>
  <c r="C544" i="18"/>
  <c r="B544" i="18"/>
  <c r="BR543" i="18"/>
  <c r="BQ543" i="18"/>
  <c r="BP543" i="18"/>
  <c r="BO543" i="18"/>
  <c r="BN543" i="18"/>
  <c r="BM543" i="18"/>
  <c r="BL543" i="18"/>
  <c r="BK543" i="18"/>
  <c r="BJ543" i="18"/>
  <c r="BI543" i="18"/>
  <c r="G543" i="18"/>
  <c r="F543" i="18"/>
  <c r="E543" i="18"/>
  <c r="D543" i="18"/>
  <c r="C543" i="18"/>
  <c r="B543" i="18"/>
  <c r="BR542" i="18"/>
  <c r="BQ542" i="18"/>
  <c r="BP542" i="18"/>
  <c r="BO542" i="18"/>
  <c r="BN542" i="18"/>
  <c r="BM542" i="18"/>
  <c r="BL542" i="18"/>
  <c r="BK542" i="18"/>
  <c r="BJ542" i="18"/>
  <c r="BI542" i="18"/>
  <c r="G542" i="18"/>
  <c r="F542" i="18"/>
  <c r="E542" i="18"/>
  <c r="D542" i="18"/>
  <c r="C542" i="18"/>
  <c r="B542" i="18"/>
  <c r="BR541" i="18"/>
  <c r="BQ541" i="18"/>
  <c r="BP541" i="18"/>
  <c r="BO541" i="18"/>
  <c r="BN541" i="18"/>
  <c r="BM541" i="18"/>
  <c r="BL541" i="18"/>
  <c r="BK541" i="18"/>
  <c r="BJ541" i="18"/>
  <c r="BI541" i="18"/>
  <c r="G541" i="18"/>
  <c r="F541" i="18"/>
  <c r="E541" i="18"/>
  <c r="D541" i="18"/>
  <c r="C541" i="18"/>
  <c r="B541" i="18"/>
  <c r="BR540" i="18"/>
  <c r="BQ540" i="18"/>
  <c r="BP540" i="18"/>
  <c r="BO540" i="18"/>
  <c r="BN540" i="18"/>
  <c r="BM540" i="18"/>
  <c r="BL540" i="18"/>
  <c r="BK540" i="18"/>
  <c r="BJ540" i="18"/>
  <c r="BI540" i="18"/>
  <c r="G540" i="18"/>
  <c r="F540" i="18"/>
  <c r="E540" i="18"/>
  <c r="D540" i="18"/>
  <c r="C540" i="18"/>
  <c r="B540" i="18"/>
  <c r="BR539" i="18"/>
  <c r="BQ539" i="18"/>
  <c r="BP539" i="18"/>
  <c r="BO539" i="18"/>
  <c r="BN539" i="18"/>
  <c r="BM539" i="18"/>
  <c r="BL539" i="18"/>
  <c r="BK539" i="18"/>
  <c r="BJ539" i="18"/>
  <c r="BI539" i="18"/>
  <c r="G539" i="18"/>
  <c r="F539" i="18"/>
  <c r="E539" i="18"/>
  <c r="D539" i="18"/>
  <c r="C539" i="18"/>
  <c r="B539" i="18"/>
  <c r="BR538" i="18"/>
  <c r="BQ538" i="18"/>
  <c r="BP538" i="18"/>
  <c r="BO538" i="18"/>
  <c r="BN538" i="18"/>
  <c r="BM538" i="18"/>
  <c r="BL538" i="18"/>
  <c r="BK538" i="18"/>
  <c r="BJ538" i="18"/>
  <c r="BI538" i="18"/>
  <c r="G538" i="18"/>
  <c r="F538" i="18"/>
  <c r="E538" i="18"/>
  <c r="D538" i="18"/>
  <c r="C538" i="18"/>
  <c r="B538" i="18"/>
  <c r="BR537" i="18"/>
  <c r="BQ537" i="18"/>
  <c r="BP537" i="18"/>
  <c r="BO537" i="18"/>
  <c r="BN537" i="18"/>
  <c r="BM537" i="18"/>
  <c r="BL537" i="18"/>
  <c r="BK537" i="18"/>
  <c r="BJ537" i="18"/>
  <c r="BI537" i="18"/>
  <c r="G537" i="18"/>
  <c r="F537" i="18"/>
  <c r="E537" i="18"/>
  <c r="D537" i="18"/>
  <c r="C537" i="18"/>
  <c r="B537" i="18"/>
  <c r="BR536" i="18"/>
  <c r="BQ536" i="18"/>
  <c r="BP536" i="18"/>
  <c r="BO536" i="18"/>
  <c r="BN536" i="18"/>
  <c r="BM536" i="18"/>
  <c r="BL536" i="18"/>
  <c r="BK536" i="18"/>
  <c r="BJ536" i="18"/>
  <c r="BI536" i="18"/>
  <c r="G536" i="18"/>
  <c r="F536" i="18"/>
  <c r="E536" i="18"/>
  <c r="D536" i="18"/>
  <c r="C536" i="18"/>
  <c r="B536" i="18"/>
  <c r="BR535" i="18"/>
  <c r="BQ535" i="18"/>
  <c r="BP535" i="18"/>
  <c r="BO535" i="18"/>
  <c r="BN535" i="18"/>
  <c r="BM535" i="18"/>
  <c r="BL535" i="18"/>
  <c r="BK535" i="18"/>
  <c r="BJ535" i="18"/>
  <c r="BI535" i="18"/>
  <c r="G535" i="18"/>
  <c r="F535" i="18"/>
  <c r="E535" i="18"/>
  <c r="D535" i="18"/>
  <c r="C535" i="18"/>
  <c r="B535" i="18"/>
  <c r="BR534" i="18"/>
  <c r="BQ534" i="18"/>
  <c r="BP534" i="18"/>
  <c r="BO534" i="18"/>
  <c r="BN534" i="18"/>
  <c r="BM534" i="18"/>
  <c r="BL534" i="18"/>
  <c r="BK534" i="18"/>
  <c r="BJ534" i="18"/>
  <c r="BI534" i="18"/>
  <c r="G534" i="18"/>
  <c r="F534" i="18"/>
  <c r="E534" i="18"/>
  <c r="D534" i="18"/>
  <c r="C534" i="18"/>
  <c r="B534" i="18"/>
  <c r="BR533" i="18"/>
  <c r="BQ533" i="18"/>
  <c r="BP533" i="18"/>
  <c r="BO533" i="18"/>
  <c r="BN533" i="18"/>
  <c r="BM533" i="18"/>
  <c r="BL533" i="18"/>
  <c r="BK533" i="18"/>
  <c r="BJ533" i="18"/>
  <c r="BI533" i="18"/>
  <c r="G533" i="18"/>
  <c r="F533" i="18"/>
  <c r="E533" i="18"/>
  <c r="D533" i="18"/>
  <c r="C533" i="18"/>
  <c r="B533" i="18"/>
  <c r="BR532" i="18"/>
  <c r="BQ532" i="18"/>
  <c r="BP532" i="18"/>
  <c r="BO532" i="18"/>
  <c r="BN532" i="18"/>
  <c r="BM532" i="18"/>
  <c r="BL532" i="18"/>
  <c r="BK532" i="18"/>
  <c r="BJ532" i="18"/>
  <c r="BI532" i="18"/>
  <c r="G532" i="18"/>
  <c r="F532" i="18"/>
  <c r="E532" i="18"/>
  <c r="D532" i="18"/>
  <c r="C532" i="18"/>
  <c r="B532" i="18"/>
  <c r="BR531" i="18"/>
  <c r="BQ531" i="18"/>
  <c r="BP531" i="18"/>
  <c r="BO531" i="18"/>
  <c r="BN531" i="18"/>
  <c r="BM531" i="18"/>
  <c r="BL531" i="18"/>
  <c r="BK531" i="18"/>
  <c r="BJ531" i="18"/>
  <c r="BI531" i="18"/>
  <c r="G531" i="18"/>
  <c r="F531" i="18"/>
  <c r="E531" i="18"/>
  <c r="D531" i="18"/>
  <c r="C531" i="18"/>
  <c r="B531" i="18"/>
  <c r="BR530" i="18"/>
  <c r="BQ530" i="18"/>
  <c r="BP530" i="18"/>
  <c r="BO530" i="18"/>
  <c r="BN530" i="18"/>
  <c r="BM530" i="18"/>
  <c r="BL530" i="18"/>
  <c r="BK530" i="18"/>
  <c r="BJ530" i="18"/>
  <c r="BI530" i="18"/>
  <c r="G530" i="18"/>
  <c r="F530" i="18"/>
  <c r="E530" i="18"/>
  <c r="D530" i="18"/>
  <c r="C530" i="18"/>
  <c r="B530" i="18"/>
  <c r="BR529" i="18"/>
  <c r="BQ529" i="18"/>
  <c r="BP529" i="18"/>
  <c r="BO529" i="18"/>
  <c r="BN529" i="18"/>
  <c r="BM529" i="18"/>
  <c r="BL529" i="18"/>
  <c r="BK529" i="18"/>
  <c r="BJ529" i="18"/>
  <c r="BI529" i="18"/>
  <c r="G529" i="18"/>
  <c r="F529" i="18"/>
  <c r="E529" i="18"/>
  <c r="D529" i="18"/>
  <c r="C529" i="18"/>
  <c r="B529" i="18"/>
  <c r="BR528" i="18"/>
  <c r="BQ528" i="18"/>
  <c r="BP528" i="18"/>
  <c r="BO528" i="18"/>
  <c r="BN528" i="18"/>
  <c r="BM528" i="18"/>
  <c r="BL528" i="18"/>
  <c r="BK528" i="18"/>
  <c r="BJ528" i="18"/>
  <c r="BI528" i="18"/>
  <c r="G528" i="18"/>
  <c r="F528" i="18"/>
  <c r="E528" i="18"/>
  <c r="D528" i="18"/>
  <c r="C528" i="18"/>
  <c r="B528" i="18"/>
  <c r="BR527" i="18"/>
  <c r="BQ527" i="18"/>
  <c r="BP527" i="18"/>
  <c r="BO527" i="18"/>
  <c r="BN527" i="18"/>
  <c r="BM527" i="18"/>
  <c r="BL527" i="18"/>
  <c r="BK527" i="18"/>
  <c r="BJ527" i="18"/>
  <c r="BI527" i="18"/>
  <c r="G527" i="18"/>
  <c r="F527" i="18"/>
  <c r="E527" i="18"/>
  <c r="D527" i="18"/>
  <c r="C527" i="18"/>
  <c r="B527" i="18"/>
  <c r="BR526" i="18"/>
  <c r="BQ526" i="18"/>
  <c r="BP526" i="18"/>
  <c r="BO526" i="18"/>
  <c r="BN526" i="18"/>
  <c r="BM526" i="18"/>
  <c r="BL526" i="18"/>
  <c r="BK526" i="18"/>
  <c r="BJ526" i="18"/>
  <c r="BI526" i="18"/>
  <c r="G526" i="18"/>
  <c r="F526" i="18"/>
  <c r="E526" i="18"/>
  <c r="D526" i="18"/>
  <c r="C526" i="18"/>
  <c r="B526" i="18"/>
  <c r="BR525" i="18"/>
  <c r="BQ525" i="18"/>
  <c r="BP525" i="18"/>
  <c r="BO525" i="18"/>
  <c r="BN525" i="18"/>
  <c r="BM525" i="18"/>
  <c r="BL525" i="18"/>
  <c r="BK525" i="18"/>
  <c r="BJ525" i="18"/>
  <c r="BI525" i="18"/>
  <c r="G525" i="18"/>
  <c r="F525" i="18"/>
  <c r="E525" i="18"/>
  <c r="D525" i="18"/>
  <c r="C525" i="18"/>
  <c r="B525" i="18"/>
  <c r="BR524" i="18"/>
  <c r="BQ524" i="18"/>
  <c r="BP524" i="18"/>
  <c r="BO524" i="18"/>
  <c r="BN524" i="18"/>
  <c r="BM524" i="18"/>
  <c r="BL524" i="18"/>
  <c r="BK524" i="18"/>
  <c r="BJ524" i="18"/>
  <c r="BI524" i="18"/>
  <c r="G524" i="18"/>
  <c r="F524" i="18"/>
  <c r="E524" i="18"/>
  <c r="D524" i="18"/>
  <c r="C524" i="18"/>
  <c r="B524" i="18"/>
  <c r="BR523" i="18"/>
  <c r="BQ523" i="18"/>
  <c r="BP523" i="18"/>
  <c r="BO523" i="18"/>
  <c r="BN523" i="18"/>
  <c r="BM523" i="18"/>
  <c r="BL523" i="18"/>
  <c r="BK523" i="18"/>
  <c r="BJ523" i="18"/>
  <c r="BI523" i="18"/>
  <c r="G523" i="18"/>
  <c r="F523" i="18"/>
  <c r="E523" i="18"/>
  <c r="D523" i="18"/>
  <c r="C523" i="18"/>
  <c r="B523" i="18"/>
  <c r="BR522" i="18"/>
  <c r="BQ522" i="18"/>
  <c r="BP522" i="18"/>
  <c r="BO522" i="18"/>
  <c r="BN522" i="18"/>
  <c r="BM522" i="18"/>
  <c r="BL522" i="18"/>
  <c r="BK522" i="18"/>
  <c r="BJ522" i="18"/>
  <c r="BI522" i="18"/>
  <c r="G522" i="18"/>
  <c r="F522" i="18"/>
  <c r="E522" i="18"/>
  <c r="D522" i="18"/>
  <c r="C522" i="18"/>
  <c r="B522" i="18"/>
  <c r="BR521" i="18"/>
  <c r="BQ521" i="18"/>
  <c r="BP521" i="18"/>
  <c r="BO521" i="18"/>
  <c r="BN521" i="18"/>
  <c r="BM521" i="18"/>
  <c r="BL521" i="18"/>
  <c r="BK521" i="18"/>
  <c r="BJ521" i="18"/>
  <c r="BI521" i="18"/>
  <c r="G521" i="18"/>
  <c r="F521" i="18"/>
  <c r="E521" i="18"/>
  <c r="D521" i="18"/>
  <c r="C521" i="18"/>
  <c r="B521" i="18"/>
  <c r="BR520" i="18"/>
  <c r="BQ520" i="18"/>
  <c r="BP520" i="18"/>
  <c r="BO520" i="18"/>
  <c r="BN520" i="18"/>
  <c r="BM520" i="18"/>
  <c r="BL520" i="18"/>
  <c r="BK520" i="18"/>
  <c r="BJ520" i="18"/>
  <c r="BI520" i="18"/>
  <c r="G520" i="18"/>
  <c r="F520" i="18"/>
  <c r="E520" i="18"/>
  <c r="D520" i="18"/>
  <c r="C520" i="18"/>
  <c r="B520" i="18"/>
  <c r="BR519" i="18"/>
  <c r="BQ519" i="18"/>
  <c r="BP519" i="18"/>
  <c r="BO519" i="18"/>
  <c r="BN519" i="18"/>
  <c r="BM519" i="18"/>
  <c r="BL519" i="18"/>
  <c r="BK519" i="18"/>
  <c r="BJ519" i="18"/>
  <c r="BI519" i="18"/>
  <c r="G519" i="18"/>
  <c r="F519" i="18"/>
  <c r="E519" i="18"/>
  <c r="D519" i="18"/>
  <c r="C519" i="18"/>
  <c r="B519" i="18"/>
  <c r="BR518" i="18"/>
  <c r="BQ518" i="18"/>
  <c r="BP518" i="18"/>
  <c r="BO518" i="18"/>
  <c r="BN518" i="18"/>
  <c r="BM518" i="18"/>
  <c r="BL518" i="18"/>
  <c r="BK518" i="18"/>
  <c r="BJ518" i="18"/>
  <c r="BI518" i="18"/>
  <c r="G518" i="18"/>
  <c r="F518" i="18"/>
  <c r="E518" i="18"/>
  <c r="D518" i="18"/>
  <c r="C518" i="18"/>
  <c r="B518" i="18"/>
  <c r="BR517" i="18"/>
  <c r="BQ517" i="18"/>
  <c r="BP517" i="18"/>
  <c r="BO517" i="18"/>
  <c r="BN517" i="18"/>
  <c r="BM517" i="18"/>
  <c r="BL517" i="18"/>
  <c r="BK517" i="18"/>
  <c r="BJ517" i="18"/>
  <c r="BI517" i="18"/>
  <c r="G517" i="18"/>
  <c r="F517" i="18"/>
  <c r="E517" i="18"/>
  <c r="D517" i="18"/>
  <c r="C517" i="18"/>
  <c r="B517" i="18"/>
  <c r="BR516" i="18"/>
  <c r="BQ516" i="18"/>
  <c r="BP516" i="18"/>
  <c r="BO516" i="18"/>
  <c r="BN516" i="18"/>
  <c r="BM516" i="18"/>
  <c r="BL516" i="18"/>
  <c r="BK516" i="18"/>
  <c r="BJ516" i="18"/>
  <c r="BI516" i="18"/>
  <c r="G516" i="18"/>
  <c r="F516" i="18"/>
  <c r="E516" i="18"/>
  <c r="D516" i="18"/>
  <c r="C516" i="18"/>
  <c r="B516" i="18"/>
  <c r="BR515" i="18"/>
  <c r="BQ515" i="18"/>
  <c r="BP515" i="18"/>
  <c r="BO515" i="18"/>
  <c r="BN515" i="18"/>
  <c r="BM515" i="18"/>
  <c r="BL515" i="18"/>
  <c r="BK515" i="18"/>
  <c r="BJ515" i="18"/>
  <c r="BI515" i="18"/>
  <c r="G515" i="18"/>
  <c r="F515" i="18"/>
  <c r="E515" i="18"/>
  <c r="D515" i="18"/>
  <c r="C515" i="18"/>
  <c r="B515" i="18"/>
  <c r="BR514" i="18"/>
  <c r="BQ514" i="18"/>
  <c r="BP514" i="18"/>
  <c r="BO514" i="18"/>
  <c r="BN514" i="18"/>
  <c r="BM514" i="18"/>
  <c r="BL514" i="18"/>
  <c r="BK514" i="18"/>
  <c r="BJ514" i="18"/>
  <c r="BI514" i="18"/>
  <c r="G514" i="18"/>
  <c r="F514" i="18"/>
  <c r="E514" i="18"/>
  <c r="D514" i="18"/>
  <c r="C514" i="18"/>
  <c r="B514" i="18"/>
  <c r="BR513" i="18"/>
  <c r="BQ513" i="18"/>
  <c r="BP513" i="18"/>
  <c r="BO513" i="18"/>
  <c r="BN513" i="18"/>
  <c r="BM513" i="18"/>
  <c r="BL513" i="18"/>
  <c r="BK513" i="18"/>
  <c r="BJ513" i="18"/>
  <c r="BI513" i="18"/>
  <c r="G513" i="18"/>
  <c r="F513" i="18"/>
  <c r="E513" i="18"/>
  <c r="D513" i="18"/>
  <c r="C513" i="18"/>
  <c r="B513" i="18"/>
  <c r="BR512" i="18"/>
  <c r="BQ512" i="18"/>
  <c r="BP512" i="18"/>
  <c r="BO512" i="18"/>
  <c r="BN512" i="18"/>
  <c r="BM512" i="18"/>
  <c r="BL512" i="18"/>
  <c r="BK512" i="18"/>
  <c r="BJ512" i="18"/>
  <c r="BI512" i="18"/>
  <c r="G512" i="18"/>
  <c r="F512" i="18"/>
  <c r="E512" i="18"/>
  <c r="D512" i="18"/>
  <c r="C512" i="18"/>
  <c r="B512" i="18"/>
  <c r="BR511" i="18"/>
  <c r="BQ511" i="18"/>
  <c r="BP511" i="18"/>
  <c r="BO511" i="18"/>
  <c r="BN511" i="18"/>
  <c r="BM511" i="18"/>
  <c r="BL511" i="18"/>
  <c r="BK511" i="18"/>
  <c r="BJ511" i="18"/>
  <c r="BI511" i="18"/>
  <c r="G511" i="18"/>
  <c r="F511" i="18"/>
  <c r="E511" i="18"/>
  <c r="D511" i="18"/>
  <c r="C511" i="18"/>
  <c r="B511" i="18"/>
  <c r="BR510" i="18"/>
  <c r="BQ510" i="18"/>
  <c r="BP510" i="18"/>
  <c r="BO510" i="18"/>
  <c r="BN510" i="18"/>
  <c r="BM510" i="18"/>
  <c r="BL510" i="18"/>
  <c r="BK510" i="18"/>
  <c r="BJ510" i="18"/>
  <c r="BI510" i="18"/>
  <c r="G510" i="18"/>
  <c r="F510" i="18"/>
  <c r="E510" i="18"/>
  <c r="D510" i="18"/>
  <c r="C510" i="18"/>
  <c r="B510" i="18"/>
  <c r="BR509" i="18"/>
  <c r="BQ509" i="18"/>
  <c r="BP509" i="18"/>
  <c r="BO509" i="18"/>
  <c r="BN509" i="18"/>
  <c r="BM509" i="18"/>
  <c r="BL509" i="18"/>
  <c r="BK509" i="18"/>
  <c r="BJ509" i="18"/>
  <c r="BI509" i="18"/>
  <c r="G509" i="18"/>
  <c r="F509" i="18"/>
  <c r="E509" i="18"/>
  <c r="D509" i="18"/>
  <c r="C509" i="18"/>
  <c r="B509" i="18"/>
  <c r="BR508" i="18"/>
  <c r="BQ508" i="18"/>
  <c r="BP508" i="18"/>
  <c r="BO508" i="18"/>
  <c r="BN508" i="18"/>
  <c r="BM508" i="18"/>
  <c r="BL508" i="18"/>
  <c r="BK508" i="18"/>
  <c r="BJ508" i="18"/>
  <c r="BI508" i="18"/>
  <c r="G508" i="18"/>
  <c r="F508" i="18"/>
  <c r="E508" i="18"/>
  <c r="D508" i="18"/>
  <c r="C508" i="18"/>
  <c r="B508" i="18"/>
  <c r="BR507" i="18"/>
  <c r="BQ507" i="18"/>
  <c r="BP507" i="18"/>
  <c r="BO507" i="18"/>
  <c r="BN507" i="18"/>
  <c r="BM507" i="18"/>
  <c r="BL507" i="18"/>
  <c r="BK507" i="18"/>
  <c r="BJ507" i="18"/>
  <c r="BI507" i="18"/>
  <c r="G507" i="18"/>
  <c r="F507" i="18"/>
  <c r="E507" i="18"/>
  <c r="D507" i="18"/>
  <c r="C507" i="18"/>
  <c r="B507" i="18"/>
  <c r="BR506" i="18"/>
  <c r="BQ506" i="18"/>
  <c r="BP506" i="18"/>
  <c r="BO506" i="18"/>
  <c r="BN506" i="18"/>
  <c r="BM506" i="18"/>
  <c r="BL506" i="18"/>
  <c r="BK506" i="18"/>
  <c r="BJ506" i="18"/>
  <c r="BI506" i="18"/>
  <c r="G506" i="18"/>
  <c r="F506" i="18"/>
  <c r="E506" i="18"/>
  <c r="D506" i="18"/>
  <c r="C506" i="18"/>
  <c r="B506" i="18"/>
  <c r="BR505" i="18"/>
  <c r="BQ505" i="18"/>
  <c r="BP505" i="18"/>
  <c r="BO505" i="18"/>
  <c r="BN505" i="18"/>
  <c r="BM505" i="18"/>
  <c r="BL505" i="18"/>
  <c r="BK505" i="18"/>
  <c r="BJ505" i="18"/>
  <c r="BI505" i="18"/>
  <c r="G505" i="18"/>
  <c r="F505" i="18"/>
  <c r="E505" i="18"/>
  <c r="D505" i="18"/>
  <c r="C505" i="18"/>
  <c r="B505" i="18"/>
  <c r="BR504" i="18"/>
  <c r="BQ504" i="18"/>
  <c r="BP504" i="18"/>
  <c r="BO504" i="18"/>
  <c r="BN504" i="18"/>
  <c r="BM504" i="18"/>
  <c r="BL504" i="18"/>
  <c r="BK504" i="18"/>
  <c r="BJ504" i="18"/>
  <c r="BI504" i="18"/>
  <c r="G504" i="18"/>
  <c r="F504" i="18"/>
  <c r="E504" i="18"/>
  <c r="D504" i="18"/>
  <c r="C504" i="18"/>
  <c r="B504" i="18"/>
  <c r="BR503" i="18"/>
  <c r="BQ503" i="18"/>
  <c r="BP503" i="18"/>
  <c r="BO503" i="18"/>
  <c r="BN503" i="18"/>
  <c r="BM503" i="18"/>
  <c r="BL503" i="18"/>
  <c r="BK503" i="18"/>
  <c r="BJ503" i="18"/>
  <c r="BI503" i="18"/>
  <c r="G503" i="18"/>
  <c r="F503" i="18"/>
  <c r="E503" i="18"/>
  <c r="D503" i="18"/>
  <c r="C503" i="18"/>
  <c r="B503" i="18"/>
  <c r="BR502" i="18"/>
  <c r="BQ502" i="18"/>
  <c r="BP502" i="18"/>
  <c r="BO502" i="18"/>
  <c r="BN502" i="18"/>
  <c r="BM502" i="18"/>
  <c r="BL502" i="18"/>
  <c r="BK502" i="18"/>
  <c r="BJ502" i="18"/>
  <c r="BI502" i="18"/>
  <c r="G502" i="18"/>
  <c r="F502" i="18"/>
  <c r="E502" i="18"/>
  <c r="D502" i="18"/>
  <c r="C502" i="18"/>
  <c r="B502" i="18"/>
  <c r="BR501" i="18"/>
  <c r="BQ501" i="18"/>
  <c r="BP501" i="18"/>
  <c r="BO501" i="18"/>
  <c r="BN501" i="18"/>
  <c r="BM501" i="18"/>
  <c r="BL501" i="18"/>
  <c r="BK501" i="18"/>
  <c r="BJ501" i="18"/>
  <c r="BI501" i="18"/>
  <c r="G501" i="18"/>
  <c r="F501" i="18"/>
  <c r="E501" i="18"/>
  <c r="D501" i="18"/>
  <c r="C501" i="18"/>
  <c r="B501" i="18"/>
  <c r="BR500" i="18"/>
  <c r="BQ500" i="18"/>
  <c r="BP500" i="18"/>
  <c r="BO500" i="18"/>
  <c r="BN500" i="18"/>
  <c r="BM500" i="18"/>
  <c r="BL500" i="18"/>
  <c r="BK500" i="18"/>
  <c r="BJ500" i="18"/>
  <c r="BI500" i="18"/>
  <c r="G500" i="18"/>
  <c r="F500" i="18"/>
  <c r="E500" i="18"/>
  <c r="D500" i="18"/>
  <c r="C500" i="18"/>
  <c r="B500" i="18"/>
  <c r="BR499" i="18"/>
  <c r="BQ499" i="18"/>
  <c r="BP499" i="18"/>
  <c r="BO499" i="18"/>
  <c r="BN499" i="18"/>
  <c r="BM499" i="18"/>
  <c r="BL499" i="18"/>
  <c r="BK499" i="18"/>
  <c r="BJ499" i="18"/>
  <c r="BI499" i="18"/>
  <c r="G499" i="18"/>
  <c r="F499" i="18"/>
  <c r="E499" i="18"/>
  <c r="D499" i="18"/>
  <c r="C499" i="18"/>
  <c r="B499" i="18"/>
  <c r="BR498" i="18"/>
  <c r="BQ498" i="18"/>
  <c r="BP498" i="18"/>
  <c r="BO498" i="18"/>
  <c r="BN498" i="18"/>
  <c r="BM498" i="18"/>
  <c r="BL498" i="18"/>
  <c r="BK498" i="18"/>
  <c r="BJ498" i="18"/>
  <c r="BI498" i="18"/>
  <c r="G498" i="18"/>
  <c r="F498" i="18"/>
  <c r="E498" i="18"/>
  <c r="D498" i="18"/>
  <c r="C498" i="18"/>
  <c r="B498" i="18"/>
  <c r="BR497" i="18"/>
  <c r="BQ497" i="18"/>
  <c r="BP497" i="18"/>
  <c r="BO497" i="18"/>
  <c r="BN497" i="18"/>
  <c r="BM497" i="18"/>
  <c r="BL497" i="18"/>
  <c r="BK497" i="18"/>
  <c r="BJ497" i="18"/>
  <c r="BI497" i="18"/>
  <c r="G497" i="18"/>
  <c r="F497" i="18"/>
  <c r="E497" i="18"/>
  <c r="D497" i="18"/>
  <c r="C497" i="18"/>
  <c r="B497" i="18"/>
  <c r="BR496" i="18"/>
  <c r="BQ496" i="18"/>
  <c r="BP496" i="18"/>
  <c r="BO496" i="18"/>
  <c r="BN496" i="18"/>
  <c r="BM496" i="18"/>
  <c r="BL496" i="18"/>
  <c r="BK496" i="18"/>
  <c r="BJ496" i="18"/>
  <c r="BI496" i="18"/>
  <c r="G496" i="18"/>
  <c r="F496" i="18"/>
  <c r="E496" i="18"/>
  <c r="D496" i="18"/>
  <c r="C496" i="18"/>
  <c r="B496" i="18"/>
  <c r="BR495" i="18"/>
  <c r="BQ495" i="18"/>
  <c r="BP495" i="18"/>
  <c r="BO495" i="18"/>
  <c r="BN495" i="18"/>
  <c r="BM495" i="18"/>
  <c r="BL495" i="18"/>
  <c r="BK495" i="18"/>
  <c r="BJ495" i="18"/>
  <c r="BI495" i="18"/>
  <c r="G495" i="18"/>
  <c r="F495" i="18"/>
  <c r="E495" i="18"/>
  <c r="D495" i="18"/>
  <c r="C495" i="18"/>
  <c r="B495" i="18"/>
  <c r="BR494" i="18"/>
  <c r="BQ494" i="18"/>
  <c r="BP494" i="18"/>
  <c r="BO494" i="18"/>
  <c r="BN494" i="18"/>
  <c r="BM494" i="18"/>
  <c r="BL494" i="18"/>
  <c r="BK494" i="18"/>
  <c r="BJ494" i="18"/>
  <c r="BI494" i="18"/>
  <c r="G494" i="18"/>
  <c r="F494" i="18"/>
  <c r="E494" i="18"/>
  <c r="D494" i="18"/>
  <c r="C494" i="18"/>
  <c r="B494" i="18"/>
  <c r="BR493" i="18"/>
  <c r="BQ493" i="18"/>
  <c r="BP493" i="18"/>
  <c r="BO493" i="18"/>
  <c r="BN493" i="18"/>
  <c r="BM493" i="18"/>
  <c r="BL493" i="18"/>
  <c r="BK493" i="18"/>
  <c r="BJ493" i="18"/>
  <c r="BI493" i="18"/>
  <c r="G493" i="18"/>
  <c r="F493" i="18"/>
  <c r="E493" i="18"/>
  <c r="D493" i="18"/>
  <c r="C493" i="18"/>
  <c r="B493" i="18"/>
  <c r="BR492" i="18"/>
  <c r="BQ492" i="18"/>
  <c r="BP492" i="18"/>
  <c r="BO492" i="18"/>
  <c r="BN492" i="18"/>
  <c r="BM492" i="18"/>
  <c r="BL492" i="18"/>
  <c r="BK492" i="18"/>
  <c r="BJ492" i="18"/>
  <c r="BI492" i="18"/>
  <c r="G492" i="18"/>
  <c r="F492" i="18"/>
  <c r="E492" i="18"/>
  <c r="D492" i="18"/>
  <c r="C492" i="18"/>
  <c r="B492" i="18"/>
  <c r="BR491" i="18"/>
  <c r="BQ491" i="18"/>
  <c r="BP491" i="18"/>
  <c r="BO491" i="18"/>
  <c r="BN491" i="18"/>
  <c r="BM491" i="18"/>
  <c r="BL491" i="18"/>
  <c r="BK491" i="18"/>
  <c r="BJ491" i="18"/>
  <c r="BI491" i="18"/>
  <c r="G491" i="18"/>
  <c r="F491" i="18"/>
  <c r="E491" i="18"/>
  <c r="D491" i="18"/>
  <c r="C491" i="18"/>
  <c r="B491" i="18"/>
  <c r="BR490" i="18"/>
  <c r="BQ490" i="18"/>
  <c r="BP490" i="18"/>
  <c r="BO490" i="18"/>
  <c r="BN490" i="18"/>
  <c r="BM490" i="18"/>
  <c r="BL490" i="18"/>
  <c r="BK490" i="18"/>
  <c r="BJ490" i="18"/>
  <c r="BI490" i="18"/>
  <c r="G490" i="18"/>
  <c r="F490" i="18"/>
  <c r="E490" i="18"/>
  <c r="D490" i="18"/>
  <c r="C490" i="18"/>
  <c r="B490" i="18"/>
  <c r="BR489" i="18"/>
  <c r="BQ489" i="18"/>
  <c r="BP489" i="18"/>
  <c r="BO489" i="18"/>
  <c r="BN489" i="18"/>
  <c r="BM489" i="18"/>
  <c r="BL489" i="18"/>
  <c r="BK489" i="18"/>
  <c r="BJ489" i="18"/>
  <c r="BI489" i="18"/>
  <c r="G489" i="18"/>
  <c r="F489" i="18"/>
  <c r="E489" i="18"/>
  <c r="D489" i="18"/>
  <c r="C489" i="18"/>
  <c r="B489" i="18"/>
  <c r="BR488" i="18"/>
  <c r="BQ488" i="18"/>
  <c r="BP488" i="18"/>
  <c r="BO488" i="18"/>
  <c r="BN488" i="18"/>
  <c r="BM488" i="18"/>
  <c r="BL488" i="18"/>
  <c r="BK488" i="18"/>
  <c r="BJ488" i="18"/>
  <c r="BI488" i="18"/>
  <c r="G488" i="18"/>
  <c r="F488" i="18"/>
  <c r="E488" i="18"/>
  <c r="D488" i="18"/>
  <c r="C488" i="18"/>
  <c r="B488" i="18"/>
  <c r="BR487" i="18"/>
  <c r="BQ487" i="18"/>
  <c r="BP487" i="18"/>
  <c r="BO487" i="18"/>
  <c r="BN487" i="18"/>
  <c r="BM487" i="18"/>
  <c r="BL487" i="18"/>
  <c r="BK487" i="18"/>
  <c r="BJ487" i="18"/>
  <c r="BI487" i="18"/>
  <c r="G487" i="18"/>
  <c r="F487" i="18"/>
  <c r="E487" i="18"/>
  <c r="D487" i="18"/>
  <c r="C487" i="18"/>
  <c r="B487" i="18"/>
  <c r="BR486" i="18"/>
  <c r="BQ486" i="18"/>
  <c r="BP486" i="18"/>
  <c r="BO486" i="18"/>
  <c r="BN486" i="18"/>
  <c r="BM486" i="18"/>
  <c r="BL486" i="18"/>
  <c r="BK486" i="18"/>
  <c r="BJ486" i="18"/>
  <c r="BI486" i="18"/>
  <c r="G486" i="18"/>
  <c r="F486" i="18"/>
  <c r="E486" i="18"/>
  <c r="D486" i="18"/>
  <c r="C486" i="18"/>
  <c r="B486" i="18"/>
  <c r="BR485" i="18"/>
  <c r="BQ485" i="18"/>
  <c r="BP485" i="18"/>
  <c r="BO485" i="18"/>
  <c r="BN485" i="18"/>
  <c r="BM485" i="18"/>
  <c r="BL485" i="18"/>
  <c r="BK485" i="18"/>
  <c r="BJ485" i="18"/>
  <c r="BI485" i="18"/>
  <c r="G485" i="18"/>
  <c r="F485" i="18"/>
  <c r="E485" i="18"/>
  <c r="D485" i="18"/>
  <c r="C485" i="18"/>
  <c r="B485" i="18"/>
  <c r="BR484" i="18"/>
  <c r="BQ484" i="18"/>
  <c r="BP484" i="18"/>
  <c r="BO484" i="18"/>
  <c r="BN484" i="18"/>
  <c r="BM484" i="18"/>
  <c r="BL484" i="18"/>
  <c r="BK484" i="18"/>
  <c r="BJ484" i="18"/>
  <c r="BI484" i="18"/>
  <c r="G484" i="18"/>
  <c r="F484" i="18"/>
  <c r="E484" i="18"/>
  <c r="D484" i="18"/>
  <c r="C484" i="18"/>
  <c r="B484" i="18"/>
  <c r="BR483" i="18"/>
  <c r="BQ483" i="18"/>
  <c r="BP483" i="18"/>
  <c r="BO483" i="18"/>
  <c r="BN483" i="18"/>
  <c r="BM483" i="18"/>
  <c r="BL483" i="18"/>
  <c r="BK483" i="18"/>
  <c r="BJ483" i="18"/>
  <c r="BI483" i="18"/>
  <c r="G483" i="18"/>
  <c r="F483" i="18"/>
  <c r="E483" i="18"/>
  <c r="D483" i="18"/>
  <c r="C483" i="18"/>
  <c r="B483" i="18"/>
  <c r="BR482" i="18"/>
  <c r="BQ482" i="18"/>
  <c r="BP482" i="18"/>
  <c r="BO482" i="18"/>
  <c r="BN482" i="18"/>
  <c r="BM482" i="18"/>
  <c r="BL482" i="18"/>
  <c r="BK482" i="18"/>
  <c r="BJ482" i="18"/>
  <c r="BI482" i="18"/>
  <c r="G482" i="18"/>
  <c r="F482" i="18"/>
  <c r="E482" i="18"/>
  <c r="D482" i="18"/>
  <c r="C482" i="18"/>
  <c r="B482" i="18"/>
  <c r="BR481" i="18"/>
  <c r="BQ481" i="18"/>
  <c r="BP481" i="18"/>
  <c r="BO481" i="18"/>
  <c r="BN481" i="18"/>
  <c r="BM481" i="18"/>
  <c r="BL481" i="18"/>
  <c r="BK481" i="18"/>
  <c r="BJ481" i="18"/>
  <c r="BI481" i="18"/>
  <c r="G481" i="18"/>
  <c r="F481" i="18"/>
  <c r="E481" i="18"/>
  <c r="D481" i="18"/>
  <c r="C481" i="18"/>
  <c r="B481" i="18"/>
  <c r="BR480" i="18"/>
  <c r="BQ480" i="18"/>
  <c r="BP480" i="18"/>
  <c r="BO480" i="18"/>
  <c r="BN480" i="18"/>
  <c r="BM480" i="18"/>
  <c r="BL480" i="18"/>
  <c r="BK480" i="18"/>
  <c r="BJ480" i="18"/>
  <c r="BI480" i="18"/>
  <c r="G480" i="18"/>
  <c r="F480" i="18"/>
  <c r="E480" i="18"/>
  <c r="D480" i="18"/>
  <c r="C480" i="18"/>
  <c r="B480" i="18"/>
  <c r="BR479" i="18"/>
  <c r="BQ479" i="18"/>
  <c r="BP479" i="18"/>
  <c r="BO479" i="18"/>
  <c r="BN479" i="18"/>
  <c r="BM479" i="18"/>
  <c r="BL479" i="18"/>
  <c r="BK479" i="18"/>
  <c r="BJ479" i="18"/>
  <c r="BI479" i="18"/>
  <c r="G479" i="18"/>
  <c r="F479" i="18"/>
  <c r="E479" i="18"/>
  <c r="D479" i="18"/>
  <c r="C479" i="18"/>
  <c r="B479" i="18"/>
  <c r="BR478" i="18"/>
  <c r="BQ478" i="18"/>
  <c r="BP478" i="18"/>
  <c r="BO478" i="18"/>
  <c r="BN478" i="18"/>
  <c r="BM478" i="18"/>
  <c r="BL478" i="18"/>
  <c r="BK478" i="18"/>
  <c r="BJ478" i="18"/>
  <c r="BI478" i="18"/>
  <c r="G478" i="18"/>
  <c r="F478" i="18"/>
  <c r="E478" i="18"/>
  <c r="D478" i="18"/>
  <c r="C478" i="18"/>
  <c r="B478" i="18"/>
  <c r="BR477" i="18"/>
  <c r="BQ477" i="18"/>
  <c r="BP477" i="18"/>
  <c r="BO477" i="18"/>
  <c r="BN477" i="18"/>
  <c r="BM477" i="18"/>
  <c r="BL477" i="18"/>
  <c r="BK477" i="18"/>
  <c r="BJ477" i="18"/>
  <c r="BI477" i="18"/>
  <c r="G477" i="18"/>
  <c r="F477" i="18"/>
  <c r="E477" i="18"/>
  <c r="D477" i="18"/>
  <c r="C477" i="18"/>
  <c r="B477" i="18"/>
  <c r="BR476" i="18"/>
  <c r="BQ476" i="18"/>
  <c r="BP476" i="18"/>
  <c r="BO476" i="18"/>
  <c r="BN476" i="18"/>
  <c r="BM476" i="18"/>
  <c r="BL476" i="18"/>
  <c r="BK476" i="18"/>
  <c r="BJ476" i="18"/>
  <c r="BI476" i="18"/>
  <c r="G476" i="18"/>
  <c r="F476" i="18"/>
  <c r="E476" i="18"/>
  <c r="D476" i="18"/>
  <c r="C476" i="18"/>
  <c r="B476" i="18"/>
  <c r="BR475" i="18"/>
  <c r="BQ475" i="18"/>
  <c r="BP475" i="18"/>
  <c r="BO475" i="18"/>
  <c r="BN475" i="18"/>
  <c r="BM475" i="18"/>
  <c r="BL475" i="18"/>
  <c r="BK475" i="18"/>
  <c r="BJ475" i="18"/>
  <c r="BI475" i="18"/>
  <c r="G475" i="18"/>
  <c r="F475" i="18"/>
  <c r="E475" i="18"/>
  <c r="D475" i="18"/>
  <c r="C475" i="18"/>
  <c r="B475" i="18"/>
  <c r="BR474" i="18"/>
  <c r="BQ474" i="18"/>
  <c r="BP474" i="18"/>
  <c r="BO474" i="18"/>
  <c r="BN474" i="18"/>
  <c r="BM474" i="18"/>
  <c r="BL474" i="18"/>
  <c r="BK474" i="18"/>
  <c r="BJ474" i="18"/>
  <c r="BI474" i="18"/>
  <c r="G474" i="18"/>
  <c r="F474" i="18"/>
  <c r="E474" i="18"/>
  <c r="D474" i="18"/>
  <c r="C474" i="18"/>
  <c r="B474" i="18"/>
  <c r="BR473" i="18"/>
  <c r="BQ473" i="18"/>
  <c r="BP473" i="18"/>
  <c r="BO473" i="18"/>
  <c r="BN473" i="18"/>
  <c r="BM473" i="18"/>
  <c r="BL473" i="18"/>
  <c r="BK473" i="18"/>
  <c r="BJ473" i="18"/>
  <c r="BI473" i="18"/>
  <c r="G473" i="18"/>
  <c r="F473" i="18"/>
  <c r="E473" i="18"/>
  <c r="D473" i="18"/>
  <c r="C473" i="18"/>
  <c r="B473" i="18"/>
  <c r="BR472" i="18"/>
  <c r="BQ472" i="18"/>
  <c r="BP472" i="18"/>
  <c r="BO472" i="18"/>
  <c r="BN472" i="18"/>
  <c r="BM472" i="18"/>
  <c r="BL472" i="18"/>
  <c r="BK472" i="18"/>
  <c r="BJ472" i="18"/>
  <c r="BI472" i="18"/>
  <c r="G472" i="18"/>
  <c r="F472" i="18"/>
  <c r="E472" i="18"/>
  <c r="D472" i="18"/>
  <c r="C472" i="18"/>
  <c r="B472" i="18"/>
  <c r="BR471" i="18"/>
  <c r="BQ471" i="18"/>
  <c r="BP471" i="18"/>
  <c r="BO471" i="18"/>
  <c r="BN471" i="18"/>
  <c r="BM471" i="18"/>
  <c r="BL471" i="18"/>
  <c r="BK471" i="18"/>
  <c r="BJ471" i="18"/>
  <c r="BI471" i="18"/>
  <c r="G471" i="18"/>
  <c r="F471" i="18"/>
  <c r="E471" i="18"/>
  <c r="D471" i="18"/>
  <c r="C471" i="18"/>
  <c r="B471" i="18"/>
  <c r="BR470" i="18"/>
  <c r="BQ470" i="18"/>
  <c r="BP470" i="18"/>
  <c r="BO470" i="18"/>
  <c r="BN470" i="18"/>
  <c r="BM470" i="18"/>
  <c r="BL470" i="18"/>
  <c r="BK470" i="18"/>
  <c r="BJ470" i="18"/>
  <c r="BI470" i="18"/>
  <c r="G470" i="18"/>
  <c r="F470" i="18"/>
  <c r="E470" i="18"/>
  <c r="D470" i="18"/>
  <c r="C470" i="18"/>
  <c r="B470" i="18"/>
  <c r="BR469" i="18"/>
  <c r="BQ469" i="18"/>
  <c r="BP469" i="18"/>
  <c r="BO469" i="18"/>
  <c r="BN469" i="18"/>
  <c r="BM469" i="18"/>
  <c r="BL469" i="18"/>
  <c r="BK469" i="18"/>
  <c r="BJ469" i="18"/>
  <c r="BI469" i="18"/>
  <c r="G469" i="18"/>
  <c r="F469" i="18"/>
  <c r="E469" i="18"/>
  <c r="D469" i="18"/>
  <c r="C469" i="18"/>
  <c r="B469" i="18"/>
  <c r="BR468" i="18"/>
  <c r="BQ468" i="18"/>
  <c r="BP468" i="18"/>
  <c r="BO468" i="18"/>
  <c r="BN468" i="18"/>
  <c r="BM468" i="18"/>
  <c r="BL468" i="18"/>
  <c r="BK468" i="18"/>
  <c r="BJ468" i="18"/>
  <c r="BI468" i="18"/>
  <c r="G468" i="18"/>
  <c r="F468" i="18"/>
  <c r="E468" i="18"/>
  <c r="D468" i="18"/>
  <c r="C468" i="18"/>
  <c r="B468" i="18"/>
  <c r="BR467" i="18"/>
  <c r="BQ467" i="18"/>
  <c r="BP467" i="18"/>
  <c r="BO467" i="18"/>
  <c r="BN467" i="18"/>
  <c r="BM467" i="18"/>
  <c r="BL467" i="18"/>
  <c r="BK467" i="18"/>
  <c r="BJ467" i="18"/>
  <c r="BI467" i="18"/>
  <c r="G467" i="18"/>
  <c r="F467" i="18"/>
  <c r="E467" i="18"/>
  <c r="D467" i="18"/>
  <c r="C467" i="18"/>
  <c r="B467" i="18"/>
  <c r="BR466" i="18"/>
  <c r="BQ466" i="18"/>
  <c r="BP466" i="18"/>
  <c r="BO466" i="18"/>
  <c r="BN466" i="18"/>
  <c r="BM466" i="18"/>
  <c r="BL466" i="18"/>
  <c r="BK466" i="18"/>
  <c r="BJ466" i="18"/>
  <c r="BI466" i="18"/>
  <c r="G466" i="18"/>
  <c r="F466" i="18"/>
  <c r="E466" i="18"/>
  <c r="D466" i="18"/>
  <c r="C466" i="18"/>
  <c r="B466" i="18"/>
  <c r="BR465" i="18"/>
  <c r="BQ465" i="18"/>
  <c r="BP465" i="18"/>
  <c r="BO465" i="18"/>
  <c r="BN465" i="18"/>
  <c r="BM465" i="18"/>
  <c r="BL465" i="18"/>
  <c r="BK465" i="18"/>
  <c r="BJ465" i="18"/>
  <c r="BI465" i="18"/>
  <c r="G465" i="18"/>
  <c r="F465" i="18"/>
  <c r="E465" i="18"/>
  <c r="D465" i="18"/>
  <c r="C465" i="18"/>
  <c r="B465" i="18"/>
  <c r="BR464" i="18"/>
  <c r="BQ464" i="18"/>
  <c r="BP464" i="18"/>
  <c r="BO464" i="18"/>
  <c r="BN464" i="18"/>
  <c r="BM464" i="18"/>
  <c r="BL464" i="18"/>
  <c r="BK464" i="18"/>
  <c r="BJ464" i="18"/>
  <c r="BI464" i="18"/>
  <c r="G464" i="18"/>
  <c r="F464" i="18"/>
  <c r="E464" i="18"/>
  <c r="D464" i="18"/>
  <c r="C464" i="18"/>
  <c r="B464" i="18"/>
  <c r="BR463" i="18"/>
  <c r="BQ463" i="18"/>
  <c r="BP463" i="18"/>
  <c r="BO463" i="18"/>
  <c r="BN463" i="18"/>
  <c r="BM463" i="18"/>
  <c r="BL463" i="18"/>
  <c r="BK463" i="18"/>
  <c r="BJ463" i="18"/>
  <c r="BI463" i="18"/>
  <c r="G463" i="18"/>
  <c r="F463" i="18"/>
  <c r="E463" i="18"/>
  <c r="D463" i="18"/>
  <c r="C463" i="18"/>
  <c r="B463" i="18"/>
  <c r="BR462" i="18"/>
  <c r="BQ462" i="18"/>
  <c r="BP462" i="18"/>
  <c r="BO462" i="18"/>
  <c r="BN462" i="18"/>
  <c r="BM462" i="18"/>
  <c r="BL462" i="18"/>
  <c r="BK462" i="18"/>
  <c r="BJ462" i="18"/>
  <c r="BI462" i="18"/>
  <c r="G462" i="18"/>
  <c r="F462" i="18"/>
  <c r="E462" i="18"/>
  <c r="D462" i="18"/>
  <c r="C462" i="18"/>
  <c r="B462" i="18"/>
  <c r="BR461" i="18"/>
  <c r="BQ461" i="18"/>
  <c r="BP461" i="18"/>
  <c r="BO461" i="18"/>
  <c r="BN461" i="18"/>
  <c r="BM461" i="18"/>
  <c r="BL461" i="18"/>
  <c r="BK461" i="18"/>
  <c r="BJ461" i="18"/>
  <c r="BI461" i="18"/>
  <c r="G461" i="18"/>
  <c r="F461" i="18"/>
  <c r="E461" i="18"/>
  <c r="D461" i="18"/>
  <c r="C461" i="18"/>
  <c r="B461" i="18"/>
  <c r="BR460" i="18"/>
  <c r="BQ460" i="18"/>
  <c r="BP460" i="18"/>
  <c r="BO460" i="18"/>
  <c r="BN460" i="18"/>
  <c r="BM460" i="18"/>
  <c r="BL460" i="18"/>
  <c r="BK460" i="18"/>
  <c r="BJ460" i="18"/>
  <c r="BI460" i="18"/>
  <c r="G460" i="18"/>
  <c r="F460" i="18"/>
  <c r="E460" i="18"/>
  <c r="D460" i="18"/>
  <c r="C460" i="18"/>
  <c r="B460" i="18"/>
  <c r="BR459" i="18"/>
  <c r="BQ459" i="18"/>
  <c r="BP459" i="18"/>
  <c r="BO459" i="18"/>
  <c r="BN459" i="18"/>
  <c r="BM459" i="18"/>
  <c r="BL459" i="18"/>
  <c r="BK459" i="18"/>
  <c r="BJ459" i="18"/>
  <c r="BI459" i="18"/>
  <c r="G459" i="18"/>
  <c r="F459" i="18"/>
  <c r="E459" i="18"/>
  <c r="D459" i="18"/>
  <c r="C459" i="18"/>
  <c r="B459" i="18"/>
  <c r="BR458" i="18"/>
  <c r="BQ458" i="18"/>
  <c r="BP458" i="18"/>
  <c r="BO458" i="18"/>
  <c r="BN458" i="18"/>
  <c r="BM458" i="18"/>
  <c r="BL458" i="18"/>
  <c r="BK458" i="18"/>
  <c r="BJ458" i="18"/>
  <c r="BI458" i="18"/>
  <c r="G458" i="18"/>
  <c r="F458" i="18"/>
  <c r="E458" i="18"/>
  <c r="D458" i="18"/>
  <c r="C458" i="18"/>
  <c r="B458" i="18"/>
  <c r="BR457" i="18"/>
  <c r="BQ457" i="18"/>
  <c r="BP457" i="18"/>
  <c r="BO457" i="18"/>
  <c r="BN457" i="18"/>
  <c r="BM457" i="18"/>
  <c r="BL457" i="18"/>
  <c r="BK457" i="18"/>
  <c r="BJ457" i="18"/>
  <c r="BI457" i="18"/>
  <c r="G457" i="18"/>
  <c r="F457" i="18"/>
  <c r="E457" i="18"/>
  <c r="D457" i="18"/>
  <c r="C457" i="18"/>
  <c r="B457" i="18"/>
  <c r="BR456" i="18"/>
  <c r="BQ456" i="18"/>
  <c r="BP456" i="18"/>
  <c r="BO456" i="18"/>
  <c r="BN456" i="18"/>
  <c r="BM456" i="18"/>
  <c r="BL456" i="18"/>
  <c r="BK456" i="18"/>
  <c r="BJ456" i="18"/>
  <c r="BI456" i="18"/>
  <c r="G456" i="18"/>
  <c r="F456" i="18"/>
  <c r="E456" i="18"/>
  <c r="D456" i="18"/>
  <c r="C456" i="18"/>
  <c r="B456" i="18"/>
  <c r="BR455" i="18"/>
  <c r="BQ455" i="18"/>
  <c r="BP455" i="18"/>
  <c r="BO455" i="18"/>
  <c r="BN455" i="18"/>
  <c r="BM455" i="18"/>
  <c r="BL455" i="18"/>
  <c r="BK455" i="18"/>
  <c r="BJ455" i="18"/>
  <c r="BI455" i="18"/>
  <c r="G455" i="18"/>
  <c r="F455" i="18"/>
  <c r="E455" i="18"/>
  <c r="D455" i="18"/>
  <c r="C455" i="18"/>
  <c r="B455" i="18"/>
  <c r="BR454" i="18"/>
  <c r="BQ454" i="18"/>
  <c r="BP454" i="18"/>
  <c r="BO454" i="18"/>
  <c r="BN454" i="18"/>
  <c r="BM454" i="18"/>
  <c r="BL454" i="18"/>
  <c r="BK454" i="18"/>
  <c r="BJ454" i="18"/>
  <c r="BI454" i="18"/>
  <c r="G454" i="18"/>
  <c r="F454" i="18"/>
  <c r="E454" i="18"/>
  <c r="D454" i="18"/>
  <c r="C454" i="18"/>
  <c r="B454" i="18"/>
  <c r="BR453" i="18"/>
  <c r="BQ453" i="18"/>
  <c r="BP453" i="18"/>
  <c r="BO453" i="18"/>
  <c r="BN453" i="18"/>
  <c r="BM453" i="18"/>
  <c r="BL453" i="18"/>
  <c r="BK453" i="18"/>
  <c r="BJ453" i="18"/>
  <c r="BI453" i="18"/>
  <c r="G453" i="18"/>
  <c r="F453" i="18"/>
  <c r="E453" i="18"/>
  <c r="D453" i="18"/>
  <c r="C453" i="18"/>
  <c r="B453" i="18"/>
  <c r="BR452" i="18"/>
  <c r="BQ452" i="18"/>
  <c r="BP452" i="18"/>
  <c r="BO452" i="18"/>
  <c r="BN452" i="18"/>
  <c r="BM452" i="18"/>
  <c r="BL452" i="18"/>
  <c r="BK452" i="18"/>
  <c r="BJ452" i="18"/>
  <c r="BI452" i="18"/>
  <c r="G452" i="18"/>
  <c r="F452" i="18"/>
  <c r="E452" i="18"/>
  <c r="D452" i="18"/>
  <c r="C452" i="18"/>
  <c r="B452" i="18"/>
  <c r="BR451" i="18"/>
  <c r="BQ451" i="18"/>
  <c r="BP451" i="18"/>
  <c r="BO451" i="18"/>
  <c r="BN451" i="18"/>
  <c r="BM451" i="18"/>
  <c r="BL451" i="18"/>
  <c r="BK451" i="18"/>
  <c r="BJ451" i="18"/>
  <c r="BI451" i="18"/>
  <c r="G451" i="18"/>
  <c r="F451" i="18"/>
  <c r="E451" i="18"/>
  <c r="D451" i="18"/>
  <c r="C451" i="18"/>
  <c r="B451" i="18"/>
  <c r="BR450" i="18"/>
  <c r="BQ450" i="18"/>
  <c r="BP450" i="18"/>
  <c r="BO450" i="18"/>
  <c r="BN450" i="18"/>
  <c r="BM450" i="18"/>
  <c r="BL450" i="18"/>
  <c r="BK450" i="18"/>
  <c r="BJ450" i="18"/>
  <c r="BI450" i="18"/>
  <c r="G450" i="18"/>
  <c r="F450" i="18"/>
  <c r="E450" i="18"/>
  <c r="D450" i="18"/>
  <c r="C450" i="18"/>
  <c r="B450" i="18"/>
  <c r="BR449" i="18"/>
  <c r="BQ449" i="18"/>
  <c r="BP449" i="18"/>
  <c r="BO449" i="18"/>
  <c r="BN449" i="18"/>
  <c r="BM449" i="18"/>
  <c r="BL449" i="18"/>
  <c r="BK449" i="18"/>
  <c r="BJ449" i="18"/>
  <c r="BI449" i="18"/>
  <c r="G449" i="18"/>
  <c r="F449" i="18"/>
  <c r="E449" i="18"/>
  <c r="D449" i="18"/>
  <c r="C449" i="18"/>
  <c r="B449" i="18"/>
  <c r="BR448" i="18"/>
  <c r="BQ448" i="18"/>
  <c r="BP448" i="18"/>
  <c r="BO448" i="18"/>
  <c r="BN448" i="18"/>
  <c r="BM448" i="18"/>
  <c r="BL448" i="18"/>
  <c r="BK448" i="18"/>
  <c r="BJ448" i="18"/>
  <c r="BI448" i="18"/>
  <c r="G448" i="18"/>
  <c r="F448" i="18"/>
  <c r="E448" i="18"/>
  <c r="D448" i="18"/>
  <c r="C448" i="18"/>
  <c r="B448" i="18"/>
  <c r="BR447" i="18"/>
  <c r="BQ447" i="18"/>
  <c r="BP447" i="18"/>
  <c r="BO447" i="18"/>
  <c r="BN447" i="18"/>
  <c r="BM447" i="18"/>
  <c r="BL447" i="18"/>
  <c r="BK447" i="18"/>
  <c r="BJ447" i="18"/>
  <c r="BI447" i="18"/>
  <c r="G447" i="18"/>
  <c r="F447" i="18"/>
  <c r="E447" i="18"/>
  <c r="D447" i="18"/>
  <c r="C447" i="18"/>
  <c r="B447" i="18"/>
  <c r="BR446" i="18"/>
  <c r="BQ446" i="18"/>
  <c r="BP446" i="18"/>
  <c r="BO446" i="18"/>
  <c r="BN446" i="18"/>
  <c r="BM446" i="18"/>
  <c r="BL446" i="18"/>
  <c r="BK446" i="18"/>
  <c r="BJ446" i="18"/>
  <c r="BI446" i="18"/>
  <c r="G446" i="18"/>
  <c r="F446" i="18"/>
  <c r="E446" i="18"/>
  <c r="D446" i="18"/>
  <c r="C446" i="18"/>
  <c r="B446" i="18"/>
  <c r="BR445" i="18"/>
  <c r="BQ445" i="18"/>
  <c r="BP445" i="18"/>
  <c r="BO445" i="18"/>
  <c r="BN445" i="18"/>
  <c r="BM445" i="18"/>
  <c r="BL445" i="18"/>
  <c r="BK445" i="18"/>
  <c r="BJ445" i="18"/>
  <c r="BI445" i="18"/>
  <c r="G445" i="18"/>
  <c r="F445" i="18"/>
  <c r="E445" i="18"/>
  <c r="D445" i="18"/>
  <c r="C445" i="18"/>
  <c r="B445" i="18"/>
  <c r="BR444" i="18"/>
  <c r="BQ444" i="18"/>
  <c r="BP444" i="18"/>
  <c r="BO444" i="18"/>
  <c r="BN444" i="18"/>
  <c r="BM444" i="18"/>
  <c r="BL444" i="18"/>
  <c r="BK444" i="18"/>
  <c r="BJ444" i="18"/>
  <c r="BI444" i="18"/>
  <c r="G444" i="18"/>
  <c r="F444" i="18"/>
  <c r="E444" i="18"/>
  <c r="D444" i="18"/>
  <c r="C444" i="18"/>
  <c r="B444" i="18"/>
  <c r="BR443" i="18"/>
  <c r="BQ443" i="18"/>
  <c r="BP443" i="18"/>
  <c r="BO443" i="18"/>
  <c r="BN443" i="18"/>
  <c r="BM443" i="18"/>
  <c r="BL443" i="18"/>
  <c r="BK443" i="18"/>
  <c r="BJ443" i="18"/>
  <c r="BI443" i="18"/>
  <c r="G443" i="18"/>
  <c r="F443" i="18"/>
  <c r="E443" i="18"/>
  <c r="D443" i="18"/>
  <c r="C443" i="18"/>
  <c r="B443" i="18"/>
  <c r="BR442" i="18"/>
  <c r="BQ442" i="18"/>
  <c r="BP442" i="18"/>
  <c r="BO442" i="18"/>
  <c r="BN442" i="18"/>
  <c r="BM442" i="18"/>
  <c r="BL442" i="18"/>
  <c r="BK442" i="18"/>
  <c r="BJ442" i="18"/>
  <c r="BI442" i="18"/>
  <c r="G442" i="18"/>
  <c r="F442" i="18"/>
  <c r="E442" i="18"/>
  <c r="D442" i="18"/>
  <c r="C442" i="18"/>
  <c r="B442" i="18"/>
  <c r="BR441" i="18"/>
  <c r="BQ441" i="18"/>
  <c r="BP441" i="18"/>
  <c r="BO441" i="18"/>
  <c r="BN441" i="18"/>
  <c r="BM441" i="18"/>
  <c r="BL441" i="18"/>
  <c r="BK441" i="18"/>
  <c r="BJ441" i="18"/>
  <c r="BI441" i="18"/>
  <c r="G441" i="18"/>
  <c r="F441" i="18"/>
  <c r="E441" i="18"/>
  <c r="D441" i="18"/>
  <c r="C441" i="18"/>
  <c r="B441" i="18"/>
  <c r="BR440" i="18"/>
  <c r="BQ440" i="18"/>
  <c r="BP440" i="18"/>
  <c r="BO440" i="18"/>
  <c r="BN440" i="18"/>
  <c r="BM440" i="18"/>
  <c r="BL440" i="18"/>
  <c r="BK440" i="18"/>
  <c r="BJ440" i="18"/>
  <c r="BI440" i="18"/>
  <c r="G440" i="18"/>
  <c r="F440" i="18"/>
  <c r="E440" i="18"/>
  <c r="D440" i="18"/>
  <c r="C440" i="18"/>
  <c r="B440" i="18"/>
  <c r="BR439" i="18"/>
  <c r="BQ439" i="18"/>
  <c r="BP439" i="18"/>
  <c r="BO439" i="18"/>
  <c r="BN439" i="18"/>
  <c r="BM439" i="18"/>
  <c r="BL439" i="18"/>
  <c r="BK439" i="18"/>
  <c r="BJ439" i="18"/>
  <c r="BI439" i="18"/>
  <c r="G439" i="18"/>
  <c r="F439" i="18"/>
  <c r="E439" i="18"/>
  <c r="D439" i="18"/>
  <c r="C439" i="18"/>
  <c r="B439" i="18"/>
  <c r="BR438" i="18"/>
  <c r="BQ438" i="18"/>
  <c r="BP438" i="18"/>
  <c r="BO438" i="18"/>
  <c r="BN438" i="18"/>
  <c r="BM438" i="18"/>
  <c r="BL438" i="18"/>
  <c r="BK438" i="18"/>
  <c r="BJ438" i="18"/>
  <c r="BI438" i="18"/>
  <c r="G438" i="18"/>
  <c r="F438" i="18"/>
  <c r="E438" i="18"/>
  <c r="D438" i="18"/>
  <c r="C438" i="18"/>
  <c r="B438" i="18"/>
  <c r="BR437" i="18"/>
  <c r="BQ437" i="18"/>
  <c r="BP437" i="18"/>
  <c r="BO437" i="18"/>
  <c r="BN437" i="18"/>
  <c r="BM437" i="18"/>
  <c r="BL437" i="18"/>
  <c r="BK437" i="18"/>
  <c r="BJ437" i="18"/>
  <c r="BI437" i="18"/>
  <c r="G437" i="18"/>
  <c r="F437" i="18"/>
  <c r="E437" i="18"/>
  <c r="D437" i="18"/>
  <c r="C437" i="18"/>
  <c r="B437" i="18"/>
  <c r="BR436" i="18"/>
  <c r="BQ436" i="18"/>
  <c r="BP436" i="18"/>
  <c r="BO436" i="18"/>
  <c r="BN436" i="18"/>
  <c r="BM436" i="18"/>
  <c r="BL436" i="18"/>
  <c r="BK436" i="18"/>
  <c r="BJ436" i="18"/>
  <c r="BI436" i="18"/>
  <c r="G436" i="18"/>
  <c r="F436" i="18"/>
  <c r="E436" i="18"/>
  <c r="D436" i="18"/>
  <c r="C436" i="18"/>
  <c r="B436" i="18"/>
  <c r="BR435" i="18"/>
  <c r="BQ435" i="18"/>
  <c r="BP435" i="18"/>
  <c r="BO435" i="18"/>
  <c r="BN435" i="18"/>
  <c r="BM435" i="18"/>
  <c r="BL435" i="18"/>
  <c r="BK435" i="18"/>
  <c r="BJ435" i="18"/>
  <c r="BI435" i="18"/>
  <c r="G435" i="18"/>
  <c r="F435" i="18"/>
  <c r="E435" i="18"/>
  <c r="D435" i="18"/>
  <c r="C435" i="18"/>
  <c r="B435" i="18"/>
  <c r="BR434" i="18"/>
  <c r="BQ434" i="18"/>
  <c r="BP434" i="18"/>
  <c r="BO434" i="18"/>
  <c r="BN434" i="18"/>
  <c r="BM434" i="18"/>
  <c r="BL434" i="18"/>
  <c r="BK434" i="18"/>
  <c r="BJ434" i="18"/>
  <c r="BI434" i="18"/>
  <c r="G434" i="18"/>
  <c r="F434" i="18"/>
  <c r="E434" i="18"/>
  <c r="D434" i="18"/>
  <c r="C434" i="18"/>
  <c r="B434" i="18"/>
  <c r="BR433" i="18"/>
  <c r="BQ433" i="18"/>
  <c r="BP433" i="18"/>
  <c r="BO433" i="18"/>
  <c r="BN433" i="18"/>
  <c r="BM433" i="18"/>
  <c r="BL433" i="18"/>
  <c r="BK433" i="18"/>
  <c r="BJ433" i="18"/>
  <c r="BI433" i="18"/>
  <c r="G433" i="18"/>
  <c r="F433" i="18"/>
  <c r="E433" i="18"/>
  <c r="D433" i="18"/>
  <c r="C433" i="18"/>
  <c r="B433" i="18"/>
  <c r="BR432" i="18"/>
  <c r="BQ432" i="18"/>
  <c r="BP432" i="18"/>
  <c r="BO432" i="18"/>
  <c r="BN432" i="18"/>
  <c r="BM432" i="18"/>
  <c r="BL432" i="18"/>
  <c r="BK432" i="18"/>
  <c r="BJ432" i="18"/>
  <c r="BI432" i="18"/>
  <c r="G432" i="18"/>
  <c r="F432" i="18"/>
  <c r="E432" i="18"/>
  <c r="D432" i="18"/>
  <c r="C432" i="18"/>
  <c r="B432" i="18"/>
  <c r="BR431" i="18"/>
  <c r="BQ431" i="18"/>
  <c r="BP431" i="18"/>
  <c r="BO431" i="18"/>
  <c r="BN431" i="18"/>
  <c r="BM431" i="18"/>
  <c r="BL431" i="18"/>
  <c r="BK431" i="18"/>
  <c r="BJ431" i="18"/>
  <c r="BI431" i="18"/>
  <c r="G431" i="18"/>
  <c r="F431" i="18"/>
  <c r="E431" i="18"/>
  <c r="D431" i="18"/>
  <c r="C431" i="18"/>
  <c r="B431" i="18"/>
  <c r="BR430" i="18"/>
  <c r="BQ430" i="18"/>
  <c r="BP430" i="18"/>
  <c r="BO430" i="18"/>
  <c r="BN430" i="18"/>
  <c r="BM430" i="18"/>
  <c r="BL430" i="18"/>
  <c r="BK430" i="18"/>
  <c r="BJ430" i="18"/>
  <c r="BI430" i="18"/>
  <c r="G430" i="18"/>
  <c r="F430" i="18"/>
  <c r="E430" i="18"/>
  <c r="D430" i="18"/>
  <c r="C430" i="18"/>
  <c r="B430" i="18"/>
  <c r="BR429" i="18"/>
  <c r="BQ429" i="18"/>
  <c r="BP429" i="18"/>
  <c r="BO429" i="18"/>
  <c r="BN429" i="18"/>
  <c r="BM429" i="18"/>
  <c r="BL429" i="18"/>
  <c r="BK429" i="18"/>
  <c r="BJ429" i="18"/>
  <c r="BI429" i="18"/>
  <c r="G429" i="18"/>
  <c r="F429" i="18"/>
  <c r="E429" i="18"/>
  <c r="D429" i="18"/>
  <c r="C429" i="18"/>
  <c r="B429" i="18"/>
  <c r="BR428" i="18"/>
  <c r="BQ428" i="18"/>
  <c r="BP428" i="18"/>
  <c r="BO428" i="18"/>
  <c r="BN428" i="18"/>
  <c r="BM428" i="18"/>
  <c r="BL428" i="18"/>
  <c r="BK428" i="18"/>
  <c r="BJ428" i="18"/>
  <c r="BI428" i="18"/>
  <c r="G428" i="18"/>
  <c r="F428" i="18"/>
  <c r="E428" i="18"/>
  <c r="D428" i="18"/>
  <c r="C428" i="18"/>
  <c r="B428" i="18"/>
  <c r="BR427" i="18"/>
  <c r="BQ427" i="18"/>
  <c r="BP427" i="18"/>
  <c r="BO427" i="18"/>
  <c r="BN427" i="18"/>
  <c r="BM427" i="18"/>
  <c r="BL427" i="18"/>
  <c r="BK427" i="18"/>
  <c r="BJ427" i="18"/>
  <c r="BI427" i="18"/>
  <c r="G427" i="18"/>
  <c r="F427" i="18"/>
  <c r="E427" i="18"/>
  <c r="D427" i="18"/>
  <c r="C427" i="18"/>
  <c r="B427" i="18"/>
  <c r="BR426" i="18"/>
  <c r="BQ426" i="18"/>
  <c r="BP426" i="18"/>
  <c r="BO426" i="18"/>
  <c r="BN426" i="18"/>
  <c r="BM426" i="18"/>
  <c r="BL426" i="18"/>
  <c r="BK426" i="18"/>
  <c r="BJ426" i="18"/>
  <c r="BI426" i="18"/>
  <c r="G426" i="18"/>
  <c r="F426" i="18"/>
  <c r="E426" i="18"/>
  <c r="D426" i="18"/>
  <c r="C426" i="18"/>
  <c r="B426" i="18"/>
  <c r="BR425" i="18"/>
  <c r="BQ425" i="18"/>
  <c r="BP425" i="18"/>
  <c r="BO425" i="18"/>
  <c r="BN425" i="18"/>
  <c r="BM425" i="18"/>
  <c r="BL425" i="18"/>
  <c r="BK425" i="18"/>
  <c r="BJ425" i="18"/>
  <c r="BI425" i="18"/>
  <c r="G425" i="18"/>
  <c r="F425" i="18"/>
  <c r="E425" i="18"/>
  <c r="D425" i="18"/>
  <c r="C425" i="18"/>
  <c r="B425" i="18"/>
  <c r="BR424" i="18"/>
  <c r="BQ424" i="18"/>
  <c r="BP424" i="18"/>
  <c r="BO424" i="18"/>
  <c r="BN424" i="18"/>
  <c r="BM424" i="18"/>
  <c r="BL424" i="18"/>
  <c r="BK424" i="18"/>
  <c r="BJ424" i="18"/>
  <c r="BI424" i="18"/>
  <c r="G424" i="18"/>
  <c r="F424" i="18"/>
  <c r="E424" i="18"/>
  <c r="D424" i="18"/>
  <c r="C424" i="18"/>
  <c r="B424" i="18"/>
  <c r="BR423" i="18"/>
  <c r="BQ423" i="18"/>
  <c r="BP423" i="18"/>
  <c r="BO423" i="18"/>
  <c r="BN423" i="18"/>
  <c r="BM423" i="18"/>
  <c r="BL423" i="18"/>
  <c r="BK423" i="18"/>
  <c r="BJ423" i="18"/>
  <c r="BI423" i="18"/>
  <c r="G423" i="18"/>
  <c r="F423" i="18"/>
  <c r="E423" i="18"/>
  <c r="D423" i="18"/>
  <c r="C423" i="18"/>
  <c r="B423" i="18"/>
  <c r="BR422" i="18"/>
  <c r="BQ422" i="18"/>
  <c r="BP422" i="18"/>
  <c r="BO422" i="18"/>
  <c r="BN422" i="18"/>
  <c r="BM422" i="18"/>
  <c r="BL422" i="18"/>
  <c r="BK422" i="18"/>
  <c r="BJ422" i="18"/>
  <c r="BI422" i="18"/>
  <c r="G422" i="18"/>
  <c r="F422" i="18"/>
  <c r="E422" i="18"/>
  <c r="D422" i="18"/>
  <c r="C422" i="18"/>
  <c r="B422" i="18"/>
  <c r="BR421" i="18"/>
  <c r="BQ421" i="18"/>
  <c r="BP421" i="18"/>
  <c r="BO421" i="18"/>
  <c r="BN421" i="18"/>
  <c r="BM421" i="18"/>
  <c r="BL421" i="18"/>
  <c r="BK421" i="18"/>
  <c r="BJ421" i="18"/>
  <c r="BI421" i="18"/>
  <c r="G421" i="18"/>
  <c r="F421" i="18"/>
  <c r="E421" i="18"/>
  <c r="D421" i="18"/>
  <c r="C421" i="18"/>
  <c r="B421" i="18"/>
  <c r="BR420" i="18"/>
  <c r="BQ420" i="18"/>
  <c r="BP420" i="18"/>
  <c r="BO420" i="18"/>
  <c r="BN420" i="18"/>
  <c r="BM420" i="18"/>
  <c r="BL420" i="18"/>
  <c r="BK420" i="18"/>
  <c r="BJ420" i="18"/>
  <c r="BI420" i="18"/>
  <c r="G420" i="18"/>
  <c r="F420" i="18"/>
  <c r="E420" i="18"/>
  <c r="D420" i="18"/>
  <c r="C420" i="18"/>
  <c r="B420" i="18"/>
  <c r="BR419" i="18"/>
  <c r="BQ419" i="18"/>
  <c r="BP419" i="18"/>
  <c r="BO419" i="18"/>
  <c r="BN419" i="18"/>
  <c r="BM419" i="18"/>
  <c r="BL419" i="18"/>
  <c r="BK419" i="18"/>
  <c r="BJ419" i="18"/>
  <c r="BI419" i="18"/>
  <c r="G419" i="18"/>
  <c r="F419" i="18"/>
  <c r="E419" i="18"/>
  <c r="D419" i="18"/>
  <c r="C419" i="18"/>
  <c r="B419" i="18"/>
  <c r="BR418" i="18"/>
  <c r="BQ418" i="18"/>
  <c r="BP418" i="18"/>
  <c r="BO418" i="18"/>
  <c r="BN418" i="18"/>
  <c r="BM418" i="18"/>
  <c r="BL418" i="18"/>
  <c r="BK418" i="18"/>
  <c r="BJ418" i="18"/>
  <c r="BI418" i="18"/>
  <c r="G418" i="18"/>
  <c r="F418" i="18"/>
  <c r="E418" i="18"/>
  <c r="D418" i="18"/>
  <c r="C418" i="18"/>
  <c r="B418" i="18"/>
  <c r="BR417" i="18"/>
  <c r="BQ417" i="18"/>
  <c r="BP417" i="18"/>
  <c r="BO417" i="18"/>
  <c r="BN417" i="18"/>
  <c r="BM417" i="18"/>
  <c r="BL417" i="18"/>
  <c r="BK417" i="18"/>
  <c r="BJ417" i="18"/>
  <c r="BI417" i="18"/>
  <c r="G417" i="18"/>
  <c r="F417" i="18"/>
  <c r="E417" i="18"/>
  <c r="D417" i="18"/>
  <c r="C417" i="18"/>
  <c r="B417" i="18"/>
  <c r="BR416" i="18"/>
  <c r="BQ416" i="18"/>
  <c r="BP416" i="18"/>
  <c r="BO416" i="18"/>
  <c r="BN416" i="18"/>
  <c r="BM416" i="18"/>
  <c r="BL416" i="18"/>
  <c r="BK416" i="18"/>
  <c r="BJ416" i="18"/>
  <c r="BI416" i="18"/>
  <c r="G416" i="18"/>
  <c r="F416" i="18"/>
  <c r="E416" i="18"/>
  <c r="D416" i="18"/>
  <c r="C416" i="18"/>
  <c r="B416" i="18"/>
  <c r="BR415" i="18"/>
  <c r="BQ415" i="18"/>
  <c r="BP415" i="18"/>
  <c r="BO415" i="18"/>
  <c r="BN415" i="18"/>
  <c r="BM415" i="18"/>
  <c r="BL415" i="18"/>
  <c r="BK415" i="18"/>
  <c r="BJ415" i="18"/>
  <c r="BI415" i="18"/>
  <c r="G415" i="18"/>
  <c r="F415" i="18"/>
  <c r="E415" i="18"/>
  <c r="D415" i="18"/>
  <c r="C415" i="18"/>
  <c r="B415" i="18"/>
  <c r="BR414" i="18"/>
  <c r="BQ414" i="18"/>
  <c r="BP414" i="18"/>
  <c r="BO414" i="18"/>
  <c r="BN414" i="18"/>
  <c r="BM414" i="18"/>
  <c r="BL414" i="18"/>
  <c r="BK414" i="18"/>
  <c r="BJ414" i="18"/>
  <c r="BI414" i="18"/>
  <c r="G414" i="18"/>
  <c r="F414" i="18"/>
  <c r="E414" i="18"/>
  <c r="D414" i="18"/>
  <c r="C414" i="18"/>
  <c r="B414" i="18"/>
  <c r="BR413" i="18"/>
  <c r="BQ413" i="18"/>
  <c r="BP413" i="18"/>
  <c r="BO413" i="18"/>
  <c r="BN413" i="18"/>
  <c r="BM413" i="18"/>
  <c r="BL413" i="18"/>
  <c r="BK413" i="18"/>
  <c r="BJ413" i="18"/>
  <c r="BI413" i="18"/>
  <c r="G413" i="18"/>
  <c r="F413" i="18"/>
  <c r="E413" i="18"/>
  <c r="D413" i="18"/>
  <c r="C413" i="18"/>
  <c r="B413" i="18"/>
  <c r="BR412" i="18"/>
  <c r="BQ412" i="18"/>
  <c r="BP412" i="18"/>
  <c r="BO412" i="18"/>
  <c r="BN412" i="18"/>
  <c r="BM412" i="18"/>
  <c r="BL412" i="18"/>
  <c r="BK412" i="18"/>
  <c r="BJ412" i="18"/>
  <c r="BI412" i="18"/>
  <c r="G412" i="18"/>
  <c r="F412" i="18"/>
  <c r="E412" i="18"/>
  <c r="D412" i="18"/>
  <c r="C412" i="18"/>
  <c r="B412" i="18"/>
  <c r="BR411" i="18"/>
  <c r="BQ411" i="18"/>
  <c r="BP411" i="18"/>
  <c r="BO411" i="18"/>
  <c r="BN411" i="18"/>
  <c r="BM411" i="18"/>
  <c r="BL411" i="18"/>
  <c r="BK411" i="18"/>
  <c r="BJ411" i="18"/>
  <c r="BI411" i="18"/>
  <c r="G411" i="18"/>
  <c r="F411" i="18"/>
  <c r="E411" i="18"/>
  <c r="D411" i="18"/>
  <c r="C411" i="18"/>
  <c r="B411" i="18"/>
  <c r="BR410" i="18"/>
  <c r="BQ410" i="18"/>
  <c r="BP410" i="18"/>
  <c r="BO410" i="18"/>
  <c r="BN410" i="18"/>
  <c r="BM410" i="18"/>
  <c r="BL410" i="18"/>
  <c r="BK410" i="18"/>
  <c r="BJ410" i="18"/>
  <c r="BI410" i="18"/>
  <c r="G410" i="18"/>
  <c r="F410" i="18"/>
  <c r="E410" i="18"/>
  <c r="D410" i="18"/>
  <c r="C410" i="18"/>
  <c r="B410" i="18"/>
  <c r="BR409" i="18"/>
  <c r="BQ409" i="18"/>
  <c r="BP409" i="18"/>
  <c r="BO409" i="18"/>
  <c r="BN409" i="18"/>
  <c r="BM409" i="18"/>
  <c r="BL409" i="18"/>
  <c r="BK409" i="18"/>
  <c r="BJ409" i="18"/>
  <c r="BI409" i="18"/>
  <c r="G409" i="18"/>
  <c r="F409" i="18"/>
  <c r="E409" i="18"/>
  <c r="D409" i="18"/>
  <c r="C409" i="18"/>
  <c r="B409" i="18"/>
  <c r="BR408" i="18"/>
  <c r="BQ408" i="18"/>
  <c r="BP408" i="18"/>
  <c r="BO408" i="18"/>
  <c r="BN408" i="18"/>
  <c r="BM408" i="18"/>
  <c r="BL408" i="18"/>
  <c r="BK408" i="18"/>
  <c r="BJ408" i="18"/>
  <c r="BI408" i="18"/>
  <c r="G408" i="18"/>
  <c r="F408" i="18"/>
  <c r="E408" i="18"/>
  <c r="D408" i="18"/>
  <c r="C408" i="18"/>
  <c r="B408" i="18"/>
  <c r="BR407" i="18"/>
  <c r="BQ407" i="18"/>
  <c r="BP407" i="18"/>
  <c r="BO407" i="18"/>
  <c r="BN407" i="18"/>
  <c r="BM407" i="18"/>
  <c r="BL407" i="18"/>
  <c r="BK407" i="18"/>
  <c r="BJ407" i="18"/>
  <c r="BI407" i="18"/>
  <c r="G407" i="18"/>
  <c r="F407" i="18"/>
  <c r="E407" i="18"/>
  <c r="D407" i="18"/>
  <c r="C407" i="18"/>
  <c r="B407" i="18"/>
  <c r="BR406" i="18"/>
  <c r="BQ406" i="18"/>
  <c r="BP406" i="18"/>
  <c r="BO406" i="18"/>
  <c r="BN406" i="18"/>
  <c r="BM406" i="18"/>
  <c r="BL406" i="18"/>
  <c r="BK406" i="18"/>
  <c r="BJ406" i="18"/>
  <c r="BI406" i="18"/>
  <c r="G406" i="18"/>
  <c r="F406" i="18"/>
  <c r="E406" i="18"/>
  <c r="D406" i="18"/>
  <c r="C406" i="18"/>
  <c r="B406" i="18"/>
  <c r="BR405" i="18"/>
  <c r="BQ405" i="18"/>
  <c r="BP405" i="18"/>
  <c r="BO405" i="18"/>
  <c r="BN405" i="18"/>
  <c r="BM405" i="18"/>
  <c r="BL405" i="18"/>
  <c r="BK405" i="18"/>
  <c r="BJ405" i="18"/>
  <c r="BI405" i="18"/>
  <c r="G405" i="18"/>
  <c r="F405" i="18"/>
  <c r="E405" i="18"/>
  <c r="D405" i="18"/>
  <c r="C405" i="18"/>
  <c r="B405" i="18"/>
  <c r="BR404" i="18"/>
  <c r="BQ404" i="18"/>
  <c r="BP404" i="18"/>
  <c r="BO404" i="18"/>
  <c r="BN404" i="18"/>
  <c r="BM404" i="18"/>
  <c r="BL404" i="18"/>
  <c r="BK404" i="18"/>
  <c r="BJ404" i="18"/>
  <c r="BI404" i="18"/>
  <c r="G404" i="18"/>
  <c r="F404" i="18"/>
  <c r="E404" i="18"/>
  <c r="D404" i="18"/>
  <c r="C404" i="18"/>
  <c r="B404" i="18"/>
  <c r="BR403" i="18"/>
  <c r="BQ403" i="18"/>
  <c r="BP403" i="18"/>
  <c r="BO403" i="18"/>
  <c r="BN403" i="18"/>
  <c r="BM403" i="18"/>
  <c r="BL403" i="18"/>
  <c r="BK403" i="18"/>
  <c r="BJ403" i="18"/>
  <c r="BI403" i="18"/>
  <c r="G403" i="18"/>
  <c r="F403" i="18"/>
  <c r="E403" i="18"/>
  <c r="D403" i="18"/>
  <c r="C403" i="18"/>
  <c r="B403" i="18"/>
  <c r="BR402" i="18"/>
  <c r="BQ402" i="18"/>
  <c r="BP402" i="18"/>
  <c r="BO402" i="18"/>
  <c r="BN402" i="18"/>
  <c r="BM402" i="18"/>
  <c r="BL402" i="18"/>
  <c r="BK402" i="18"/>
  <c r="BJ402" i="18"/>
  <c r="BI402" i="18"/>
  <c r="G402" i="18"/>
  <c r="F402" i="18"/>
  <c r="E402" i="18"/>
  <c r="D402" i="18"/>
  <c r="C402" i="18"/>
  <c r="B402" i="18"/>
  <c r="BR401" i="18"/>
  <c r="BQ401" i="18"/>
  <c r="BP401" i="18"/>
  <c r="BO401" i="18"/>
  <c r="BN401" i="18"/>
  <c r="BM401" i="18"/>
  <c r="BL401" i="18"/>
  <c r="BK401" i="18"/>
  <c r="BJ401" i="18"/>
  <c r="BI401" i="18"/>
  <c r="G401" i="18"/>
  <c r="F401" i="18"/>
  <c r="E401" i="18"/>
  <c r="D401" i="18"/>
  <c r="C401" i="18"/>
  <c r="B401" i="18"/>
  <c r="BR400" i="18"/>
  <c r="BQ400" i="18"/>
  <c r="BP400" i="18"/>
  <c r="BO400" i="18"/>
  <c r="BN400" i="18"/>
  <c r="BM400" i="18"/>
  <c r="BL400" i="18"/>
  <c r="BK400" i="18"/>
  <c r="BJ400" i="18"/>
  <c r="BI400" i="18"/>
  <c r="G400" i="18"/>
  <c r="F400" i="18"/>
  <c r="E400" i="18"/>
  <c r="D400" i="18"/>
  <c r="C400" i="18"/>
  <c r="B400" i="18"/>
  <c r="BR399" i="18"/>
  <c r="BQ399" i="18"/>
  <c r="BP399" i="18"/>
  <c r="BO399" i="18"/>
  <c r="BN399" i="18"/>
  <c r="BM399" i="18"/>
  <c r="BL399" i="18"/>
  <c r="BK399" i="18"/>
  <c r="BJ399" i="18"/>
  <c r="BI399" i="18"/>
  <c r="G399" i="18"/>
  <c r="F399" i="18"/>
  <c r="E399" i="18"/>
  <c r="D399" i="18"/>
  <c r="C399" i="18"/>
  <c r="B399" i="18"/>
  <c r="BR398" i="18"/>
  <c r="BQ398" i="18"/>
  <c r="BP398" i="18"/>
  <c r="BO398" i="18"/>
  <c r="BN398" i="18"/>
  <c r="BM398" i="18"/>
  <c r="BL398" i="18"/>
  <c r="BK398" i="18"/>
  <c r="BJ398" i="18"/>
  <c r="BI398" i="18"/>
  <c r="G398" i="18"/>
  <c r="F398" i="18"/>
  <c r="E398" i="18"/>
  <c r="D398" i="18"/>
  <c r="C398" i="18"/>
  <c r="B398" i="18"/>
  <c r="BR397" i="18"/>
  <c r="BQ397" i="18"/>
  <c r="BP397" i="18"/>
  <c r="BO397" i="18"/>
  <c r="BN397" i="18"/>
  <c r="BM397" i="18"/>
  <c r="BL397" i="18"/>
  <c r="BK397" i="18"/>
  <c r="BJ397" i="18"/>
  <c r="BI397" i="18"/>
  <c r="G397" i="18"/>
  <c r="F397" i="18"/>
  <c r="E397" i="18"/>
  <c r="D397" i="18"/>
  <c r="C397" i="18"/>
  <c r="B397" i="18"/>
  <c r="BR396" i="18"/>
  <c r="BQ396" i="18"/>
  <c r="BP396" i="18"/>
  <c r="BO396" i="18"/>
  <c r="BN396" i="18"/>
  <c r="BM396" i="18"/>
  <c r="BL396" i="18"/>
  <c r="BK396" i="18"/>
  <c r="BJ396" i="18"/>
  <c r="BI396" i="18"/>
  <c r="G396" i="18"/>
  <c r="F396" i="18"/>
  <c r="E396" i="18"/>
  <c r="D396" i="18"/>
  <c r="C396" i="18"/>
  <c r="B396" i="18"/>
  <c r="BR395" i="18"/>
  <c r="BQ395" i="18"/>
  <c r="BP395" i="18"/>
  <c r="BO395" i="18"/>
  <c r="BN395" i="18"/>
  <c r="BM395" i="18"/>
  <c r="BL395" i="18"/>
  <c r="BK395" i="18"/>
  <c r="BJ395" i="18"/>
  <c r="BI395" i="18"/>
  <c r="G395" i="18"/>
  <c r="F395" i="18"/>
  <c r="E395" i="18"/>
  <c r="D395" i="18"/>
  <c r="C395" i="18"/>
  <c r="B395" i="18"/>
  <c r="BR394" i="18"/>
  <c r="BQ394" i="18"/>
  <c r="BP394" i="18"/>
  <c r="BO394" i="18"/>
  <c r="BN394" i="18"/>
  <c r="BM394" i="18"/>
  <c r="BL394" i="18"/>
  <c r="BK394" i="18"/>
  <c r="BJ394" i="18"/>
  <c r="BI394" i="18"/>
  <c r="G394" i="18"/>
  <c r="F394" i="18"/>
  <c r="E394" i="18"/>
  <c r="D394" i="18"/>
  <c r="C394" i="18"/>
  <c r="B394" i="18"/>
  <c r="BR393" i="18"/>
  <c r="BQ393" i="18"/>
  <c r="BP393" i="18"/>
  <c r="BO393" i="18"/>
  <c r="BN393" i="18"/>
  <c r="BM393" i="18"/>
  <c r="BL393" i="18"/>
  <c r="BK393" i="18"/>
  <c r="BJ393" i="18"/>
  <c r="BI393" i="18"/>
  <c r="G393" i="18"/>
  <c r="F393" i="18"/>
  <c r="E393" i="18"/>
  <c r="D393" i="18"/>
  <c r="C393" i="18"/>
  <c r="B393" i="18"/>
  <c r="BR392" i="18"/>
  <c r="BQ392" i="18"/>
  <c r="BP392" i="18"/>
  <c r="BO392" i="18"/>
  <c r="BN392" i="18"/>
  <c r="BM392" i="18"/>
  <c r="BL392" i="18"/>
  <c r="BK392" i="18"/>
  <c r="BJ392" i="18"/>
  <c r="BI392" i="18"/>
  <c r="G392" i="18"/>
  <c r="F392" i="18"/>
  <c r="E392" i="18"/>
  <c r="D392" i="18"/>
  <c r="C392" i="18"/>
  <c r="B392" i="18"/>
  <c r="BR391" i="18"/>
  <c r="BQ391" i="18"/>
  <c r="BP391" i="18"/>
  <c r="BO391" i="18"/>
  <c r="BN391" i="18"/>
  <c r="BM391" i="18"/>
  <c r="BL391" i="18"/>
  <c r="BK391" i="18"/>
  <c r="BJ391" i="18"/>
  <c r="BI391" i="18"/>
  <c r="G391" i="18"/>
  <c r="F391" i="18"/>
  <c r="E391" i="18"/>
  <c r="D391" i="18"/>
  <c r="C391" i="18"/>
  <c r="B391" i="18"/>
  <c r="BR390" i="18"/>
  <c r="BQ390" i="18"/>
  <c r="BP390" i="18"/>
  <c r="BO390" i="18"/>
  <c r="BN390" i="18"/>
  <c r="BM390" i="18"/>
  <c r="BL390" i="18"/>
  <c r="BK390" i="18"/>
  <c r="BJ390" i="18"/>
  <c r="BI390" i="18"/>
  <c r="G390" i="18"/>
  <c r="F390" i="18"/>
  <c r="E390" i="18"/>
  <c r="D390" i="18"/>
  <c r="C390" i="18"/>
  <c r="B390" i="18"/>
  <c r="BR389" i="18"/>
  <c r="BQ389" i="18"/>
  <c r="BP389" i="18"/>
  <c r="BO389" i="18"/>
  <c r="BN389" i="18"/>
  <c r="BM389" i="18"/>
  <c r="BL389" i="18"/>
  <c r="BK389" i="18"/>
  <c r="BJ389" i="18"/>
  <c r="BI389" i="18"/>
  <c r="G389" i="18"/>
  <c r="F389" i="18"/>
  <c r="E389" i="18"/>
  <c r="D389" i="18"/>
  <c r="C389" i="18"/>
  <c r="B389" i="18"/>
  <c r="BR388" i="18"/>
  <c r="BQ388" i="18"/>
  <c r="BP388" i="18"/>
  <c r="BO388" i="18"/>
  <c r="BN388" i="18"/>
  <c r="BM388" i="18"/>
  <c r="BL388" i="18"/>
  <c r="BK388" i="18"/>
  <c r="BJ388" i="18"/>
  <c r="BI388" i="18"/>
  <c r="G388" i="18"/>
  <c r="F388" i="18"/>
  <c r="E388" i="18"/>
  <c r="D388" i="18"/>
  <c r="C388" i="18"/>
  <c r="B388" i="18"/>
  <c r="BR387" i="18"/>
  <c r="BQ387" i="18"/>
  <c r="BP387" i="18"/>
  <c r="BO387" i="18"/>
  <c r="BN387" i="18"/>
  <c r="BM387" i="18"/>
  <c r="BL387" i="18"/>
  <c r="BK387" i="18"/>
  <c r="BJ387" i="18"/>
  <c r="BI387" i="18"/>
  <c r="G387" i="18"/>
  <c r="F387" i="18"/>
  <c r="E387" i="18"/>
  <c r="D387" i="18"/>
  <c r="C387" i="18"/>
  <c r="B387" i="18"/>
  <c r="BR386" i="18"/>
  <c r="BQ386" i="18"/>
  <c r="BP386" i="18"/>
  <c r="BO386" i="18"/>
  <c r="BN386" i="18"/>
  <c r="BM386" i="18"/>
  <c r="BL386" i="18"/>
  <c r="BK386" i="18"/>
  <c r="BJ386" i="18"/>
  <c r="BI386" i="18"/>
  <c r="G386" i="18"/>
  <c r="F386" i="18"/>
  <c r="E386" i="18"/>
  <c r="D386" i="18"/>
  <c r="C386" i="18"/>
  <c r="B386" i="18"/>
  <c r="BR385" i="18"/>
  <c r="BQ385" i="18"/>
  <c r="BP385" i="18"/>
  <c r="BO385" i="18"/>
  <c r="BN385" i="18"/>
  <c r="BM385" i="18"/>
  <c r="BL385" i="18"/>
  <c r="BK385" i="18"/>
  <c r="BJ385" i="18"/>
  <c r="BI385" i="18"/>
  <c r="G385" i="18"/>
  <c r="F385" i="18"/>
  <c r="E385" i="18"/>
  <c r="D385" i="18"/>
  <c r="C385" i="18"/>
  <c r="B385" i="18"/>
  <c r="BR384" i="18"/>
  <c r="BQ384" i="18"/>
  <c r="BP384" i="18"/>
  <c r="BO384" i="18"/>
  <c r="BN384" i="18"/>
  <c r="BM384" i="18"/>
  <c r="BL384" i="18"/>
  <c r="BK384" i="18"/>
  <c r="BJ384" i="18"/>
  <c r="BI384" i="18"/>
  <c r="G384" i="18"/>
  <c r="F384" i="18"/>
  <c r="E384" i="18"/>
  <c r="D384" i="18"/>
  <c r="C384" i="18"/>
  <c r="B384" i="18"/>
  <c r="BR383" i="18"/>
  <c r="BQ383" i="18"/>
  <c r="BP383" i="18"/>
  <c r="BO383" i="18"/>
  <c r="BN383" i="18"/>
  <c r="BM383" i="18"/>
  <c r="BL383" i="18"/>
  <c r="BK383" i="18"/>
  <c r="BJ383" i="18"/>
  <c r="BI383" i="18"/>
  <c r="G383" i="18"/>
  <c r="F383" i="18"/>
  <c r="E383" i="18"/>
  <c r="D383" i="18"/>
  <c r="C383" i="18"/>
  <c r="B383" i="18"/>
  <c r="BR382" i="18"/>
  <c r="BQ382" i="18"/>
  <c r="BP382" i="18"/>
  <c r="BO382" i="18"/>
  <c r="BN382" i="18"/>
  <c r="BM382" i="18"/>
  <c r="BL382" i="18"/>
  <c r="BK382" i="18"/>
  <c r="BJ382" i="18"/>
  <c r="BI382" i="18"/>
  <c r="G382" i="18"/>
  <c r="F382" i="18"/>
  <c r="E382" i="18"/>
  <c r="D382" i="18"/>
  <c r="C382" i="18"/>
  <c r="B382" i="18"/>
  <c r="BR381" i="18"/>
  <c r="BQ381" i="18"/>
  <c r="BP381" i="18"/>
  <c r="BO381" i="18"/>
  <c r="BN381" i="18"/>
  <c r="BM381" i="18"/>
  <c r="BL381" i="18"/>
  <c r="BK381" i="18"/>
  <c r="BJ381" i="18"/>
  <c r="BI381" i="18"/>
  <c r="G381" i="18"/>
  <c r="F381" i="18"/>
  <c r="E381" i="18"/>
  <c r="D381" i="18"/>
  <c r="C381" i="18"/>
  <c r="B381" i="18"/>
  <c r="BR380" i="18"/>
  <c r="BQ380" i="18"/>
  <c r="BP380" i="18"/>
  <c r="BO380" i="18"/>
  <c r="BN380" i="18"/>
  <c r="BM380" i="18"/>
  <c r="BL380" i="18"/>
  <c r="BK380" i="18"/>
  <c r="BJ380" i="18"/>
  <c r="BI380" i="18"/>
  <c r="G380" i="18"/>
  <c r="F380" i="18"/>
  <c r="E380" i="18"/>
  <c r="D380" i="18"/>
  <c r="C380" i="18"/>
  <c r="B380" i="18"/>
  <c r="BR379" i="18"/>
  <c r="BQ379" i="18"/>
  <c r="BP379" i="18"/>
  <c r="BO379" i="18"/>
  <c r="BN379" i="18"/>
  <c r="BM379" i="18"/>
  <c r="BL379" i="18"/>
  <c r="BK379" i="18"/>
  <c r="BJ379" i="18"/>
  <c r="BI379" i="18"/>
  <c r="G379" i="18"/>
  <c r="F379" i="18"/>
  <c r="E379" i="18"/>
  <c r="D379" i="18"/>
  <c r="C379" i="18"/>
  <c r="B379" i="18"/>
  <c r="BR378" i="18"/>
  <c r="BQ378" i="18"/>
  <c r="BP378" i="18"/>
  <c r="BO378" i="18"/>
  <c r="BN378" i="18"/>
  <c r="BM378" i="18"/>
  <c r="BL378" i="18"/>
  <c r="BK378" i="18"/>
  <c r="BJ378" i="18"/>
  <c r="BI378" i="18"/>
  <c r="G378" i="18"/>
  <c r="F378" i="18"/>
  <c r="E378" i="18"/>
  <c r="D378" i="18"/>
  <c r="C378" i="18"/>
  <c r="B378" i="18"/>
  <c r="BR377" i="18"/>
  <c r="BQ377" i="18"/>
  <c r="BP377" i="18"/>
  <c r="BO377" i="18"/>
  <c r="BN377" i="18"/>
  <c r="BM377" i="18"/>
  <c r="BL377" i="18"/>
  <c r="BK377" i="18"/>
  <c r="BJ377" i="18"/>
  <c r="BI377" i="18"/>
  <c r="G377" i="18"/>
  <c r="F377" i="18"/>
  <c r="E377" i="18"/>
  <c r="D377" i="18"/>
  <c r="C377" i="18"/>
  <c r="B377" i="18"/>
  <c r="BR376" i="18"/>
  <c r="BQ376" i="18"/>
  <c r="BP376" i="18"/>
  <c r="BO376" i="18"/>
  <c r="BN376" i="18"/>
  <c r="BM376" i="18"/>
  <c r="BL376" i="18"/>
  <c r="BK376" i="18"/>
  <c r="BJ376" i="18"/>
  <c r="BI376" i="18"/>
  <c r="G376" i="18"/>
  <c r="F376" i="18"/>
  <c r="E376" i="18"/>
  <c r="D376" i="18"/>
  <c r="C376" i="18"/>
  <c r="B376" i="18"/>
  <c r="BR375" i="18"/>
  <c r="BQ375" i="18"/>
  <c r="BP375" i="18"/>
  <c r="BO375" i="18"/>
  <c r="BN375" i="18"/>
  <c r="BM375" i="18"/>
  <c r="BL375" i="18"/>
  <c r="BK375" i="18"/>
  <c r="BJ375" i="18"/>
  <c r="BI375" i="18"/>
  <c r="G375" i="18"/>
  <c r="F375" i="18"/>
  <c r="E375" i="18"/>
  <c r="D375" i="18"/>
  <c r="C375" i="18"/>
  <c r="B375" i="18"/>
  <c r="BR374" i="18"/>
  <c r="BQ374" i="18"/>
  <c r="BP374" i="18"/>
  <c r="BO374" i="18"/>
  <c r="BN374" i="18"/>
  <c r="BM374" i="18"/>
  <c r="BL374" i="18"/>
  <c r="BK374" i="18"/>
  <c r="BJ374" i="18"/>
  <c r="BI374" i="18"/>
  <c r="G374" i="18"/>
  <c r="F374" i="18"/>
  <c r="E374" i="18"/>
  <c r="D374" i="18"/>
  <c r="C374" i="18"/>
  <c r="B374" i="18"/>
  <c r="BR373" i="18"/>
  <c r="BQ373" i="18"/>
  <c r="BP373" i="18"/>
  <c r="BO373" i="18"/>
  <c r="BN373" i="18"/>
  <c r="BM373" i="18"/>
  <c r="BL373" i="18"/>
  <c r="BK373" i="18"/>
  <c r="BJ373" i="18"/>
  <c r="BI373" i="18"/>
  <c r="G373" i="18"/>
  <c r="F373" i="18"/>
  <c r="E373" i="18"/>
  <c r="D373" i="18"/>
  <c r="C373" i="18"/>
  <c r="B373" i="18"/>
  <c r="BR372" i="18"/>
  <c r="BQ372" i="18"/>
  <c r="BP372" i="18"/>
  <c r="BO372" i="18"/>
  <c r="BN372" i="18"/>
  <c r="BM372" i="18"/>
  <c r="BL372" i="18"/>
  <c r="BK372" i="18"/>
  <c r="BJ372" i="18"/>
  <c r="BI372" i="18"/>
  <c r="G372" i="18"/>
  <c r="F372" i="18"/>
  <c r="E372" i="18"/>
  <c r="D372" i="18"/>
  <c r="C372" i="18"/>
  <c r="B372" i="18"/>
  <c r="BR371" i="18"/>
  <c r="BQ371" i="18"/>
  <c r="BP371" i="18"/>
  <c r="BO371" i="18"/>
  <c r="BN371" i="18"/>
  <c r="BM371" i="18"/>
  <c r="BL371" i="18"/>
  <c r="BK371" i="18"/>
  <c r="BJ371" i="18"/>
  <c r="BI371" i="18"/>
  <c r="G371" i="18"/>
  <c r="F371" i="18"/>
  <c r="E371" i="18"/>
  <c r="D371" i="18"/>
  <c r="C371" i="18"/>
  <c r="B371" i="18"/>
  <c r="BR370" i="18"/>
  <c r="BQ370" i="18"/>
  <c r="BP370" i="18"/>
  <c r="BO370" i="18"/>
  <c r="BN370" i="18"/>
  <c r="BM370" i="18"/>
  <c r="BL370" i="18"/>
  <c r="BK370" i="18"/>
  <c r="BJ370" i="18"/>
  <c r="BI370" i="18"/>
  <c r="G370" i="18"/>
  <c r="F370" i="18"/>
  <c r="E370" i="18"/>
  <c r="D370" i="18"/>
  <c r="C370" i="18"/>
  <c r="B370" i="18"/>
  <c r="BR369" i="18"/>
  <c r="BQ369" i="18"/>
  <c r="BP369" i="18"/>
  <c r="BO369" i="18"/>
  <c r="BN369" i="18"/>
  <c r="BM369" i="18"/>
  <c r="BL369" i="18"/>
  <c r="BK369" i="18"/>
  <c r="BJ369" i="18"/>
  <c r="BI369" i="18"/>
  <c r="G369" i="18"/>
  <c r="F369" i="18"/>
  <c r="E369" i="18"/>
  <c r="D369" i="18"/>
  <c r="C369" i="18"/>
  <c r="B369" i="18"/>
  <c r="BR368" i="18"/>
  <c r="BQ368" i="18"/>
  <c r="BP368" i="18"/>
  <c r="BO368" i="18"/>
  <c r="BN368" i="18"/>
  <c r="BM368" i="18"/>
  <c r="BL368" i="18"/>
  <c r="BK368" i="18"/>
  <c r="BJ368" i="18"/>
  <c r="BI368" i="18"/>
  <c r="G368" i="18"/>
  <c r="F368" i="18"/>
  <c r="E368" i="18"/>
  <c r="D368" i="18"/>
  <c r="C368" i="18"/>
  <c r="B368" i="18"/>
  <c r="BR367" i="18"/>
  <c r="BQ367" i="18"/>
  <c r="BP367" i="18"/>
  <c r="BO367" i="18"/>
  <c r="BN367" i="18"/>
  <c r="BM367" i="18"/>
  <c r="BL367" i="18"/>
  <c r="BK367" i="18"/>
  <c r="BJ367" i="18"/>
  <c r="BI367" i="18"/>
  <c r="G367" i="18"/>
  <c r="F367" i="18"/>
  <c r="E367" i="18"/>
  <c r="D367" i="18"/>
  <c r="C367" i="18"/>
  <c r="B367" i="18"/>
  <c r="BR366" i="18"/>
  <c r="BQ366" i="18"/>
  <c r="BP366" i="18"/>
  <c r="BO366" i="18"/>
  <c r="BN366" i="18"/>
  <c r="BM366" i="18"/>
  <c r="BL366" i="18"/>
  <c r="BK366" i="18"/>
  <c r="BJ366" i="18"/>
  <c r="BI366" i="18"/>
  <c r="G366" i="18"/>
  <c r="F366" i="18"/>
  <c r="E366" i="18"/>
  <c r="D366" i="18"/>
  <c r="C366" i="18"/>
  <c r="B366" i="18"/>
  <c r="BR365" i="18"/>
  <c r="BQ365" i="18"/>
  <c r="BP365" i="18"/>
  <c r="BO365" i="18"/>
  <c r="BN365" i="18"/>
  <c r="BM365" i="18"/>
  <c r="BL365" i="18"/>
  <c r="BK365" i="18"/>
  <c r="BJ365" i="18"/>
  <c r="BI365" i="18"/>
  <c r="G365" i="18"/>
  <c r="F365" i="18"/>
  <c r="E365" i="18"/>
  <c r="D365" i="18"/>
  <c r="C365" i="18"/>
  <c r="B365" i="18"/>
  <c r="BR364" i="18"/>
  <c r="BQ364" i="18"/>
  <c r="BP364" i="18"/>
  <c r="BO364" i="18"/>
  <c r="BN364" i="18"/>
  <c r="BM364" i="18"/>
  <c r="BL364" i="18"/>
  <c r="BK364" i="18"/>
  <c r="BJ364" i="18"/>
  <c r="BI364" i="18"/>
  <c r="G364" i="18"/>
  <c r="F364" i="18"/>
  <c r="E364" i="18"/>
  <c r="D364" i="18"/>
  <c r="C364" i="18"/>
  <c r="B364" i="18"/>
  <c r="BR363" i="18"/>
  <c r="BQ363" i="18"/>
  <c r="BP363" i="18"/>
  <c r="BO363" i="18"/>
  <c r="BN363" i="18"/>
  <c r="BM363" i="18"/>
  <c r="BL363" i="18"/>
  <c r="BK363" i="18"/>
  <c r="BJ363" i="18"/>
  <c r="BI363" i="18"/>
  <c r="G363" i="18"/>
  <c r="F363" i="18"/>
  <c r="E363" i="18"/>
  <c r="D363" i="18"/>
  <c r="C363" i="18"/>
  <c r="B363" i="18"/>
  <c r="BR362" i="18"/>
  <c r="BQ362" i="18"/>
  <c r="BP362" i="18"/>
  <c r="BO362" i="18"/>
  <c r="BN362" i="18"/>
  <c r="BM362" i="18"/>
  <c r="BL362" i="18"/>
  <c r="BK362" i="18"/>
  <c r="BJ362" i="18"/>
  <c r="BI362" i="18"/>
  <c r="G362" i="18"/>
  <c r="F362" i="18"/>
  <c r="E362" i="18"/>
  <c r="D362" i="18"/>
  <c r="C362" i="18"/>
  <c r="B362" i="18"/>
  <c r="BR361" i="18"/>
  <c r="BQ361" i="18"/>
  <c r="BP361" i="18"/>
  <c r="BO361" i="18"/>
  <c r="BN361" i="18"/>
  <c r="BM361" i="18"/>
  <c r="BL361" i="18"/>
  <c r="BK361" i="18"/>
  <c r="BJ361" i="18"/>
  <c r="BI361" i="18"/>
  <c r="G361" i="18"/>
  <c r="F361" i="18"/>
  <c r="E361" i="18"/>
  <c r="D361" i="18"/>
  <c r="C361" i="18"/>
  <c r="B361" i="18"/>
  <c r="BR360" i="18"/>
  <c r="BQ360" i="18"/>
  <c r="BP360" i="18"/>
  <c r="BO360" i="18"/>
  <c r="BN360" i="18"/>
  <c r="BM360" i="18"/>
  <c r="BL360" i="18"/>
  <c r="BK360" i="18"/>
  <c r="BJ360" i="18"/>
  <c r="BI360" i="18"/>
  <c r="G360" i="18"/>
  <c r="F360" i="18"/>
  <c r="E360" i="18"/>
  <c r="D360" i="18"/>
  <c r="C360" i="18"/>
  <c r="B360" i="18"/>
  <c r="BR359" i="18"/>
  <c r="BQ359" i="18"/>
  <c r="BP359" i="18"/>
  <c r="BO359" i="18"/>
  <c r="BN359" i="18"/>
  <c r="BM359" i="18"/>
  <c r="BL359" i="18"/>
  <c r="BK359" i="18"/>
  <c r="BJ359" i="18"/>
  <c r="BI359" i="18"/>
  <c r="G359" i="18"/>
  <c r="F359" i="18"/>
  <c r="E359" i="18"/>
  <c r="D359" i="18"/>
  <c r="C359" i="18"/>
  <c r="B359" i="18"/>
  <c r="BR358" i="18"/>
  <c r="BQ358" i="18"/>
  <c r="BP358" i="18"/>
  <c r="BO358" i="18"/>
  <c r="BN358" i="18"/>
  <c r="BM358" i="18"/>
  <c r="BL358" i="18"/>
  <c r="BK358" i="18"/>
  <c r="BJ358" i="18"/>
  <c r="BI358" i="18"/>
  <c r="G358" i="18"/>
  <c r="F358" i="18"/>
  <c r="E358" i="18"/>
  <c r="D358" i="18"/>
  <c r="C358" i="18"/>
  <c r="B358" i="18"/>
  <c r="BR357" i="18"/>
  <c r="BQ357" i="18"/>
  <c r="BP357" i="18"/>
  <c r="BO357" i="18"/>
  <c r="BN357" i="18"/>
  <c r="BM357" i="18"/>
  <c r="BL357" i="18"/>
  <c r="BK357" i="18"/>
  <c r="BJ357" i="18"/>
  <c r="BI357" i="18"/>
  <c r="G357" i="18"/>
  <c r="F357" i="18"/>
  <c r="E357" i="18"/>
  <c r="D357" i="18"/>
  <c r="C357" i="18"/>
  <c r="B357" i="18"/>
  <c r="BR356" i="18"/>
  <c r="BQ356" i="18"/>
  <c r="BP356" i="18"/>
  <c r="BO356" i="18"/>
  <c r="BN356" i="18"/>
  <c r="BM356" i="18"/>
  <c r="BL356" i="18"/>
  <c r="BK356" i="18"/>
  <c r="BJ356" i="18"/>
  <c r="BI356" i="18"/>
  <c r="G356" i="18"/>
  <c r="F356" i="18"/>
  <c r="E356" i="18"/>
  <c r="D356" i="18"/>
  <c r="C356" i="18"/>
  <c r="B356" i="18"/>
  <c r="BR355" i="18"/>
  <c r="BQ355" i="18"/>
  <c r="BP355" i="18"/>
  <c r="BO355" i="18"/>
  <c r="BN355" i="18"/>
  <c r="BM355" i="18"/>
  <c r="BL355" i="18"/>
  <c r="BK355" i="18"/>
  <c r="BJ355" i="18"/>
  <c r="BI355" i="18"/>
  <c r="G355" i="18"/>
  <c r="F355" i="18"/>
  <c r="E355" i="18"/>
  <c r="D355" i="18"/>
  <c r="C355" i="18"/>
  <c r="B355" i="18"/>
  <c r="BR354" i="18"/>
  <c r="BQ354" i="18"/>
  <c r="BP354" i="18"/>
  <c r="BO354" i="18"/>
  <c r="BN354" i="18"/>
  <c r="BM354" i="18"/>
  <c r="BL354" i="18"/>
  <c r="BK354" i="18"/>
  <c r="BJ354" i="18"/>
  <c r="BI354" i="18"/>
  <c r="G354" i="18"/>
  <c r="F354" i="18"/>
  <c r="E354" i="18"/>
  <c r="D354" i="18"/>
  <c r="C354" i="18"/>
  <c r="B354" i="18"/>
  <c r="BR353" i="18"/>
  <c r="BQ353" i="18"/>
  <c r="BP353" i="18"/>
  <c r="BO353" i="18"/>
  <c r="BN353" i="18"/>
  <c r="BM353" i="18"/>
  <c r="BL353" i="18"/>
  <c r="BK353" i="18"/>
  <c r="BJ353" i="18"/>
  <c r="BI353" i="18"/>
  <c r="G353" i="18"/>
  <c r="F353" i="18"/>
  <c r="E353" i="18"/>
  <c r="D353" i="18"/>
  <c r="C353" i="18"/>
  <c r="B353" i="18"/>
  <c r="BR352" i="18"/>
  <c r="BQ352" i="18"/>
  <c r="BP352" i="18"/>
  <c r="BO352" i="18"/>
  <c r="BN352" i="18"/>
  <c r="BM352" i="18"/>
  <c r="BL352" i="18"/>
  <c r="BK352" i="18"/>
  <c r="BJ352" i="18"/>
  <c r="BI352" i="18"/>
  <c r="G352" i="18"/>
  <c r="F352" i="18"/>
  <c r="E352" i="18"/>
  <c r="D352" i="18"/>
  <c r="C352" i="18"/>
  <c r="B352" i="18"/>
  <c r="BR351" i="18"/>
  <c r="BQ351" i="18"/>
  <c r="BP351" i="18"/>
  <c r="BO351" i="18"/>
  <c r="BN351" i="18"/>
  <c r="BM351" i="18"/>
  <c r="BL351" i="18"/>
  <c r="BK351" i="18"/>
  <c r="BJ351" i="18"/>
  <c r="BI351" i="18"/>
  <c r="G351" i="18"/>
  <c r="F351" i="18"/>
  <c r="E351" i="18"/>
  <c r="D351" i="18"/>
  <c r="C351" i="18"/>
  <c r="B351" i="18"/>
  <c r="BR350" i="18"/>
  <c r="BQ350" i="18"/>
  <c r="BP350" i="18"/>
  <c r="BO350" i="18"/>
  <c r="BN350" i="18"/>
  <c r="BM350" i="18"/>
  <c r="BL350" i="18"/>
  <c r="BK350" i="18"/>
  <c r="BJ350" i="18"/>
  <c r="BI350" i="18"/>
  <c r="G350" i="18"/>
  <c r="F350" i="18"/>
  <c r="E350" i="18"/>
  <c r="D350" i="18"/>
  <c r="C350" i="18"/>
  <c r="B350" i="18"/>
  <c r="BR349" i="18"/>
  <c r="BQ349" i="18"/>
  <c r="BP349" i="18"/>
  <c r="BO349" i="18"/>
  <c r="BN349" i="18"/>
  <c r="BM349" i="18"/>
  <c r="BL349" i="18"/>
  <c r="BK349" i="18"/>
  <c r="BJ349" i="18"/>
  <c r="BI349" i="18"/>
  <c r="G349" i="18"/>
  <c r="F349" i="18"/>
  <c r="E349" i="18"/>
  <c r="D349" i="18"/>
  <c r="C349" i="18"/>
  <c r="B349" i="18"/>
  <c r="BR348" i="18"/>
  <c r="BQ348" i="18"/>
  <c r="BP348" i="18"/>
  <c r="BO348" i="18"/>
  <c r="BN348" i="18"/>
  <c r="BM348" i="18"/>
  <c r="BL348" i="18"/>
  <c r="BK348" i="18"/>
  <c r="BJ348" i="18"/>
  <c r="BI348" i="18"/>
  <c r="G348" i="18"/>
  <c r="F348" i="18"/>
  <c r="E348" i="18"/>
  <c r="D348" i="18"/>
  <c r="C348" i="18"/>
  <c r="B348" i="18"/>
  <c r="BR347" i="18"/>
  <c r="BQ347" i="18"/>
  <c r="BP347" i="18"/>
  <c r="BO347" i="18"/>
  <c r="BN347" i="18"/>
  <c r="BM347" i="18"/>
  <c r="BL347" i="18"/>
  <c r="BK347" i="18"/>
  <c r="BJ347" i="18"/>
  <c r="BI347" i="18"/>
  <c r="G347" i="18"/>
  <c r="F347" i="18"/>
  <c r="E347" i="18"/>
  <c r="D347" i="18"/>
  <c r="C347" i="18"/>
  <c r="B347" i="18"/>
  <c r="BR346" i="18"/>
  <c r="BQ346" i="18"/>
  <c r="BP346" i="18"/>
  <c r="BO346" i="18"/>
  <c r="BN346" i="18"/>
  <c r="BM346" i="18"/>
  <c r="BL346" i="18"/>
  <c r="BK346" i="18"/>
  <c r="BJ346" i="18"/>
  <c r="BI346" i="18"/>
  <c r="G346" i="18"/>
  <c r="F346" i="18"/>
  <c r="E346" i="18"/>
  <c r="D346" i="18"/>
  <c r="C346" i="18"/>
  <c r="B346" i="18"/>
  <c r="BR345" i="18"/>
  <c r="BQ345" i="18"/>
  <c r="BP345" i="18"/>
  <c r="BO345" i="18"/>
  <c r="BN345" i="18"/>
  <c r="BM345" i="18"/>
  <c r="BL345" i="18"/>
  <c r="BK345" i="18"/>
  <c r="BJ345" i="18"/>
  <c r="BI345" i="18"/>
  <c r="G345" i="18"/>
  <c r="F345" i="18"/>
  <c r="E345" i="18"/>
  <c r="D345" i="18"/>
  <c r="C345" i="18"/>
  <c r="B345" i="18"/>
  <c r="BR344" i="18"/>
  <c r="BQ344" i="18"/>
  <c r="BP344" i="18"/>
  <c r="BO344" i="18"/>
  <c r="BN344" i="18"/>
  <c r="BM344" i="18"/>
  <c r="BL344" i="18"/>
  <c r="BK344" i="18"/>
  <c r="BJ344" i="18"/>
  <c r="BI344" i="18"/>
  <c r="G344" i="18"/>
  <c r="F344" i="18"/>
  <c r="E344" i="18"/>
  <c r="D344" i="18"/>
  <c r="C344" i="18"/>
  <c r="B344" i="18"/>
  <c r="BR343" i="18"/>
  <c r="BQ343" i="18"/>
  <c r="BP343" i="18"/>
  <c r="BO343" i="18"/>
  <c r="BN343" i="18"/>
  <c r="BM343" i="18"/>
  <c r="BL343" i="18"/>
  <c r="BK343" i="18"/>
  <c r="BJ343" i="18"/>
  <c r="BI343" i="18"/>
  <c r="G343" i="18"/>
  <c r="F343" i="18"/>
  <c r="E343" i="18"/>
  <c r="D343" i="18"/>
  <c r="C343" i="18"/>
  <c r="B343" i="18"/>
  <c r="BR342" i="18"/>
  <c r="BQ342" i="18"/>
  <c r="BP342" i="18"/>
  <c r="BO342" i="18"/>
  <c r="BN342" i="18"/>
  <c r="BM342" i="18"/>
  <c r="BL342" i="18"/>
  <c r="BK342" i="18"/>
  <c r="BJ342" i="18"/>
  <c r="BI342" i="18"/>
  <c r="G342" i="18"/>
  <c r="F342" i="18"/>
  <c r="E342" i="18"/>
  <c r="D342" i="18"/>
  <c r="C342" i="18"/>
  <c r="B342" i="18"/>
  <c r="BR341" i="18"/>
  <c r="BQ341" i="18"/>
  <c r="BP341" i="18"/>
  <c r="BO341" i="18"/>
  <c r="BN341" i="18"/>
  <c r="BM341" i="18"/>
  <c r="BL341" i="18"/>
  <c r="BK341" i="18"/>
  <c r="BJ341" i="18"/>
  <c r="BI341" i="18"/>
  <c r="G341" i="18"/>
  <c r="F341" i="18"/>
  <c r="E341" i="18"/>
  <c r="D341" i="18"/>
  <c r="C341" i="18"/>
  <c r="B341" i="18"/>
  <c r="BR340" i="18"/>
  <c r="BQ340" i="18"/>
  <c r="BP340" i="18"/>
  <c r="BO340" i="18"/>
  <c r="BN340" i="18"/>
  <c r="BM340" i="18"/>
  <c r="BL340" i="18"/>
  <c r="BK340" i="18"/>
  <c r="BJ340" i="18"/>
  <c r="BI340" i="18"/>
  <c r="G340" i="18"/>
  <c r="F340" i="18"/>
  <c r="E340" i="18"/>
  <c r="D340" i="18"/>
  <c r="C340" i="18"/>
  <c r="B340" i="18"/>
  <c r="BR339" i="18"/>
  <c r="BQ339" i="18"/>
  <c r="BP339" i="18"/>
  <c r="BO339" i="18"/>
  <c r="BN339" i="18"/>
  <c r="BM339" i="18"/>
  <c r="BL339" i="18"/>
  <c r="BK339" i="18"/>
  <c r="BJ339" i="18"/>
  <c r="BI339" i="18"/>
  <c r="G339" i="18"/>
  <c r="F339" i="18"/>
  <c r="E339" i="18"/>
  <c r="D339" i="18"/>
  <c r="C339" i="18"/>
  <c r="B339" i="18"/>
  <c r="BR338" i="18"/>
  <c r="BQ338" i="18"/>
  <c r="BP338" i="18"/>
  <c r="BO338" i="18"/>
  <c r="BN338" i="18"/>
  <c r="BM338" i="18"/>
  <c r="BL338" i="18"/>
  <c r="BK338" i="18"/>
  <c r="BJ338" i="18"/>
  <c r="BI338" i="18"/>
  <c r="G338" i="18"/>
  <c r="F338" i="18"/>
  <c r="E338" i="18"/>
  <c r="D338" i="18"/>
  <c r="C338" i="18"/>
  <c r="B338" i="18"/>
  <c r="BR337" i="18"/>
  <c r="BQ337" i="18"/>
  <c r="BP337" i="18"/>
  <c r="BO337" i="18"/>
  <c r="BN337" i="18"/>
  <c r="BM337" i="18"/>
  <c r="BL337" i="18"/>
  <c r="BK337" i="18"/>
  <c r="BJ337" i="18"/>
  <c r="BI337" i="18"/>
  <c r="G337" i="18"/>
  <c r="F337" i="18"/>
  <c r="E337" i="18"/>
  <c r="D337" i="18"/>
  <c r="C337" i="18"/>
  <c r="B337" i="18"/>
  <c r="BR336" i="18"/>
  <c r="BQ336" i="18"/>
  <c r="BP336" i="18"/>
  <c r="BO336" i="18"/>
  <c r="BN336" i="18"/>
  <c r="BM336" i="18"/>
  <c r="BL336" i="18"/>
  <c r="BK336" i="18"/>
  <c r="BJ336" i="18"/>
  <c r="BI336" i="18"/>
  <c r="G336" i="18"/>
  <c r="F336" i="18"/>
  <c r="E336" i="18"/>
  <c r="D336" i="18"/>
  <c r="C336" i="18"/>
  <c r="B336" i="18"/>
  <c r="BR335" i="18"/>
  <c r="BQ335" i="18"/>
  <c r="BP335" i="18"/>
  <c r="BO335" i="18"/>
  <c r="BN335" i="18"/>
  <c r="BM335" i="18"/>
  <c r="BL335" i="18"/>
  <c r="BK335" i="18"/>
  <c r="BJ335" i="18"/>
  <c r="BI335" i="18"/>
  <c r="G335" i="18"/>
  <c r="F335" i="18"/>
  <c r="E335" i="18"/>
  <c r="D335" i="18"/>
  <c r="C335" i="18"/>
  <c r="B335" i="18"/>
  <c r="BR334" i="18"/>
  <c r="BQ334" i="18"/>
  <c r="BP334" i="18"/>
  <c r="BO334" i="18"/>
  <c r="BN334" i="18"/>
  <c r="BM334" i="18"/>
  <c r="BL334" i="18"/>
  <c r="BK334" i="18"/>
  <c r="BJ334" i="18"/>
  <c r="BI334" i="18"/>
  <c r="G334" i="18"/>
  <c r="F334" i="18"/>
  <c r="E334" i="18"/>
  <c r="D334" i="18"/>
  <c r="C334" i="18"/>
  <c r="B334" i="18"/>
  <c r="BR333" i="18"/>
  <c r="BQ333" i="18"/>
  <c r="BP333" i="18"/>
  <c r="BO333" i="18"/>
  <c r="BN333" i="18"/>
  <c r="BM333" i="18"/>
  <c r="BL333" i="18"/>
  <c r="BK333" i="18"/>
  <c r="BJ333" i="18"/>
  <c r="BI333" i="18"/>
  <c r="G333" i="18"/>
  <c r="F333" i="18"/>
  <c r="E333" i="18"/>
  <c r="D333" i="18"/>
  <c r="C333" i="18"/>
  <c r="B333" i="18"/>
  <c r="BR332" i="18"/>
  <c r="BQ332" i="18"/>
  <c r="BP332" i="18"/>
  <c r="BO332" i="18"/>
  <c r="BN332" i="18"/>
  <c r="BM332" i="18"/>
  <c r="BL332" i="18"/>
  <c r="BK332" i="18"/>
  <c r="BJ332" i="18"/>
  <c r="BI332" i="18"/>
  <c r="G332" i="18"/>
  <c r="F332" i="18"/>
  <c r="E332" i="18"/>
  <c r="D332" i="18"/>
  <c r="C332" i="18"/>
  <c r="B332" i="18"/>
  <c r="BR331" i="18"/>
  <c r="BQ331" i="18"/>
  <c r="BP331" i="18"/>
  <c r="BO331" i="18"/>
  <c r="BN331" i="18"/>
  <c r="BM331" i="18"/>
  <c r="BL331" i="18"/>
  <c r="BK331" i="18"/>
  <c r="BJ331" i="18"/>
  <c r="BI331" i="18"/>
  <c r="G331" i="18"/>
  <c r="F331" i="18"/>
  <c r="E331" i="18"/>
  <c r="D331" i="18"/>
  <c r="C331" i="18"/>
  <c r="B331" i="18"/>
  <c r="BR330" i="18"/>
  <c r="BQ330" i="18"/>
  <c r="BP330" i="18"/>
  <c r="BO330" i="18"/>
  <c r="BN330" i="18"/>
  <c r="BM330" i="18"/>
  <c r="BL330" i="18"/>
  <c r="BK330" i="18"/>
  <c r="BJ330" i="18"/>
  <c r="BI330" i="18"/>
  <c r="G330" i="18"/>
  <c r="F330" i="18"/>
  <c r="E330" i="18"/>
  <c r="D330" i="18"/>
  <c r="C330" i="18"/>
  <c r="B330" i="18"/>
  <c r="BR329" i="18"/>
  <c r="BQ329" i="18"/>
  <c r="BP329" i="18"/>
  <c r="BO329" i="18"/>
  <c r="BN329" i="18"/>
  <c r="BM329" i="18"/>
  <c r="BL329" i="18"/>
  <c r="BK329" i="18"/>
  <c r="BJ329" i="18"/>
  <c r="BI329" i="18"/>
  <c r="G329" i="18"/>
  <c r="F329" i="18"/>
  <c r="E329" i="18"/>
  <c r="D329" i="18"/>
  <c r="C329" i="18"/>
  <c r="B329" i="18"/>
  <c r="BR328" i="18"/>
  <c r="BQ328" i="18"/>
  <c r="BP328" i="18"/>
  <c r="BO328" i="18"/>
  <c r="BN328" i="18"/>
  <c r="BM328" i="18"/>
  <c r="BL328" i="18"/>
  <c r="BK328" i="18"/>
  <c r="BJ328" i="18"/>
  <c r="BI328" i="18"/>
  <c r="G328" i="18"/>
  <c r="F328" i="18"/>
  <c r="E328" i="18"/>
  <c r="D328" i="18"/>
  <c r="C328" i="18"/>
  <c r="B328" i="18"/>
  <c r="BR327" i="18"/>
  <c r="BQ327" i="18"/>
  <c r="BP327" i="18"/>
  <c r="BO327" i="18"/>
  <c r="BN327" i="18"/>
  <c r="BM327" i="18"/>
  <c r="BL327" i="18"/>
  <c r="BK327" i="18"/>
  <c r="BJ327" i="18"/>
  <c r="BI327" i="18"/>
  <c r="G327" i="18"/>
  <c r="F327" i="18"/>
  <c r="E327" i="18"/>
  <c r="D327" i="18"/>
  <c r="C327" i="18"/>
  <c r="B327" i="18"/>
  <c r="BR326" i="18"/>
  <c r="BQ326" i="18"/>
  <c r="BP326" i="18"/>
  <c r="BO326" i="18"/>
  <c r="BN326" i="18"/>
  <c r="BM326" i="18"/>
  <c r="BL326" i="18"/>
  <c r="BK326" i="18"/>
  <c r="BJ326" i="18"/>
  <c r="BI326" i="18"/>
  <c r="G326" i="18"/>
  <c r="F326" i="18"/>
  <c r="E326" i="18"/>
  <c r="D326" i="18"/>
  <c r="C326" i="18"/>
  <c r="B326" i="18"/>
  <c r="BR325" i="18"/>
  <c r="BQ325" i="18"/>
  <c r="BP325" i="18"/>
  <c r="BO325" i="18"/>
  <c r="BN325" i="18"/>
  <c r="BM325" i="18"/>
  <c r="BL325" i="18"/>
  <c r="BK325" i="18"/>
  <c r="BJ325" i="18"/>
  <c r="BI325" i="18"/>
  <c r="G325" i="18"/>
  <c r="F325" i="18"/>
  <c r="E325" i="18"/>
  <c r="D325" i="18"/>
  <c r="C325" i="18"/>
  <c r="B325" i="18"/>
  <c r="BR324" i="18"/>
  <c r="BQ324" i="18"/>
  <c r="BP324" i="18"/>
  <c r="BO324" i="18"/>
  <c r="BN324" i="18"/>
  <c r="BM324" i="18"/>
  <c r="BL324" i="18"/>
  <c r="BK324" i="18"/>
  <c r="BJ324" i="18"/>
  <c r="BI324" i="18"/>
  <c r="G324" i="18"/>
  <c r="F324" i="18"/>
  <c r="E324" i="18"/>
  <c r="D324" i="18"/>
  <c r="C324" i="18"/>
  <c r="B324" i="18"/>
  <c r="BR323" i="18"/>
  <c r="BQ323" i="18"/>
  <c r="BP323" i="18"/>
  <c r="BO323" i="18"/>
  <c r="BN323" i="18"/>
  <c r="BM323" i="18"/>
  <c r="BL323" i="18"/>
  <c r="BK323" i="18"/>
  <c r="BJ323" i="18"/>
  <c r="BI323" i="18"/>
  <c r="G323" i="18"/>
  <c r="F323" i="18"/>
  <c r="E323" i="18"/>
  <c r="D323" i="18"/>
  <c r="C323" i="18"/>
  <c r="B323" i="18"/>
  <c r="BR322" i="18"/>
  <c r="BQ322" i="18"/>
  <c r="BP322" i="18"/>
  <c r="BO322" i="18"/>
  <c r="BN322" i="18"/>
  <c r="BM322" i="18"/>
  <c r="BL322" i="18"/>
  <c r="BK322" i="18"/>
  <c r="BJ322" i="18"/>
  <c r="BI322" i="18"/>
  <c r="G322" i="18"/>
  <c r="F322" i="18"/>
  <c r="E322" i="18"/>
  <c r="D322" i="18"/>
  <c r="C322" i="18"/>
  <c r="B322" i="18"/>
  <c r="BR321" i="18"/>
  <c r="BQ321" i="18"/>
  <c r="BP321" i="18"/>
  <c r="BO321" i="18"/>
  <c r="BN321" i="18"/>
  <c r="BM321" i="18"/>
  <c r="BL321" i="18"/>
  <c r="BK321" i="18"/>
  <c r="BJ321" i="18"/>
  <c r="BI321" i="18"/>
  <c r="G321" i="18"/>
  <c r="F321" i="18"/>
  <c r="E321" i="18"/>
  <c r="D321" i="18"/>
  <c r="C321" i="18"/>
  <c r="B321" i="18"/>
  <c r="BR320" i="18"/>
  <c r="BQ320" i="18"/>
  <c r="BP320" i="18"/>
  <c r="BO320" i="18"/>
  <c r="BN320" i="18"/>
  <c r="BM320" i="18"/>
  <c r="BL320" i="18"/>
  <c r="BK320" i="18"/>
  <c r="BJ320" i="18"/>
  <c r="BI320" i="18"/>
  <c r="G320" i="18"/>
  <c r="F320" i="18"/>
  <c r="E320" i="18"/>
  <c r="D320" i="18"/>
  <c r="C320" i="18"/>
  <c r="B320" i="18"/>
  <c r="BR319" i="18"/>
  <c r="BQ319" i="18"/>
  <c r="BP319" i="18"/>
  <c r="BO319" i="18"/>
  <c r="BN319" i="18"/>
  <c r="BM319" i="18"/>
  <c r="BL319" i="18"/>
  <c r="BK319" i="18"/>
  <c r="BJ319" i="18"/>
  <c r="BI319" i="18"/>
  <c r="G319" i="18"/>
  <c r="F319" i="18"/>
  <c r="E319" i="18"/>
  <c r="D319" i="18"/>
  <c r="C319" i="18"/>
  <c r="B319" i="18"/>
  <c r="BR318" i="18"/>
  <c r="BQ318" i="18"/>
  <c r="BP318" i="18"/>
  <c r="BO318" i="18"/>
  <c r="BN318" i="18"/>
  <c r="BM318" i="18"/>
  <c r="BL318" i="18"/>
  <c r="BK318" i="18"/>
  <c r="BJ318" i="18"/>
  <c r="BI318" i="18"/>
  <c r="G318" i="18"/>
  <c r="F318" i="18"/>
  <c r="E318" i="18"/>
  <c r="D318" i="18"/>
  <c r="C318" i="18"/>
  <c r="B318" i="18"/>
  <c r="BR317" i="18"/>
  <c r="BQ317" i="18"/>
  <c r="BP317" i="18"/>
  <c r="BO317" i="18"/>
  <c r="BN317" i="18"/>
  <c r="BM317" i="18"/>
  <c r="BL317" i="18"/>
  <c r="BK317" i="18"/>
  <c r="BJ317" i="18"/>
  <c r="BI317" i="18"/>
  <c r="G317" i="18"/>
  <c r="F317" i="18"/>
  <c r="E317" i="18"/>
  <c r="D317" i="18"/>
  <c r="C317" i="18"/>
  <c r="B317" i="18"/>
  <c r="BR316" i="18"/>
  <c r="BQ316" i="18"/>
  <c r="BP316" i="18"/>
  <c r="BO316" i="18"/>
  <c r="BN316" i="18"/>
  <c r="BM316" i="18"/>
  <c r="BL316" i="18"/>
  <c r="BK316" i="18"/>
  <c r="BJ316" i="18"/>
  <c r="BI316" i="18"/>
  <c r="G316" i="18"/>
  <c r="F316" i="18"/>
  <c r="E316" i="18"/>
  <c r="D316" i="18"/>
  <c r="C316" i="18"/>
  <c r="B316" i="18"/>
  <c r="BR315" i="18"/>
  <c r="BQ315" i="18"/>
  <c r="BP315" i="18"/>
  <c r="BO315" i="18"/>
  <c r="BN315" i="18"/>
  <c r="BM315" i="18"/>
  <c r="BL315" i="18"/>
  <c r="BK315" i="18"/>
  <c r="BJ315" i="18"/>
  <c r="BI315" i="18"/>
  <c r="G315" i="18"/>
  <c r="F315" i="18"/>
  <c r="E315" i="18"/>
  <c r="D315" i="18"/>
  <c r="C315" i="18"/>
  <c r="B315" i="18"/>
  <c r="BR314" i="18"/>
  <c r="BQ314" i="18"/>
  <c r="BP314" i="18"/>
  <c r="BO314" i="18"/>
  <c r="BN314" i="18"/>
  <c r="BM314" i="18"/>
  <c r="BL314" i="18"/>
  <c r="BK314" i="18"/>
  <c r="BJ314" i="18"/>
  <c r="BI314" i="18"/>
  <c r="G314" i="18"/>
  <c r="F314" i="18"/>
  <c r="E314" i="18"/>
  <c r="D314" i="18"/>
  <c r="C314" i="18"/>
  <c r="B314" i="18"/>
  <c r="BR313" i="18"/>
  <c r="BQ313" i="18"/>
  <c r="BP313" i="18"/>
  <c r="BO313" i="18"/>
  <c r="BN313" i="18"/>
  <c r="BM313" i="18"/>
  <c r="BL313" i="18"/>
  <c r="BK313" i="18"/>
  <c r="BJ313" i="18"/>
  <c r="BI313" i="18"/>
  <c r="G313" i="18"/>
  <c r="F313" i="18"/>
  <c r="E313" i="18"/>
  <c r="D313" i="18"/>
  <c r="C313" i="18"/>
  <c r="B313" i="18"/>
  <c r="BR312" i="18"/>
  <c r="BQ312" i="18"/>
  <c r="BP312" i="18"/>
  <c r="BO312" i="18"/>
  <c r="BN312" i="18"/>
  <c r="BM312" i="18"/>
  <c r="BL312" i="18"/>
  <c r="BK312" i="18"/>
  <c r="BJ312" i="18"/>
  <c r="BI312" i="18"/>
  <c r="G312" i="18"/>
  <c r="F312" i="18"/>
  <c r="E312" i="18"/>
  <c r="D312" i="18"/>
  <c r="C312" i="18"/>
  <c r="B312" i="18"/>
  <c r="BR311" i="18"/>
  <c r="BQ311" i="18"/>
  <c r="BP311" i="18"/>
  <c r="BO311" i="18"/>
  <c r="BN311" i="18"/>
  <c r="BM311" i="18"/>
  <c r="BL311" i="18"/>
  <c r="BK311" i="18"/>
  <c r="BJ311" i="18"/>
  <c r="BI311" i="18"/>
  <c r="G311" i="18"/>
  <c r="F311" i="18"/>
  <c r="E311" i="18"/>
  <c r="D311" i="18"/>
  <c r="C311" i="18"/>
  <c r="B311" i="18"/>
  <c r="BR310" i="18"/>
  <c r="BQ310" i="18"/>
  <c r="BP310" i="18"/>
  <c r="BO310" i="18"/>
  <c r="BN310" i="18"/>
  <c r="BM310" i="18"/>
  <c r="BL310" i="18"/>
  <c r="BK310" i="18"/>
  <c r="BJ310" i="18"/>
  <c r="BI310" i="18"/>
  <c r="G310" i="18"/>
  <c r="F310" i="18"/>
  <c r="E310" i="18"/>
  <c r="D310" i="18"/>
  <c r="C310" i="18"/>
  <c r="B310" i="18"/>
  <c r="BR309" i="18"/>
  <c r="BQ309" i="18"/>
  <c r="BP309" i="18"/>
  <c r="BO309" i="18"/>
  <c r="BN309" i="18"/>
  <c r="BM309" i="18"/>
  <c r="BL309" i="18"/>
  <c r="BK309" i="18"/>
  <c r="BJ309" i="18"/>
  <c r="BI309" i="18"/>
  <c r="G309" i="18"/>
  <c r="F309" i="18"/>
  <c r="E309" i="18"/>
  <c r="D309" i="18"/>
  <c r="C309" i="18"/>
  <c r="B309" i="18"/>
  <c r="BR308" i="18"/>
  <c r="BQ308" i="18"/>
  <c r="BP308" i="18"/>
  <c r="BO308" i="18"/>
  <c r="BN308" i="18"/>
  <c r="BM308" i="18"/>
  <c r="BL308" i="18"/>
  <c r="BK308" i="18"/>
  <c r="BJ308" i="18"/>
  <c r="BI308" i="18"/>
  <c r="G308" i="18"/>
  <c r="F308" i="18"/>
  <c r="E308" i="18"/>
  <c r="D308" i="18"/>
  <c r="C308" i="18"/>
  <c r="B308" i="18"/>
  <c r="BR307" i="18"/>
  <c r="BQ307" i="18"/>
  <c r="BP307" i="18"/>
  <c r="BO307" i="18"/>
  <c r="BN307" i="18"/>
  <c r="BM307" i="18"/>
  <c r="BL307" i="18"/>
  <c r="BK307" i="18"/>
  <c r="BJ307" i="18"/>
  <c r="BI307" i="18"/>
  <c r="G307" i="18"/>
  <c r="F307" i="18"/>
  <c r="E307" i="18"/>
  <c r="D307" i="18"/>
  <c r="C307" i="18"/>
  <c r="B307" i="18"/>
  <c r="BR306" i="18"/>
  <c r="BQ306" i="18"/>
  <c r="BP306" i="18"/>
  <c r="BO306" i="18"/>
  <c r="BN306" i="18"/>
  <c r="BM306" i="18"/>
  <c r="BL306" i="18"/>
  <c r="BK306" i="18"/>
  <c r="BJ306" i="18"/>
  <c r="BI306" i="18"/>
  <c r="G306" i="18"/>
  <c r="F306" i="18"/>
  <c r="E306" i="18"/>
  <c r="D306" i="18"/>
  <c r="C306" i="18"/>
  <c r="B306" i="18"/>
  <c r="BR305" i="18"/>
  <c r="BQ305" i="18"/>
  <c r="BP305" i="18"/>
  <c r="BO305" i="18"/>
  <c r="BN305" i="18"/>
  <c r="BM305" i="18"/>
  <c r="BL305" i="18"/>
  <c r="BK305" i="18"/>
  <c r="BJ305" i="18"/>
  <c r="BI305" i="18"/>
  <c r="G305" i="18"/>
  <c r="F305" i="18"/>
  <c r="E305" i="18"/>
  <c r="D305" i="18"/>
  <c r="C305" i="18"/>
  <c r="B305" i="18"/>
  <c r="BR304" i="18"/>
  <c r="BQ304" i="18"/>
  <c r="BP304" i="18"/>
  <c r="BO304" i="18"/>
  <c r="BN304" i="18"/>
  <c r="BM304" i="18"/>
  <c r="BL304" i="18"/>
  <c r="BK304" i="18"/>
  <c r="BJ304" i="18"/>
  <c r="BI304" i="18"/>
  <c r="G304" i="18"/>
  <c r="F304" i="18"/>
  <c r="E304" i="18"/>
  <c r="D304" i="18"/>
  <c r="C304" i="18"/>
  <c r="B304" i="18"/>
  <c r="BR303" i="18"/>
  <c r="BQ303" i="18"/>
  <c r="BP303" i="18"/>
  <c r="BO303" i="18"/>
  <c r="BN303" i="18"/>
  <c r="BM303" i="18"/>
  <c r="BL303" i="18"/>
  <c r="BK303" i="18"/>
  <c r="BJ303" i="18"/>
  <c r="BI303" i="18"/>
  <c r="G303" i="18"/>
  <c r="F303" i="18"/>
  <c r="E303" i="18"/>
  <c r="D303" i="18"/>
  <c r="C303" i="18"/>
  <c r="B303" i="18"/>
  <c r="BR302" i="18"/>
  <c r="BQ302" i="18"/>
  <c r="BP302" i="18"/>
  <c r="BO302" i="18"/>
  <c r="BN302" i="18"/>
  <c r="BM302" i="18"/>
  <c r="BL302" i="18"/>
  <c r="BK302" i="18"/>
  <c r="BJ302" i="18"/>
  <c r="BI302" i="18"/>
  <c r="G302" i="18"/>
  <c r="F302" i="18"/>
  <c r="E302" i="18"/>
  <c r="D302" i="18"/>
  <c r="C302" i="18"/>
  <c r="B302" i="18"/>
  <c r="BR301" i="18"/>
  <c r="BQ301" i="18"/>
  <c r="BP301" i="18"/>
  <c r="BO301" i="18"/>
  <c r="BN301" i="18"/>
  <c r="BM301" i="18"/>
  <c r="BL301" i="18"/>
  <c r="BK301" i="18"/>
  <c r="BJ301" i="18"/>
  <c r="BI301" i="18"/>
  <c r="G301" i="18"/>
  <c r="F301" i="18"/>
  <c r="E301" i="18"/>
  <c r="D301" i="18"/>
  <c r="C301" i="18"/>
  <c r="B301" i="18"/>
  <c r="BR300" i="18"/>
  <c r="BQ300" i="18"/>
  <c r="BP300" i="18"/>
  <c r="BO300" i="18"/>
  <c r="BN300" i="18"/>
  <c r="BM300" i="18"/>
  <c r="BL300" i="18"/>
  <c r="BK300" i="18"/>
  <c r="BJ300" i="18"/>
  <c r="BI300" i="18"/>
  <c r="G300" i="18"/>
  <c r="F300" i="18"/>
  <c r="E300" i="18"/>
  <c r="D300" i="18"/>
  <c r="C300" i="18"/>
  <c r="B300" i="18"/>
  <c r="BR299" i="18"/>
  <c r="BQ299" i="18"/>
  <c r="BP299" i="18"/>
  <c r="BO299" i="18"/>
  <c r="BN299" i="18"/>
  <c r="BM299" i="18"/>
  <c r="BL299" i="18"/>
  <c r="BK299" i="18"/>
  <c r="BJ299" i="18"/>
  <c r="BI299" i="18"/>
  <c r="G299" i="18"/>
  <c r="F299" i="18"/>
  <c r="E299" i="18"/>
  <c r="D299" i="18"/>
  <c r="C299" i="18"/>
  <c r="B299" i="18"/>
  <c r="BR298" i="18"/>
  <c r="BQ298" i="18"/>
  <c r="BP298" i="18"/>
  <c r="BO298" i="18"/>
  <c r="BN298" i="18"/>
  <c r="BM298" i="18"/>
  <c r="BL298" i="18"/>
  <c r="BK298" i="18"/>
  <c r="BJ298" i="18"/>
  <c r="BI298" i="18"/>
  <c r="G298" i="18"/>
  <c r="F298" i="18"/>
  <c r="E298" i="18"/>
  <c r="D298" i="18"/>
  <c r="C298" i="18"/>
  <c r="B298" i="18"/>
  <c r="BR297" i="18"/>
  <c r="BQ297" i="18"/>
  <c r="BP297" i="18"/>
  <c r="BO297" i="18"/>
  <c r="BN297" i="18"/>
  <c r="BM297" i="18"/>
  <c r="BL297" i="18"/>
  <c r="BK297" i="18"/>
  <c r="BJ297" i="18"/>
  <c r="BI297" i="18"/>
  <c r="G297" i="18"/>
  <c r="F297" i="18"/>
  <c r="E297" i="18"/>
  <c r="D297" i="18"/>
  <c r="C297" i="18"/>
  <c r="B297" i="18"/>
  <c r="BR296" i="18"/>
  <c r="BQ296" i="18"/>
  <c r="BP296" i="18"/>
  <c r="BO296" i="18"/>
  <c r="BN296" i="18"/>
  <c r="BM296" i="18"/>
  <c r="BL296" i="18"/>
  <c r="BK296" i="18"/>
  <c r="BJ296" i="18"/>
  <c r="BI296" i="18"/>
  <c r="G296" i="18"/>
  <c r="F296" i="18"/>
  <c r="E296" i="18"/>
  <c r="D296" i="18"/>
  <c r="C296" i="18"/>
  <c r="B296" i="18"/>
  <c r="BR295" i="18"/>
  <c r="BQ295" i="18"/>
  <c r="BP295" i="18"/>
  <c r="BO295" i="18"/>
  <c r="BN295" i="18"/>
  <c r="BM295" i="18"/>
  <c r="BL295" i="18"/>
  <c r="BK295" i="18"/>
  <c r="BJ295" i="18"/>
  <c r="BI295" i="18"/>
  <c r="G295" i="18"/>
  <c r="F295" i="18"/>
  <c r="E295" i="18"/>
  <c r="D295" i="18"/>
  <c r="C295" i="18"/>
  <c r="B295" i="18"/>
  <c r="BR294" i="18"/>
  <c r="BQ294" i="18"/>
  <c r="BP294" i="18"/>
  <c r="BO294" i="18"/>
  <c r="BN294" i="18"/>
  <c r="BM294" i="18"/>
  <c r="BL294" i="18"/>
  <c r="BK294" i="18"/>
  <c r="BJ294" i="18"/>
  <c r="BI294" i="18"/>
  <c r="G294" i="18"/>
  <c r="F294" i="18"/>
  <c r="E294" i="18"/>
  <c r="D294" i="18"/>
  <c r="C294" i="18"/>
  <c r="B294" i="18"/>
  <c r="BR293" i="18"/>
  <c r="BQ293" i="18"/>
  <c r="BP293" i="18"/>
  <c r="BO293" i="18"/>
  <c r="BN293" i="18"/>
  <c r="BM293" i="18"/>
  <c r="BL293" i="18"/>
  <c r="BK293" i="18"/>
  <c r="BJ293" i="18"/>
  <c r="BI293" i="18"/>
  <c r="G293" i="18"/>
  <c r="F293" i="18"/>
  <c r="E293" i="18"/>
  <c r="D293" i="18"/>
  <c r="C293" i="18"/>
  <c r="B293" i="18"/>
  <c r="BR292" i="18"/>
  <c r="BQ292" i="18"/>
  <c r="BP292" i="18"/>
  <c r="BO292" i="18"/>
  <c r="BN292" i="18"/>
  <c r="BM292" i="18"/>
  <c r="BL292" i="18"/>
  <c r="BK292" i="18"/>
  <c r="BJ292" i="18"/>
  <c r="BI292" i="18"/>
  <c r="G292" i="18"/>
  <c r="F292" i="18"/>
  <c r="E292" i="18"/>
  <c r="D292" i="18"/>
  <c r="C292" i="18"/>
  <c r="B292" i="18"/>
  <c r="BR291" i="18"/>
  <c r="BQ291" i="18"/>
  <c r="BP291" i="18"/>
  <c r="BO291" i="18"/>
  <c r="BN291" i="18"/>
  <c r="BM291" i="18"/>
  <c r="BL291" i="18"/>
  <c r="BK291" i="18"/>
  <c r="BJ291" i="18"/>
  <c r="BI291" i="18"/>
  <c r="G291" i="18"/>
  <c r="F291" i="18"/>
  <c r="E291" i="18"/>
  <c r="D291" i="18"/>
  <c r="C291" i="18"/>
  <c r="B291" i="18"/>
  <c r="BR290" i="18"/>
  <c r="BQ290" i="18"/>
  <c r="BP290" i="18"/>
  <c r="BO290" i="18"/>
  <c r="BN290" i="18"/>
  <c r="BM290" i="18"/>
  <c r="BL290" i="18"/>
  <c r="BK290" i="18"/>
  <c r="BJ290" i="18"/>
  <c r="BI290" i="18"/>
  <c r="G290" i="18"/>
  <c r="F290" i="18"/>
  <c r="E290" i="18"/>
  <c r="D290" i="18"/>
  <c r="C290" i="18"/>
  <c r="B290" i="18"/>
  <c r="BR289" i="18"/>
  <c r="BQ289" i="18"/>
  <c r="BP289" i="18"/>
  <c r="BO289" i="18"/>
  <c r="BN289" i="18"/>
  <c r="BM289" i="18"/>
  <c r="BL289" i="18"/>
  <c r="BK289" i="18"/>
  <c r="BJ289" i="18"/>
  <c r="BI289" i="18"/>
  <c r="G289" i="18"/>
  <c r="F289" i="18"/>
  <c r="E289" i="18"/>
  <c r="D289" i="18"/>
  <c r="C289" i="18"/>
  <c r="B289" i="18"/>
  <c r="BR288" i="18"/>
  <c r="BQ288" i="18"/>
  <c r="BP288" i="18"/>
  <c r="BO288" i="18"/>
  <c r="BN288" i="18"/>
  <c r="BM288" i="18"/>
  <c r="BL288" i="18"/>
  <c r="BK288" i="18"/>
  <c r="BJ288" i="18"/>
  <c r="BI288" i="18"/>
  <c r="G288" i="18"/>
  <c r="F288" i="18"/>
  <c r="E288" i="18"/>
  <c r="D288" i="18"/>
  <c r="C288" i="18"/>
  <c r="B288" i="18"/>
  <c r="BR287" i="18"/>
  <c r="BQ287" i="18"/>
  <c r="BP287" i="18"/>
  <c r="BO287" i="18"/>
  <c r="BN287" i="18"/>
  <c r="BM287" i="18"/>
  <c r="BL287" i="18"/>
  <c r="BK287" i="18"/>
  <c r="BJ287" i="18"/>
  <c r="BI287" i="18"/>
  <c r="G287" i="18"/>
  <c r="F287" i="18"/>
  <c r="E287" i="18"/>
  <c r="D287" i="18"/>
  <c r="C287" i="18"/>
  <c r="B287" i="18"/>
  <c r="BR286" i="18"/>
  <c r="BQ286" i="18"/>
  <c r="BP286" i="18"/>
  <c r="BO286" i="18"/>
  <c r="BN286" i="18"/>
  <c r="BM286" i="18"/>
  <c r="BL286" i="18"/>
  <c r="BK286" i="18"/>
  <c r="BJ286" i="18"/>
  <c r="BI286" i="18"/>
  <c r="G286" i="18"/>
  <c r="F286" i="18"/>
  <c r="E286" i="18"/>
  <c r="D286" i="18"/>
  <c r="C286" i="18"/>
  <c r="B286" i="18"/>
  <c r="BR285" i="18"/>
  <c r="BQ285" i="18"/>
  <c r="BP285" i="18"/>
  <c r="BO285" i="18"/>
  <c r="BN285" i="18"/>
  <c r="BM285" i="18"/>
  <c r="BL285" i="18"/>
  <c r="BK285" i="18"/>
  <c r="BJ285" i="18"/>
  <c r="BI285" i="18"/>
  <c r="G285" i="18"/>
  <c r="F285" i="18"/>
  <c r="E285" i="18"/>
  <c r="D285" i="18"/>
  <c r="C285" i="18"/>
  <c r="B285" i="18"/>
  <c r="BR284" i="18"/>
  <c r="BQ284" i="18"/>
  <c r="BP284" i="18"/>
  <c r="BO284" i="18"/>
  <c r="BN284" i="18"/>
  <c r="BM284" i="18"/>
  <c r="BL284" i="18"/>
  <c r="BK284" i="18"/>
  <c r="BJ284" i="18"/>
  <c r="BI284" i="18"/>
  <c r="G284" i="18"/>
  <c r="F284" i="18"/>
  <c r="E284" i="18"/>
  <c r="D284" i="18"/>
  <c r="C284" i="18"/>
  <c r="B284" i="18"/>
  <c r="BR283" i="18"/>
  <c r="BQ283" i="18"/>
  <c r="BP283" i="18"/>
  <c r="BO283" i="18"/>
  <c r="BN283" i="18"/>
  <c r="BM283" i="18"/>
  <c r="BL283" i="18"/>
  <c r="BK283" i="18"/>
  <c r="BJ283" i="18"/>
  <c r="BI283" i="18"/>
  <c r="G283" i="18"/>
  <c r="F283" i="18"/>
  <c r="E283" i="18"/>
  <c r="D283" i="18"/>
  <c r="C283" i="18"/>
  <c r="B283" i="18"/>
  <c r="BR282" i="18"/>
  <c r="BQ282" i="18"/>
  <c r="BP282" i="18"/>
  <c r="BO282" i="18"/>
  <c r="BN282" i="18"/>
  <c r="BM282" i="18"/>
  <c r="BL282" i="18"/>
  <c r="BK282" i="18"/>
  <c r="BJ282" i="18"/>
  <c r="BI282" i="18"/>
  <c r="G282" i="18"/>
  <c r="F282" i="18"/>
  <c r="E282" i="18"/>
  <c r="D282" i="18"/>
  <c r="C282" i="18"/>
  <c r="B282" i="18"/>
  <c r="BR281" i="18"/>
  <c r="BQ281" i="18"/>
  <c r="BP281" i="18"/>
  <c r="BO281" i="18"/>
  <c r="BN281" i="18"/>
  <c r="BM281" i="18"/>
  <c r="BL281" i="18"/>
  <c r="BK281" i="18"/>
  <c r="BJ281" i="18"/>
  <c r="BI281" i="18"/>
  <c r="G281" i="18"/>
  <c r="F281" i="18"/>
  <c r="E281" i="18"/>
  <c r="D281" i="18"/>
  <c r="C281" i="18"/>
  <c r="B281" i="18"/>
  <c r="BR280" i="18"/>
  <c r="BQ280" i="18"/>
  <c r="BP280" i="18"/>
  <c r="BO280" i="18"/>
  <c r="BN280" i="18"/>
  <c r="BM280" i="18"/>
  <c r="BL280" i="18"/>
  <c r="BK280" i="18"/>
  <c r="BJ280" i="18"/>
  <c r="BI280" i="18"/>
  <c r="G280" i="18"/>
  <c r="F280" i="18"/>
  <c r="E280" i="18"/>
  <c r="D280" i="18"/>
  <c r="C280" i="18"/>
  <c r="B280" i="18"/>
  <c r="BR279" i="18"/>
  <c r="BQ279" i="18"/>
  <c r="BP279" i="18"/>
  <c r="BO279" i="18"/>
  <c r="BN279" i="18"/>
  <c r="BM279" i="18"/>
  <c r="BL279" i="18"/>
  <c r="BK279" i="18"/>
  <c r="BJ279" i="18"/>
  <c r="BI279" i="18"/>
  <c r="G279" i="18"/>
  <c r="F279" i="18"/>
  <c r="E279" i="18"/>
  <c r="D279" i="18"/>
  <c r="C279" i="18"/>
  <c r="B279" i="18"/>
  <c r="BR278" i="18"/>
  <c r="BQ278" i="18"/>
  <c r="BP278" i="18"/>
  <c r="BO278" i="18"/>
  <c r="BN278" i="18"/>
  <c r="BM278" i="18"/>
  <c r="BL278" i="18"/>
  <c r="BK278" i="18"/>
  <c r="BJ278" i="18"/>
  <c r="BI278" i="18"/>
  <c r="G278" i="18"/>
  <c r="F278" i="18"/>
  <c r="E278" i="18"/>
  <c r="D278" i="18"/>
  <c r="C278" i="18"/>
  <c r="B278" i="18"/>
  <c r="BR277" i="18"/>
  <c r="BQ277" i="18"/>
  <c r="BP277" i="18"/>
  <c r="BO277" i="18"/>
  <c r="BN277" i="18"/>
  <c r="BM277" i="18"/>
  <c r="BL277" i="18"/>
  <c r="BK277" i="18"/>
  <c r="BJ277" i="18"/>
  <c r="BI277" i="18"/>
  <c r="G277" i="18"/>
  <c r="F277" i="18"/>
  <c r="E277" i="18"/>
  <c r="D277" i="18"/>
  <c r="C277" i="18"/>
  <c r="B277" i="18"/>
  <c r="BR276" i="18"/>
  <c r="BQ276" i="18"/>
  <c r="BP276" i="18"/>
  <c r="BO276" i="18"/>
  <c r="BN276" i="18"/>
  <c r="BM276" i="18"/>
  <c r="BL276" i="18"/>
  <c r="BK276" i="18"/>
  <c r="BJ276" i="18"/>
  <c r="BI276" i="18"/>
  <c r="G276" i="18"/>
  <c r="F276" i="18"/>
  <c r="E276" i="18"/>
  <c r="D276" i="18"/>
  <c r="C276" i="18"/>
  <c r="B276" i="18"/>
  <c r="BR275" i="18"/>
  <c r="BQ275" i="18"/>
  <c r="BP275" i="18"/>
  <c r="BO275" i="18"/>
  <c r="BN275" i="18"/>
  <c r="BM275" i="18"/>
  <c r="BL275" i="18"/>
  <c r="BK275" i="18"/>
  <c r="BJ275" i="18"/>
  <c r="BI275" i="18"/>
  <c r="G275" i="18"/>
  <c r="F275" i="18"/>
  <c r="E275" i="18"/>
  <c r="D275" i="18"/>
  <c r="C275" i="18"/>
  <c r="B275" i="18"/>
  <c r="BR274" i="18"/>
  <c r="BQ274" i="18"/>
  <c r="BP274" i="18"/>
  <c r="BO274" i="18"/>
  <c r="BN274" i="18"/>
  <c r="BM274" i="18"/>
  <c r="BL274" i="18"/>
  <c r="BK274" i="18"/>
  <c r="BJ274" i="18"/>
  <c r="BI274" i="18"/>
  <c r="G274" i="18"/>
  <c r="F274" i="18"/>
  <c r="E274" i="18"/>
  <c r="D274" i="18"/>
  <c r="C274" i="18"/>
  <c r="B274" i="18"/>
  <c r="BR273" i="18"/>
  <c r="BQ273" i="18"/>
  <c r="BP273" i="18"/>
  <c r="BO273" i="18"/>
  <c r="BN273" i="18"/>
  <c r="BM273" i="18"/>
  <c r="BL273" i="18"/>
  <c r="BK273" i="18"/>
  <c r="BJ273" i="18"/>
  <c r="BI273" i="18"/>
  <c r="G273" i="18"/>
  <c r="F273" i="18"/>
  <c r="E273" i="18"/>
  <c r="D273" i="18"/>
  <c r="C273" i="18"/>
  <c r="B273" i="18"/>
  <c r="BR272" i="18"/>
  <c r="BQ272" i="18"/>
  <c r="BP272" i="18"/>
  <c r="BO272" i="18"/>
  <c r="BN272" i="18"/>
  <c r="BM272" i="18"/>
  <c r="BL272" i="18"/>
  <c r="BK272" i="18"/>
  <c r="BJ272" i="18"/>
  <c r="BI272" i="18"/>
  <c r="G272" i="18"/>
  <c r="F272" i="18"/>
  <c r="E272" i="18"/>
  <c r="D272" i="18"/>
  <c r="C272" i="18"/>
  <c r="B272" i="18"/>
  <c r="BR271" i="18"/>
  <c r="BQ271" i="18"/>
  <c r="BP271" i="18"/>
  <c r="BO271" i="18"/>
  <c r="BN271" i="18"/>
  <c r="BM271" i="18"/>
  <c r="BL271" i="18"/>
  <c r="BK271" i="18"/>
  <c r="BJ271" i="18"/>
  <c r="BI271" i="18"/>
  <c r="G271" i="18"/>
  <c r="F271" i="18"/>
  <c r="E271" i="18"/>
  <c r="D271" i="18"/>
  <c r="C271" i="18"/>
  <c r="B271" i="18"/>
  <c r="BR270" i="18"/>
  <c r="BQ270" i="18"/>
  <c r="BP270" i="18"/>
  <c r="BO270" i="18"/>
  <c r="BN270" i="18"/>
  <c r="BM270" i="18"/>
  <c r="BL270" i="18"/>
  <c r="BK270" i="18"/>
  <c r="BJ270" i="18"/>
  <c r="BI270" i="18"/>
  <c r="G270" i="18"/>
  <c r="F270" i="18"/>
  <c r="E270" i="18"/>
  <c r="D270" i="18"/>
  <c r="C270" i="18"/>
  <c r="B270" i="18"/>
  <c r="BR269" i="18"/>
  <c r="BQ269" i="18"/>
  <c r="BP269" i="18"/>
  <c r="BO269" i="18"/>
  <c r="BN269" i="18"/>
  <c r="BM269" i="18"/>
  <c r="BL269" i="18"/>
  <c r="BK269" i="18"/>
  <c r="BJ269" i="18"/>
  <c r="BI269" i="18"/>
  <c r="G269" i="18"/>
  <c r="F269" i="18"/>
  <c r="E269" i="18"/>
  <c r="D269" i="18"/>
  <c r="C269" i="18"/>
  <c r="B269" i="18"/>
  <c r="BR268" i="18"/>
  <c r="BQ268" i="18"/>
  <c r="BP268" i="18"/>
  <c r="BO268" i="18"/>
  <c r="BN268" i="18"/>
  <c r="BM268" i="18"/>
  <c r="BL268" i="18"/>
  <c r="BK268" i="18"/>
  <c r="BJ268" i="18"/>
  <c r="BI268" i="18"/>
  <c r="G268" i="18"/>
  <c r="F268" i="18"/>
  <c r="E268" i="18"/>
  <c r="D268" i="18"/>
  <c r="C268" i="18"/>
  <c r="B268" i="18"/>
  <c r="BR267" i="18"/>
  <c r="BQ267" i="18"/>
  <c r="BP267" i="18"/>
  <c r="BO267" i="18"/>
  <c r="BN267" i="18"/>
  <c r="BM267" i="18"/>
  <c r="BL267" i="18"/>
  <c r="BK267" i="18"/>
  <c r="BJ267" i="18"/>
  <c r="BI267" i="18"/>
  <c r="G267" i="18"/>
  <c r="F267" i="18"/>
  <c r="E267" i="18"/>
  <c r="D267" i="18"/>
  <c r="C267" i="18"/>
  <c r="B267" i="18"/>
  <c r="BR266" i="18"/>
  <c r="BQ266" i="18"/>
  <c r="BP266" i="18"/>
  <c r="BO266" i="18"/>
  <c r="BN266" i="18"/>
  <c r="BM266" i="18"/>
  <c r="BL266" i="18"/>
  <c r="BK266" i="18"/>
  <c r="BJ266" i="18"/>
  <c r="BI266" i="18"/>
  <c r="G266" i="18"/>
  <c r="F266" i="18"/>
  <c r="E266" i="18"/>
  <c r="D266" i="18"/>
  <c r="C266" i="18"/>
  <c r="B266" i="18"/>
  <c r="BR265" i="18"/>
  <c r="BQ265" i="18"/>
  <c r="BP265" i="18"/>
  <c r="BO265" i="18"/>
  <c r="BN265" i="18"/>
  <c r="BM265" i="18"/>
  <c r="BL265" i="18"/>
  <c r="BK265" i="18"/>
  <c r="BJ265" i="18"/>
  <c r="BI265" i="18"/>
  <c r="G265" i="18"/>
  <c r="F265" i="18"/>
  <c r="E265" i="18"/>
  <c r="D265" i="18"/>
  <c r="C265" i="18"/>
  <c r="B265" i="18"/>
  <c r="BR264" i="18"/>
  <c r="BQ264" i="18"/>
  <c r="BP264" i="18"/>
  <c r="BO264" i="18"/>
  <c r="BN264" i="18"/>
  <c r="BM264" i="18"/>
  <c r="BL264" i="18"/>
  <c r="BK264" i="18"/>
  <c r="BJ264" i="18"/>
  <c r="BI264" i="18"/>
  <c r="G264" i="18"/>
  <c r="F264" i="18"/>
  <c r="E264" i="18"/>
  <c r="D264" i="18"/>
  <c r="C264" i="18"/>
  <c r="B264" i="18"/>
  <c r="BR263" i="18"/>
  <c r="BQ263" i="18"/>
  <c r="BP263" i="18"/>
  <c r="BO263" i="18"/>
  <c r="BN263" i="18"/>
  <c r="BM263" i="18"/>
  <c r="BL263" i="18"/>
  <c r="BK263" i="18"/>
  <c r="BJ263" i="18"/>
  <c r="BI263" i="18"/>
  <c r="G263" i="18"/>
  <c r="F263" i="18"/>
  <c r="E263" i="18"/>
  <c r="D263" i="18"/>
  <c r="C263" i="18"/>
  <c r="B263" i="18"/>
  <c r="BR262" i="18"/>
  <c r="BQ262" i="18"/>
  <c r="BP262" i="18"/>
  <c r="BO262" i="18"/>
  <c r="BN262" i="18"/>
  <c r="BM262" i="18"/>
  <c r="BL262" i="18"/>
  <c r="BK262" i="18"/>
  <c r="BJ262" i="18"/>
  <c r="BI262" i="18"/>
  <c r="G262" i="18"/>
  <c r="F262" i="18"/>
  <c r="E262" i="18"/>
  <c r="D262" i="18"/>
  <c r="C262" i="18"/>
  <c r="B262" i="18"/>
  <c r="BR261" i="18"/>
  <c r="BQ261" i="18"/>
  <c r="BP261" i="18"/>
  <c r="BO261" i="18"/>
  <c r="BN261" i="18"/>
  <c r="BM261" i="18"/>
  <c r="BL261" i="18"/>
  <c r="BK261" i="18"/>
  <c r="BJ261" i="18"/>
  <c r="BI261" i="18"/>
  <c r="G261" i="18"/>
  <c r="F261" i="18"/>
  <c r="E261" i="18"/>
  <c r="D261" i="18"/>
  <c r="C261" i="18"/>
  <c r="B261" i="18"/>
  <c r="BR260" i="18"/>
  <c r="BQ260" i="18"/>
  <c r="BP260" i="18"/>
  <c r="BO260" i="18"/>
  <c r="BN260" i="18"/>
  <c r="BM260" i="18"/>
  <c r="BL260" i="18"/>
  <c r="BK260" i="18"/>
  <c r="BJ260" i="18"/>
  <c r="BI260" i="18"/>
  <c r="G260" i="18"/>
  <c r="F260" i="18"/>
  <c r="E260" i="18"/>
  <c r="D260" i="18"/>
  <c r="C260" i="18"/>
  <c r="B260" i="18"/>
  <c r="BR259" i="18"/>
  <c r="BQ259" i="18"/>
  <c r="BP259" i="18"/>
  <c r="BO259" i="18"/>
  <c r="BN259" i="18"/>
  <c r="BM259" i="18"/>
  <c r="BL259" i="18"/>
  <c r="BK259" i="18"/>
  <c r="BJ259" i="18"/>
  <c r="BI259" i="18"/>
  <c r="G259" i="18"/>
  <c r="F259" i="18"/>
  <c r="E259" i="18"/>
  <c r="D259" i="18"/>
  <c r="C259" i="18"/>
  <c r="B259" i="18"/>
  <c r="BR258" i="18"/>
  <c r="BQ258" i="18"/>
  <c r="BP258" i="18"/>
  <c r="BO258" i="18"/>
  <c r="BN258" i="18"/>
  <c r="BM258" i="18"/>
  <c r="BL258" i="18"/>
  <c r="BK258" i="18"/>
  <c r="BJ258" i="18"/>
  <c r="BI258" i="18"/>
  <c r="G258" i="18"/>
  <c r="F258" i="18"/>
  <c r="E258" i="18"/>
  <c r="D258" i="18"/>
  <c r="C258" i="18"/>
  <c r="B258" i="18"/>
  <c r="BR257" i="18"/>
  <c r="BQ257" i="18"/>
  <c r="BP257" i="18"/>
  <c r="BO257" i="18"/>
  <c r="BN257" i="18"/>
  <c r="BM257" i="18"/>
  <c r="BL257" i="18"/>
  <c r="BK257" i="18"/>
  <c r="BJ257" i="18"/>
  <c r="BI257" i="18"/>
  <c r="G257" i="18"/>
  <c r="F257" i="18"/>
  <c r="E257" i="18"/>
  <c r="D257" i="18"/>
  <c r="C257" i="18"/>
  <c r="B257" i="18"/>
  <c r="BR256" i="18"/>
  <c r="BQ256" i="18"/>
  <c r="BP256" i="18"/>
  <c r="BO256" i="18"/>
  <c r="BN256" i="18"/>
  <c r="BM256" i="18"/>
  <c r="BL256" i="18"/>
  <c r="BK256" i="18"/>
  <c r="BJ256" i="18"/>
  <c r="BI256" i="18"/>
  <c r="G256" i="18"/>
  <c r="F256" i="18"/>
  <c r="E256" i="18"/>
  <c r="D256" i="18"/>
  <c r="C256" i="18"/>
  <c r="B256" i="18"/>
  <c r="BR255" i="18"/>
  <c r="BQ255" i="18"/>
  <c r="BP255" i="18"/>
  <c r="BO255" i="18"/>
  <c r="BN255" i="18"/>
  <c r="BM255" i="18"/>
  <c r="BL255" i="18"/>
  <c r="BK255" i="18"/>
  <c r="BJ255" i="18"/>
  <c r="BI255" i="18"/>
  <c r="G255" i="18"/>
  <c r="F255" i="18"/>
  <c r="E255" i="18"/>
  <c r="D255" i="18"/>
  <c r="C255" i="18"/>
  <c r="B255" i="18"/>
  <c r="BR254" i="18"/>
  <c r="BQ254" i="18"/>
  <c r="BP254" i="18"/>
  <c r="BO254" i="18"/>
  <c r="BN254" i="18"/>
  <c r="BM254" i="18"/>
  <c r="BL254" i="18"/>
  <c r="BK254" i="18"/>
  <c r="BJ254" i="18"/>
  <c r="BI254" i="18"/>
  <c r="G254" i="18"/>
  <c r="F254" i="18"/>
  <c r="E254" i="18"/>
  <c r="D254" i="18"/>
  <c r="C254" i="18"/>
  <c r="B254" i="18"/>
  <c r="BR253" i="18"/>
  <c r="BQ253" i="18"/>
  <c r="BP253" i="18"/>
  <c r="BO253" i="18"/>
  <c r="BN253" i="18"/>
  <c r="BM253" i="18"/>
  <c r="BL253" i="18"/>
  <c r="BK253" i="18"/>
  <c r="BJ253" i="18"/>
  <c r="BI253" i="18"/>
  <c r="G253" i="18"/>
  <c r="F253" i="18"/>
  <c r="E253" i="18"/>
  <c r="D253" i="18"/>
  <c r="C253" i="18"/>
  <c r="B253" i="18"/>
  <c r="BR252" i="18"/>
  <c r="BQ252" i="18"/>
  <c r="BP252" i="18"/>
  <c r="BO252" i="18"/>
  <c r="BN252" i="18"/>
  <c r="BM252" i="18"/>
  <c r="BL252" i="18"/>
  <c r="BK252" i="18"/>
  <c r="BJ252" i="18"/>
  <c r="BI252" i="18"/>
  <c r="G252" i="18"/>
  <c r="F252" i="18"/>
  <c r="E252" i="18"/>
  <c r="D252" i="18"/>
  <c r="C252" i="18"/>
  <c r="B252" i="18"/>
  <c r="BR251" i="18"/>
  <c r="BQ251" i="18"/>
  <c r="BP251" i="18"/>
  <c r="BO251" i="18"/>
  <c r="BN251" i="18"/>
  <c r="BM251" i="18"/>
  <c r="BL251" i="18"/>
  <c r="BK251" i="18"/>
  <c r="BJ251" i="18"/>
  <c r="BI251" i="18"/>
  <c r="G251" i="18"/>
  <c r="F251" i="18"/>
  <c r="E251" i="18"/>
  <c r="D251" i="18"/>
  <c r="C251" i="18"/>
  <c r="B251" i="18"/>
  <c r="BR250" i="18"/>
  <c r="BQ250" i="18"/>
  <c r="BP250" i="18"/>
  <c r="BO250" i="18"/>
  <c r="BN250" i="18"/>
  <c r="BM250" i="18"/>
  <c r="BL250" i="18"/>
  <c r="BK250" i="18"/>
  <c r="BJ250" i="18"/>
  <c r="BI250" i="18"/>
  <c r="G250" i="18"/>
  <c r="F250" i="18"/>
  <c r="E250" i="18"/>
  <c r="D250" i="18"/>
  <c r="C250" i="18"/>
  <c r="B250" i="18"/>
  <c r="BR249" i="18"/>
  <c r="BQ249" i="18"/>
  <c r="BP249" i="18"/>
  <c r="BO249" i="18"/>
  <c r="BN249" i="18"/>
  <c r="BM249" i="18"/>
  <c r="BL249" i="18"/>
  <c r="BK249" i="18"/>
  <c r="BJ249" i="18"/>
  <c r="BI249" i="18"/>
  <c r="G249" i="18"/>
  <c r="F249" i="18"/>
  <c r="E249" i="18"/>
  <c r="D249" i="18"/>
  <c r="C249" i="18"/>
  <c r="B249" i="18"/>
  <c r="BR248" i="18"/>
  <c r="BQ248" i="18"/>
  <c r="BP248" i="18"/>
  <c r="BO248" i="18"/>
  <c r="BN248" i="18"/>
  <c r="BM248" i="18"/>
  <c r="BL248" i="18"/>
  <c r="BK248" i="18"/>
  <c r="BJ248" i="18"/>
  <c r="BI248" i="18"/>
  <c r="G248" i="18"/>
  <c r="F248" i="18"/>
  <c r="E248" i="18"/>
  <c r="D248" i="18"/>
  <c r="C248" i="18"/>
  <c r="B248" i="18"/>
  <c r="BR247" i="18"/>
  <c r="BQ247" i="18"/>
  <c r="BP247" i="18"/>
  <c r="BO247" i="18"/>
  <c r="BN247" i="18"/>
  <c r="BM247" i="18"/>
  <c r="BL247" i="18"/>
  <c r="BK247" i="18"/>
  <c r="BJ247" i="18"/>
  <c r="BI247" i="18"/>
  <c r="G247" i="18"/>
  <c r="F247" i="18"/>
  <c r="E247" i="18"/>
  <c r="D247" i="18"/>
  <c r="C247" i="18"/>
  <c r="B247" i="18"/>
  <c r="BR246" i="18"/>
  <c r="BQ246" i="18"/>
  <c r="BP246" i="18"/>
  <c r="BO246" i="18"/>
  <c r="BN246" i="18"/>
  <c r="BM246" i="18"/>
  <c r="BL246" i="18"/>
  <c r="BK246" i="18"/>
  <c r="BJ246" i="18"/>
  <c r="BI246" i="18"/>
  <c r="G246" i="18"/>
  <c r="F246" i="18"/>
  <c r="E246" i="18"/>
  <c r="D246" i="18"/>
  <c r="C246" i="18"/>
  <c r="B246" i="18"/>
  <c r="BR245" i="18"/>
  <c r="BQ245" i="18"/>
  <c r="BP245" i="18"/>
  <c r="BO245" i="18"/>
  <c r="BN245" i="18"/>
  <c r="BM245" i="18"/>
  <c r="BL245" i="18"/>
  <c r="BK245" i="18"/>
  <c r="BJ245" i="18"/>
  <c r="BI245" i="18"/>
  <c r="G245" i="18"/>
  <c r="F245" i="18"/>
  <c r="E245" i="18"/>
  <c r="D245" i="18"/>
  <c r="C245" i="18"/>
  <c r="B245" i="18"/>
  <c r="BR244" i="18"/>
  <c r="BQ244" i="18"/>
  <c r="BP244" i="18"/>
  <c r="BO244" i="18"/>
  <c r="BN244" i="18"/>
  <c r="BM244" i="18"/>
  <c r="BL244" i="18"/>
  <c r="BK244" i="18"/>
  <c r="BJ244" i="18"/>
  <c r="BI244" i="18"/>
  <c r="G244" i="18"/>
  <c r="F244" i="18"/>
  <c r="E244" i="18"/>
  <c r="D244" i="18"/>
  <c r="C244" i="18"/>
  <c r="B244" i="18"/>
  <c r="BR243" i="18"/>
  <c r="BQ243" i="18"/>
  <c r="BP243" i="18"/>
  <c r="BO243" i="18"/>
  <c r="BN243" i="18"/>
  <c r="BM243" i="18"/>
  <c r="BL243" i="18"/>
  <c r="BK243" i="18"/>
  <c r="BJ243" i="18"/>
  <c r="BI243" i="18"/>
  <c r="G243" i="18"/>
  <c r="F243" i="18"/>
  <c r="E243" i="18"/>
  <c r="D243" i="18"/>
  <c r="C243" i="18"/>
  <c r="B243" i="18"/>
  <c r="BR242" i="18"/>
  <c r="BQ242" i="18"/>
  <c r="BP242" i="18"/>
  <c r="BO242" i="18"/>
  <c r="BN242" i="18"/>
  <c r="BM242" i="18"/>
  <c r="BL242" i="18"/>
  <c r="BK242" i="18"/>
  <c r="BJ242" i="18"/>
  <c r="BI242" i="18"/>
  <c r="G242" i="18"/>
  <c r="F242" i="18"/>
  <c r="E242" i="18"/>
  <c r="D242" i="18"/>
  <c r="C242" i="18"/>
  <c r="B242" i="18"/>
  <c r="BR241" i="18"/>
  <c r="BQ241" i="18"/>
  <c r="BP241" i="18"/>
  <c r="BO241" i="18"/>
  <c r="BN241" i="18"/>
  <c r="BM241" i="18"/>
  <c r="BL241" i="18"/>
  <c r="BK241" i="18"/>
  <c r="BJ241" i="18"/>
  <c r="BI241" i="18"/>
  <c r="G241" i="18"/>
  <c r="F241" i="18"/>
  <c r="E241" i="18"/>
  <c r="D241" i="18"/>
  <c r="C241" i="18"/>
  <c r="B241" i="18"/>
  <c r="BR240" i="18"/>
  <c r="BQ240" i="18"/>
  <c r="BP240" i="18"/>
  <c r="BO240" i="18"/>
  <c r="BN240" i="18"/>
  <c r="BM240" i="18"/>
  <c r="BL240" i="18"/>
  <c r="BK240" i="18"/>
  <c r="BJ240" i="18"/>
  <c r="BI240" i="18"/>
  <c r="G240" i="18"/>
  <c r="F240" i="18"/>
  <c r="E240" i="18"/>
  <c r="D240" i="18"/>
  <c r="C240" i="18"/>
  <c r="B240" i="18"/>
  <c r="BR239" i="18"/>
  <c r="BQ239" i="18"/>
  <c r="BP239" i="18"/>
  <c r="BO239" i="18"/>
  <c r="BN239" i="18"/>
  <c r="BM239" i="18"/>
  <c r="BL239" i="18"/>
  <c r="BK239" i="18"/>
  <c r="BJ239" i="18"/>
  <c r="BI239" i="18"/>
  <c r="G239" i="18"/>
  <c r="F239" i="18"/>
  <c r="E239" i="18"/>
  <c r="D239" i="18"/>
  <c r="C239" i="18"/>
  <c r="B239" i="18"/>
  <c r="BR238" i="18"/>
  <c r="BQ238" i="18"/>
  <c r="BP238" i="18"/>
  <c r="BO238" i="18"/>
  <c r="BN238" i="18"/>
  <c r="BM238" i="18"/>
  <c r="BL238" i="18"/>
  <c r="BK238" i="18"/>
  <c r="BJ238" i="18"/>
  <c r="BI238" i="18"/>
  <c r="G238" i="18"/>
  <c r="F238" i="18"/>
  <c r="E238" i="18"/>
  <c r="D238" i="18"/>
  <c r="C238" i="18"/>
  <c r="B238" i="18"/>
  <c r="BR237" i="18"/>
  <c r="BQ237" i="18"/>
  <c r="BP237" i="18"/>
  <c r="BO237" i="18"/>
  <c r="BN237" i="18"/>
  <c r="BM237" i="18"/>
  <c r="BL237" i="18"/>
  <c r="BK237" i="18"/>
  <c r="BJ237" i="18"/>
  <c r="BI237" i="18"/>
  <c r="G237" i="18"/>
  <c r="F237" i="18"/>
  <c r="E237" i="18"/>
  <c r="D237" i="18"/>
  <c r="C237" i="18"/>
  <c r="B237" i="18"/>
  <c r="BR236" i="18"/>
  <c r="BQ236" i="18"/>
  <c r="BP236" i="18"/>
  <c r="BO236" i="18"/>
  <c r="BN236" i="18"/>
  <c r="BM236" i="18"/>
  <c r="BL236" i="18"/>
  <c r="BK236" i="18"/>
  <c r="BJ236" i="18"/>
  <c r="BI236" i="18"/>
  <c r="G236" i="18"/>
  <c r="F236" i="18"/>
  <c r="E236" i="18"/>
  <c r="D236" i="18"/>
  <c r="C236" i="18"/>
  <c r="B236" i="18"/>
  <c r="BR235" i="18"/>
  <c r="BQ235" i="18"/>
  <c r="BP235" i="18"/>
  <c r="BO235" i="18"/>
  <c r="BN235" i="18"/>
  <c r="BM235" i="18"/>
  <c r="BL235" i="18"/>
  <c r="BK235" i="18"/>
  <c r="BJ235" i="18"/>
  <c r="BI235" i="18"/>
  <c r="G235" i="18"/>
  <c r="F235" i="18"/>
  <c r="E235" i="18"/>
  <c r="D235" i="18"/>
  <c r="C235" i="18"/>
  <c r="B235" i="18"/>
  <c r="BR234" i="18"/>
  <c r="BQ234" i="18"/>
  <c r="BP234" i="18"/>
  <c r="BO234" i="18"/>
  <c r="BN234" i="18"/>
  <c r="BM234" i="18"/>
  <c r="BL234" i="18"/>
  <c r="BK234" i="18"/>
  <c r="BJ234" i="18"/>
  <c r="BI234" i="18"/>
  <c r="G234" i="18"/>
  <c r="F234" i="18"/>
  <c r="E234" i="18"/>
  <c r="D234" i="18"/>
  <c r="C234" i="18"/>
  <c r="B234" i="18"/>
  <c r="BR233" i="18"/>
  <c r="BQ233" i="18"/>
  <c r="BP233" i="18"/>
  <c r="BO233" i="18"/>
  <c r="BN233" i="18"/>
  <c r="BM233" i="18"/>
  <c r="BL233" i="18"/>
  <c r="BK233" i="18"/>
  <c r="BJ233" i="18"/>
  <c r="BI233" i="18"/>
  <c r="G233" i="18"/>
  <c r="F233" i="18"/>
  <c r="E233" i="18"/>
  <c r="D233" i="18"/>
  <c r="C233" i="18"/>
  <c r="B233" i="18"/>
  <c r="BR232" i="18"/>
  <c r="BQ232" i="18"/>
  <c r="BP232" i="18"/>
  <c r="BO232" i="18"/>
  <c r="BN232" i="18"/>
  <c r="BM232" i="18"/>
  <c r="BL232" i="18"/>
  <c r="BK232" i="18"/>
  <c r="BJ232" i="18"/>
  <c r="BI232" i="18"/>
  <c r="G232" i="18"/>
  <c r="F232" i="18"/>
  <c r="E232" i="18"/>
  <c r="D232" i="18"/>
  <c r="C232" i="18"/>
  <c r="B232" i="18"/>
  <c r="BR231" i="18"/>
  <c r="BQ231" i="18"/>
  <c r="BP231" i="18"/>
  <c r="BO231" i="18"/>
  <c r="BN231" i="18"/>
  <c r="BM231" i="18"/>
  <c r="BL231" i="18"/>
  <c r="BK231" i="18"/>
  <c r="BJ231" i="18"/>
  <c r="BI231" i="18"/>
  <c r="G231" i="18"/>
  <c r="F231" i="18"/>
  <c r="E231" i="18"/>
  <c r="D231" i="18"/>
  <c r="C231" i="18"/>
  <c r="B231" i="18"/>
  <c r="BR230" i="18"/>
  <c r="BQ230" i="18"/>
  <c r="BP230" i="18"/>
  <c r="BO230" i="18"/>
  <c r="BN230" i="18"/>
  <c r="BM230" i="18"/>
  <c r="BL230" i="18"/>
  <c r="BK230" i="18"/>
  <c r="BJ230" i="18"/>
  <c r="BI230" i="18"/>
  <c r="G230" i="18"/>
  <c r="F230" i="18"/>
  <c r="E230" i="18"/>
  <c r="D230" i="18"/>
  <c r="C230" i="18"/>
  <c r="B230" i="18"/>
  <c r="BR229" i="18"/>
  <c r="BQ229" i="18"/>
  <c r="BP229" i="18"/>
  <c r="BO229" i="18"/>
  <c r="BN229" i="18"/>
  <c r="BM229" i="18"/>
  <c r="BL229" i="18"/>
  <c r="BK229" i="18"/>
  <c r="BJ229" i="18"/>
  <c r="BI229" i="18"/>
  <c r="G229" i="18"/>
  <c r="F229" i="18"/>
  <c r="E229" i="18"/>
  <c r="D229" i="18"/>
  <c r="C229" i="18"/>
  <c r="B229" i="18"/>
  <c r="BR228" i="18"/>
  <c r="BQ228" i="18"/>
  <c r="BP228" i="18"/>
  <c r="BO228" i="18"/>
  <c r="BN228" i="18"/>
  <c r="BM228" i="18"/>
  <c r="BL228" i="18"/>
  <c r="BK228" i="18"/>
  <c r="BJ228" i="18"/>
  <c r="BI228" i="18"/>
  <c r="G228" i="18"/>
  <c r="F228" i="18"/>
  <c r="E228" i="18"/>
  <c r="D228" i="18"/>
  <c r="C228" i="18"/>
  <c r="B228" i="18"/>
  <c r="BR227" i="18"/>
  <c r="BQ227" i="18"/>
  <c r="BP227" i="18"/>
  <c r="BO227" i="18"/>
  <c r="BN227" i="18"/>
  <c r="BM227" i="18"/>
  <c r="BL227" i="18"/>
  <c r="BK227" i="18"/>
  <c r="BJ227" i="18"/>
  <c r="BI227" i="18"/>
  <c r="G227" i="18"/>
  <c r="F227" i="18"/>
  <c r="E227" i="18"/>
  <c r="D227" i="18"/>
  <c r="C227" i="18"/>
  <c r="B227" i="18"/>
  <c r="BR226" i="18"/>
  <c r="BQ226" i="18"/>
  <c r="BP226" i="18"/>
  <c r="BO226" i="18"/>
  <c r="BN226" i="18"/>
  <c r="BM226" i="18"/>
  <c r="BL226" i="18"/>
  <c r="BK226" i="18"/>
  <c r="BJ226" i="18"/>
  <c r="BI226" i="18"/>
  <c r="G226" i="18"/>
  <c r="F226" i="18"/>
  <c r="E226" i="18"/>
  <c r="D226" i="18"/>
  <c r="C226" i="18"/>
  <c r="B226" i="18"/>
  <c r="BR225" i="18"/>
  <c r="BQ225" i="18"/>
  <c r="BP225" i="18"/>
  <c r="BO225" i="18"/>
  <c r="BN225" i="18"/>
  <c r="BM225" i="18"/>
  <c r="BL225" i="18"/>
  <c r="BK225" i="18"/>
  <c r="BJ225" i="18"/>
  <c r="BI225" i="18"/>
  <c r="G225" i="18"/>
  <c r="F225" i="18"/>
  <c r="E225" i="18"/>
  <c r="D225" i="18"/>
  <c r="C225" i="18"/>
  <c r="B225" i="18"/>
  <c r="BR224" i="18"/>
  <c r="BQ224" i="18"/>
  <c r="BP224" i="18"/>
  <c r="BO224" i="18"/>
  <c r="BN224" i="18"/>
  <c r="BM224" i="18"/>
  <c r="BL224" i="18"/>
  <c r="BK224" i="18"/>
  <c r="BJ224" i="18"/>
  <c r="BI224" i="18"/>
  <c r="G224" i="18"/>
  <c r="F224" i="18"/>
  <c r="E224" i="18"/>
  <c r="D224" i="18"/>
  <c r="C224" i="18"/>
  <c r="B224" i="18"/>
  <c r="BR223" i="18"/>
  <c r="BQ223" i="18"/>
  <c r="BP223" i="18"/>
  <c r="BO223" i="18"/>
  <c r="BN223" i="18"/>
  <c r="BM223" i="18"/>
  <c r="BL223" i="18"/>
  <c r="BK223" i="18"/>
  <c r="BJ223" i="18"/>
  <c r="BI223" i="18"/>
  <c r="G223" i="18"/>
  <c r="F223" i="18"/>
  <c r="E223" i="18"/>
  <c r="D223" i="18"/>
  <c r="C223" i="18"/>
  <c r="B223" i="18"/>
  <c r="BR222" i="18"/>
  <c r="BQ222" i="18"/>
  <c r="BP222" i="18"/>
  <c r="BO222" i="18"/>
  <c r="BN222" i="18"/>
  <c r="BM222" i="18"/>
  <c r="BL222" i="18"/>
  <c r="BK222" i="18"/>
  <c r="BJ222" i="18"/>
  <c r="BI222" i="18"/>
  <c r="G222" i="18"/>
  <c r="F222" i="18"/>
  <c r="E222" i="18"/>
  <c r="D222" i="18"/>
  <c r="C222" i="18"/>
  <c r="B222" i="18"/>
  <c r="BR221" i="18"/>
  <c r="BQ221" i="18"/>
  <c r="BP221" i="18"/>
  <c r="BO221" i="18"/>
  <c r="BN221" i="18"/>
  <c r="BM221" i="18"/>
  <c r="BL221" i="18"/>
  <c r="BK221" i="18"/>
  <c r="BJ221" i="18"/>
  <c r="BI221" i="18"/>
  <c r="AU221" i="18"/>
  <c r="G221" i="18"/>
  <c r="F221" i="18"/>
  <c r="E221" i="18"/>
  <c r="D221" i="18"/>
  <c r="C221" i="18"/>
  <c r="B221" i="18"/>
  <c r="BR220" i="18"/>
  <c r="BQ220" i="18"/>
  <c r="BP220" i="18"/>
  <c r="BO220" i="18"/>
  <c r="BN220" i="18"/>
  <c r="BM220" i="18"/>
  <c r="BL220" i="18"/>
  <c r="BK220" i="18"/>
  <c r="BJ220" i="18"/>
  <c r="BI220" i="18"/>
  <c r="AU220" i="18"/>
  <c r="G220" i="18"/>
  <c r="F220" i="18"/>
  <c r="E220" i="18"/>
  <c r="D220" i="18"/>
  <c r="C220" i="18"/>
  <c r="B220" i="18"/>
  <c r="BR219" i="18"/>
  <c r="BQ219" i="18"/>
  <c r="BP219" i="18"/>
  <c r="BO219" i="18"/>
  <c r="BN219" i="18"/>
  <c r="BM219" i="18"/>
  <c r="BL219" i="18"/>
  <c r="BK219" i="18"/>
  <c r="BJ219" i="18"/>
  <c r="BI219" i="18"/>
  <c r="AU219" i="18"/>
  <c r="G219" i="18"/>
  <c r="F219" i="18"/>
  <c r="E219" i="18"/>
  <c r="D219" i="18"/>
  <c r="C219" i="18"/>
  <c r="B219" i="18"/>
  <c r="BR218" i="18"/>
  <c r="BQ218" i="18"/>
  <c r="BP218" i="18"/>
  <c r="BO218" i="18"/>
  <c r="BN218" i="18"/>
  <c r="BM218" i="18"/>
  <c r="BL218" i="18"/>
  <c r="BK218" i="18"/>
  <c r="BJ218" i="18"/>
  <c r="BI218" i="18"/>
  <c r="AU218" i="18"/>
  <c r="G218" i="18"/>
  <c r="F218" i="18"/>
  <c r="E218" i="18"/>
  <c r="D218" i="18"/>
  <c r="C218" i="18"/>
  <c r="B218" i="18"/>
  <c r="BR217" i="18"/>
  <c r="BQ217" i="18"/>
  <c r="BP217" i="18"/>
  <c r="BO217" i="18"/>
  <c r="BN217" i="18"/>
  <c r="BM217" i="18"/>
  <c r="BL217" i="18"/>
  <c r="BK217" i="18"/>
  <c r="BJ217" i="18"/>
  <c r="BI217" i="18"/>
  <c r="AU217" i="18"/>
  <c r="G217" i="18"/>
  <c r="F217" i="18"/>
  <c r="E217" i="18"/>
  <c r="D217" i="18"/>
  <c r="C217" i="18"/>
  <c r="B217" i="18"/>
  <c r="BR216" i="18"/>
  <c r="BQ216" i="18"/>
  <c r="BP216" i="18"/>
  <c r="BO216" i="18"/>
  <c r="BN216" i="18"/>
  <c r="BM216" i="18"/>
  <c r="BL216" i="18"/>
  <c r="BK216" i="18"/>
  <c r="BJ216" i="18"/>
  <c r="BI216" i="18"/>
  <c r="AU216" i="18"/>
  <c r="G216" i="18"/>
  <c r="F216" i="18"/>
  <c r="E216" i="18"/>
  <c r="D216" i="18"/>
  <c r="C216" i="18"/>
  <c r="B216" i="18"/>
  <c r="BR215" i="18"/>
  <c r="BQ215" i="18"/>
  <c r="BP215" i="18"/>
  <c r="BO215" i="18"/>
  <c r="BN215" i="18"/>
  <c r="BM215" i="18"/>
  <c r="BL215" i="18"/>
  <c r="BK215" i="18"/>
  <c r="BJ215" i="18"/>
  <c r="BI215" i="18"/>
  <c r="AU215" i="18"/>
  <c r="G215" i="18"/>
  <c r="F215" i="18"/>
  <c r="E215" i="18"/>
  <c r="D215" i="18"/>
  <c r="C215" i="18"/>
  <c r="B215" i="18"/>
  <c r="BR214" i="18"/>
  <c r="BQ214" i="18"/>
  <c r="BP214" i="18"/>
  <c r="BO214" i="18"/>
  <c r="BN214" i="18"/>
  <c r="BM214" i="18"/>
  <c r="BL214" i="18"/>
  <c r="BK214" i="18"/>
  <c r="BJ214" i="18"/>
  <c r="BI214" i="18"/>
  <c r="AU214" i="18"/>
  <c r="G214" i="18"/>
  <c r="F214" i="18"/>
  <c r="E214" i="18"/>
  <c r="D214" i="18"/>
  <c r="C214" i="18"/>
  <c r="B214" i="18"/>
  <c r="BR213" i="18"/>
  <c r="BQ213" i="18"/>
  <c r="BP213" i="18"/>
  <c r="BO213" i="18"/>
  <c r="BN213" i="18"/>
  <c r="BM213" i="18"/>
  <c r="BL213" i="18"/>
  <c r="BK213" i="18"/>
  <c r="BJ213" i="18"/>
  <c r="BI213" i="18"/>
  <c r="AU213" i="18"/>
  <c r="G213" i="18"/>
  <c r="F213" i="18"/>
  <c r="E213" i="18"/>
  <c r="D213" i="18"/>
  <c r="C213" i="18"/>
  <c r="B213" i="18"/>
  <c r="BR212" i="18"/>
  <c r="BQ212" i="18"/>
  <c r="BP212" i="18"/>
  <c r="BO212" i="18"/>
  <c r="BN212" i="18"/>
  <c r="BM212" i="18"/>
  <c r="BL212" i="18"/>
  <c r="BK212" i="18"/>
  <c r="BJ212" i="18"/>
  <c r="BI212" i="18"/>
  <c r="AU212" i="18"/>
  <c r="G212" i="18"/>
  <c r="F212" i="18"/>
  <c r="E212" i="18"/>
  <c r="D212" i="18"/>
  <c r="C212" i="18"/>
  <c r="B212" i="18"/>
  <c r="BR211" i="18"/>
  <c r="BQ211" i="18"/>
  <c r="BP211" i="18"/>
  <c r="BO211" i="18"/>
  <c r="BN211" i="18"/>
  <c r="BM211" i="18"/>
  <c r="BL211" i="18"/>
  <c r="BK211" i="18"/>
  <c r="BJ211" i="18"/>
  <c r="BI211" i="18"/>
  <c r="AU211" i="18"/>
  <c r="G211" i="18"/>
  <c r="F211" i="18"/>
  <c r="E211" i="18"/>
  <c r="D211" i="18"/>
  <c r="C211" i="18"/>
  <c r="B211" i="18"/>
  <c r="BR210" i="18"/>
  <c r="BQ210" i="18"/>
  <c r="BP210" i="18"/>
  <c r="BO210" i="18"/>
  <c r="BN210" i="18"/>
  <c r="BM210" i="18"/>
  <c r="BL210" i="18"/>
  <c r="BK210" i="18"/>
  <c r="BJ210" i="18"/>
  <c r="BI210" i="18"/>
  <c r="AU210" i="18"/>
  <c r="G210" i="18"/>
  <c r="F210" i="18"/>
  <c r="E210" i="18"/>
  <c r="D210" i="18"/>
  <c r="C210" i="18"/>
  <c r="B210" i="18"/>
  <c r="BR209" i="18"/>
  <c r="BQ209" i="18"/>
  <c r="BP209" i="18"/>
  <c r="BO209" i="18"/>
  <c r="BN209" i="18"/>
  <c r="BM209" i="18"/>
  <c r="BL209" i="18"/>
  <c r="BK209" i="18"/>
  <c r="BJ209" i="18"/>
  <c r="BI209" i="18"/>
  <c r="AU209" i="18"/>
  <c r="G209" i="18"/>
  <c r="F209" i="18"/>
  <c r="E209" i="18"/>
  <c r="D209" i="18"/>
  <c r="C209" i="18"/>
  <c r="B209" i="18"/>
  <c r="BR208" i="18"/>
  <c r="BQ208" i="18"/>
  <c r="BP208" i="18"/>
  <c r="BO208" i="18"/>
  <c r="BN208" i="18"/>
  <c r="BM208" i="18"/>
  <c r="BL208" i="18"/>
  <c r="BK208" i="18"/>
  <c r="BJ208" i="18"/>
  <c r="BI208" i="18"/>
  <c r="AU208" i="18"/>
  <c r="G208" i="18"/>
  <c r="F208" i="18"/>
  <c r="E208" i="18"/>
  <c r="D208" i="18"/>
  <c r="C208" i="18"/>
  <c r="B208" i="18"/>
  <c r="BR207" i="18"/>
  <c r="BQ207" i="18"/>
  <c r="BP207" i="18"/>
  <c r="BO207" i="18"/>
  <c r="BN207" i="18"/>
  <c r="BM207" i="18"/>
  <c r="BL207" i="18"/>
  <c r="BK207" i="18"/>
  <c r="BJ207" i="18"/>
  <c r="BI207" i="18"/>
  <c r="AU207" i="18"/>
  <c r="G207" i="18"/>
  <c r="F207" i="18"/>
  <c r="E207" i="18"/>
  <c r="D207" i="18"/>
  <c r="C207" i="18"/>
  <c r="B207" i="18"/>
  <c r="BR206" i="18"/>
  <c r="BQ206" i="18"/>
  <c r="BP206" i="18"/>
  <c r="BO206" i="18"/>
  <c r="BN206" i="18"/>
  <c r="BM206" i="18"/>
  <c r="BL206" i="18"/>
  <c r="BK206" i="18"/>
  <c r="BJ206" i="18"/>
  <c r="BI206" i="18"/>
  <c r="AU206" i="18"/>
  <c r="G206" i="18"/>
  <c r="F206" i="18"/>
  <c r="E206" i="18"/>
  <c r="D206" i="18"/>
  <c r="C206" i="18"/>
  <c r="B206" i="18"/>
  <c r="BR205" i="18"/>
  <c r="BQ205" i="18"/>
  <c r="BP205" i="18"/>
  <c r="BO205" i="18"/>
  <c r="BN205" i="18"/>
  <c r="BM205" i="18"/>
  <c r="BL205" i="18"/>
  <c r="BK205" i="18"/>
  <c r="BJ205" i="18"/>
  <c r="BI205" i="18"/>
  <c r="AU205" i="18"/>
  <c r="G205" i="18"/>
  <c r="F205" i="18"/>
  <c r="E205" i="18"/>
  <c r="D205" i="18"/>
  <c r="C205" i="18"/>
  <c r="B205" i="18"/>
  <c r="BR204" i="18"/>
  <c r="BQ204" i="18"/>
  <c r="BP204" i="18"/>
  <c r="BO204" i="18"/>
  <c r="BN204" i="18"/>
  <c r="BM204" i="18"/>
  <c r="BL204" i="18"/>
  <c r="BK204" i="18"/>
  <c r="BJ204" i="18"/>
  <c r="BI204" i="18"/>
  <c r="AU204" i="18"/>
  <c r="G204" i="18"/>
  <c r="F204" i="18"/>
  <c r="E204" i="18"/>
  <c r="D204" i="18"/>
  <c r="C204" i="18"/>
  <c r="B204" i="18"/>
  <c r="BR203" i="18"/>
  <c r="BQ203" i="18"/>
  <c r="BP203" i="18"/>
  <c r="BO203" i="18"/>
  <c r="BN203" i="18"/>
  <c r="BM203" i="18"/>
  <c r="BL203" i="18"/>
  <c r="BK203" i="18"/>
  <c r="BJ203" i="18"/>
  <c r="BI203" i="18"/>
  <c r="AU203" i="18"/>
  <c r="G203" i="18"/>
  <c r="F203" i="18"/>
  <c r="E203" i="18"/>
  <c r="D203" i="18"/>
  <c r="C203" i="18"/>
  <c r="B203" i="18"/>
  <c r="BR202" i="18"/>
  <c r="BQ202" i="18"/>
  <c r="BP202" i="18"/>
  <c r="BO202" i="18"/>
  <c r="BN202" i="18"/>
  <c r="BM202" i="18"/>
  <c r="BL202" i="18"/>
  <c r="BK202" i="18"/>
  <c r="BJ202" i="18"/>
  <c r="BI202" i="18"/>
  <c r="G202" i="18"/>
  <c r="F202" i="18"/>
  <c r="E202" i="18"/>
  <c r="D202" i="18"/>
  <c r="C202" i="18"/>
  <c r="B202" i="18"/>
  <c r="BR201" i="18"/>
  <c r="BQ201" i="18"/>
  <c r="BP201" i="18"/>
  <c r="BO201" i="18"/>
  <c r="BN201" i="18"/>
  <c r="BM201" i="18"/>
  <c r="BL201" i="18"/>
  <c r="BK201" i="18"/>
  <c r="BJ201" i="18"/>
  <c r="BI201" i="18"/>
  <c r="G201" i="18"/>
  <c r="F201" i="18"/>
  <c r="E201" i="18"/>
  <c r="D201" i="18"/>
  <c r="C201" i="18"/>
  <c r="B201" i="18"/>
  <c r="BR200" i="18"/>
  <c r="BQ200" i="18"/>
  <c r="BP200" i="18"/>
  <c r="BO200" i="18"/>
  <c r="BN200" i="18"/>
  <c r="BM200" i="18"/>
  <c r="BL200" i="18"/>
  <c r="BK200" i="18"/>
  <c r="BJ200" i="18"/>
  <c r="BI200" i="18"/>
  <c r="G200" i="18"/>
  <c r="F200" i="18"/>
  <c r="E200" i="18"/>
  <c r="D200" i="18"/>
  <c r="C200" i="18"/>
  <c r="B200" i="18"/>
  <c r="BR199" i="18"/>
  <c r="BQ199" i="18"/>
  <c r="BP199" i="18"/>
  <c r="BO199" i="18"/>
  <c r="BN199" i="18"/>
  <c r="BM199" i="18"/>
  <c r="BL199" i="18"/>
  <c r="BK199" i="18"/>
  <c r="BJ199" i="18"/>
  <c r="BI199" i="18"/>
  <c r="G199" i="18"/>
  <c r="F199" i="18"/>
  <c r="E199" i="18"/>
  <c r="D199" i="18"/>
  <c r="C199" i="18"/>
  <c r="B199" i="18"/>
  <c r="BR198" i="18"/>
  <c r="BQ198" i="18"/>
  <c r="BP198" i="18"/>
  <c r="BO198" i="18"/>
  <c r="BN198" i="18"/>
  <c r="BM198" i="18"/>
  <c r="BL198" i="18"/>
  <c r="BK198" i="18"/>
  <c r="BJ198" i="18"/>
  <c r="BI198" i="18"/>
  <c r="G198" i="18"/>
  <c r="F198" i="18"/>
  <c r="E198" i="18"/>
  <c r="D198" i="18"/>
  <c r="C198" i="18"/>
  <c r="B198" i="18"/>
  <c r="BR197" i="18"/>
  <c r="BQ197" i="18"/>
  <c r="BP197" i="18"/>
  <c r="BO197" i="18"/>
  <c r="BN197" i="18"/>
  <c r="BM197" i="18"/>
  <c r="BL197" i="18"/>
  <c r="BK197" i="18"/>
  <c r="BJ197" i="18"/>
  <c r="BI197" i="18"/>
  <c r="G197" i="18"/>
  <c r="F197" i="18"/>
  <c r="E197" i="18"/>
  <c r="D197" i="18"/>
  <c r="C197" i="18"/>
  <c r="B197" i="18"/>
  <c r="BR196" i="18"/>
  <c r="BQ196" i="18"/>
  <c r="BP196" i="18"/>
  <c r="BO196" i="18"/>
  <c r="BN196" i="18"/>
  <c r="BM196" i="18"/>
  <c r="BL196" i="18"/>
  <c r="BK196" i="18"/>
  <c r="BJ196" i="18"/>
  <c r="BI196" i="18"/>
  <c r="G196" i="18"/>
  <c r="F196" i="18"/>
  <c r="E196" i="18"/>
  <c r="D196" i="18"/>
  <c r="C196" i="18"/>
  <c r="B196" i="18"/>
  <c r="BR195" i="18"/>
  <c r="BQ195" i="18"/>
  <c r="BP195" i="18"/>
  <c r="BO195" i="18"/>
  <c r="BN195" i="18"/>
  <c r="BM195" i="18"/>
  <c r="BL195" i="18"/>
  <c r="BK195" i="18"/>
  <c r="BJ195" i="18"/>
  <c r="BI195" i="18"/>
  <c r="G195" i="18"/>
  <c r="F195" i="18"/>
  <c r="E195" i="18"/>
  <c r="D195" i="18"/>
  <c r="C195" i="18"/>
  <c r="B195" i="18"/>
  <c r="BR194" i="18"/>
  <c r="BQ194" i="18"/>
  <c r="BP194" i="18"/>
  <c r="BO194" i="18"/>
  <c r="BN194" i="18"/>
  <c r="BM194" i="18"/>
  <c r="BL194" i="18"/>
  <c r="BK194" i="18"/>
  <c r="BJ194" i="18"/>
  <c r="BI194" i="18"/>
  <c r="G194" i="18"/>
  <c r="F194" i="18"/>
  <c r="E194" i="18"/>
  <c r="D194" i="18"/>
  <c r="C194" i="18"/>
  <c r="B194" i="18"/>
  <c r="BR193" i="18"/>
  <c r="BQ193" i="18"/>
  <c r="BP193" i="18"/>
  <c r="BO193" i="18"/>
  <c r="BN193" i="18"/>
  <c r="BM193" i="18"/>
  <c r="BL193" i="18"/>
  <c r="BK193" i="18"/>
  <c r="BJ193" i="18"/>
  <c r="BI193" i="18"/>
  <c r="G193" i="18"/>
  <c r="F193" i="18"/>
  <c r="E193" i="18"/>
  <c r="D193" i="18"/>
  <c r="C193" i="18"/>
  <c r="B193" i="18"/>
  <c r="BR192" i="18"/>
  <c r="BQ192" i="18"/>
  <c r="BP192" i="18"/>
  <c r="BO192" i="18"/>
  <c r="BN192" i="18"/>
  <c r="BM192" i="18"/>
  <c r="BL192" i="18"/>
  <c r="BK192" i="18"/>
  <c r="BJ192" i="18"/>
  <c r="BI192" i="18"/>
  <c r="G192" i="18"/>
  <c r="F192" i="18"/>
  <c r="E192" i="18"/>
  <c r="D192" i="18"/>
  <c r="C192" i="18"/>
  <c r="B192" i="18"/>
  <c r="BR191" i="18"/>
  <c r="BQ191" i="18"/>
  <c r="BP191" i="18"/>
  <c r="BO191" i="18"/>
  <c r="BN191" i="18"/>
  <c r="BM191" i="18"/>
  <c r="BL191" i="18"/>
  <c r="BK191" i="18"/>
  <c r="BJ191" i="18"/>
  <c r="BI191" i="18"/>
  <c r="G191" i="18"/>
  <c r="F191" i="18"/>
  <c r="E191" i="18"/>
  <c r="D191" i="18"/>
  <c r="C191" i="18"/>
  <c r="B191" i="18"/>
  <c r="BR190" i="18"/>
  <c r="BQ190" i="18"/>
  <c r="BP190" i="18"/>
  <c r="BO190" i="18"/>
  <c r="BN190" i="18"/>
  <c r="BM190" i="18"/>
  <c r="BL190" i="18"/>
  <c r="BK190" i="18"/>
  <c r="BJ190" i="18"/>
  <c r="BI190" i="18"/>
  <c r="G190" i="18"/>
  <c r="F190" i="18"/>
  <c r="E190" i="18"/>
  <c r="D190" i="18"/>
  <c r="C190" i="18"/>
  <c r="B190" i="18"/>
  <c r="BR189" i="18"/>
  <c r="BQ189" i="18"/>
  <c r="BP189" i="18"/>
  <c r="BO189" i="18"/>
  <c r="BN189" i="18"/>
  <c r="BM189" i="18"/>
  <c r="BL189" i="18"/>
  <c r="BK189" i="18"/>
  <c r="BJ189" i="18"/>
  <c r="BI189" i="18"/>
  <c r="G189" i="18"/>
  <c r="F189" i="18"/>
  <c r="E189" i="18"/>
  <c r="D189" i="18"/>
  <c r="C189" i="18"/>
  <c r="B189" i="18"/>
  <c r="BR188" i="18"/>
  <c r="BQ188" i="18"/>
  <c r="BP188" i="18"/>
  <c r="BO188" i="18"/>
  <c r="BN188" i="18"/>
  <c r="BM188" i="18"/>
  <c r="BL188" i="18"/>
  <c r="BK188" i="18"/>
  <c r="BJ188" i="18"/>
  <c r="BI188" i="18"/>
  <c r="G188" i="18"/>
  <c r="F188" i="18"/>
  <c r="E188" i="18"/>
  <c r="D188" i="18"/>
  <c r="C188" i="18"/>
  <c r="B188" i="18"/>
  <c r="BR187" i="18"/>
  <c r="BQ187" i="18"/>
  <c r="BP187" i="18"/>
  <c r="BO187" i="18"/>
  <c r="BN187" i="18"/>
  <c r="BM187" i="18"/>
  <c r="BL187" i="18"/>
  <c r="BK187" i="18"/>
  <c r="BJ187" i="18"/>
  <c r="BI187" i="18"/>
  <c r="G187" i="18"/>
  <c r="F187" i="18"/>
  <c r="E187" i="18"/>
  <c r="D187" i="18"/>
  <c r="C187" i="18"/>
  <c r="B187" i="18"/>
  <c r="BR186" i="18"/>
  <c r="BQ186" i="18"/>
  <c r="BP186" i="18"/>
  <c r="BO186" i="18"/>
  <c r="BN186" i="18"/>
  <c r="BM186" i="18"/>
  <c r="BL186" i="18"/>
  <c r="BK186" i="18"/>
  <c r="BJ186" i="18"/>
  <c r="BI186" i="18"/>
  <c r="G186" i="18"/>
  <c r="F186" i="18"/>
  <c r="E186" i="18"/>
  <c r="D186" i="18"/>
  <c r="C186" i="18"/>
  <c r="B186" i="18"/>
  <c r="BR185" i="18"/>
  <c r="BQ185" i="18"/>
  <c r="BP185" i="18"/>
  <c r="BO185" i="18"/>
  <c r="BN185" i="18"/>
  <c r="BM185" i="18"/>
  <c r="BL185" i="18"/>
  <c r="BK185" i="18"/>
  <c r="BJ185" i="18"/>
  <c r="BI185" i="18"/>
  <c r="G185" i="18"/>
  <c r="F185" i="18"/>
  <c r="E185" i="18"/>
  <c r="D185" i="18"/>
  <c r="C185" i="18"/>
  <c r="B185" i="18"/>
  <c r="BR184" i="18"/>
  <c r="BQ184" i="18"/>
  <c r="BP184" i="18"/>
  <c r="BO184" i="18"/>
  <c r="BN184" i="18"/>
  <c r="BM184" i="18"/>
  <c r="BL184" i="18"/>
  <c r="BK184" i="18"/>
  <c r="BJ184" i="18"/>
  <c r="BI184" i="18"/>
  <c r="G184" i="18"/>
  <c r="F184" i="18"/>
  <c r="E184" i="18"/>
  <c r="D184" i="18"/>
  <c r="C184" i="18"/>
  <c r="B184" i="18"/>
  <c r="BR183" i="18"/>
  <c r="BQ183" i="18"/>
  <c r="BP183" i="18"/>
  <c r="BO183" i="18"/>
  <c r="BN183" i="18"/>
  <c r="BM183" i="18"/>
  <c r="BL183" i="18"/>
  <c r="BK183" i="18"/>
  <c r="BJ183" i="18"/>
  <c r="BI183" i="18"/>
  <c r="G183" i="18"/>
  <c r="F183" i="18"/>
  <c r="E183" i="18"/>
  <c r="D183" i="18"/>
  <c r="C183" i="18"/>
  <c r="B183" i="18"/>
  <c r="BR182" i="18"/>
  <c r="BQ182" i="18"/>
  <c r="BP182" i="18"/>
  <c r="BO182" i="18"/>
  <c r="BN182" i="18"/>
  <c r="BM182" i="18"/>
  <c r="BL182" i="18"/>
  <c r="BK182" i="18"/>
  <c r="BJ182" i="18"/>
  <c r="BI182" i="18"/>
  <c r="G182" i="18"/>
  <c r="F182" i="18"/>
  <c r="E182" i="18"/>
  <c r="D182" i="18"/>
  <c r="C182" i="18"/>
  <c r="B182" i="18"/>
  <c r="BR181" i="18"/>
  <c r="BQ181" i="18"/>
  <c r="BP181" i="18"/>
  <c r="BO181" i="18"/>
  <c r="BN181" i="18"/>
  <c r="BM181" i="18"/>
  <c r="BL181" i="18"/>
  <c r="BK181" i="18"/>
  <c r="BJ181" i="18"/>
  <c r="BI181" i="18"/>
  <c r="G181" i="18"/>
  <c r="F181" i="18"/>
  <c r="E181" i="18"/>
  <c r="D181" i="18"/>
  <c r="C181" i="18"/>
  <c r="B181" i="18"/>
  <c r="BR180" i="18"/>
  <c r="BQ180" i="18"/>
  <c r="BP180" i="18"/>
  <c r="BO180" i="18"/>
  <c r="BN180" i="18"/>
  <c r="BM180" i="18"/>
  <c r="BL180" i="18"/>
  <c r="BK180" i="18"/>
  <c r="BJ180" i="18"/>
  <c r="BI180" i="18"/>
  <c r="G180" i="18"/>
  <c r="F180" i="18"/>
  <c r="E180" i="18"/>
  <c r="D180" i="18"/>
  <c r="C180" i="18"/>
  <c r="B180" i="18"/>
  <c r="BR179" i="18"/>
  <c r="BQ179" i="18"/>
  <c r="BP179" i="18"/>
  <c r="BO179" i="18"/>
  <c r="BN179" i="18"/>
  <c r="BM179" i="18"/>
  <c r="BL179" i="18"/>
  <c r="BK179" i="18"/>
  <c r="BJ179" i="18"/>
  <c r="BI179" i="18"/>
  <c r="G179" i="18"/>
  <c r="F179" i="18"/>
  <c r="E179" i="18"/>
  <c r="D179" i="18"/>
  <c r="C179" i="18"/>
  <c r="B179" i="18"/>
  <c r="BR178" i="18"/>
  <c r="BQ178" i="18"/>
  <c r="BP178" i="18"/>
  <c r="BO178" i="18"/>
  <c r="BN178" i="18"/>
  <c r="BM178" i="18"/>
  <c r="BL178" i="18"/>
  <c r="BK178" i="18"/>
  <c r="BJ178" i="18"/>
  <c r="BI178" i="18"/>
  <c r="G178" i="18"/>
  <c r="F178" i="18"/>
  <c r="E178" i="18"/>
  <c r="D178" i="18"/>
  <c r="C178" i="18"/>
  <c r="B178" i="18"/>
  <c r="BR177" i="18"/>
  <c r="BQ177" i="18"/>
  <c r="BP177" i="18"/>
  <c r="BO177" i="18"/>
  <c r="BN177" i="18"/>
  <c r="BM177" i="18"/>
  <c r="BL177" i="18"/>
  <c r="BK177" i="18"/>
  <c r="BJ177" i="18"/>
  <c r="BI177" i="18"/>
  <c r="G177" i="18"/>
  <c r="F177" i="18"/>
  <c r="E177" i="18"/>
  <c r="D177" i="18"/>
  <c r="C177" i="18"/>
  <c r="B177" i="18"/>
  <c r="BR176" i="18"/>
  <c r="BQ176" i="18"/>
  <c r="BP176" i="18"/>
  <c r="BO176" i="18"/>
  <c r="BN176" i="18"/>
  <c r="BM176" i="18"/>
  <c r="BL176" i="18"/>
  <c r="BK176" i="18"/>
  <c r="BJ176" i="18"/>
  <c r="BI176" i="18"/>
  <c r="G176" i="18"/>
  <c r="F176" i="18"/>
  <c r="E176" i="18"/>
  <c r="D176" i="18"/>
  <c r="C176" i="18"/>
  <c r="B176" i="18"/>
  <c r="BR175" i="18"/>
  <c r="BQ175" i="18"/>
  <c r="BP175" i="18"/>
  <c r="BO175" i="18"/>
  <c r="BN175" i="18"/>
  <c r="BM175" i="18"/>
  <c r="BL175" i="18"/>
  <c r="BK175" i="18"/>
  <c r="BJ175" i="18"/>
  <c r="BI175" i="18"/>
  <c r="G175" i="18"/>
  <c r="F175" i="18"/>
  <c r="E175" i="18"/>
  <c r="D175" i="18"/>
  <c r="C175" i="18"/>
  <c r="B175" i="18"/>
  <c r="BR174" i="18"/>
  <c r="BQ174" i="18"/>
  <c r="BP174" i="18"/>
  <c r="BO174" i="18"/>
  <c r="BN174" i="18"/>
  <c r="BM174" i="18"/>
  <c r="BL174" i="18"/>
  <c r="BK174" i="18"/>
  <c r="BJ174" i="18"/>
  <c r="BI174" i="18"/>
  <c r="G174" i="18"/>
  <c r="F174" i="18"/>
  <c r="E174" i="18"/>
  <c r="D174" i="18"/>
  <c r="C174" i="18"/>
  <c r="B174" i="18"/>
  <c r="BR173" i="18"/>
  <c r="BQ173" i="18"/>
  <c r="BP173" i="18"/>
  <c r="BO173" i="18"/>
  <c r="BN173" i="18"/>
  <c r="BM173" i="18"/>
  <c r="BL173" i="18"/>
  <c r="BK173" i="18"/>
  <c r="BJ173" i="18"/>
  <c r="BI173" i="18"/>
  <c r="G173" i="18"/>
  <c r="F173" i="18"/>
  <c r="E173" i="18"/>
  <c r="D173" i="18"/>
  <c r="C173" i="18"/>
  <c r="B173" i="18"/>
  <c r="BR172" i="18"/>
  <c r="BQ172" i="18"/>
  <c r="BP172" i="18"/>
  <c r="BO172" i="18"/>
  <c r="BN172" i="18"/>
  <c r="BM172" i="18"/>
  <c r="BL172" i="18"/>
  <c r="BK172" i="18"/>
  <c r="BJ172" i="18"/>
  <c r="BI172" i="18"/>
  <c r="G172" i="18"/>
  <c r="F172" i="18"/>
  <c r="E172" i="18"/>
  <c r="D172" i="18"/>
  <c r="C172" i="18"/>
  <c r="B172" i="18"/>
  <c r="BR171" i="18"/>
  <c r="BQ171" i="18"/>
  <c r="BP171" i="18"/>
  <c r="BO171" i="18"/>
  <c r="BN171" i="18"/>
  <c r="BM171" i="18"/>
  <c r="BL171" i="18"/>
  <c r="BK171" i="18"/>
  <c r="BJ171" i="18"/>
  <c r="BI171" i="18"/>
  <c r="G171" i="18"/>
  <c r="F171" i="18"/>
  <c r="E171" i="18"/>
  <c r="D171" i="18"/>
  <c r="C171" i="18"/>
  <c r="B171" i="18"/>
  <c r="BR170" i="18"/>
  <c r="BQ170" i="18"/>
  <c r="BP170" i="18"/>
  <c r="BO170" i="18"/>
  <c r="BN170" i="18"/>
  <c r="BM170" i="18"/>
  <c r="BL170" i="18"/>
  <c r="BK170" i="18"/>
  <c r="BJ170" i="18"/>
  <c r="BI170" i="18"/>
  <c r="G170" i="18"/>
  <c r="F170" i="18"/>
  <c r="E170" i="18"/>
  <c r="D170" i="18"/>
  <c r="C170" i="18"/>
  <c r="B170" i="18"/>
  <c r="BR169" i="18"/>
  <c r="BQ169" i="18"/>
  <c r="BP169" i="18"/>
  <c r="BO169" i="18"/>
  <c r="BN169" i="18"/>
  <c r="BM169" i="18"/>
  <c r="BL169" i="18"/>
  <c r="BK169" i="18"/>
  <c r="BJ169" i="18"/>
  <c r="BI169" i="18"/>
  <c r="G169" i="18"/>
  <c r="F169" i="18"/>
  <c r="E169" i="18"/>
  <c r="D169" i="18"/>
  <c r="C169" i="18"/>
  <c r="B169" i="18"/>
  <c r="BR168" i="18"/>
  <c r="BQ168" i="18"/>
  <c r="BP168" i="18"/>
  <c r="BO168" i="18"/>
  <c r="BN168" i="18"/>
  <c r="BM168" i="18"/>
  <c r="BL168" i="18"/>
  <c r="BK168" i="18"/>
  <c r="BJ168" i="18"/>
  <c r="BI168" i="18"/>
  <c r="G168" i="18"/>
  <c r="F168" i="18"/>
  <c r="E168" i="18"/>
  <c r="D168" i="18"/>
  <c r="C168" i="18"/>
  <c r="B168" i="18"/>
  <c r="BR167" i="18"/>
  <c r="BQ167" i="18"/>
  <c r="BP167" i="18"/>
  <c r="BO167" i="18"/>
  <c r="BN167" i="18"/>
  <c r="BM167" i="18"/>
  <c r="BL167" i="18"/>
  <c r="BK167" i="18"/>
  <c r="BJ167" i="18"/>
  <c r="BI167" i="18"/>
  <c r="G167" i="18"/>
  <c r="F167" i="18"/>
  <c r="E167" i="18"/>
  <c r="D167" i="18"/>
  <c r="C167" i="18"/>
  <c r="B167" i="18"/>
  <c r="BR166" i="18"/>
  <c r="BQ166" i="18"/>
  <c r="BP166" i="18"/>
  <c r="BO166" i="18"/>
  <c r="BN166" i="18"/>
  <c r="BM166" i="18"/>
  <c r="BL166" i="18"/>
  <c r="BK166" i="18"/>
  <c r="BJ166" i="18"/>
  <c r="BI166" i="18"/>
  <c r="G166" i="18"/>
  <c r="F166" i="18"/>
  <c r="E166" i="18"/>
  <c r="D166" i="18"/>
  <c r="C166" i="18"/>
  <c r="B166" i="18"/>
  <c r="BR165" i="18"/>
  <c r="BQ165" i="18"/>
  <c r="BP165" i="18"/>
  <c r="BO165" i="18"/>
  <c r="BN165" i="18"/>
  <c r="BM165" i="18"/>
  <c r="BL165" i="18"/>
  <c r="BK165" i="18"/>
  <c r="BJ165" i="18"/>
  <c r="BI165" i="18"/>
  <c r="G165" i="18"/>
  <c r="F165" i="18"/>
  <c r="E165" i="18"/>
  <c r="D165" i="18"/>
  <c r="C165" i="18"/>
  <c r="B165" i="18"/>
  <c r="BR164" i="18"/>
  <c r="BQ164" i="18"/>
  <c r="BP164" i="18"/>
  <c r="BO164" i="18"/>
  <c r="BN164" i="18"/>
  <c r="BM164" i="18"/>
  <c r="BL164" i="18"/>
  <c r="BK164" i="18"/>
  <c r="BJ164" i="18"/>
  <c r="BI164" i="18"/>
  <c r="G164" i="18"/>
  <c r="F164" i="18"/>
  <c r="E164" i="18"/>
  <c r="D164" i="18"/>
  <c r="C164" i="18"/>
  <c r="B164" i="18"/>
  <c r="BR163" i="18"/>
  <c r="BQ163" i="18"/>
  <c r="BP163" i="18"/>
  <c r="BO163" i="18"/>
  <c r="BN163" i="18"/>
  <c r="BM163" i="18"/>
  <c r="BL163" i="18"/>
  <c r="BK163" i="18"/>
  <c r="BJ163" i="18"/>
  <c r="BI163" i="18"/>
  <c r="G163" i="18"/>
  <c r="F163" i="18"/>
  <c r="E163" i="18"/>
  <c r="D163" i="18"/>
  <c r="C163" i="18"/>
  <c r="B163" i="18"/>
  <c r="BR162" i="18"/>
  <c r="BQ162" i="18"/>
  <c r="BP162" i="18"/>
  <c r="BO162" i="18"/>
  <c r="BN162" i="18"/>
  <c r="BM162" i="18"/>
  <c r="BL162" i="18"/>
  <c r="BK162" i="18"/>
  <c r="BJ162" i="18"/>
  <c r="BI162" i="18"/>
  <c r="G162" i="18"/>
  <c r="F162" i="18"/>
  <c r="E162" i="18"/>
  <c r="D162" i="18"/>
  <c r="C162" i="18"/>
  <c r="B162" i="18"/>
  <c r="BR161" i="18"/>
  <c r="BQ161" i="18"/>
  <c r="BP161" i="18"/>
  <c r="BO161" i="18"/>
  <c r="BN161" i="18"/>
  <c r="BM161" i="18"/>
  <c r="BL161" i="18"/>
  <c r="BK161" i="18"/>
  <c r="BJ161" i="18"/>
  <c r="BI161" i="18"/>
  <c r="G161" i="18"/>
  <c r="F161" i="18"/>
  <c r="E161" i="18"/>
  <c r="D161" i="18"/>
  <c r="C161" i="18"/>
  <c r="B161" i="18"/>
  <c r="BR160" i="18"/>
  <c r="BQ160" i="18"/>
  <c r="BP160" i="18"/>
  <c r="BO160" i="18"/>
  <c r="BN160" i="18"/>
  <c r="BM160" i="18"/>
  <c r="BL160" i="18"/>
  <c r="BK160" i="18"/>
  <c r="BJ160" i="18"/>
  <c r="BI160" i="18"/>
  <c r="G160" i="18"/>
  <c r="F160" i="18"/>
  <c r="E160" i="18"/>
  <c r="D160" i="18"/>
  <c r="C160" i="18"/>
  <c r="B160" i="18"/>
  <c r="BR159" i="18"/>
  <c r="BQ159" i="18"/>
  <c r="BP159" i="18"/>
  <c r="BO159" i="18"/>
  <c r="BN159" i="18"/>
  <c r="BM159" i="18"/>
  <c r="BL159" i="18"/>
  <c r="BK159" i="18"/>
  <c r="BJ159" i="18"/>
  <c r="BI159" i="18"/>
  <c r="G159" i="18"/>
  <c r="F159" i="18"/>
  <c r="E159" i="18"/>
  <c r="D159" i="18"/>
  <c r="C159" i="18"/>
  <c r="B159" i="18"/>
  <c r="BR158" i="18"/>
  <c r="BQ158" i="18"/>
  <c r="BP158" i="18"/>
  <c r="BO158" i="18"/>
  <c r="BN158" i="18"/>
  <c r="BM158" i="18"/>
  <c r="BL158" i="18"/>
  <c r="BK158" i="18"/>
  <c r="BJ158" i="18"/>
  <c r="BI158" i="18"/>
  <c r="G158" i="18"/>
  <c r="F158" i="18"/>
  <c r="E158" i="18"/>
  <c r="D158" i="18"/>
  <c r="C158" i="18"/>
  <c r="B158" i="18"/>
  <c r="BR157" i="18"/>
  <c r="BQ157" i="18"/>
  <c r="BP157" i="18"/>
  <c r="BO157" i="18"/>
  <c r="BN157" i="18"/>
  <c r="BM157" i="18"/>
  <c r="BL157" i="18"/>
  <c r="BK157" i="18"/>
  <c r="BJ157" i="18"/>
  <c r="BI157" i="18"/>
  <c r="G157" i="18"/>
  <c r="F157" i="18"/>
  <c r="E157" i="18"/>
  <c r="D157" i="18"/>
  <c r="C157" i="18"/>
  <c r="B157" i="18"/>
  <c r="BR156" i="18"/>
  <c r="BQ156" i="18"/>
  <c r="BP156" i="18"/>
  <c r="BO156" i="18"/>
  <c r="BN156" i="18"/>
  <c r="BM156" i="18"/>
  <c r="BL156" i="18"/>
  <c r="BK156" i="18"/>
  <c r="BJ156" i="18"/>
  <c r="BI156" i="18"/>
  <c r="G156" i="18"/>
  <c r="F156" i="18"/>
  <c r="E156" i="18"/>
  <c r="D156" i="18"/>
  <c r="C156" i="18"/>
  <c r="B156" i="18"/>
  <c r="BR155" i="18"/>
  <c r="BQ155" i="18"/>
  <c r="BP155" i="18"/>
  <c r="BO155" i="18"/>
  <c r="BN155" i="18"/>
  <c r="BM155" i="18"/>
  <c r="BL155" i="18"/>
  <c r="BK155" i="18"/>
  <c r="BJ155" i="18"/>
  <c r="BI155" i="18"/>
  <c r="G155" i="18"/>
  <c r="F155" i="18"/>
  <c r="E155" i="18"/>
  <c r="D155" i="18"/>
  <c r="C155" i="18"/>
  <c r="B155" i="18"/>
  <c r="BR154" i="18"/>
  <c r="BQ154" i="18"/>
  <c r="BP154" i="18"/>
  <c r="BO154" i="18"/>
  <c r="BN154" i="18"/>
  <c r="BM154" i="18"/>
  <c r="BL154" i="18"/>
  <c r="BK154" i="18"/>
  <c r="BJ154" i="18"/>
  <c r="BI154" i="18"/>
  <c r="G154" i="18"/>
  <c r="F154" i="18"/>
  <c r="E154" i="18"/>
  <c r="D154" i="18"/>
  <c r="C154" i="18"/>
  <c r="B154" i="18"/>
  <c r="BR153" i="18"/>
  <c r="BQ153" i="18"/>
  <c r="BP153" i="18"/>
  <c r="BO153" i="18"/>
  <c r="BN153" i="18"/>
  <c r="BM153" i="18"/>
  <c r="BL153" i="18"/>
  <c r="BK153" i="18"/>
  <c r="BJ153" i="18"/>
  <c r="BI153" i="18"/>
  <c r="G153" i="18"/>
  <c r="F153" i="18"/>
  <c r="E153" i="18"/>
  <c r="D153" i="18"/>
  <c r="C153" i="18"/>
  <c r="B153" i="18"/>
  <c r="BR152" i="18"/>
  <c r="BQ152" i="18"/>
  <c r="BP152" i="18"/>
  <c r="BO152" i="18"/>
  <c r="BN152" i="18"/>
  <c r="BM152" i="18"/>
  <c r="BL152" i="18"/>
  <c r="BK152" i="18"/>
  <c r="BJ152" i="18"/>
  <c r="BI152" i="18"/>
  <c r="G152" i="18"/>
  <c r="F152" i="18"/>
  <c r="E152" i="18"/>
  <c r="D152" i="18"/>
  <c r="C152" i="18"/>
  <c r="B152" i="18"/>
  <c r="BR151" i="18"/>
  <c r="BQ151" i="18"/>
  <c r="BP151" i="18"/>
  <c r="BO151" i="18"/>
  <c r="BN151" i="18"/>
  <c r="BM151" i="18"/>
  <c r="BL151" i="18"/>
  <c r="BK151" i="18"/>
  <c r="BJ151" i="18"/>
  <c r="BI151" i="18"/>
  <c r="G151" i="18"/>
  <c r="F151" i="18"/>
  <c r="E151" i="18"/>
  <c r="D151" i="18"/>
  <c r="C151" i="18"/>
  <c r="B151" i="18"/>
  <c r="BR150" i="18"/>
  <c r="BQ150" i="18"/>
  <c r="BP150" i="18"/>
  <c r="BO150" i="18"/>
  <c r="BN150" i="18"/>
  <c r="BM150" i="18"/>
  <c r="BL150" i="18"/>
  <c r="BK150" i="18"/>
  <c r="BJ150" i="18"/>
  <c r="BI150" i="18"/>
  <c r="G150" i="18"/>
  <c r="F150" i="18"/>
  <c r="E150" i="18"/>
  <c r="D150" i="18"/>
  <c r="C150" i="18"/>
  <c r="B150" i="18"/>
  <c r="BR149" i="18"/>
  <c r="BQ149" i="18"/>
  <c r="BP149" i="18"/>
  <c r="BO149" i="18"/>
  <c r="BN149" i="18"/>
  <c r="BM149" i="18"/>
  <c r="BL149" i="18"/>
  <c r="BK149" i="18"/>
  <c r="BJ149" i="18"/>
  <c r="BI149" i="18"/>
  <c r="G149" i="18"/>
  <c r="F149" i="18"/>
  <c r="E149" i="18"/>
  <c r="D149" i="18"/>
  <c r="C149" i="18"/>
  <c r="B149" i="18"/>
  <c r="BR148" i="18"/>
  <c r="BQ148" i="18"/>
  <c r="BP148" i="18"/>
  <c r="BO148" i="18"/>
  <c r="BN148" i="18"/>
  <c r="BM148" i="18"/>
  <c r="BL148" i="18"/>
  <c r="BK148" i="18"/>
  <c r="BJ148" i="18"/>
  <c r="BI148" i="18"/>
  <c r="G148" i="18"/>
  <c r="F148" i="18"/>
  <c r="E148" i="18"/>
  <c r="D148" i="18"/>
  <c r="C148" i="18"/>
  <c r="B148" i="18"/>
  <c r="BR147" i="18"/>
  <c r="BQ147" i="18"/>
  <c r="BP147" i="18"/>
  <c r="BO147" i="18"/>
  <c r="BN147" i="18"/>
  <c r="BM147" i="18"/>
  <c r="BL147" i="18"/>
  <c r="BK147" i="18"/>
  <c r="BJ147" i="18"/>
  <c r="BI147" i="18"/>
  <c r="G147" i="18"/>
  <c r="F147" i="18"/>
  <c r="E147" i="18"/>
  <c r="D147" i="18"/>
  <c r="C147" i="18"/>
  <c r="B147" i="18"/>
  <c r="BR146" i="18"/>
  <c r="BQ146" i="18"/>
  <c r="BP146" i="18"/>
  <c r="BO146" i="18"/>
  <c r="BN146" i="18"/>
  <c r="BM146" i="18"/>
  <c r="BL146" i="18"/>
  <c r="BK146" i="18"/>
  <c r="BJ146" i="18"/>
  <c r="BI146" i="18"/>
  <c r="G146" i="18"/>
  <c r="F146" i="18"/>
  <c r="E146" i="18"/>
  <c r="D146" i="18"/>
  <c r="C146" i="18"/>
  <c r="B146" i="18"/>
  <c r="BR145" i="18"/>
  <c r="BQ145" i="18"/>
  <c r="BP145" i="18"/>
  <c r="BO145" i="18"/>
  <c r="BN145" i="18"/>
  <c r="BM145" i="18"/>
  <c r="BL145" i="18"/>
  <c r="BK145" i="18"/>
  <c r="BJ145" i="18"/>
  <c r="BI145" i="18"/>
  <c r="G145" i="18"/>
  <c r="F145" i="18"/>
  <c r="E145" i="18"/>
  <c r="D145" i="18"/>
  <c r="C145" i="18"/>
  <c r="B145" i="18"/>
  <c r="BR144" i="18"/>
  <c r="BQ144" i="18"/>
  <c r="BP144" i="18"/>
  <c r="BO144" i="18"/>
  <c r="BN144" i="18"/>
  <c r="BM144" i="18"/>
  <c r="BL144" i="18"/>
  <c r="BK144" i="18"/>
  <c r="BJ144" i="18"/>
  <c r="BI144" i="18"/>
  <c r="G144" i="18"/>
  <c r="F144" i="18"/>
  <c r="E144" i="18"/>
  <c r="D144" i="18"/>
  <c r="C144" i="18"/>
  <c r="B144" i="18"/>
  <c r="BR143" i="18"/>
  <c r="BQ143" i="18"/>
  <c r="BP143" i="18"/>
  <c r="BO143" i="18"/>
  <c r="BN143" i="18"/>
  <c r="BM143" i="18"/>
  <c r="BL143" i="18"/>
  <c r="BK143" i="18"/>
  <c r="BJ143" i="18"/>
  <c r="BI143" i="18"/>
  <c r="G143" i="18"/>
  <c r="F143" i="18"/>
  <c r="E143" i="18"/>
  <c r="D143" i="18"/>
  <c r="C143" i="18"/>
  <c r="B143" i="18"/>
  <c r="BR142" i="18"/>
  <c r="BQ142" i="18"/>
  <c r="BP142" i="18"/>
  <c r="BO142" i="18"/>
  <c r="BN142" i="18"/>
  <c r="BM142" i="18"/>
  <c r="BL142" i="18"/>
  <c r="BK142" i="18"/>
  <c r="BJ142" i="18"/>
  <c r="BI142" i="18"/>
  <c r="G142" i="18"/>
  <c r="F142" i="18"/>
  <c r="E142" i="18"/>
  <c r="D142" i="18"/>
  <c r="C142" i="18"/>
  <c r="B142" i="18"/>
  <c r="BR141" i="18"/>
  <c r="BQ141" i="18"/>
  <c r="BP141" i="18"/>
  <c r="BO141" i="18"/>
  <c r="BN141" i="18"/>
  <c r="BM141" i="18"/>
  <c r="BL141" i="18"/>
  <c r="BK141" i="18"/>
  <c r="BJ141" i="18"/>
  <c r="BI141" i="18"/>
  <c r="G141" i="18"/>
  <c r="F141" i="18"/>
  <c r="E141" i="18"/>
  <c r="D141" i="18"/>
  <c r="C141" i="18"/>
  <c r="B141" i="18"/>
  <c r="BR140" i="18"/>
  <c r="BQ140" i="18"/>
  <c r="BP140" i="18"/>
  <c r="BO140" i="18"/>
  <c r="BN140" i="18"/>
  <c r="BM140" i="18"/>
  <c r="BL140" i="18"/>
  <c r="BK140" i="18"/>
  <c r="BJ140" i="18"/>
  <c r="BI140" i="18"/>
  <c r="G140" i="18"/>
  <c r="F140" i="18"/>
  <c r="E140" i="18"/>
  <c r="D140" i="18"/>
  <c r="C140" i="18"/>
  <c r="B140" i="18"/>
  <c r="BR139" i="18"/>
  <c r="BQ139" i="18"/>
  <c r="BP139" i="18"/>
  <c r="BO139" i="18"/>
  <c r="BN139" i="18"/>
  <c r="BM139" i="18"/>
  <c r="BL139" i="18"/>
  <c r="BK139" i="18"/>
  <c r="BJ139" i="18"/>
  <c r="BI139" i="18"/>
  <c r="G139" i="18"/>
  <c r="F139" i="18"/>
  <c r="E139" i="18"/>
  <c r="D139" i="18"/>
  <c r="C139" i="18"/>
  <c r="B139" i="18"/>
  <c r="BR138" i="18"/>
  <c r="BQ138" i="18"/>
  <c r="BP138" i="18"/>
  <c r="BO138" i="18"/>
  <c r="BN138" i="18"/>
  <c r="BM138" i="18"/>
  <c r="BL138" i="18"/>
  <c r="BK138" i="18"/>
  <c r="BJ138" i="18"/>
  <c r="BI138" i="18"/>
  <c r="G138" i="18"/>
  <c r="F138" i="18"/>
  <c r="E138" i="18"/>
  <c r="D138" i="18"/>
  <c r="C138" i="18"/>
  <c r="B138" i="18"/>
  <c r="BR137" i="18"/>
  <c r="BQ137" i="18"/>
  <c r="BP137" i="18"/>
  <c r="BO137" i="18"/>
  <c r="BN137" i="18"/>
  <c r="BM137" i="18"/>
  <c r="BL137" i="18"/>
  <c r="BK137" i="18"/>
  <c r="BJ137" i="18"/>
  <c r="BI137" i="18"/>
  <c r="G137" i="18"/>
  <c r="F137" i="18"/>
  <c r="E137" i="18"/>
  <c r="D137" i="18"/>
  <c r="C137" i="18"/>
  <c r="B137" i="18"/>
  <c r="BR136" i="18"/>
  <c r="BQ136" i="18"/>
  <c r="BP136" i="18"/>
  <c r="BO136" i="18"/>
  <c r="BN136" i="18"/>
  <c r="BM136" i="18"/>
  <c r="BL136" i="18"/>
  <c r="BK136" i="18"/>
  <c r="BJ136" i="18"/>
  <c r="BI136" i="18"/>
  <c r="G136" i="18"/>
  <c r="F136" i="18"/>
  <c r="E136" i="18"/>
  <c r="D136" i="18"/>
  <c r="C136" i="18"/>
  <c r="B136" i="18"/>
  <c r="BR135" i="18"/>
  <c r="BQ135" i="18"/>
  <c r="BP135" i="18"/>
  <c r="BO135" i="18"/>
  <c r="BN135" i="18"/>
  <c r="BM135" i="18"/>
  <c r="BL135" i="18"/>
  <c r="BK135" i="18"/>
  <c r="BJ135" i="18"/>
  <c r="BI135" i="18"/>
  <c r="G135" i="18"/>
  <c r="F135" i="18"/>
  <c r="E135" i="18"/>
  <c r="D135" i="18"/>
  <c r="C135" i="18"/>
  <c r="B135" i="18"/>
  <c r="BR134" i="18"/>
  <c r="BQ134" i="18"/>
  <c r="BP134" i="18"/>
  <c r="BO134" i="18"/>
  <c r="BN134" i="18"/>
  <c r="BM134" i="18"/>
  <c r="BL134" i="18"/>
  <c r="BK134" i="18"/>
  <c r="BJ134" i="18"/>
  <c r="BI134" i="18"/>
  <c r="G134" i="18"/>
  <c r="F134" i="18"/>
  <c r="E134" i="18"/>
  <c r="D134" i="18"/>
  <c r="C134" i="18"/>
  <c r="B134" i="18"/>
  <c r="BR133" i="18"/>
  <c r="BQ133" i="18"/>
  <c r="BP133" i="18"/>
  <c r="BO133" i="18"/>
  <c r="BN133" i="18"/>
  <c r="BM133" i="18"/>
  <c r="BL133" i="18"/>
  <c r="BK133" i="18"/>
  <c r="BJ133" i="18"/>
  <c r="BI133" i="18"/>
  <c r="G133" i="18"/>
  <c r="F133" i="18"/>
  <c r="E133" i="18"/>
  <c r="D133" i="18"/>
  <c r="C133" i="18"/>
  <c r="B133" i="18"/>
  <c r="BR132" i="18"/>
  <c r="BQ132" i="18"/>
  <c r="BP132" i="18"/>
  <c r="BO132" i="18"/>
  <c r="BN132" i="18"/>
  <c r="BM132" i="18"/>
  <c r="BL132" i="18"/>
  <c r="BK132" i="18"/>
  <c r="BJ132" i="18"/>
  <c r="BI132" i="18"/>
  <c r="G132" i="18"/>
  <c r="F132" i="18"/>
  <c r="E132" i="18"/>
  <c r="D132" i="18"/>
  <c r="C132" i="18"/>
  <c r="B132" i="18"/>
  <c r="BR131" i="18"/>
  <c r="BQ131" i="18"/>
  <c r="BP131" i="18"/>
  <c r="BO131" i="18"/>
  <c r="BN131" i="18"/>
  <c r="BM131" i="18"/>
  <c r="BL131" i="18"/>
  <c r="BK131" i="18"/>
  <c r="BJ131" i="18"/>
  <c r="BI131" i="18"/>
  <c r="G131" i="18"/>
  <c r="F131" i="18"/>
  <c r="E131" i="18"/>
  <c r="D131" i="18"/>
  <c r="C131" i="18"/>
  <c r="B131" i="18"/>
  <c r="BR130" i="18"/>
  <c r="BQ130" i="18"/>
  <c r="BP130" i="18"/>
  <c r="BO130" i="18"/>
  <c r="BN130" i="18"/>
  <c r="BM130" i="18"/>
  <c r="BL130" i="18"/>
  <c r="BK130" i="18"/>
  <c r="BJ130" i="18"/>
  <c r="BI130" i="18"/>
  <c r="G130" i="18"/>
  <c r="F130" i="18"/>
  <c r="E130" i="18"/>
  <c r="D130" i="18"/>
  <c r="C130" i="18"/>
  <c r="B130" i="18"/>
  <c r="BR129" i="18"/>
  <c r="BQ129" i="18"/>
  <c r="BP129" i="18"/>
  <c r="BO129" i="18"/>
  <c r="BN129" i="18"/>
  <c r="BM129" i="18"/>
  <c r="BL129" i="18"/>
  <c r="BK129" i="18"/>
  <c r="BJ129" i="18"/>
  <c r="BI129" i="18"/>
  <c r="G129" i="18"/>
  <c r="F129" i="18"/>
  <c r="E129" i="18"/>
  <c r="D129" i="18"/>
  <c r="C129" i="18"/>
  <c r="B129" i="18"/>
  <c r="BR128" i="18"/>
  <c r="BQ128" i="18"/>
  <c r="BP128" i="18"/>
  <c r="BO128" i="18"/>
  <c r="BN128" i="18"/>
  <c r="BM128" i="18"/>
  <c r="BL128" i="18"/>
  <c r="BK128" i="18"/>
  <c r="BJ128" i="18"/>
  <c r="BI128" i="18"/>
  <c r="G128" i="18"/>
  <c r="F128" i="18"/>
  <c r="E128" i="18"/>
  <c r="D128" i="18"/>
  <c r="C128" i="18"/>
  <c r="B128" i="18"/>
  <c r="BR127" i="18"/>
  <c r="BQ127" i="18"/>
  <c r="BP127" i="18"/>
  <c r="BO127" i="18"/>
  <c r="BN127" i="18"/>
  <c r="BM127" i="18"/>
  <c r="BL127" i="18"/>
  <c r="BK127" i="18"/>
  <c r="BJ127" i="18"/>
  <c r="BI127" i="18"/>
  <c r="G127" i="18"/>
  <c r="F127" i="18"/>
  <c r="E127" i="18"/>
  <c r="D127" i="18"/>
  <c r="C127" i="18"/>
  <c r="B127" i="18"/>
  <c r="BR126" i="18"/>
  <c r="BQ126" i="18"/>
  <c r="BP126" i="18"/>
  <c r="BO126" i="18"/>
  <c r="BN126" i="18"/>
  <c r="BM126" i="18"/>
  <c r="BL126" i="18"/>
  <c r="BK126" i="18"/>
  <c r="BJ126" i="18"/>
  <c r="BI126" i="18"/>
  <c r="G126" i="18"/>
  <c r="F126" i="18"/>
  <c r="E126" i="18"/>
  <c r="D126" i="18"/>
  <c r="C126" i="18"/>
  <c r="B126" i="18"/>
  <c r="BR125" i="18"/>
  <c r="BQ125" i="18"/>
  <c r="BP125" i="18"/>
  <c r="BO125" i="18"/>
  <c r="BN125" i="18"/>
  <c r="BM125" i="18"/>
  <c r="BL125" i="18"/>
  <c r="BK125" i="18"/>
  <c r="BJ125" i="18"/>
  <c r="BI125" i="18"/>
  <c r="G125" i="18"/>
  <c r="F125" i="18"/>
  <c r="E125" i="18"/>
  <c r="D125" i="18"/>
  <c r="C125" i="18"/>
  <c r="B125" i="18"/>
  <c r="BR124" i="18"/>
  <c r="BQ124" i="18"/>
  <c r="BP124" i="18"/>
  <c r="BO124" i="18"/>
  <c r="BN124" i="18"/>
  <c r="BM124" i="18"/>
  <c r="BL124" i="18"/>
  <c r="BK124" i="18"/>
  <c r="BJ124" i="18"/>
  <c r="BI124" i="18"/>
  <c r="G124" i="18"/>
  <c r="F124" i="18"/>
  <c r="E124" i="18"/>
  <c r="D124" i="18"/>
  <c r="C124" i="18"/>
  <c r="B124" i="18"/>
  <c r="BR123" i="18"/>
  <c r="BQ123" i="18"/>
  <c r="BP123" i="18"/>
  <c r="BO123" i="18"/>
  <c r="BN123" i="18"/>
  <c r="BM123" i="18"/>
  <c r="BL123" i="18"/>
  <c r="BK123" i="18"/>
  <c r="BJ123" i="18"/>
  <c r="BI123" i="18"/>
  <c r="G123" i="18"/>
  <c r="F123" i="18"/>
  <c r="E123" i="18"/>
  <c r="D123" i="18"/>
  <c r="C123" i="18"/>
  <c r="B123" i="18"/>
  <c r="BR122" i="18"/>
  <c r="BQ122" i="18"/>
  <c r="BP122" i="18"/>
  <c r="BO122" i="18"/>
  <c r="BN122" i="18"/>
  <c r="BM122" i="18"/>
  <c r="BL122" i="18"/>
  <c r="BK122" i="18"/>
  <c r="BJ122" i="18"/>
  <c r="BI122" i="18"/>
  <c r="G122" i="18"/>
  <c r="F122" i="18"/>
  <c r="E122" i="18"/>
  <c r="D122" i="18"/>
  <c r="C122" i="18"/>
  <c r="B122" i="18"/>
  <c r="BR121" i="18"/>
  <c r="BQ121" i="18"/>
  <c r="BP121" i="18"/>
  <c r="BO121" i="18"/>
  <c r="BN121" i="18"/>
  <c r="BM121" i="18"/>
  <c r="BL121" i="18"/>
  <c r="BK121" i="18"/>
  <c r="BJ121" i="18"/>
  <c r="BI121" i="18"/>
  <c r="G121" i="18"/>
  <c r="F121" i="18"/>
  <c r="E121" i="18"/>
  <c r="D121" i="18"/>
  <c r="C121" i="18"/>
  <c r="B121" i="18"/>
  <c r="BR120" i="18"/>
  <c r="BQ120" i="18"/>
  <c r="BP120" i="18"/>
  <c r="BO120" i="18"/>
  <c r="BN120" i="18"/>
  <c r="BM120" i="18"/>
  <c r="BL120" i="18"/>
  <c r="BK120" i="18"/>
  <c r="BJ120" i="18"/>
  <c r="BI120" i="18"/>
  <c r="G120" i="18"/>
  <c r="F120" i="18"/>
  <c r="E120" i="18"/>
  <c r="D120" i="18"/>
  <c r="C120" i="18"/>
  <c r="B120" i="18"/>
  <c r="BR119" i="18"/>
  <c r="BQ119" i="18"/>
  <c r="BP119" i="18"/>
  <c r="BO119" i="18"/>
  <c r="BN119" i="18"/>
  <c r="BM119" i="18"/>
  <c r="BL119" i="18"/>
  <c r="BK119" i="18"/>
  <c r="BJ119" i="18"/>
  <c r="BI119" i="18"/>
  <c r="G119" i="18"/>
  <c r="F119" i="18"/>
  <c r="E119" i="18"/>
  <c r="D119" i="18"/>
  <c r="C119" i="18"/>
  <c r="B119" i="18"/>
  <c r="BR118" i="18"/>
  <c r="BQ118" i="18"/>
  <c r="BP118" i="18"/>
  <c r="BO118" i="18"/>
  <c r="BN118" i="18"/>
  <c r="BM118" i="18"/>
  <c r="BL118" i="18"/>
  <c r="BK118" i="18"/>
  <c r="BJ118" i="18"/>
  <c r="BI118" i="18"/>
  <c r="G118" i="18"/>
  <c r="F118" i="18"/>
  <c r="E118" i="18"/>
  <c r="D118" i="18"/>
  <c r="C118" i="18"/>
  <c r="B118" i="18"/>
  <c r="BR117" i="18"/>
  <c r="BQ117" i="18"/>
  <c r="BP117" i="18"/>
  <c r="BO117" i="18"/>
  <c r="BN117" i="18"/>
  <c r="BM117" i="18"/>
  <c r="BL117" i="18"/>
  <c r="BK117" i="18"/>
  <c r="BJ117" i="18"/>
  <c r="BI117" i="18"/>
  <c r="G117" i="18"/>
  <c r="F117" i="18"/>
  <c r="E117" i="18"/>
  <c r="D117" i="18"/>
  <c r="C117" i="18"/>
  <c r="B117" i="18"/>
  <c r="BR116" i="18"/>
  <c r="BQ116" i="18"/>
  <c r="BP116" i="18"/>
  <c r="BO116" i="18"/>
  <c r="BN116" i="18"/>
  <c r="BM116" i="18"/>
  <c r="BL116" i="18"/>
  <c r="BK116" i="18"/>
  <c r="BJ116" i="18"/>
  <c r="BI116" i="18"/>
  <c r="G116" i="18"/>
  <c r="F116" i="18"/>
  <c r="E116" i="18"/>
  <c r="D116" i="18"/>
  <c r="C116" i="18"/>
  <c r="B116" i="18"/>
  <c r="BR115" i="18"/>
  <c r="BQ115" i="18"/>
  <c r="BP115" i="18"/>
  <c r="BO115" i="18"/>
  <c r="BN115" i="18"/>
  <c r="BM115" i="18"/>
  <c r="BL115" i="18"/>
  <c r="BK115" i="18"/>
  <c r="BJ115" i="18"/>
  <c r="BI115" i="18"/>
  <c r="G115" i="18"/>
  <c r="F115" i="18"/>
  <c r="E115" i="18"/>
  <c r="D115" i="18"/>
  <c r="C115" i="18"/>
  <c r="B115" i="18"/>
  <c r="BR114" i="18"/>
  <c r="BQ114" i="18"/>
  <c r="BP114" i="18"/>
  <c r="BO114" i="18"/>
  <c r="BN114" i="18"/>
  <c r="BM114" i="18"/>
  <c r="BL114" i="18"/>
  <c r="BK114" i="18"/>
  <c r="BJ114" i="18"/>
  <c r="BI114" i="18"/>
  <c r="G114" i="18"/>
  <c r="F114" i="18"/>
  <c r="E114" i="18"/>
  <c r="D114" i="18"/>
  <c r="C114" i="18"/>
  <c r="B114" i="18"/>
  <c r="BR113" i="18"/>
  <c r="BQ113" i="18"/>
  <c r="BP113" i="18"/>
  <c r="BO113" i="18"/>
  <c r="BN113" i="18"/>
  <c r="BM113" i="18"/>
  <c r="BL113" i="18"/>
  <c r="BK113" i="18"/>
  <c r="BJ113" i="18"/>
  <c r="BI113" i="18"/>
  <c r="G113" i="18"/>
  <c r="F113" i="18"/>
  <c r="E113" i="18"/>
  <c r="D113" i="18"/>
  <c r="C113" i="18"/>
  <c r="B113" i="18"/>
  <c r="BR112" i="18"/>
  <c r="BQ112" i="18"/>
  <c r="BP112" i="18"/>
  <c r="BO112" i="18"/>
  <c r="BN112" i="18"/>
  <c r="BM112" i="18"/>
  <c r="BL112" i="18"/>
  <c r="BK112" i="18"/>
  <c r="BJ112" i="18"/>
  <c r="BI112" i="18"/>
  <c r="G112" i="18"/>
  <c r="F112" i="18"/>
  <c r="E112" i="18"/>
  <c r="D112" i="18"/>
  <c r="C112" i="18"/>
  <c r="B112" i="18"/>
  <c r="BR111" i="18"/>
  <c r="BQ111" i="18"/>
  <c r="BP111" i="18"/>
  <c r="BO111" i="18"/>
  <c r="BN111" i="18"/>
  <c r="BM111" i="18"/>
  <c r="BL111" i="18"/>
  <c r="BK111" i="18"/>
  <c r="BJ111" i="18"/>
  <c r="BI111" i="18"/>
  <c r="G111" i="18"/>
  <c r="F111" i="18"/>
  <c r="E111" i="18"/>
  <c r="D111" i="18"/>
  <c r="C111" i="18"/>
  <c r="B111" i="18"/>
  <c r="BR110" i="18"/>
  <c r="BQ110" i="18"/>
  <c r="BP110" i="18"/>
  <c r="BO110" i="18"/>
  <c r="BN110" i="18"/>
  <c r="BM110" i="18"/>
  <c r="BL110" i="18"/>
  <c r="BK110" i="18"/>
  <c r="BJ110" i="18"/>
  <c r="BI110" i="18"/>
  <c r="G110" i="18"/>
  <c r="F110" i="18"/>
  <c r="E110" i="18"/>
  <c r="D110" i="18"/>
  <c r="C110" i="18"/>
  <c r="B110" i="18"/>
  <c r="BR109" i="18"/>
  <c r="BQ109" i="18"/>
  <c r="BP109" i="18"/>
  <c r="BO109" i="18"/>
  <c r="BN109" i="18"/>
  <c r="BM109" i="18"/>
  <c r="BL109" i="18"/>
  <c r="BK109" i="18"/>
  <c r="BJ109" i="18"/>
  <c r="BI109" i="18"/>
  <c r="G109" i="18"/>
  <c r="F109" i="18"/>
  <c r="E109" i="18"/>
  <c r="D109" i="18"/>
  <c r="C109" i="18"/>
  <c r="B109" i="18"/>
  <c r="BR108" i="18"/>
  <c r="BQ108" i="18"/>
  <c r="BP108" i="18"/>
  <c r="BO108" i="18"/>
  <c r="BN108" i="18"/>
  <c r="BM108" i="18"/>
  <c r="BL108" i="18"/>
  <c r="BK108" i="18"/>
  <c r="BJ108" i="18"/>
  <c r="BI108" i="18"/>
  <c r="G108" i="18"/>
  <c r="F108" i="18"/>
  <c r="E108" i="18"/>
  <c r="D108" i="18"/>
  <c r="C108" i="18"/>
  <c r="B108" i="18"/>
  <c r="BR107" i="18"/>
  <c r="BQ107" i="18"/>
  <c r="BP107" i="18"/>
  <c r="BO107" i="18"/>
  <c r="BN107" i="18"/>
  <c r="BM107" i="18"/>
  <c r="BL107" i="18"/>
  <c r="BK107" i="18"/>
  <c r="BJ107" i="18"/>
  <c r="BI107" i="18"/>
  <c r="G107" i="18"/>
  <c r="F107" i="18"/>
  <c r="E107" i="18"/>
  <c r="D107" i="18"/>
  <c r="C107" i="18"/>
  <c r="B107" i="18"/>
  <c r="BR106" i="18"/>
  <c r="BQ106" i="18"/>
  <c r="BP106" i="18"/>
  <c r="BO106" i="18"/>
  <c r="BN106" i="18"/>
  <c r="BM106" i="18"/>
  <c r="BL106" i="18"/>
  <c r="BK106" i="18"/>
  <c r="BJ106" i="18"/>
  <c r="BI106" i="18"/>
  <c r="G106" i="18"/>
  <c r="F106" i="18"/>
  <c r="E106" i="18"/>
  <c r="D106" i="18"/>
  <c r="C106" i="18"/>
  <c r="B106" i="18"/>
  <c r="BR105" i="18"/>
  <c r="BQ105" i="18"/>
  <c r="BP105" i="18"/>
  <c r="BO105" i="18"/>
  <c r="BN105" i="18"/>
  <c r="BM105" i="18"/>
  <c r="BL105" i="18"/>
  <c r="BK105" i="18"/>
  <c r="BJ105" i="18"/>
  <c r="BI105" i="18"/>
  <c r="G105" i="18"/>
  <c r="F105" i="18"/>
  <c r="E105" i="18"/>
  <c r="D105" i="18"/>
  <c r="C105" i="18"/>
  <c r="B105" i="18"/>
  <c r="BR104" i="18"/>
  <c r="BQ104" i="18"/>
  <c r="BP104" i="18"/>
  <c r="BO104" i="18"/>
  <c r="BN104" i="18"/>
  <c r="BM104" i="18"/>
  <c r="BL104" i="18"/>
  <c r="BK104" i="18"/>
  <c r="BJ104" i="18"/>
  <c r="BI104" i="18"/>
  <c r="G104" i="18"/>
  <c r="F104" i="18"/>
  <c r="E104" i="18"/>
  <c r="D104" i="18"/>
  <c r="C104" i="18"/>
  <c r="B104" i="18"/>
  <c r="BR103" i="18"/>
  <c r="BQ103" i="18"/>
  <c r="BP103" i="18"/>
  <c r="BO103" i="18"/>
  <c r="BN103" i="18"/>
  <c r="BM103" i="18"/>
  <c r="BL103" i="18"/>
  <c r="BK103" i="18"/>
  <c r="BJ103" i="18"/>
  <c r="BI103" i="18"/>
  <c r="G103" i="18"/>
  <c r="F103" i="18"/>
  <c r="E103" i="18"/>
  <c r="D103" i="18"/>
  <c r="C103" i="18"/>
  <c r="B103" i="18"/>
  <c r="BI102" i="18"/>
  <c r="BK102" i="18" s="1"/>
  <c r="B102" i="18"/>
  <c r="BI101" i="18"/>
  <c r="BK101" i="18" s="1"/>
  <c r="B101" i="18"/>
  <c r="BI100" i="18"/>
  <c r="BK100" i="18" s="1"/>
  <c r="B100" i="18"/>
  <c r="BI99" i="18"/>
  <c r="BK99" i="18" s="1"/>
  <c r="B99" i="18"/>
  <c r="BI98" i="18"/>
  <c r="BK98" i="18" s="1"/>
  <c r="B98" i="18"/>
  <c r="BI97" i="18"/>
  <c r="BK97" i="18" s="1"/>
  <c r="B97" i="18"/>
  <c r="BI96" i="18"/>
  <c r="BK96" i="18" s="1"/>
  <c r="B96" i="18"/>
  <c r="BI95" i="18"/>
  <c r="BK95" i="18" s="1"/>
  <c r="AL95" i="18"/>
  <c r="B95" i="18"/>
  <c r="BI94" i="18"/>
  <c r="BK94" i="18" s="1"/>
  <c r="AL94" i="18"/>
  <c r="B94" i="18"/>
  <c r="BR93" i="18"/>
  <c r="BI93" i="18"/>
  <c r="BK93" i="18" s="1"/>
  <c r="AL93" i="18"/>
  <c r="B93" i="18"/>
  <c r="BI92" i="18"/>
  <c r="BK92" i="18" s="1"/>
  <c r="AL92" i="18"/>
  <c r="B92" i="18"/>
  <c r="BR91" i="18"/>
  <c r="BK91" i="18"/>
  <c r="BI91" i="18"/>
  <c r="AL91" i="18"/>
  <c r="B91" i="18"/>
  <c r="BK90" i="18"/>
  <c r="BI90" i="18"/>
  <c r="BR90" i="18" s="1"/>
  <c r="B90" i="18"/>
  <c r="BK89" i="18"/>
  <c r="BI89" i="18"/>
  <c r="BR89" i="18" s="1"/>
  <c r="B89" i="18"/>
  <c r="BK88" i="18"/>
  <c r="BI88" i="18"/>
  <c r="BR88" i="18" s="1"/>
  <c r="B88" i="18"/>
  <c r="BK87" i="18"/>
  <c r="BI87" i="18"/>
  <c r="BR87" i="18" s="1"/>
  <c r="B87" i="18"/>
  <c r="BK86" i="18"/>
  <c r="BI86" i="18"/>
  <c r="BR86" i="18" s="1"/>
  <c r="B86" i="18"/>
  <c r="BK85" i="18"/>
  <c r="BI85" i="18"/>
  <c r="BR85" i="18" s="1"/>
  <c r="B85" i="18"/>
  <c r="BK84" i="18"/>
  <c r="BI84" i="18"/>
  <c r="BR84" i="18" s="1"/>
  <c r="B84" i="18"/>
  <c r="BK83" i="18"/>
  <c r="BI83" i="18"/>
  <c r="BR83" i="18" s="1"/>
  <c r="B83" i="18"/>
  <c r="BK82" i="18"/>
  <c r="BI82" i="18"/>
  <c r="BR82" i="18" s="1"/>
  <c r="B82" i="18"/>
  <c r="BK81" i="18"/>
  <c r="BI81" i="18"/>
  <c r="BR81" i="18" s="1"/>
  <c r="B81" i="18"/>
  <c r="BK80" i="18"/>
  <c r="BI80" i="18"/>
  <c r="BR80" i="18" s="1"/>
  <c r="B80" i="18"/>
  <c r="BK79" i="18"/>
  <c r="BI79" i="18"/>
  <c r="BR79" i="18" s="1"/>
  <c r="B79" i="18"/>
  <c r="BK78" i="18"/>
  <c r="BI78" i="18"/>
  <c r="BR78" i="18" s="1"/>
  <c r="AL78" i="18"/>
  <c r="B78" i="18"/>
  <c r="BI77" i="18"/>
  <c r="BR77" i="18" s="1"/>
  <c r="AL77" i="18"/>
  <c r="B77" i="18"/>
  <c r="BR76" i="18"/>
  <c r="BI76" i="18"/>
  <c r="BK76" i="18" s="1"/>
  <c r="AL76" i="18"/>
  <c r="B76" i="18"/>
  <c r="BK75" i="18"/>
  <c r="BI75" i="18"/>
  <c r="BR75" i="18" s="1"/>
  <c r="B75" i="18"/>
  <c r="BI74" i="18"/>
  <c r="B74" i="18"/>
  <c r="BR73" i="18"/>
  <c r="BI73" i="18"/>
  <c r="BK73" i="18" s="1"/>
  <c r="B73" i="18"/>
  <c r="BR72" i="18"/>
  <c r="BI72" i="18"/>
  <c r="BK72" i="18" s="1"/>
  <c r="B72" i="18"/>
  <c r="BR71" i="18"/>
  <c r="BK71" i="18"/>
  <c r="BI71" i="18"/>
  <c r="B71" i="18"/>
  <c r="BI70" i="18"/>
  <c r="B70" i="18"/>
  <c r="BI69" i="18"/>
  <c r="BK69" i="18" s="1"/>
  <c r="B69" i="18"/>
  <c r="BR68" i="18"/>
  <c r="BI68" i="18"/>
  <c r="BK68" i="18" s="1"/>
  <c r="B68" i="18"/>
  <c r="BI67" i="18"/>
  <c r="BR67" i="18" s="1"/>
  <c r="B67" i="18"/>
  <c r="BI66" i="18"/>
  <c r="B66" i="18"/>
  <c r="BI65" i="18"/>
  <c r="BR65" i="18" s="1"/>
  <c r="B65" i="18"/>
  <c r="BI64" i="18"/>
  <c r="BK64" i="18" s="1"/>
  <c r="B64" i="18"/>
  <c r="BI63" i="18"/>
  <c r="B63" i="18"/>
  <c r="BI62" i="18"/>
  <c r="B62" i="18"/>
  <c r="BR61" i="18"/>
  <c r="BI61" i="18"/>
  <c r="BK61" i="18" s="1"/>
  <c r="B61" i="18"/>
  <c r="BI60" i="18"/>
  <c r="BR60" i="18" s="1"/>
  <c r="B60" i="18"/>
  <c r="BI59" i="18"/>
  <c r="BK59" i="18" s="1"/>
  <c r="B59" i="18"/>
  <c r="BK58" i="18"/>
  <c r="BI58" i="18"/>
  <c r="BR58" i="18" s="1"/>
  <c r="B58" i="18"/>
  <c r="BI57" i="18"/>
  <c r="BR57" i="18" s="1"/>
  <c r="AL57" i="18"/>
  <c r="B57" i="18"/>
  <c r="BI56" i="18"/>
  <c r="AL56" i="18"/>
  <c r="B56" i="18"/>
  <c r="BI55" i="18"/>
  <c r="BK55" i="18" s="1"/>
  <c r="AL55" i="18"/>
  <c r="B55" i="18"/>
  <c r="BK54" i="18"/>
  <c r="BI54" i="18"/>
  <c r="BR54" i="18" s="1"/>
  <c r="AL54" i="18"/>
  <c r="B54" i="18"/>
  <c r="BK53" i="18"/>
  <c r="BI53" i="18"/>
  <c r="BR53" i="18" s="1"/>
  <c r="AL53" i="18"/>
  <c r="B53" i="18"/>
  <c r="BI52" i="18"/>
  <c r="BR52" i="18" s="1"/>
  <c r="B52" i="18"/>
  <c r="BI51" i="18"/>
  <c r="BK51" i="18" s="1"/>
  <c r="B51" i="18"/>
  <c r="BI50" i="18"/>
  <c r="B50" i="18"/>
  <c r="BI49" i="18"/>
  <c r="BK49" i="18" s="1"/>
  <c r="B49" i="18"/>
  <c r="BR48" i="18"/>
  <c r="BI48" i="18"/>
  <c r="BK48" i="18" s="1"/>
  <c r="B48" i="18"/>
  <c r="BI47" i="18"/>
  <c r="BR47" i="18" s="1"/>
  <c r="AU47" i="18"/>
  <c r="B47" i="18"/>
  <c r="BI46" i="18"/>
  <c r="BR46" i="18" s="1"/>
  <c r="AU46" i="18"/>
  <c r="B46" i="18"/>
  <c r="BI45" i="18"/>
  <c r="BA40" i="18"/>
  <c r="B45" i="18"/>
  <c r="BI44" i="18"/>
  <c r="AU44" i="18"/>
  <c r="AZ42" i="18" s="1"/>
  <c r="AO44" i="18"/>
  <c r="B44" i="18"/>
  <c r="BI43" i="18"/>
  <c r="BR43" i="18" s="1"/>
  <c r="AU43" i="18"/>
  <c r="AO43" i="18"/>
  <c r="B43" i="18"/>
  <c r="BI42" i="18"/>
  <c r="BR42" i="18" s="1"/>
  <c r="B42" i="18"/>
  <c r="BI41" i="18"/>
  <c r="BK41" i="18" s="1"/>
  <c r="AU41" i="18"/>
  <c r="AO41" i="18"/>
  <c r="B41" i="18"/>
  <c r="BI40" i="18"/>
  <c r="BR40" i="18" s="1"/>
  <c r="AZ40" i="18"/>
  <c r="AU40" i="18"/>
  <c r="AO40" i="18"/>
  <c r="B40" i="18"/>
  <c r="BK39" i="18"/>
  <c r="BI39" i="18"/>
  <c r="BR39" i="18" s="1"/>
  <c r="B39" i="18"/>
  <c r="BR38" i="18"/>
  <c r="BI38" i="18"/>
  <c r="BK38" i="18" s="1"/>
  <c r="AU38" i="18"/>
  <c r="B38" i="18"/>
  <c r="BR37" i="18"/>
  <c r="BK37" i="18"/>
  <c r="BI37" i="18"/>
  <c r="AU37" i="18"/>
  <c r="AO37" i="18"/>
  <c r="AK37" i="18"/>
  <c r="AK27" i="18" s="1"/>
  <c r="B37" i="18"/>
  <c r="BR36" i="18"/>
  <c r="BI36" i="18"/>
  <c r="BK36" i="18" s="1"/>
  <c r="AU36" i="18"/>
  <c r="AO36" i="18"/>
  <c r="AK36" i="18"/>
  <c r="B36" i="18"/>
  <c r="BI35" i="18"/>
  <c r="AU35" i="18"/>
  <c r="B35" i="18"/>
  <c r="BI34" i="18"/>
  <c r="BK34" i="18" s="1"/>
  <c r="AU34" i="18"/>
  <c r="AO34" i="18"/>
  <c r="AK34" i="18"/>
  <c r="B34" i="18"/>
  <c r="BI33" i="18"/>
  <c r="BK33" i="18" s="1"/>
  <c r="AU33" i="18"/>
  <c r="AO33" i="18"/>
  <c r="AK33" i="18"/>
  <c r="B33" i="18"/>
  <c r="BI32" i="18"/>
  <c r="BR32" i="18" s="1"/>
  <c r="AU32" i="18"/>
  <c r="B32" i="18"/>
  <c r="BK31" i="18"/>
  <c r="BI31" i="18"/>
  <c r="BR31" i="18" s="1"/>
  <c r="AO31" i="18"/>
  <c r="AK31" i="18"/>
  <c r="B31" i="18"/>
  <c r="BR30" i="18"/>
  <c r="BI30" i="18"/>
  <c r="BK30" i="18" s="1"/>
  <c r="BB30" i="18"/>
  <c r="AU30" i="18"/>
  <c r="AO30" i="18"/>
  <c r="AK30" i="18"/>
  <c r="B30" i="18"/>
  <c r="BI29" i="18"/>
  <c r="BK29" i="18" s="1"/>
  <c r="BB29" i="18"/>
  <c r="AU29" i="18"/>
  <c r="AK29" i="18"/>
  <c r="B29" i="18"/>
  <c r="BI28" i="18"/>
  <c r="BR28" i="18" s="1"/>
  <c r="BB28" i="18"/>
  <c r="AU28" i="18"/>
  <c r="AK28" i="18"/>
  <c r="B28" i="18"/>
  <c r="BR27" i="18"/>
  <c r="BK27" i="18"/>
  <c r="BI27" i="18"/>
  <c r="BB27" i="18"/>
  <c r="AU27" i="18"/>
  <c r="B27" i="18"/>
  <c r="BI26" i="18"/>
  <c r="BR26" i="18" s="1"/>
  <c r="BB26" i="18"/>
  <c r="AU26" i="18"/>
  <c r="AK26" i="18"/>
  <c r="B26" i="18"/>
  <c r="BR25" i="18"/>
  <c r="BI25" i="18"/>
  <c r="BK25" i="18" s="1"/>
  <c r="BB25" i="18"/>
  <c r="AU25" i="18"/>
  <c r="AK25" i="18"/>
  <c r="B25" i="18"/>
  <c r="BI24" i="18"/>
  <c r="BR24" i="18" s="1"/>
  <c r="BB24" i="18"/>
  <c r="AU24" i="18"/>
  <c r="AK24" i="18"/>
  <c r="B24" i="18"/>
  <c r="BR23" i="18"/>
  <c r="BK23" i="18"/>
  <c r="BI23" i="18"/>
  <c r="BB23" i="18"/>
  <c r="B23" i="18"/>
  <c r="BK22" i="18"/>
  <c r="BI22" i="18"/>
  <c r="BR22" i="18" s="1"/>
  <c r="BB22" i="18"/>
  <c r="B22" i="18"/>
  <c r="BI21" i="18"/>
  <c r="BK21" i="18" s="1"/>
  <c r="B21" i="18"/>
  <c r="BI20" i="18"/>
  <c r="B20" i="18"/>
  <c r="BK19" i="18"/>
  <c r="BI19" i="18"/>
  <c r="BR19" i="18" s="1"/>
  <c r="B19" i="18"/>
  <c r="BR18" i="18"/>
  <c r="BI18" i="18"/>
  <c r="BK18" i="18" s="1"/>
  <c r="BB18" i="18"/>
  <c r="B18" i="18"/>
  <c r="BR17" i="18"/>
  <c r="BI17" i="18"/>
  <c r="BK17" i="18" s="1"/>
  <c r="BB17" i="18"/>
  <c r="B17" i="18"/>
  <c r="BI16" i="18"/>
  <c r="BR16" i="18" s="1"/>
  <c r="BB16" i="18"/>
  <c r="AV16" i="18"/>
  <c r="B16" i="18"/>
  <c r="BI15" i="18"/>
  <c r="BR15" i="18" s="1"/>
  <c r="BB15" i="18"/>
  <c r="B15" i="18"/>
  <c r="BI14" i="18"/>
  <c r="BK14" i="18" s="1"/>
  <c r="BB14" i="18"/>
  <c r="B14" i="18"/>
  <c r="BK13" i="18"/>
  <c r="BI13" i="18"/>
  <c r="BR13" i="18" s="1"/>
  <c r="BB13" i="18"/>
  <c r="B13" i="18"/>
  <c r="BI12" i="18"/>
  <c r="BR12" i="18" s="1"/>
  <c r="BB12" i="18"/>
  <c r="B12" i="18"/>
  <c r="BR11" i="18"/>
  <c r="BK11" i="18"/>
  <c r="BI11" i="18"/>
  <c r="BB11" i="18"/>
  <c r="B11" i="18"/>
  <c r="BK10" i="18"/>
  <c r="BI10" i="18"/>
  <c r="BR10" i="18" s="1"/>
  <c r="BB10" i="18"/>
  <c r="B10" i="18"/>
  <c r="BI9" i="18"/>
  <c r="BK9" i="18" s="1"/>
  <c r="BB9" i="18"/>
  <c r="B9" i="18"/>
  <c r="BI8" i="18"/>
  <c r="BK8" i="18" s="1"/>
  <c r="BB8" i="18"/>
  <c r="B8" i="18"/>
  <c r="BI7" i="18"/>
  <c r="BB7" i="18"/>
  <c r="B7" i="18"/>
  <c r="BI6" i="18"/>
  <c r="BK6" i="18" s="1"/>
  <c r="BB6" i="18"/>
  <c r="B6" i="18"/>
  <c r="BK5" i="18"/>
  <c r="BI5" i="18"/>
  <c r="BR5" i="18" s="1"/>
  <c r="BB5" i="18"/>
  <c r="B5" i="18"/>
  <c r="BK4" i="18"/>
  <c r="BI4" i="18"/>
  <c r="BR4" i="18" s="1"/>
  <c r="BB4" i="18"/>
  <c r="N4" i="18"/>
  <c r="C4" i="18"/>
  <c r="BJ4" i="18" s="1"/>
  <c r="B4" i="18"/>
  <c r="BJ3" i="18"/>
  <c r="BI3" i="18"/>
  <c r="BR3" i="18" s="1"/>
  <c r="BB3" i="18"/>
  <c r="P8" i="18"/>
  <c r="P3" i="18"/>
  <c r="S3" i="18" s="1"/>
  <c r="P3" i="18" a="1"/>
  <c r="P10" i="18" s="1"/>
  <c r="M3" i="18"/>
  <c r="D3" i="18"/>
  <c r="E3" i="18" s="1"/>
  <c r="B3" i="18"/>
  <c r="BC2" i="18"/>
  <c r="BC3" i="18" s="1"/>
  <c r="BC4" i="18" s="1"/>
  <c r="BC5" i="18" s="1"/>
  <c r="BC6" i="18" s="1"/>
  <c r="BC7" i="18" s="1"/>
  <c r="BC8" i="18" s="1"/>
  <c r="BC9" i="18" s="1"/>
  <c r="BC10" i="18" s="1"/>
  <c r="BC11" i="18" s="1"/>
  <c r="BC12" i="18" s="1"/>
  <c r="BC13" i="18" s="1"/>
  <c r="BC14" i="18" s="1"/>
  <c r="BC15" i="18" s="1"/>
  <c r="BC16" i="18" s="1"/>
  <c r="BC17" i="18" s="1"/>
  <c r="BC18" i="18" s="1"/>
  <c r="BB2" i="18"/>
  <c r="T2" i="18"/>
  <c r="L5" i="2"/>
  <c r="L6" i="2"/>
  <c r="L7" i="2"/>
  <c r="L8" i="2"/>
  <c r="L9" i="2"/>
  <c r="L10" i="2"/>
  <c r="L12" i="2"/>
  <c r="L13" i="2"/>
  <c r="L14" i="2"/>
  <c r="L15" i="2"/>
  <c r="L16" i="2"/>
  <c r="L17" i="2"/>
  <c r="L18" i="2"/>
  <c r="L20" i="2"/>
  <c r="L21" i="2"/>
  <c r="L23" i="2"/>
  <c r="L24" i="2"/>
  <c r="L4" i="2"/>
  <c r="AL88" i="17"/>
  <c r="AK88" i="17"/>
  <c r="BR902" i="17"/>
  <c r="BQ902" i="17"/>
  <c r="BP902" i="17"/>
  <c r="BO902" i="17"/>
  <c r="BN902" i="17"/>
  <c r="BM902" i="17"/>
  <c r="BL902" i="17"/>
  <c r="BK902" i="17"/>
  <c r="BJ902" i="17"/>
  <c r="BI902" i="17"/>
  <c r="G902" i="17"/>
  <c r="F902" i="17"/>
  <c r="E902" i="17"/>
  <c r="D902" i="17"/>
  <c r="C902" i="17"/>
  <c r="B902" i="17"/>
  <c r="BR901" i="17"/>
  <c r="BQ901" i="17"/>
  <c r="BP901" i="17"/>
  <c r="BO901" i="17"/>
  <c r="BN901" i="17"/>
  <c r="BM901" i="17"/>
  <c r="BL901" i="17"/>
  <c r="BK901" i="17"/>
  <c r="BJ901" i="17"/>
  <c r="BI901" i="17"/>
  <c r="G901" i="17"/>
  <c r="F901" i="17"/>
  <c r="E901" i="17"/>
  <c r="D901" i="17"/>
  <c r="C901" i="17"/>
  <c r="B901" i="17"/>
  <c r="BR900" i="17"/>
  <c r="BQ900" i="17"/>
  <c r="BP900" i="17"/>
  <c r="BO900" i="17"/>
  <c r="BN900" i="17"/>
  <c r="BM900" i="17"/>
  <c r="BL900" i="17"/>
  <c r="BK900" i="17"/>
  <c r="BJ900" i="17"/>
  <c r="BI900" i="17"/>
  <c r="G900" i="17"/>
  <c r="F900" i="17"/>
  <c r="E900" i="17"/>
  <c r="D900" i="17"/>
  <c r="C900" i="17"/>
  <c r="B900" i="17"/>
  <c r="BR899" i="17"/>
  <c r="BQ899" i="17"/>
  <c r="BP899" i="17"/>
  <c r="BO899" i="17"/>
  <c r="BN899" i="17"/>
  <c r="BM899" i="17"/>
  <c r="BL899" i="17"/>
  <c r="BK899" i="17"/>
  <c r="BJ899" i="17"/>
  <c r="BI899" i="17"/>
  <c r="G899" i="17"/>
  <c r="F899" i="17"/>
  <c r="E899" i="17"/>
  <c r="D899" i="17"/>
  <c r="C899" i="17"/>
  <c r="B899" i="17"/>
  <c r="BR898" i="17"/>
  <c r="BQ898" i="17"/>
  <c r="BP898" i="17"/>
  <c r="BO898" i="17"/>
  <c r="BN898" i="17"/>
  <c r="BM898" i="17"/>
  <c r="BL898" i="17"/>
  <c r="BK898" i="17"/>
  <c r="BJ898" i="17"/>
  <c r="BI898" i="17"/>
  <c r="G898" i="17"/>
  <c r="F898" i="17"/>
  <c r="E898" i="17"/>
  <c r="D898" i="17"/>
  <c r="C898" i="17"/>
  <c r="B898" i="17"/>
  <c r="BR897" i="17"/>
  <c r="BQ897" i="17"/>
  <c r="BP897" i="17"/>
  <c r="BO897" i="17"/>
  <c r="BN897" i="17"/>
  <c r="BM897" i="17"/>
  <c r="BL897" i="17"/>
  <c r="BK897" i="17"/>
  <c r="BJ897" i="17"/>
  <c r="BI897" i="17"/>
  <c r="G897" i="17"/>
  <c r="F897" i="17"/>
  <c r="E897" i="17"/>
  <c r="D897" i="17"/>
  <c r="C897" i="17"/>
  <c r="B897" i="17"/>
  <c r="BR896" i="17"/>
  <c r="BQ896" i="17"/>
  <c r="BP896" i="17"/>
  <c r="BO896" i="17"/>
  <c r="BN896" i="17"/>
  <c r="BM896" i="17"/>
  <c r="BL896" i="17"/>
  <c r="BK896" i="17"/>
  <c r="BJ896" i="17"/>
  <c r="BI896" i="17"/>
  <c r="G896" i="17"/>
  <c r="F896" i="17"/>
  <c r="E896" i="17"/>
  <c r="D896" i="17"/>
  <c r="C896" i="17"/>
  <c r="B896" i="17"/>
  <c r="BR895" i="17"/>
  <c r="BQ895" i="17"/>
  <c r="BP895" i="17"/>
  <c r="BO895" i="17"/>
  <c r="BN895" i="17"/>
  <c r="BM895" i="17"/>
  <c r="BL895" i="17"/>
  <c r="BK895" i="17"/>
  <c r="BJ895" i="17"/>
  <c r="BI895" i="17"/>
  <c r="G895" i="17"/>
  <c r="F895" i="17"/>
  <c r="E895" i="17"/>
  <c r="D895" i="17"/>
  <c r="C895" i="17"/>
  <c r="B895" i="17"/>
  <c r="BR894" i="17"/>
  <c r="BQ894" i="17"/>
  <c r="BP894" i="17"/>
  <c r="BO894" i="17"/>
  <c r="BN894" i="17"/>
  <c r="BM894" i="17"/>
  <c r="BL894" i="17"/>
  <c r="BK894" i="17"/>
  <c r="BJ894" i="17"/>
  <c r="BI894" i="17"/>
  <c r="G894" i="17"/>
  <c r="F894" i="17"/>
  <c r="E894" i="17"/>
  <c r="D894" i="17"/>
  <c r="C894" i="17"/>
  <c r="B894" i="17"/>
  <c r="BR893" i="17"/>
  <c r="BQ893" i="17"/>
  <c r="BP893" i="17"/>
  <c r="BO893" i="17"/>
  <c r="BN893" i="17"/>
  <c r="BM893" i="17"/>
  <c r="BL893" i="17"/>
  <c r="BK893" i="17"/>
  <c r="BJ893" i="17"/>
  <c r="BI893" i="17"/>
  <c r="G893" i="17"/>
  <c r="F893" i="17"/>
  <c r="E893" i="17"/>
  <c r="D893" i="17"/>
  <c r="C893" i="17"/>
  <c r="B893" i="17"/>
  <c r="BR892" i="17"/>
  <c r="BQ892" i="17"/>
  <c r="BP892" i="17"/>
  <c r="BO892" i="17"/>
  <c r="BN892" i="17"/>
  <c r="BM892" i="17"/>
  <c r="BL892" i="17"/>
  <c r="BK892" i="17"/>
  <c r="BJ892" i="17"/>
  <c r="BI892" i="17"/>
  <c r="G892" i="17"/>
  <c r="F892" i="17"/>
  <c r="E892" i="17"/>
  <c r="D892" i="17"/>
  <c r="C892" i="17"/>
  <c r="B892" i="17"/>
  <c r="BR891" i="17"/>
  <c r="BQ891" i="17"/>
  <c r="BP891" i="17"/>
  <c r="BO891" i="17"/>
  <c r="BN891" i="17"/>
  <c r="BM891" i="17"/>
  <c r="BL891" i="17"/>
  <c r="BK891" i="17"/>
  <c r="BJ891" i="17"/>
  <c r="BI891" i="17"/>
  <c r="G891" i="17"/>
  <c r="F891" i="17"/>
  <c r="E891" i="17"/>
  <c r="D891" i="17"/>
  <c r="C891" i="17"/>
  <c r="B891" i="17"/>
  <c r="BR890" i="17"/>
  <c r="BQ890" i="17"/>
  <c r="BP890" i="17"/>
  <c r="BO890" i="17"/>
  <c r="BN890" i="17"/>
  <c r="BM890" i="17"/>
  <c r="BL890" i="17"/>
  <c r="BK890" i="17"/>
  <c r="BJ890" i="17"/>
  <c r="BI890" i="17"/>
  <c r="G890" i="17"/>
  <c r="F890" i="17"/>
  <c r="E890" i="17"/>
  <c r="D890" i="17"/>
  <c r="C890" i="17"/>
  <c r="B890" i="17"/>
  <c r="BR889" i="17"/>
  <c r="BQ889" i="17"/>
  <c r="BP889" i="17"/>
  <c r="BO889" i="17"/>
  <c r="BN889" i="17"/>
  <c r="BM889" i="17"/>
  <c r="BL889" i="17"/>
  <c r="BK889" i="17"/>
  <c r="BJ889" i="17"/>
  <c r="BI889" i="17"/>
  <c r="G889" i="17"/>
  <c r="F889" i="17"/>
  <c r="E889" i="17"/>
  <c r="D889" i="17"/>
  <c r="C889" i="17"/>
  <c r="B889" i="17"/>
  <c r="BR888" i="17"/>
  <c r="BQ888" i="17"/>
  <c r="BP888" i="17"/>
  <c r="BO888" i="17"/>
  <c r="BN888" i="17"/>
  <c r="BM888" i="17"/>
  <c r="BL888" i="17"/>
  <c r="BK888" i="17"/>
  <c r="BJ888" i="17"/>
  <c r="BI888" i="17"/>
  <c r="G888" i="17"/>
  <c r="F888" i="17"/>
  <c r="E888" i="17"/>
  <c r="D888" i="17"/>
  <c r="C888" i="17"/>
  <c r="B888" i="17"/>
  <c r="BR887" i="17"/>
  <c r="BQ887" i="17"/>
  <c r="BP887" i="17"/>
  <c r="BO887" i="17"/>
  <c r="BN887" i="17"/>
  <c r="BM887" i="17"/>
  <c r="BL887" i="17"/>
  <c r="BK887" i="17"/>
  <c r="BJ887" i="17"/>
  <c r="BI887" i="17"/>
  <c r="G887" i="17"/>
  <c r="F887" i="17"/>
  <c r="E887" i="17"/>
  <c r="D887" i="17"/>
  <c r="C887" i="17"/>
  <c r="B887" i="17"/>
  <c r="BR886" i="17"/>
  <c r="BQ886" i="17"/>
  <c r="BP886" i="17"/>
  <c r="BO886" i="17"/>
  <c r="BN886" i="17"/>
  <c r="BM886" i="17"/>
  <c r="BL886" i="17"/>
  <c r="BK886" i="17"/>
  <c r="BJ886" i="17"/>
  <c r="BI886" i="17"/>
  <c r="G886" i="17"/>
  <c r="F886" i="17"/>
  <c r="E886" i="17"/>
  <c r="D886" i="17"/>
  <c r="C886" i="17"/>
  <c r="B886" i="17"/>
  <c r="BR885" i="17"/>
  <c r="BQ885" i="17"/>
  <c r="BP885" i="17"/>
  <c r="BO885" i="17"/>
  <c r="BN885" i="17"/>
  <c r="BM885" i="17"/>
  <c r="BL885" i="17"/>
  <c r="BK885" i="17"/>
  <c r="BJ885" i="17"/>
  <c r="BI885" i="17"/>
  <c r="G885" i="17"/>
  <c r="F885" i="17"/>
  <c r="E885" i="17"/>
  <c r="D885" i="17"/>
  <c r="C885" i="17"/>
  <c r="B885" i="17"/>
  <c r="BR884" i="17"/>
  <c r="BQ884" i="17"/>
  <c r="BP884" i="17"/>
  <c r="BO884" i="17"/>
  <c r="BN884" i="17"/>
  <c r="BM884" i="17"/>
  <c r="BL884" i="17"/>
  <c r="BK884" i="17"/>
  <c r="BJ884" i="17"/>
  <c r="BI884" i="17"/>
  <c r="G884" i="17"/>
  <c r="F884" i="17"/>
  <c r="E884" i="17"/>
  <c r="D884" i="17"/>
  <c r="C884" i="17"/>
  <c r="B884" i="17"/>
  <c r="BR883" i="17"/>
  <c r="BQ883" i="17"/>
  <c r="BP883" i="17"/>
  <c r="BO883" i="17"/>
  <c r="BN883" i="17"/>
  <c r="BM883" i="17"/>
  <c r="BL883" i="17"/>
  <c r="BK883" i="17"/>
  <c r="BJ883" i="17"/>
  <c r="BI883" i="17"/>
  <c r="G883" i="17"/>
  <c r="F883" i="17"/>
  <c r="E883" i="17"/>
  <c r="D883" i="17"/>
  <c r="C883" i="17"/>
  <c r="B883" i="17"/>
  <c r="BR882" i="17"/>
  <c r="BQ882" i="17"/>
  <c r="BP882" i="17"/>
  <c r="BO882" i="17"/>
  <c r="BN882" i="17"/>
  <c r="BM882" i="17"/>
  <c r="BL882" i="17"/>
  <c r="BK882" i="17"/>
  <c r="BJ882" i="17"/>
  <c r="BI882" i="17"/>
  <c r="G882" i="17"/>
  <c r="F882" i="17"/>
  <c r="E882" i="17"/>
  <c r="D882" i="17"/>
  <c r="C882" i="17"/>
  <c r="B882" i="17"/>
  <c r="BR881" i="17"/>
  <c r="BQ881" i="17"/>
  <c r="BP881" i="17"/>
  <c r="BO881" i="17"/>
  <c r="BN881" i="17"/>
  <c r="BM881" i="17"/>
  <c r="BL881" i="17"/>
  <c r="BK881" i="17"/>
  <c r="BJ881" i="17"/>
  <c r="BI881" i="17"/>
  <c r="G881" i="17"/>
  <c r="F881" i="17"/>
  <c r="E881" i="17"/>
  <c r="D881" i="17"/>
  <c r="C881" i="17"/>
  <c r="B881" i="17"/>
  <c r="BR880" i="17"/>
  <c r="BQ880" i="17"/>
  <c r="BP880" i="17"/>
  <c r="BO880" i="17"/>
  <c r="BN880" i="17"/>
  <c r="BM880" i="17"/>
  <c r="BL880" i="17"/>
  <c r="BK880" i="17"/>
  <c r="BJ880" i="17"/>
  <c r="BI880" i="17"/>
  <c r="G880" i="17"/>
  <c r="F880" i="17"/>
  <c r="E880" i="17"/>
  <c r="D880" i="17"/>
  <c r="C880" i="17"/>
  <c r="B880" i="17"/>
  <c r="BR879" i="17"/>
  <c r="BQ879" i="17"/>
  <c r="BP879" i="17"/>
  <c r="BO879" i="17"/>
  <c r="BN879" i="17"/>
  <c r="BM879" i="17"/>
  <c r="BL879" i="17"/>
  <c r="BK879" i="17"/>
  <c r="BJ879" i="17"/>
  <c r="BI879" i="17"/>
  <c r="G879" i="17"/>
  <c r="F879" i="17"/>
  <c r="E879" i="17"/>
  <c r="D879" i="17"/>
  <c r="C879" i="17"/>
  <c r="B879" i="17"/>
  <c r="BR878" i="17"/>
  <c r="BQ878" i="17"/>
  <c r="BP878" i="17"/>
  <c r="BO878" i="17"/>
  <c r="BN878" i="17"/>
  <c r="BM878" i="17"/>
  <c r="BL878" i="17"/>
  <c r="BK878" i="17"/>
  <c r="BJ878" i="17"/>
  <c r="BI878" i="17"/>
  <c r="G878" i="17"/>
  <c r="F878" i="17"/>
  <c r="E878" i="17"/>
  <c r="D878" i="17"/>
  <c r="C878" i="17"/>
  <c r="B878" i="17"/>
  <c r="BR877" i="17"/>
  <c r="BQ877" i="17"/>
  <c r="BP877" i="17"/>
  <c r="BO877" i="17"/>
  <c r="BN877" i="17"/>
  <c r="BM877" i="17"/>
  <c r="BL877" i="17"/>
  <c r="BK877" i="17"/>
  <c r="BJ877" i="17"/>
  <c r="BI877" i="17"/>
  <c r="G877" i="17"/>
  <c r="F877" i="17"/>
  <c r="E877" i="17"/>
  <c r="D877" i="17"/>
  <c r="C877" i="17"/>
  <c r="B877" i="17"/>
  <c r="BR876" i="17"/>
  <c r="BQ876" i="17"/>
  <c r="BP876" i="17"/>
  <c r="BO876" i="17"/>
  <c r="BN876" i="17"/>
  <c r="BM876" i="17"/>
  <c r="BL876" i="17"/>
  <c r="BK876" i="17"/>
  <c r="BJ876" i="17"/>
  <c r="BI876" i="17"/>
  <c r="G876" i="17"/>
  <c r="F876" i="17"/>
  <c r="E876" i="17"/>
  <c r="D876" i="17"/>
  <c r="C876" i="17"/>
  <c r="B876" i="17"/>
  <c r="BR875" i="17"/>
  <c r="BQ875" i="17"/>
  <c r="BP875" i="17"/>
  <c r="BO875" i="17"/>
  <c r="BN875" i="17"/>
  <c r="BM875" i="17"/>
  <c r="BL875" i="17"/>
  <c r="BK875" i="17"/>
  <c r="BJ875" i="17"/>
  <c r="BI875" i="17"/>
  <c r="G875" i="17"/>
  <c r="F875" i="17"/>
  <c r="E875" i="17"/>
  <c r="D875" i="17"/>
  <c r="C875" i="17"/>
  <c r="B875" i="17"/>
  <c r="BR874" i="17"/>
  <c r="BQ874" i="17"/>
  <c r="BP874" i="17"/>
  <c r="BO874" i="17"/>
  <c r="BN874" i="17"/>
  <c r="BM874" i="17"/>
  <c r="BL874" i="17"/>
  <c r="BK874" i="17"/>
  <c r="BJ874" i="17"/>
  <c r="BI874" i="17"/>
  <c r="G874" i="17"/>
  <c r="F874" i="17"/>
  <c r="E874" i="17"/>
  <c r="D874" i="17"/>
  <c r="C874" i="17"/>
  <c r="B874" i="17"/>
  <c r="BR873" i="17"/>
  <c r="BQ873" i="17"/>
  <c r="BP873" i="17"/>
  <c r="BO873" i="17"/>
  <c r="BN873" i="17"/>
  <c r="BM873" i="17"/>
  <c r="BL873" i="17"/>
  <c r="BK873" i="17"/>
  <c r="BJ873" i="17"/>
  <c r="BI873" i="17"/>
  <c r="G873" i="17"/>
  <c r="F873" i="17"/>
  <c r="E873" i="17"/>
  <c r="D873" i="17"/>
  <c r="C873" i="17"/>
  <c r="B873" i="17"/>
  <c r="BR872" i="17"/>
  <c r="BQ872" i="17"/>
  <c r="BP872" i="17"/>
  <c r="BO872" i="17"/>
  <c r="BN872" i="17"/>
  <c r="BM872" i="17"/>
  <c r="BL872" i="17"/>
  <c r="BK872" i="17"/>
  <c r="BJ872" i="17"/>
  <c r="BI872" i="17"/>
  <c r="G872" i="17"/>
  <c r="F872" i="17"/>
  <c r="E872" i="17"/>
  <c r="D872" i="17"/>
  <c r="C872" i="17"/>
  <c r="B872" i="17"/>
  <c r="BR871" i="17"/>
  <c r="BQ871" i="17"/>
  <c r="BP871" i="17"/>
  <c r="BO871" i="17"/>
  <c r="BN871" i="17"/>
  <c r="BM871" i="17"/>
  <c r="BL871" i="17"/>
  <c r="BK871" i="17"/>
  <c r="BJ871" i="17"/>
  <c r="BI871" i="17"/>
  <c r="G871" i="17"/>
  <c r="F871" i="17"/>
  <c r="E871" i="17"/>
  <c r="D871" i="17"/>
  <c r="C871" i="17"/>
  <c r="B871" i="17"/>
  <c r="BR870" i="17"/>
  <c r="BQ870" i="17"/>
  <c r="BP870" i="17"/>
  <c r="BO870" i="17"/>
  <c r="BN870" i="17"/>
  <c r="BM870" i="17"/>
  <c r="BL870" i="17"/>
  <c r="BK870" i="17"/>
  <c r="BJ870" i="17"/>
  <c r="BI870" i="17"/>
  <c r="G870" i="17"/>
  <c r="F870" i="17"/>
  <c r="E870" i="17"/>
  <c r="D870" i="17"/>
  <c r="C870" i="17"/>
  <c r="B870" i="17"/>
  <c r="BR869" i="17"/>
  <c r="BQ869" i="17"/>
  <c r="BP869" i="17"/>
  <c r="BO869" i="17"/>
  <c r="BN869" i="17"/>
  <c r="BM869" i="17"/>
  <c r="BL869" i="17"/>
  <c r="BK869" i="17"/>
  <c r="BJ869" i="17"/>
  <c r="BI869" i="17"/>
  <c r="G869" i="17"/>
  <c r="F869" i="17"/>
  <c r="E869" i="17"/>
  <c r="D869" i="17"/>
  <c r="C869" i="17"/>
  <c r="B869" i="17"/>
  <c r="BR868" i="17"/>
  <c r="BQ868" i="17"/>
  <c r="BP868" i="17"/>
  <c r="BO868" i="17"/>
  <c r="BN868" i="17"/>
  <c r="BM868" i="17"/>
  <c r="BL868" i="17"/>
  <c r="BK868" i="17"/>
  <c r="BJ868" i="17"/>
  <c r="BI868" i="17"/>
  <c r="G868" i="17"/>
  <c r="F868" i="17"/>
  <c r="E868" i="17"/>
  <c r="D868" i="17"/>
  <c r="C868" i="17"/>
  <c r="B868" i="17"/>
  <c r="BR867" i="17"/>
  <c r="BQ867" i="17"/>
  <c r="BP867" i="17"/>
  <c r="BO867" i="17"/>
  <c r="BN867" i="17"/>
  <c r="BM867" i="17"/>
  <c r="BL867" i="17"/>
  <c r="BK867" i="17"/>
  <c r="BJ867" i="17"/>
  <c r="BI867" i="17"/>
  <c r="G867" i="17"/>
  <c r="F867" i="17"/>
  <c r="E867" i="17"/>
  <c r="D867" i="17"/>
  <c r="C867" i="17"/>
  <c r="B867" i="17"/>
  <c r="BR866" i="17"/>
  <c r="BQ866" i="17"/>
  <c r="BP866" i="17"/>
  <c r="BO866" i="17"/>
  <c r="BN866" i="17"/>
  <c r="BM866" i="17"/>
  <c r="BL866" i="17"/>
  <c r="BK866" i="17"/>
  <c r="BJ866" i="17"/>
  <c r="BI866" i="17"/>
  <c r="G866" i="17"/>
  <c r="F866" i="17"/>
  <c r="E866" i="17"/>
  <c r="D866" i="17"/>
  <c r="C866" i="17"/>
  <c r="B866" i="17"/>
  <c r="BR865" i="17"/>
  <c r="BQ865" i="17"/>
  <c r="BP865" i="17"/>
  <c r="BO865" i="17"/>
  <c r="BN865" i="17"/>
  <c r="BM865" i="17"/>
  <c r="BL865" i="17"/>
  <c r="BK865" i="17"/>
  <c r="BJ865" i="17"/>
  <c r="BI865" i="17"/>
  <c r="G865" i="17"/>
  <c r="F865" i="17"/>
  <c r="E865" i="17"/>
  <c r="D865" i="17"/>
  <c r="C865" i="17"/>
  <c r="B865" i="17"/>
  <c r="BR864" i="17"/>
  <c r="BQ864" i="17"/>
  <c r="BP864" i="17"/>
  <c r="BO864" i="17"/>
  <c r="BN864" i="17"/>
  <c r="BM864" i="17"/>
  <c r="BL864" i="17"/>
  <c r="BK864" i="17"/>
  <c r="BJ864" i="17"/>
  <c r="BI864" i="17"/>
  <c r="G864" i="17"/>
  <c r="F864" i="17"/>
  <c r="E864" i="17"/>
  <c r="D864" i="17"/>
  <c r="C864" i="17"/>
  <c r="B864" i="17"/>
  <c r="BR863" i="17"/>
  <c r="BQ863" i="17"/>
  <c r="BP863" i="17"/>
  <c r="BO863" i="17"/>
  <c r="BN863" i="17"/>
  <c r="BM863" i="17"/>
  <c r="BL863" i="17"/>
  <c r="BK863" i="17"/>
  <c r="BJ863" i="17"/>
  <c r="BI863" i="17"/>
  <c r="G863" i="17"/>
  <c r="F863" i="17"/>
  <c r="E863" i="17"/>
  <c r="D863" i="17"/>
  <c r="C863" i="17"/>
  <c r="B863" i="17"/>
  <c r="BR862" i="17"/>
  <c r="BQ862" i="17"/>
  <c r="BP862" i="17"/>
  <c r="BO862" i="17"/>
  <c r="BN862" i="17"/>
  <c r="BM862" i="17"/>
  <c r="BL862" i="17"/>
  <c r="BK862" i="17"/>
  <c r="BJ862" i="17"/>
  <c r="BI862" i="17"/>
  <c r="G862" i="17"/>
  <c r="F862" i="17"/>
  <c r="E862" i="17"/>
  <c r="D862" i="17"/>
  <c r="C862" i="17"/>
  <c r="B862" i="17"/>
  <c r="BR861" i="17"/>
  <c r="BQ861" i="17"/>
  <c r="BP861" i="17"/>
  <c r="BO861" i="17"/>
  <c r="BN861" i="17"/>
  <c r="BM861" i="17"/>
  <c r="BL861" i="17"/>
  <c r="BK861" i="17"/>
  <c r="BJ861" i="17"/>
  <c r="BI861" i="17"/>
  <c r="G861" i="17"/>
  <c r="F861" i="17"/>
  <c r="E861" i="17"/>
  <c r="D861" i="17"/>
  <c r="C861" i="17"/>
  <c r="B861" i="17"/>
  <c r="BR860" i="17"/>
  <c r="BQ860" i="17"/>
  <c r="BP860" i="17"/>
  <c r="BO860" i="17"/>
  <c r="BN860" i="17"/>
  <c r="BM860" i="17"/>
  <c r="BL860" i="17"/>
  <c r="BK860" i="17"/>
  <c r="BJ860" i="17"/>
  <c r="BI860" i="17"/>
  <c r="G860" i="17"/>
  <c r="F860" i="17"/>
  <c r="E860" i="17"/>
  <c r="D860" i="17"/>
  <c r="C860" i="17"/>
  <c r="B860" i="17"/>
  <c r="BR859" i="17"/>
  <c r="BQ859" i="17"/>
  <c r="BP859" i="17"/>
  <c r="BO859" i="17"/>
  <c r="BN859" i="17"/>
  <c r="BM859" i="17"/>
  <c r="BL859" i="17"/>
  <c r="BK859" i="17"/>
  <c r="BJ859" i="17"/>
  <c r="BI859" i="17"/>
  <c r="G859" i="17"/>
  <c r="F859" i="17"/>
  <c r="E859" i="17"/>
  <c r="D859" i="17"/>
  <c r="C859" i="17"/>
  <c r="B859" i="17"/>
  <c r="BR858" i="17"/>
  <c r="BQ858" i="17"/>
  <c r="BP858" i="17"/>
  <c r="BO858" i="17"/>
  <c r="BN858" i="17"/>
  <c r="BM858" i="17"/>
  <c r="BL858" i="17"/>
  <c r="BK858" i="17"/>
  <c r="BJ858" i="17"/>
  <c r="BI858" i="17"/>
  <c r="G858" i="17"/>
  <c r="F858" i="17"/>
  <c r="E858" i="17"/>
  <c r="D858" i="17"/>
  <c r="C858" i="17"/>
  <c r="B858" i="17"/>
  <c r="BR857" i="17"/>
  <c r="BQ857" i="17"/>
  <c r="BP857" i="17"/>
  <c r="BO857" i="17"/>
  <c r="BN857" i="17"/>
  <c r="BM857" i="17"/>
  <c r="BL857" i="17"/>
  <c r="BK857" i="17"/>
  <c r="BJ857" i="17"/>
  <c r="BI857" i="17"/>
  <c r="G857" i="17"/>
  <c r="F857" i="17"/>
  <c r="E857" i="17"/>
  <c r="D857" i="17"/>
  <c r="C857" i="17"/>
  <c r="B857" i="17"/>
  <c r="BR856" i="17"/>
  <c r="BQ856" i="17"/>
  <c r="BP856" i="17"/>
  <c r="BO856" i="17"/>
  <c r="BN856" i="17"/>
  <c r="BM856" i="17"/>
  <c r="BL856" i="17"/>
  <c r="BK856" i="17"/>
  <c r="BJ856" i="17"/>
  <c r="BI856" i="17"/>
  <c r="G856" i="17"/>
  <c r="F856" i="17"/>
  <c r="E856" i="17"/>
  <c r="D856" i="17"/>
  <c r="C856" i="17"/>
  <c r="B856" i="17"/>
  <c r="BR855" i="17"/>
  <c r="BQ855" i="17"/>
  <c r="BP855" i="17"/>
  <c r="BO855" i="17"/>
  <c r="BN855" i="17"/>
  <c r="BM855" i="17"/>
  <c r="BL855" i="17"/>
  <c r="BK855" i="17"/>
  <c r="BJ855" i="17"/>
  <c r="BI855" i="17"/>
  <c r="G855" i="17"/>
  <c r="F855" i="17"/>
  <c r="E855" i="17"/>
  <c r="D855" i="17"/>
  <c r="C855" i="17"/>
  <c r="B855" i="17"/>
  <c r="BR854" i="17"/>
  <c r="BQ854" i="17"/>
  <c r="BP854" i="17"/>
  <c r="BO854" i="17"/>
  <c r="BN854" i="17"/>
  <c r="BM854" i="17"/>
  <c r="BL854" i="17"/>
  <c r="BK854" i="17"/>
  <c r="BJ854" i="17"/>
  <c r="BI854" i="17"/>
  <c r="G854" i="17"/>
  <c r="F854" i="17"/>
  <c r="E854" i="17"/>
  <c r="D854" i="17"/>
  <c r="C854" i="17"/>
  <c r="B854" i="17"/>
  <c r="BR853" i="17"/>
  <c r="BQ853" i="17"/>
  <c r="BP853" i="17"/>
  <c r="BO853" i="17"/>
  <c r="BN853" i="17"/>
  <c r="BM853" i="17"/>
  <c r="BL853" i="17"/>
  <c r="BK853" i="17"/>
  <c r="BJ853" i="17"/>
  <c r="BI853" i="17"/>
  <c r="G853" i="17"/>
  <c r="F853" i="17"/>
  <c r="E853" i="17"/>
  <c r="D853" i="17"/>
  <c r="C853" i="17"/>
  <c r="B853" i="17"/>
  <c r="BR852" i="17"/>
  <c r="BQ852" i="17"/>
  <c r="BP852" i="17"/>
  <c r="BO852" i="17"/>
  <c r="BN852" i="17"/>
  <c r="BM852" i="17"/>
  <c r="BL852" i="17"/>
  <c r="BK852" i="17"/>
  <c r="BJ852" i="17"/>
  <c r="BI852" i="17"/>
  <c r="G852" i="17"/>
  <c r="F852" i="17"/>
  <c r="E852" i="17"/>
  <c r="D852" i="17"/>
  <c r="C852" i="17"/>
  <c r="B852" i="17"/>
  <c r="BR851" i="17"/>
  <c r="BQ851" i="17"/>
  <c r="BP851" i="17"/>
  <c r="BO851" i="17"/>
  <c r="BN851" i="17"/>
  <c r="BM851" i="17"/>
  <c r="BL851" i="17"/>
  <c r="BK851" i="17"/>
  <c r="BJ851" i="17"/>
  <c r="BI851" i="17"/>
  <c r="G851" i="17"/>
  <c r="F851" i="17"/>
  <c r="E851" i="17"/>
  <c r="D851" i="17"/>
  <c r="C851" i="17"/>
  <c r="B851" i="17"/>
  <c r="BR850" i="17"/>
  <c r="BQ850" i="17"/>
  <c r="BP850" i="17"/>
  <c r="BO850" i="17"/>
  <c r="BN850" i="17"/>
  <c r="BM850" i="17"/>
  <c r="BL850" i="17"/>
  <c r="BK850" i="17"/>
  <c r="BJ850" i="17"/>
  <c r="BI850" i="17"/>
  <c r="G850" i="17"/>
  <c r="F850" i="17"/>
  <c r="E850" i="17"/>
  <c r="D850" i="17"/>
  <c r="C850" i="17"/>
  <c r="B850" i="17"/>
  <c r="BR849" i="17"/>
  <c r="BQ849" i="17"/>
  <c r="BP849" i="17"/>
  <c r="BO849" i="17"/>
  <c r="BN849" i="17"/>
  <c r="BM849" i="17"/>
  <c r="BL849" i="17"/>
  <c r="BK849" i="17"/>
  <c r="BJ849" i="17"/>
  <c r="BI849" i="17"/>
  <c r="G849" i="17"/>
  <c r="F849" i="17"/>
  <c r="E849" i="17"/>
  <c r="D849" i="17"/>
  <c r="C849" i="17"/>
  <c r="B849" i="17"/>
  <c r="BR848" i="17"/>
  <c r="BQ848" i="17"/>
  <c r="BP848" i="17"/>
  <c r="BO848" i="17"/>
  <c r="BN848" i="17"/>
  <c r="BM848" i="17"/>
  <c r="BL848" i="17"/>
  <c r="BK848" i="17"/>
  <c r="BJ848" i="17"/>
  <c r="BI848" i="17"/>
  <c r="G848" i="17"/>
  <c r="F848" i="17"/>
  <c r="E848" i="17"/>
  <c r="D848" i="17"/>
  <c r="C848" i="17"/>
  <c r="B848" i="17"/>
  <c r="BR847" i="17"/>
  <c r="BQ847" i="17"/>
  <c r="BP847" i="17"/>
  <c r="BO847" i="17"/>
  <c r="BN847" i="17"/>
  <c r="BM847" i="17"/>
  <c r="BL847" i="17"/>
  <c r="BK847" i="17"/>
  <c r="BJ847" i="17"/>
  <c r="BI847" i="17"/>
  <c r="G847" i="17"/>
  <c r="F847" i="17"/>
  <c r="E847" i="17"/>
  <c r="D847" i="17"/>
  <c r="C847" i="17"/>
  <c r="B847" i="17"/>
  <c r="BR846" i="17"/>
  <c r="BQ846" i="17"/>
  <c r="BP846" i="17"/>
  <c r="BO846" i="17"/>
  <c r="BN846" i="17"/>
  <c r="BM846" i="17"/>
  <c r="BL846" i="17"/>
  <c r="BK846" i="17"/>
  <c r="BJ846" i="17"/>
  <c r="BI846" i="17"/>
  <c r="G846" i="17"/>
  <c r="F846" i="17"/>
  <c r="E846" i="17"/>
  <c r="D846" i="17"/>
  <c r="C846" i="17"/>
  <c r="B846" i="17"/>
  <c r="BR845" i="17"/>
  <c r="BQ845" i="17"/>
  <c r="BP845" i="17"/>
  <c r="BO845" i="17"/>
  <c r="BN845" i="17"/>
  <c r="BM845" i="17"/>
  <c r="BL845" i="17"/>
  <c r="BK845" i="17"/>
  <c r="BJ845" i="17"/>
  <c r="BI845" i="17"/>
  <c r="G845" i="17"/>
  <c r="F845" i="17"/>
  <c r="E845" i="17"/>
  <c r="D845" i="17"/>
  <c r="C845" i="17"/>
  <c r="B845" i="17"/>
  <c r="BR844" i="17"/>
  <c r="BQ844" i="17"/>
  <c r="BP844" i="17"/>
  <c r="BO844" i="17"/>
  <c r="BN844" i="17"/>
  <c r="BM844" i="17"/>
  <c r="BL844" i="17"/>
  <c r="BK844" i="17"/>
  <c r="BJ844" i="17"/>
  <c r="BI844" i="17"/>
  <c r="G844" i="17"/>
  <c r="F844" i="17"/>
  <c r="E844" i="17"/>
  <c r="D844" i="17"/>
  <c r="C844" i="17"/>
  <c r="B844" i="17"/>
  <c r="BR843" i="17"/>
  <c r="BQ843" i="17"/>
  <c r="BP843" i="17"/>
  <c r="BO843" i="17"/>
  <c r="BN843" i="17"/>
  <c r="BM843" i="17"/>
  <c r="BL843" i="17"/>
  <c r="BK843" i="17"/>
  <c r="BJ843" i="17"/>
  <c r="BI843" i="17"/>
  <c r="G843" i="17"/>
  <c r="F843" i="17"/>
  <c r="E843" i="17"/>
  <c r="D843" i="17"/>
  <c r="C843" i="17"/>
  <c r="B843" i="17"/>
  <c r="BR842" i="17"/>
  <c r="BQ842" i="17"/>
  <c r="BP842" i="17"/>
  <c r="BO842" i="17"/>
  <c r="BN842" i="17"/>
  <c r="BM842" i="17"/>
  <c r="BL842" i="17"/>
  <c r="BK842" i="17"/>
  <c r="BJ842" i="17"/>
  <c r="BI842" i="17"/>
  <c r="G842" i="17"/>
  <c r="F842" i="17"/>
  <c r="E842" i="17"/>
  <c r="D842" i="17"/>
  <c r="C842" i="17"/>
  <c r="B842" i="17"/>
  <c r="BR841" i="17"/>
  <c r="BQ841" i="17"/>
  <c r="BP841" i="17"/>
  <c r="BO841" i="17"/>
  <c r="BN841" i="17"/>
  <c r="BM841" i="17"/>
  <c r="BL841" i="17"/>
  <c r="BK841" i="17"/>
  <c r="BJ841" i="17"/>
  <c r="BI841" i="17"/>
  <c r="G841" i="17"/>
  <c r="F841" i="17"/>
  <c r="E841" i="17"/>
  <c r="D841" i="17"/>
  <c r="C841" i="17"/>
  <c r="B841" i="17"/>
  <c r="BR840" i="17"/>
  <c r="BQ840" i="17"/>
  <c r="BP840" i="17"/>
  <c r="BO840" i="17"/>
  <c r="BN840" i="17"/>
  <c r="BM840" i="17"/>
  <c r="BL840" i="17"/>
  <c r="BK840" i="17"/>
  <c r="BJ840" i="17"/>
  <c r="BI840" i="17"/>
  <c r="G840" i="17"/>
  <c r="F840" i="17"/>
  <c r="E840" i="17"/>
  <c r="D840" i="17"/>
  <c r="C840" i="17"/>
  <c r="B840" i="17"/>
  <c r="BR839" i="17"/>
  <c r="BQ839" i="17"/>
  <c r="BP839" i="17"/>
  <c r="BO839" i="17"/>
  <c r="BN839" i="17"/>
  <c r="BM839" i="17"/>
  <c r="BL839" i="17"/>
  <c r="BK839" i="17"/>
  <c r="BJ839" i="17"/>
  <c r="BI839" i="17"/>
  <c r="G839" i="17"/>
  <c r="F839" i="17"/>
  <c r="E839" i="17"/>
  <c r="D839" i="17"/>
  <c r="C839" i="17"/>
  <c r="B839" i="17"/>
  <c r="BR838" i="17"/>
  <c r="BQ838" i="17"/>
  <c r="BP838" i="17"/>
  <c r="BO838" i="17"/>
  <c r="BN838" i="17"/>
  <c r="BM838" i="17"/>
  <c r="BL838" i="17"/>
  <c r="BK838" i="17"/>
  <c r="BJ838" i="17"/>
  <c r="BI838" i="17"/>
  <c r="G838" i="17"/>
  <c r="F838" i="17"/>
  <c r="E838" i="17"/>
  <c r="D838" i="17"/>
  <c r="C838" i="17"/>
  <c r="B838" i="17"/>
  <c r="BR837" i="17"/>
  <c r="BQ837" i="17"/>
  <c r="BP837" i="17"/>
  <c r="BO837" i="17"/>
  <c r="BN837" i="17"/>
  <c r="BM837" i="17"/>
  <c r="BL837" i="17"/>
  <c r="BK837" i="17"/>
  <c r="BJ837" i="17"/>
  <c r="BI837" i="17"/>
  <c r="G837" i="17"/>
  <c r="F837" i="17"/>
  <c r="E837" i="17"/>
  <c r="D837" i="17"/>
  <c r="C837" i="17"/>
  <c r="B837" i="17"/>
  <c r="BR836" i="17"/>
  <c r="BQ836" i="17"/>
  <c r="BP836" i="17"/>
  <c r="BO836" i="17"/>
  <c r="BN836" i="17"/>
  <c r="BM836" i="17"/>
  <c r="BL836" i="17"/>
  <c r="BK836" i="17"/>
  <c r="BJ836" i="17"/>
  <c r="BI836" i="17"/>
  <c r="G836" i="17"/>
  <c r="F836" i="17"/>
  <c r="E836" i="17"/>
  <c r="D836" i="17"/>
  <c r="C836" i="17"/>
  <c r="B836" i="17"/>
  <c r="BR835" i="17"/>
  <c r="BQ835" i="17"/>
  <c r="BP835" i="17"/>
  <c r="BO835" i="17"/>
  <c r="BN835" i="17"/>
  <c r="BM835" i="17"/>
  <c r="BL835" i="17"/>
  <c r="BK835" i="17"/>
  <c r="BJ835" i="17"/>
  <c r="BI835" i="17"/>
  <c r="G835" i="17"/>
  <c r="F835" i="17"/>
  <c r="E835" i="17"/>
  <c r="D835" i="17"/>
  <c r="C835" i="17"/>
  <c r="B835" i="17"/>
  <c r="BR834" i="17"/>
  <c r="BQ834" i="17"/>
  <c r="BP834" i="17"/>
  <c r="BO834" i="17"/>
  <c r="BN834" i="17"/>
  <c r="BM834" i="17"/>
  <c r="BL834" i="17"/>
  <c r="BK834" i="17"/>
  <c r="BJ834" i="17"/>
  <c r="BI834" i="17"/>
  <c r="G834" i="17"/>
  <c r="F834" i="17"/>
  <c r="E834" i="17"/>
  <c r="D834" i="17"/>
  <c r="C834" i="17"/>
  <c r="B834" i="17"/>
  <c r="BR833" i="17"/>
  <c r="BQ833" i="17"/>
  <c r="BP833" i="17"/>
  <c r="BO833" i="17"/>
  <c r="BN833" i="17"/>
  <c r="BM833" i="17"/>
  <c r="BL833" i="17"/>
  <c r="BK833" i="17"/>
  <c r="BJ833" i="17"/>
  <c r="BI833" i="17"/>
  <c r="G833" i="17"/>
  <c r="F833" i="17"/>
  <c r="E833" i="17"/>
  <c r="D833" i="17"/>
  <c r="C833" i="17"/>
  <c r="B833" i="17"/>
  <c r="BR832" i="17"/>
  <c r="BQ832" i="17"/>
  <c r="BP832" i="17"/>
  <c r="BO832" i="17"/>
  <c r="BN832" i="17"/>
  <c r="BM832" i="17"/>
  <c r="BL832" i="17"/>
  <c r="BK832" i="17"/>
  <c r="BJ832" i="17"/>
  <c r="BI832" i="17"/>
  <c r="G832" i="17"/>
  <c r="F832" i="17"/>
  <c r="E832" i="17"/>
  <c r="D832" i="17"/>
  <c r="C832" i="17"/>
  <c r="B832" i="17"/>
  <c r="BR831" i="17"/>
  <c r="BQ831" i="17"/>
  <c r="BP831" i="17"/>
  <c r="BO831" i="17"/>
  <c r="BN831" i="17"/>
  <c r="BM831" i="17"/>
  <c r="BL831" i="17"/>
  <c r="BK831" i="17"/>
  <c r="BJ831" i="17"/>
  <c r="BI831" i="17"/>
  <c r="G831" i="17"/>
  <c r="F831" i="17"/>
  <c r="E831" i="17"/>
  <c r="D831" i="17"/>
  <c r="C831" i="17"/>
  <c r="B831" i="17"/>
  <c r="BR830" i="17"/>
  <c r="BQ830" i="17"/>
  <c r="BP830" i="17"/>
  <c r="BO830" i="17"/>
  <c r="BN830" i="17"/>
  <c r="BM830" i="17"/>
  <c r="BL830" i="17"/>
  <c r="BK830" i="17"/>
  <c r="BJ830" i="17"/>
  <c r="BI830" i="17"/>
  <c r="G830" i="17"/>
  <c r="F830" i="17"/>
  <c r="E830" i="17"/>
  <c r="D830" i="17"/>
  <c r="C830" i="17"/>
  <c r="B830" i="17"/>
  <c r="BR829" i="17"/>
  <c r="BQ829" i="17"/>
  <c r="BP829" i="17"/>
  <c r="BO829" i="17"/>
  <c r="BN829" i="17"/>
  <c r="BM829" i="17"/>
  <c r="BL829" i="17"/>
  <c r="BK829" i="17"/>
  <c r="BJ829" i="17"/>
  <c r="BI829" i="17"/>
  <c r="G829" i="17"/>
  <c r="F829" i="17"/>
  <c r="E829" i="17"/>
  <c r="D829" i="17"/>
  <c r="C829" i="17"/>
  <c r="B829" i="17"/>
  <c r="BR828" i="17"/>
  <c r="BQ828" i="17"/>
  <c r="BP828" i="17"/>
  <c r="BO828" i="17"/>
  <c r="BN828" i="17"/>
  <c r="BM828" i="17"/>
  <c r="BL828" i="17"/>
  <c r="BK828" i="17"/>
  <c r="BJ828" i="17"/>
  <c r="BI828" i="17"/>
  <c r="G828" i="17"/>
  <c r="F828" i="17"/>
  <c r="E828" i="17"/>
  <c r="D828" i="17"/>
  <c r="C828" i="17"/>
  <c r="B828" i="17"/>
  <c r="BR827" i="17"/>
  <c r="BQ827" i="17"/>
  <c r="BP827" i="17"/>
  <c r="BO827" i="17"/>
  <c r="BN827" i="17"/>
  <c r="BM827" i="17"/>
  <c r="BL827" i="17"/>
  <c r="BK827" i="17"/>
  <c r="BJ827" i="17"/>
  <c r="BI827" i="17"/>
  <c r="G827" i="17"/>
  <c r="F827" i="17"/>
  <c r="E827" i="17"/>
  <c r="D827" i="17"/>
  <c r="C827" i="17"/>
  <c r="B827" i="17"/>
  <c r="BR826" i="17"/>
  <c r="BQ826" i="17"/>
  <c r="BP826" i="17"/>
  <c r="BO826" i="17"/>
  <c r="BN826" i="17"/>
  <c r="BM826" i="17"/>
  <c r="BL826" i="17"/>
  <c r="BK826" i="17"/>
  <c r="BJ826" i="17"/>
  <c r="BI826" i="17"/>
  <c r="G826" i="17"/>
  <c r="F826" i="17"/>
  <c r="E826" i="17"/>
  <c r="D826" i="17"/>
  <c r="C826" i="17"/>
  <c r="B826" i="17"/>
  <c r="BR825" i="17"/>
  <c r="BQ825" i="17"/>
  <c r="BP825" i="17"/>
  <c r="BO825" i="17"/>
  <c r="BN825" i="17"/>
  <c r="BM825" i="17"/>
  <c r="BL825" i="17"/>
  <c r="BK825" i="17"/>
  <c r="BJ825" i="17"/>
  <c r="BI825" i="17"/>
  <c r="G825" i="17"/>
  <c r="F825" i="17"/>
  <c r="E825" i="17"/>
  <c r="D825" i="17"/>
  <c r="C825" i="17"/>
  <c r="B825" i="17"/>
  <c r="BR824" i="17"/>
  <c r="BQ824" i="17"/>
  <c r="BP824" i="17"/>
  <c r="BO824" i="17"/>
  <c r="BN824" i="17"/>
  <c r="BM824" i="17"/>
  <c r="BL824" i="17"/>
  <c r="BK824" i="17"/>
  <c r="BJ824" i="17"/>
  <c r="BI824" i="17"/>
  <c r="G824" i="17"/>
  <c r="F824" i="17"/>
  <c r="E824" i="17"/>
  <c r="D824" i="17"/>
  <c r="C824" i="17"/>
  <c r="B824" i="17"/>
  <c r="BR823" i="17"/>
  <c r="BQ823" i="17"/>
  <c r="BP823" i="17"/>
  <c r="BO823" i="17"/>
  <c r="BN823" i="17"/>
  <c r="BM823" i="17"/>
  <c r="BL823" i="17"/>
  <c r="BK823" i="17"/>
  <c r="BJ823" i="17"/>
  <c r="BI823" i="17"/>
  <c r="G823" i="17"/>
  <c r="F823" i="17"/>
  <c r="E823" i="17"/>
  <c r="D823" i="17"/>
  <c r="C823" i="17"/>
  <c r="B823" i="17"/>
  <c r="BR822" i="17"/>
  <c r="BQ822" i="17"/>
  <c r="BP822" i="17"/>
  <c r="BO822" i="17"/>
  <c r="BN822" i="17"/>
  <c r="BM822" i="17"/>
  <c r="BL822" i="17"/>
  <c r="BK822" i="17"/>
  <c r="BJ822" i="17"/>
  <c r="BI822" i="17"/>
  <c r="G822" i="17"/>
  <c r="F822" i="17"/>
  <c r="E822" i="17"/>
  <c r="D822" i="17"/>
  <c r="C822" i="17"/>
  <c r="B822" i="17"/>
  <c r="BR821" i="17"/>
  <c r="BQ821" i="17"/>
  <c r="BP821" i="17"/>
  <c r="BO821" i="17"/>
  <c r="BN821" i="17"/>
  <c r="BM821" i="17"/>
  <c r="BL821" i="17"/>
  <c r="BK821" i="17"/>
  <c r="BJ821" i="17"/>
  <c r="BI821" i="17"/>
  <c r="G821" i="17"/>
  <c r="F821" i="17"/>
  <c r="E821" i="17"/>
  <c r="D821" i="17"/>
  <c r="C821" i="17"/>
  <c r="B821" i="17"/>
  <c r="BR820" i="17"/>
  <c r="BQ820" i="17"/>
  <c r="BP820" i="17"/>
  <c r="BO820" i="17"/>
  <c r="BN820" i="17"/>
  <c r="BM820" i="17"/>
  <c r="BL820" i="17"/>
  <c r="BK820" i="17"/>
  <c r="BJ820" i="17"/>
  <c r="BI820" i="17"/>
  <c r="G820" i="17"/>
  <c r="F820" i="17"/>
  <c r="E820" i="17"/>
  <c r="D820" i="17"/>
  <c r="C820" i="17"/>
  <c r="B820" i="17"/>
  <c r="BR819" i="17"/>
  <c r="BQ819" i="17"/>
  <c r="BP819" i="17"/>
  <c r="BO819" i="17"/>
  <c r="BN819" i="17"/>
  <c r="BM819" i="17"/>
  <c r="BL819" i="17"/>
  <c r="BK819" i="17"/>
  <c r="BJ819" i="17"/>
  <c r="BI819" i="17"/>
  <c r="G819" i="17"/>
  <c r="F819" i="17"/>
  <c r="E819" i="17"/>
  <c r="D819" i="17"/>
  <c r="C819" i="17"/>
  <c r="B819" i="17"/>
  <c r="BR818" i="17"/>
  <c r="BQ818" i="17"/>
  <c r="BP818" i="17"/>
  <c r="BO818" i="17"/>
  <c r="BN818" i="17"/>
  <c r="BM818" i="17"/>
  <c r="BL818" i="17"/>
  <c r="BK818" i="17"/>
  <c r="BJ818" i="17"/>
  <c r="BI818" i="17"/>
  <c r="G818" i="17"/>
  <c r="F818" i="17"/>
  <c r="E818" i="17"/>
  <c r="D818" i="17"/>
  <c r="C818" i="17"/>
  <c r="B818" i="17"/>
  <c r="BR817" i="17"/>
  <c r="BQ817" i="17"/>
  <c r="BP817" i="17"/>
  <c r="BO817" i="17"/>
  <c r="BN817" i="17"/>
  <c r="BM817" i="17"/>
  <c r="BL817" i="17"/>
  <c r="BK817" i="17"/>
  <c r="BJ817" i="17"/>
  <c r="BI817" i="17"/>
  <c r="G817" i="17"/>
  <c r="F817" i="17"/>
  <c r="E817" i="17"/>
  <c r="D817" i="17"/>
  <c r="C817" i="17"/>
  <c r="B817" i="17"/>
  <c r="BR816" i="17"/>
  <c r="BQ816" i="17"/>
  <c r="BP816" i="17"/>
  <c r="BO816" i="17"/>
  <c r="BN816" i="17"/>
  <c r="BM816" i="17"/>
  <c r="BL816" i="17"/>
  <c r="BK816" i="17"/>
  <c r="BJ816" i="17"/>
  <c r="BI816" i="17"/>
  <c r="G816" i="17"/>
  <c r="F816" i="17"/>
  <c r="E816" i="17"/>
  <c r="D816" i="17"/>
  <c r="C816" i="17"/>
  <c r="B816" i="17"/>
  <c r="BR815" i="17"/>
  <c r="BQ815" i="17"/>
  <c r="BP815" i="17"/>
  <c r="BO815" i="17"/>
  <c r="BN815" i="17"/>
  <c r="BM815" i="17"/>
  <c r="BL815" i="17"/>
  <c r="BK815" i="17"/>
  <c r="BJ815" i="17"/>
  <c r="BI815" i="17"/>
  <c r="G815" i="17"/>
  <c r="F815" i="17"/>
  <c r="E815" i="17"/>
  <c r="D815" i="17"/>
  <c r="C815" i="17"/>
  <c r="B815" i="17"/>
  <c r="BR814" i="17"/>
  <c r="BQ814" i="17"/>
  <c r="BP814" i="17"/>
  <c r="BO814" i="17"/>
  <c r="BN814" i="17"/>
  <c r="BM814" i="17"/>
  <c r="BL814" i="17"/>
  <c r="BK814" i="17"/>
  <c r="BJ814" i="17"/>
  <c r="BI814" i="17"/>
  <c r="G814" i="17"/>
  <c r="F814" i="17"/>
  <c r="E814" i="17"/>
  <c r="D814" i="17"/>
  <c r="C814" i="17"/>
  <c r="B814" i="17"/>
  <c r="BR813" i="17"/>
  <c r="BQ813" i="17"/>
  <c r="BP813" i="17"/>
  <c r="BO813" i="17"/>
  <c r="BN813" i="17"/>
  <c r="BM813" i="17"/>
  <c r="BL813" i="17"/>
  <c r="BK813" i="17"/>
  <c r="BJ813" i="17"/>
  <c r="BI813" i="17"/>
  <c r="G813" i="17"/>
  <c r="F813" i="17"/>
  <c r="E813" i="17"/>
  <c r="D813" i="17"/>
  <c r="C813" i="17"/>
  <c r="B813" i="17"/>
  <c r="BR812" i="17"/>
  <c r="BQ812" i="17"/>
  <c r="BP812" i="17"/>
  <c r="BO812" i="17"/>
  <c r="BN812" i="17"/>
  <c r="BM812" i="17"/>
  <c r="BL812" i="17"/>
  <c r="BK812" i="17"/>
  <c r="BJ812" i="17"/>
  <c r="BI812" i="17"/>
  <c r="G812" i="17"/>
  <c r="F812" i="17"/>
  <c r="E812" i="17"/>
  <c r="D812" i="17"/>
  <c r="C812" i="17"/>
  <c r="B812" i="17"/>
  <c r="BR811" i="17"/>
  <c r="BQ811" i="17"/>
  <c r="BP811" i="17"/>
  <c r="BO811" i="17"/>
  <c r="BN811" i="17"/>
  <c r="BM811" i="17"/>
  <c r="BL811" i="17"/>
  <c r="BK811" i="17"/>
  <c r="BJ811" i="17"/>
  <c r="BI811" i="17"/>
  <c r="G811" i="17"/>
  <c r="F811" i="17"/>
  <c r="E811" i="17"/>
  <c r="D811" i="17"/>
  <c r="C811" i="17"/>
  <c r="B811" i="17"/>
  <c r="BR810" i="17"/>
  <c r="BQ810" i="17"/>
  <c r="BP810" i="17"/>
  <c r="BO810" i="17"/>
  <c r="BN810" i="17"/>
  <c r="BM810" i="17"/>
  <c r="BL810" i="17"/>
  <c r="BK810" i="17"/>
  <c r="BJ810" i="17"/>
  <c r="BI810" i="17"/>
  <c r="G810" i="17"/>
  <c r="F810" i="17"/>
  <c r="E810" i="17"/>
  <c r="D810" i="17"/>
  <c r="C810" i="17"/>
  <c r="B810" i="17"/>
  <c r="BR809" i="17"/>
  <c r="BQ809" i="17"/>
  <c r="BP809" i="17"/>
  <c r="BO809" i="17"/>
  <c r="BN809" i="17"/>
  <c r="BM809" i="17"/>
  <c r="BL809" i="17"/>
  <c r="BK809" i="17"/>
  <c r="BJ809" i="17"/>
  <c r="BI809" i="17"/>
  <c r="G809" i="17"/>
  <c r="F809" i="17"/>
  <c r="E809" i="17"/>
  <c r="D809" i="17"/>
  <c r="C809" i="17"/>
  <c r="B809" i="17"/>
  <c r="BR808" i="17"/>
  <c r="BQ808" i="17"/>
  <c r="BP808" i="17"/>
  <c r="BO808" i="17"/>
  <c r="BN808" i="17"/>
  <c r="BM808" i="17"/>
  <c r="BL808" i="17"/>
  <c r="BK808" i="17"/>
  <c r="BJ808" i="17"/>
  <c r="BI808" i="17"/>
  <c r="G808" i="17"/>
  <c r="F808" i="17"/>
  <c r="E808" i="17"/>
  <c r="D808" i="17"/>
  <c r="C808" i="17"/>
  <c r="B808" i="17"/>
  <c r="BR807" i="17"/>
  <c r="BQ807" i="17"/>
  <c r="BP807" i="17"/>
  <c r="BO807" i="17"/>
  <c r="BN807" i="17"/>
  <c r="BM807" i="17"/>
  <c r="BL807" i="17"/>
  <c r="BK807" i="17"/>
  <c r="BJ807" i="17"/>
  <c r="BI807" i="17"/>
  <c r="G807" i="17"/>
  <c r="F807" i="17"/>
  <c r="E807" i="17"/>
  <c r="D807" i="17"/>
  <c r="C807" i="17"/>
  <c r="B807" i="17"/>
  <c r="BR806" i="17"/>
  <c r="BQ806" i="17"/>
  <c r="BP806" i="17"/>
  <c r="BO806" i="17"/>
  <c r="BN806" i="17"/>
  <c r="BM806" i="17"/>
  <c r="BL806" i="17"/>
  <c r="BK806" i="17"/>
  <c r="BJ806" i="17"/>
  <c r="BI806" i="17"/>
  <c r="G806" i="17"/>
  <c r="F806" i="17"/>
  <c r="E806" i="17"/>
  <c r="D806" i="17"/>
  <c r="C806" i="17"/>
  <c r="B806" i="17"/>
  <c r="BR805" i="17"/>
  <c r="BQ805" i="17"/>
  <c r="BP805" i="17"/>
  <c r="BO805" i="17"/>
  <c r="BN805" i="17"/>
  <c r="BM805" i="17"/>
  <c r="BL805" i="17"/>
  <c r="BK805" i="17"/>
  <c r="BJ805" i="17"/>
  <c r="BI805" i="17"/>
  <c r="G805" i="17"/>
  <c r="F805" i="17"/>
  <c r="E805" i="17"/>
  <c r="D805" i="17"/>
  <c r="C805" i="17"/>
  <c r="B805" i="17"/>
  <c r="BR804" i="17"/>
  <c r="BQ804" i="17"/>
  <c r="BP804" i="17"/>
  <c r="BO804" i="17"/>
  <c r="BN804" i="17"/>
  <c r="BM804" i="17"/>
  <c r="BL804" i="17"/>
  <c r="BK804" i="17"/>
  <c r="BJ804" i="17"/>
  <c r="BI804" i="17"/>
  <c r="G804" i="17"/>
  <c r="F804" i="17"/>
  <c r="E804" i="17"/>
  <c r="D804" i="17"/>
  <c r="C804" i="17"/>
  <c r="B804" i="17"/>
  <c r="BR803" i="17"/>
  <c r="BQ803" i="17"/>
  <c r="BP803" i="17"/>
  <c r="BO803" i="17"/>
  <c r="BN803" i="17"/>
  <c r="BM803" i="17"/>
  <c r="BL803" i="17"/>
  <c r="BK803" i="17"/>
  <c r="BJ803" i="17"/>
  <c r="BI803" i="17"/>
  <c r="G803" i="17"/>
  <c r="F803" i="17"/>
  <c r="E803" i="17"/>
  <c r="D803" i="17"/>
  <c r="C803" i="17"/>
  <c r="B803" i="17"/>
  <c r="BR802" i="17"/>
  <c r="BQ802" i="17"/>
  <c r="BP802" i="17"/>
  <c r="BO802" i="17"/>
  <c r="BN802" i="17"/>
  <c r="BM802" i="17"/>
  <c r="BL802" i="17"/>
  <c r="BK802" i="17"/>
  <c r="BJ802" i="17"/>
  <c r="BI802" i="17"/>
  <c r="G802" i="17"/>
  <c r="F802" i="17"/>
  <c r="E802" i="17"/>
  <c r="D802" i="17"/>
  <c r="C802" i="17"/>
  <c r="B802" i="17"/>
  <c r="BR801" i="17"/>
  <c r="BQ801" i="17"/>
  <c r="BP801" i="17"/>
  <c r="BO801" i="17"/>
  <c r="BN801" i="17"/>
  <c r="BM801" i="17"/>
  <c r="BL801" i="17"/>
  <c r="BK801" i="17"/>
  <c r="BJ801" i="17"/>
  <c r="BI801" i="17"/>
  <c r="G801" i="17"/>
  <c r="F801" i="17"/>
  <c r="E801" i="17"/>
  <c r="D801" i="17"/>
  <c r="C801" i="17"/>
  <c r="B801" i="17"/>
  <c r="BR800" i="17"/>
  <c r="BQ800" i="17"/>
  <c r="BP800" i="17"/>
  <c r="BO800" i="17"/>
  <c r="BN800" i="17"/>
  <c r="BM800" i="17"/>
  <c r="BL800" i="17"/>
  <c r="BK800" i="17"/>
  <c r="BJ800" i="17"/>
  <c r="BI800" i="17"/>
  <c r="G800" i="17"/>
  <c r="F800" i="17"/>
  <c r="E800" i="17"/>
  <c r="D800" i="17"/>
  <c r="C800" i="17"/>
  <c r="B800" i="17"/>
  <c r="BR799" i="17"/>
  <c r="BQ799" i="17"/>
  <c r="BP799" i="17"/>
  <c r="BO799" i="17"/>
  <c r="BN799" i="17"/>
  <c r="BM799" i="17"/>
  <c r="BL799" i="17"/>
  <c r="BK799" i="17"/>
  <c r="BJ799" i="17"/>
  <c r="BI799" i="17"/>
  <c r="G799" i="17"/>
  <c r="F799" i="17"/>
  <c r="E799" i="17"/>
  <c r="D799" i="17"/>
  <c r="C799" i="17"/>
  <c r="B799" i="17"/>
  <c r="BR798" i="17"/>
  <c r="BQ798" i="17"/>
  <c r="BP798" i="17"/>
  <c r="BO798" i="17"/>
  <c r="BN798" i="17"/>
  <c r="BM798" i="17"/>
  <c r="BL798" i="17"/>
  <c r="BK798" i="17"/>
  <c r="BJ798" i="17"/>
  <c r="BI798" i="17"/>
  <c r="G798" i="17"/>
  <c r="F798" i="17"/>
  <c r="E798" i="17"/>
  <c r="D798" i="17"/>
  <c r="C798" i="17"/>
  <c r="B798" i="17"/>
  <c r="BR797" i="17"/>
  <c r="BQ797" i="17"/>
  <c r="BP797" i="17"/>
  <c r="BO797" i="17"/>
  <c r="BN797" i="17"/>
  <c r="BM797" i="17"/>
  <c r="BL797" i="17"/>
  <c r="BK797" i="17"/>
  <c r="BJ797" i="17"/>
  <c r="BI797" i="17"/>
  <c r="G797" i="17"/>
  <c r="F797" i="17"/>
  <c r="E797" i="17"/>
  <c r="D797" i="17"/>
  <c r="C797" i="17"/>
  <c r="B797" i="17"/>
  <c r="BR796" i="17"/>
  <c r="BQ796" i="17"/>
  <c r="BP796" i="17"/>
  <c r="BO796" i="17"/>
  <c r="BN796" i="17"/>
  <c r="BM796" i="17"/>
  <c r="BL796" i="17"/>
  <c r="BK796" i="17"/>
  <c r="BJ796" i="17"/>
  <c r="BI796" i="17"/>
  <c r="G796" i="17"/>
  <c r="F796" i="17"/>
  <c r="E796" i="17"/>
  <c r="D796" i="17"/>
  <c r="C796" i="17"/>
  <c r="B796" i="17"/>
  <c r="BR795" i="17"/>
  <c r="BQ795" i="17"/>
  <c r="BP795" i="17"/>
  <c r="BO795" i="17"/>
  <c r="BN795" i="17"/>
  <c r="BM795" i="17"/>
  <c r="BL795" i="17"/>
  <c r="BK795" i="17"/>
  <c r="BJ795" i="17"/>
  <c r="BI795" i="17"/>
  <c r="G795" i="17"/>
  <c r="F795" i="17"/>
  <c r="E795" i="17"/>
  <c r="D795" i="17"/>
  <c r="C795" i="17"/>
  <c r="B795" i="17"/>
  <c r="BR794" i="17"/>
  <c r="BQ794" i="17"/>
  <c r="BP794" i="17"/>
  <c r="BO794" i="17"/>
  <c r="BN794" i="17"/>
  <c r="BM794" i="17"/>
  <c r="BL794" i="17"/>
  <c r="BK794" i="17"/>
  <c r="BJ794" i="17"/>
  <c r="BI794" i="17"/>
  <c r="G794" i="17"/>
  <c r="F794" i="17"/>
  <c r="E794" i="17"/>
  <c r="D794" i="17"/>
  <c r="C794" i="17"/>
  <c r="B794" i="17"/>
  <c r="BR793" i="17"/>
  <c r="BQ793" i="17"/>
  <c r="BP793" i="17"/>
  <c r="BO793" i="17"/>
  <c r="BN793" i="17"/>
  <c r="BM793" i="17"/>
  <c r="BL793" i="17"/>
  <c r="BK793" i="17"/>
  <c r="BJ793" i="17"/>
  <c r="BI793" i="17"/>
  <c r="G793" i="17"/>
  <c r="F793" i="17"/>
  <c r="E793" i="17"/>
  <c r="D793" i="17"/>
  <c r="C793" i="17"/>
  <c r="B793" i="17"/>
  <c r="BR792" i="17"/>
  <c r="BQ792" i="17"/>
  <c r="BP792" i="17"/>
  <c r="BO792" i="17"/>
  <c r="BN792" i="17"/>
  <c r="BM792" i="17"/>
  <c r="BL792" i="17"/>
  <c r="BK792" i="17"/>
  <c r="BJ792" i="17"/>
  <c r="BI792" i="17"/>
  <c r="G792" i="17"/>
  <c r="F792" i="17"/>
  <c r="E792" i="17"/>
  <c r="D792" i="17"/>
  <c r="C792" i="17"/>
  <c r="B792" i="17"/>
  <c r="BR791" i="17"/>
  <c r="BQ791" i="17"/>
  <c r="BP791" i="17"/>
  <c r="BO791" i="17"/>
  <c r="BN791" i="17"/>
  <c r="BM791" i="17"/>
  <c r="BL791" i="17"/>
  <c r="BK791" i="17"/>
  <c r="BJ791" i="17"/>
  <c r="BI791" i="17"/>
  <c r="G791" i="17"/>
  <c r="F791" i="17"/>
  <c r="E791" i="17"/>
  <c r="D791" i="17"/>
  <c r="C791" i="17"/>
  <c r="B791" i="17"/>
  <c r="BR790" i="17"/>
  <c r="BQ790" i="17"/>
  <c r="BP790" i="17"/>
  <c r="BO790" i="17"/>
  <c r="BN790" i="17"/>
  <c r="BM790" i="17"/>
  <c r="BL790" i="17"/>
  <c r="BK790" i="17"/>
  <c r="BJ790" i="17"/>
  <c r="BI790" i="17"/>
  <c r="G790" i="17"/>
  <c r="F790" i="17"/>
  <c r="E790" i="17"/>
  <c r="D790" i="17"/>
  <c r="C790" i="17"/>
  <c r="B790" i="17"/>
  <c r="BR789" i="17"/>
  <c r="BQ789" i="17"/>
  <c r="BP789" i="17"/>
  <c r="BO789" i="17"/>
  <c r="BN789" i="17"/>
  <c r="BM789" i="17"/>
  <c r="BL789" i="17"/>
  <c r="BK789" i="17"/>
  <c r="BJ789" i="17"/>
  <c r="BI789" i="17"/>
  <c r="G789" i="17"/>
  <c r="F789" i="17"/>
  <c r="E789" i="17"/>
  <c r="D789" i="17"/>
  <c r="C789" i="17"/>
  <c r="B789" i="17"/>
  <c r="BR788" i="17"/>
  <c r="BQ788" i="17"/>
  <c r="BP788" i="17"/>
  <c r="BO788" i="17"/>
  <c r="BN788" i="17"/>
  <c r="BM788" i="17"/>
  <c r="BL788" i="17"/>
  <c r="BK788" i="17"/>
  <c r="BJ788" i="17"/>
  <c r="BI788" i="17"/>
  <c r="G788" i="17"/>
  <c r="F788" i="17"/>
  <c r="E788" i="17"/>
  <c r="D788" i="17"/>
  <c r="C788" i="17"/>
  <c r="B788" i="17"/>
  <c r="BR787" i="17"/>
  <c r="BQ787" i="17"/>
  <c r="BP787" i="17"/>
  <c r="BO787" i="17"/>
  <c r="BN787" i="17"/>
  <c r="BM787" i="17"/>
  <c r="BL787" i="17"/>
  <c r="BK787" i="17"/>
  <c r="BJ787" i="17"/>
  <c r="BI787" i="17"/>
  <c r="G787" i="17"/>
  <c r="F787" i="17"/>
  <c r="E787" i="17"/>
  <c r="D787" i="17"/>
  <c r="C787" i="17"/>
  <c r="B787" i="17"/>
  <c r="BR786" i="17"/>
  <c r="BQ786" i="17"/>
  <c r="BP786" i="17"/>
  <c r="BO786" i="17"/>
  <c r="BN786" i="17"/>
  <c r="BM786" i="17"/>
  <c r="BL786" i="17"/>
  <c r="BK786" i="17"/>
  <c r="BJ786" i="17"/>
  <c r="BI786" i="17"/>
  <c r="G786" i="17"/>
  <c r="F786" i="17"/>
  <c r="E786" i="17"/>
  <c r="D786" i="17"/>
  <c r="C786" i="17"/>
  <c r="B786" i="17"/>
  <c r="BR785" i="17"/>
  <c r="BQ785" i="17"/>
  <c r="BP785" i="17"/>
  <c r="BO785" i="17"/>
  <c r="BN785" i="17"/>
  <c r="BM785" i="17"/>
  <c r="BL785" i="17"/>
  <c r="BK785" i="17"/>
  <c r="BJ785" i="17"/>
  <c r="BI785" i="17"/>
  <c r="G785" i="17"/>
  <c r="F785" i="17"/>
  <c r="E785" i="17"/>
  <c r="D785" i="17"/>
  <c r="C785" i="17"/>
  <c r="B785" i="17"/>
  <c r="BR784" i="17"/>
  <c r="BQ784" i="17"/>
  <c r="BP784" i="17"/>
  <c r="BO784" i="17"/>
  <c r="BN784" i="17"/>
  <c r="BM784" i="17"/>
  <c r="BL784" i="17"/>
  <c r="BK784" i="17"/>
  <c r="BJ784" i="17"/>
  <c r="BI784" i="17"/>
  <c r="G784" i="17"/>
  <c r="F784" i="17"/>
  <c r="E784" i="17"/>
  <c r="D784" i="17"/>
  <c r="C784" i="17"/>
  <c r="B784" i="17"/>
  <c r="BR783" i="17"/>
  <c r="BQ783" i="17"/>
  <c r="BP783" i="17"/>
  <c r="BO783" i="17"/>
  <c r="BN783" i="17"/>
  <c r="BM783" i="17"/>
  <c r="BL783" i="17"/>
  <c r="BK783" i="17"/>
  <c r="BJ783" i="17"/>
  <c r="BI783" i="17"/>
  <c r="G783" i="17"/>
  <c r="F783" i="17"/>
  <c r="E783" i="17"/>
  <c r="D783" i="17"/>
  <c r="C783" i="17"/>
  <c r="B783" i="17"/>
  <c r="BR782" i="17"/>
  <c r="BQ782" i="17"/>
  <c r="BP782" i="17"/>
  <c r="BO782" i="17"/>
  <c r="BN782" i="17"/>
  <c r="BM782" i="17"/>
  <c r="BL782" i="17"/>
  <c r="BK782" i="17"/>
  <c r="BJ782" i="17"/>
  <c r="BI782" i="17"/>
  <c r="G782" i="17"/>
  <c r="F782" i="17"/>
  <c r="E782" i="17"/>
  <c r="D782" i="17"/>
  <c r="C782" i="17"/>
  <c r="B782" i="17"/>
  <c r="BR781" i="17"/>
  <c r="BQ781" i="17"/>
  <c r="BP781" i="17"/>
  <c r="BO781" i="17"/>
  <c r="BN781" i="17"/>
  <c r="BM781" i="17"/>
  <c r="BL781" i="17"/>
  <c r="BK781" i="17"/>
  <c r="BJ781" i="17"/>
  <c r="BI781" i="17"/>
  <c r="G781" i="17"/>
  <c r="F781" i="17"/>
  <c r="E781" i="17"/>
  <c r="D781" i="17"/>
  <c r="C781" i="17"/>
  <c r="B781" i="17"/>
  <c r="BR780" i="17"/>
  <c r="BQ780" i="17"/>
  <c r="BP780" i="17"/>
  <c r="BO780" i="17"/>
  <c r="BN780" i="17"/>
  <c r="BM780" i="17"/>
  <c r="BL780" i="17"/>
  <c r="BK780" i="17"/>
  <c r="BJ780" i="17"/>
  <c r="BI780" i="17"/>
  <c r="G780" i="17"/>
  <c r="F780" i="17"/>
  <c r="E780" i="17"/>
  <c r="D780" i="17"/>
  <c r="C780" i="17"/>
  <c r="B780" i="17"/>
  <c r="BR779" i="17"/>
  <c r="BQ779" i="17"/>
  <c r="BP779" i="17"/>
  <c r="BO779" i="17"/>
  <c r="BN779" i="17"/>
  <c r="BM779" i="17"/>
  <c r="BL779" i="17"/>
  <c r="BK779" i="17"/>
  <c r="BJ779" i="17"/>
  <c r="BI779" i="17"/>
  <c r="G779" i="17"/>
  <c r="F779" i="17"/>
  <c r="E779" i="17"/>
  <c r="D779" i="17"/>
  <c r="C779" i="17"/>
  <c r="B779" i="17"/>
  <c r="BR778" i="17"/>
  <c r="BQ778" i="17"/>
  <c r="BP778" i="17"/>
  <c r="BO778" i="17"/>
  <c r="BN778" i="17"/>
  <c r="BM778" i="17"/>
  <c r="BL778" i="17"/>
  <c r="BK778" i="17"/>
  <c r="BJ778" i="17"/>
  <c r="BI778" i="17"/>
  <c r="G778" i="17"/>
  <c r="F778" i="17"/>
  <c r="E778" i="17"/>
  <c r="D778" i="17"/>
  <c r="C778" i="17"/>
  <c r="B778" i="17"/>
  <c r="BR777" i="17"/>
  <c r="BQ777" i="17"/>
  <c r="BP777" i="17"/>
  <c r="BO777" i="17"/>
  <c r="BN777" i="17"/>
  <c r="BM777" i="17"/>
  <c r="BL777" i="17"/>
  <c r="BK777" i="17"/>
  <c r="BJ777" i="17"/>
  <c r="BI777" i="17"/>
  <c r="G777" i="17"/>
  <c r="F777" i="17"/>
  <c r="E777" i="17"/>
  <c r="D777" i="17"/>
  <c r="C777" i="17"/>
  <c r="B777" i="17"/>
  <c r="BR776" i="17"/>
  <c r="BQ776" i="17"/>
  <c r="BP776" i="17"/>
  <c r="BO776" i="17"/>
  <c r="BN776" i="17"/>
  <c r="BM776" i="17"/>
  <c r="BL776" i="17"/>
  <c r="BK776" i="17"/>
  <c r="BJ776" i="17"/>
  <c r="BI776" i="17"/>
  <c r="G776" i="17"/>
  <c r="F776" i="17"/>
  <c r="E776" i="17"/>
  <c r="D776" i="17"/>
  <c r="C776" i="17"/>
  <c r="B776" i="17"/>
  <c r="BR775" i="17"/>
  <c r="BQ775" i="17"/>
  <c r="BP775" i="17"/>
  <c r="BO775" i="17"/>
  <c r="BN775" i="17"/>
  <c r="BM775" i="17"/>
  <c r="BL775" i="17"/>
  <c r="BK775" i="17"/>
  <c r="BJ775" i="17"/>
  <c r="BI775" i="17"/>
  <c r="G775" i="17"/>
  <c r="F775" i="17"/>
  <c r="E775" i="17"/>
  <c r="D775" i="17"/>
  <c r="C775" i="17"/>
  <c r="B775" i="17"/>
  <c r="BR774" i="17"/>
  <c r="BQ774" i="17"/>
  <c r="BP774" i="17"/>
  <c r="BO774" i="17"/>
  <c r="BN774" i="17"/>
  <c r="BM774" i="17"/>
  <c r="BL774" i="17"/>
  <c r="BK774" i="17"/>
  <c r="BJ774" i="17"/>
  <c r="BI774" i="17"/>
  <c r="G774" i="17"/>
  <c r="F774" i="17"/>
  <c r="E774" i="17"/>
  <c r="D774" i="17"/>
  <c r="C774" i="17"/>
  <c r="B774" i="17"/>
  <c r="BR773" i="17"/>
  <c r="BQ773" i="17"/>
  <c r="BP773" i="17"/>
  <c r="BO773" i="17"/>
  <c r="BN773" i="17"/>
  <c r="BM773" i="17"/>
  <c r="BL773" i="17"/>
  <c r="BK773" i="17"/>
  <c r="BJ773" i="17"/>
  <c r="BI773" i="17"/>
  <c r="G773" i="17"/>
  <c r="F773" i="17"/>
  <c r="E773" i="17"/>
  <c r="D773" i="17"/>
  <c r="C773" i="17"/>
  <c r="B773" i="17"/>
  <c r="BR772" i="17"/>
  <c r="BQ772" i="17"/>
  <c r="BP772" i="17"/>
  <c r="BO772" i="17"/>
  <c r="BN772" i="17"/>
  <c r="BM772" i="17"/>
  <c r="BL772" i="17"/>
  <c r="BK772" i="17"/>
  <c r="BJ772" i="17"/>
  <c r="BI772" i="17"/>
  <c r="G772" i="17"/>
  <c r="F772" i="17"/>
  <c r="E772" i="17"/>
  <c r="D772" i="17"/>
  <c r="C772" i="17"/>
  <c r="B772" i="17"/>
  <c r="BR771" i="17"/>
  <c r="BQ771" i="17"/>
  <c r="BP771" i="17"/>
  <c r="BO771" i="17"/>
  <c r="BN771" i="17"/>
  <c r="BM771" i="17"/>
  <c r="BL771" i="17"/>
  <c r="BK771" i="17"/>
  <c r="BJ771" i="17"/>
  <c r="BI771" i="17"/>
  <c r="G771" i="17"/>
  <c r="F771" i="17"/>
  <c r="E771" i="17"/>
  <c r="D771" i="17"/>
  <c r="C771" i="17"/>
  <c r="B771" i="17"/>
  <c r="BR770" i="17"/>
  <c r="BQ770" i="17"/>
  <c r="BP770" i="17"/>
  <c r="BO770" i="17"/>
  <c r="BN770" i="17"/>
  <c r="BM770" i="17"/>
  <c r="BL770" i="17"/>
  <c r="BK770" i="17"/>
  <c r="BJ770" i="17"/>
  <c r="BI770" i="17"/>
  <c r="G770" i="17"/>
  <c r="F770" i="17"/>
  <c r="E770" i="17"/>
  <c r="D770" i="17"/>
  <c r="C770" i="17"/>
  <c r="B770" i="17"/>
  <c r="BR769" i="17"/>
  <c r="BQ769" i="17"/>
  <c r="BP769" i="17"/>
  <c r="BO769" i="17"/>
  <c r="BN769" i="17"/>
  <c r="BM769" i="17"/>
  <c r="BL769" i="17"/>
  <c r="BK769" i="17"/>
  <c r="BJ769" i="17"/>
  <c r="BI769" i="17"/>
  <c r="G769" i="17"/>
  <c r="F769" i="17"/>
  <c r="E769" i="17"/>
  <c r="D769" i="17"/>
  <c r="C769" i="17"/>
  <c r="B769" i="17"/>
  <c r="BR768" i="17"/>
  <c r="BQ768" i="17"/>
  <c r="BP768" i="17"/>
  <c r="BO768" i="17"/>
  <c r="BN768" i="17"/>
  <c r="BM768" i="17"/>
  <c r="BL768" i="17"/>
  <c r="BK768" i="17"/>
  <c r="BJ768" i="17"/>
  <c r="BI768" i="17"/>
  <c r="G768" i="17"/>
  <c r="F768" i="17"/>
  <c r="E768" i="17"/>
  <c r="D768" i="17"/>
  <c r="C768" i="17"/>
  <c r="B768" i="17"/>
  <c r="BR767" i="17"/>
  <c r="BQ767" i="17"/>
  <c r="BP767" i="17"/>
  <c r="BO767" i="17"/>
  <c r="BN767" i="17"/>
  <c r="BM767" i="17"/>
  <c r="BL767" i="17"/>
  <c r="BK767" i="17"/>
  <c r="BJ767" i="17"/>
  <c r="BI767" i="17"/>
  <c r="G767" i="17"/>
  <c r="F767" i="17"/>
  <c r="E767" i="17"/>
  <c r="D767" i="17"/>
  <c r="C767" i="17"/>
  <c r="B767" i="17"/>
  <c r="BR766" i="17"/>
  <c r="BQ766" i="17"/>
  <c r="BP766" i="17"/>
  <c r="BO766" i="17"/>
  <c r="BN766" i="17"/>
  <c r="BM766" i="17"/>
  <c r="BL766" i="17"/>
  <c r="BK766" i="17"/>
  <c r="BJ766" i="17"/>
  <c r="BI766" i="17"/>
  <c r="G766" i="17"/>
  <c r="F766" i="17"/>
  <c r="E766" i="17"/>
  <c r="D766" i="17"/>
  <c r="C766" i="17"/>
  <c r="B766" i="17"/>
  <c r="BR765" i="17"/>
  <c r="BQ765" i="17"/>
  <c r="BP765" i="17"/>
  <c r="BO765" i="17"/>
  <c r="BN765" i="17"/>
  <c r="BM765" i="17"/>
  <c r="BL765" i="17"/>
  <c r="BK765" i="17"/>
  <c r="BJ765" i="17"/>
  <c r="BI765" i="17"/>
  <c r="G765" i="17"/>
  <c r="F765" i="17"/>
  <c r="E765" i="17"/>
  <c r="D765" i="17"/>
  <c r="C765" i="17"/>
  <c r="B765" i="17"/>
  <c r="BR764" i="17"/>
  <c r="BQ764" i="17"/>
  <c r="BP764" i="17"/>
  <c r="BO764" i="17"/>
  <c r="BN764" i="17"/>
  <c r="BM764" i="17"/>
  <c r="BL764" i="17"/>
  <c r="BK764" i="17"/>
  <c r="BJ764" i="17"/>
  <c r="BI764" i="17"/>
  <c r="G764" i="17"/>
  <c r="F764" i="17"/>
  <c r="E764" i="17"/>
  <c r="D764" i="17"/>
  <c r="C764" i="17"/>
  <c r="B764" i="17"/>
  <c r="BR763" i="17"/>
  <c r="BQ763" i="17"/>
  <c r="BP763" i="17"/>
  <c r="BO763" i="17"/>
  <c r="BN763" i="17"/>
  <c r="BM763" i="17"/>
  <c r="BL763" i="17"/>
  <c r="BK763" i="17"/>
  <c r="BJ763" i="17"/>
  <c r="BI763" i="17"/>
  <c r="G763" i="17"/>
  <c r="F763" i="17"/>
  <c r="E763" i="17"/>
  <c r="D763" i="17"/>
  <c r="C763" i="17"/>
  <c r="B763" i="17"/>
  <c r="BR762" i="17"/>
  <c r="BQ762" i="17"/>
  <c r="BP762" i="17"/>
  <c r="BO762" i="17"/>
  <c r="BN762" i="17"/>
  <c r="BM762" i="17"/>
  <c r="BL762" i="17"/>
  <c r="BK762" i="17"/>
  <c r="BJ762" i="17"/>
  <c r="BI762" i="17"/>
  <c r="G762" i="17"/>
  <c r="F762" i="17"/>
  <c r="E762" i="17"/>
  <c r="D762" i="17"/>
  <c r="C762" i="17"/>
  <c r="B762" i="17"/>
  <c r="BR761" i="17"/>
  <c r="BQ761" i="17"/>
  <c r="BP761" i="17"/>
  <c r="BO761" i="17"/>
  <c r="BN761" i="17"/>
  <c r="BM761" i="17"/>
  <c r="BL761" i="17"/>
  <c r="BK761" i="17"/>
  <c r="BJ761" i="17"/>
  <c r="BI761" i="17"/>
  <c r="G761" i="17"/>
  <c r="F761" i="17"/>
  <c r="E761" i="17"/>
  <c r="D761" i="17"/>
  <c r="C761" i="17"/>
  <c r="B761" i="17"/>
  <c r="BR760" i="17"/>
  <c r="BQ760" i="17"/>
  <c r="BP760" i="17"/>
  <c r="BO760" i="17"/>
  <c r="BN760" i="17"/>
  <c r="BM760" i="17"/>
  <c r="BL760" i="17"/>
  <c r="BK760" i="17"/>
  <c r="BJ760" i="17"/>
  <c r="BI760" i="17"/>
  <c r="G760" i="17"/>
  <c r="F760" i="17"/>
  <c r="E760" i="17"/>
  <c r="D760" i="17"/>
  <c r="C760" i="17"/>
  <c r="B760" i="17"/>
  <c r="BR759" i="17"/>
  <c r="BQ759" i="17"/>
  <c r="BP759" i="17"/>
  <c r="BO759" i="17"/>
  <c r="BN759" i="17"/>
  <c r="BM759" i="17"/>
  <c r="BL759" i="17"/>
  <c r="BK759" i="17"/>
  <c r="BJ759" i="17"/>
  <c r="BI759" i="17"/>
  <c r="G759" i="17"/>
  <c r="F759" i="17"/>
  <c r="E759" i="17"/>
  <c r="D759" i="17"/>
  <c r="C759" i="17"/>
  <c r="B759" i="17"/>
  <c r="BR758" i="17"/>
  <c r="BQ758" i="17"/>
  <c r="BP758" i="17"/>
  <c r="BO758" i="17"/>
  <c r="BN758" i="17"/>
  <c r="BM758" i="17"/>
  <c r="BL758" i="17"/>
  <c r="BK758" i="17"/>
  <c r="BJ758" i="17"/>
  <c r="BI758" i="17"/>
  <c r="G758" i="17"/>
  <c r="F758" i="17"/>
  <c r="E758" i="17"/>
  <c r="D758" i="17"/>
  <c r="C758" i="17"/>
  <c r="B758" i="17"/>
  <c r="BR757" i="17"/>
  <c r="BQ757" i="17"/>
  <c r="BP757" i="17"/>
  <c r="BO757" i="17"/>
  <c r="BN757" i="17"/>
  <c r="BM757" i="17"/>
  <c r="BL757" i="17"/>
  <c r="BK757" i="17"/>
  <c r="BJ757" i="17"/>
  <c r="BI757" i="17"/>
  <c r="G757" i="17"/>
  <c r="F757" i="17"/>
  <c r="E757" i="17"/>
  <c r="D757" i="17"/>
  <c r="C757" i="17"/>
  <c r="B757" i="17"/>
  <c r="BR756" i="17"/>
  <c r="BQ756" i="17"/>
  <c r="BP756" i="17"/>
  <c r="BO756" i="17"/>
  <c r="BN756" i="17"/>
  <c r="BM756" i="17"/>
  <c r="BL756" i="17"/>
  <c r="BK756" i="17"/>
  <c r="BJ756" i="17"/>
  <c r="BI756" i="17"/>
  <c r="G756" i="17"/>
  <c r="F756" i="17"/>
  <c r="E756" i="17"/>
  <c r="D756" i="17"/>
  <c r="C756" i="17"/>
  <c r="B756" i="17"/>
  <c r="BR755" i="17"/>
  <c r="BQ755" i="17"/>
  <c r="BP755" i="17"/>
  <c r="BO755" i="17"/>
  <c r="BN755" i="17"/>
  <c r="BM755" i="17"/>
  <c r="BL755" i="17"/>
  <c r="BK755" i="17"/>
  <c r="BJ755" i="17"/>
  <c r="BI755" i="17"/>
  <c r="G755" i="17"/>
  <c r="F755" i="17"/>
  <c r="E755" i="17"/>
  <c r="D755" i="17"/>
  <c r="C755" i="17"/>
  <c r="B755" i="17"/>
  <c r="BR754" i="17"/>
  <c r="BQ754" i="17"/>
  <c r="BP754" i="17"/>
  <c r="BO754" i="17"/>
  <c r="BN754" i="17"/>
  <c r="BM754" i="17"/>
  <c r="BL754" i="17"/>
  <c r="BK754" i="17"/>
  <c r="BJ754" i="17"/>
  <c r="BI754" i="17"/>
  <c r="G754" i="17"/>
  <c r="F754" i="17"/>
  <c r="E754" i="17"/>
  <c r="D754" i="17"/>
  <c r="C754" i="17"/>
  <c r="B754" i="17"/>
  <c r="BR753" i="17"/>
  <c r="BQ753" i="17"/>
  <c r="BP753" i="17"/>
  <c r="BO753" i="17"/>
  <c r="BN753" i="17"/>
  <c r="BM753" i="17"/>
  <c r="BL753" i="17"/>
  <c r="BK753" i="17"/>
  <c r="BJ753" i="17"/>
  <c r="BI753" i="17"/>
  <c r="G753" i="17"/>
  <c r="F753" i="17"/>
  <c r="E753" i="17"/>
  <c r="D753" i="17"/>
  <c r="C753" i="17"/>
  <c r="B753" i="17"/>
  <c r="BR752" i="17"/>
  <c r="BQ752" i="17"/>
  <c r="BP752" i="17"/>
  <c r="BO752" i="17"/>
  <c r="BN752" i="17"/>
  <c r="BM752" i="17"/>
  <c r="BL752" i="17"/>
  <c r="BK752" i="17"/>
  <c r="BJ752" i="17"/>
  <c r="BI752" i="17"/>
  <c r="G752" i="17"/>
  <c r="F752" i="17"/>
  <c r="E752" i="17"/>
  <c r="D752" i="17"/>
  <c r="C752" i="17"/>
  <c r="B752" i="17"/>
  <c r="BR751" i="17"/>
  <c r="BQ751" i="17"/>
  <c r="BP751" i="17"/>
  <c r="BO751" i="17"/>
  <c r="BN751" i="17"/>
  <c r="BM751" i="17"/>
  <c r="BL751" i="17"/>
  <c r="BK751" i="17"/>
  <c r="BJ751" i="17"/>
  <c r="BI751" i="17"/>
  <c r="G751" i="17"/>
  <c r="F751" i="17"/>
  <c r="E751" i="17"/>
  <c r="D751" i="17"/>
  <c r="C751" i="17"/>
  <c r="B751" i="17"/>
  <c r="BR750" i="17"/>
  <c r="BQ750" i="17"/>
  <c r="BP750" i="17"/>
  <c r="BO750" i="17"/>
  <c r="BN750" i="17"/>
  <c r="BM750" i="17"/>
  <c r="BL750" i="17"/>
  <c r="BK750" i="17"/>
  <c r="BJ750" i="17"/>
  <c r="BI750" i="17"/>
  <c r="G750" i="17"/>
  <c r="F750" i="17"/>
  <c r="E750" i="17"/>
  <c r="D750" i="17"/>
  <c r="C750" i="17"/>
  <c r="B750" i="17"/>
  <c r="BR749" i="17"/>
  <c r="BQ749" i="17"/>
  <c r="BP749" i="17"/>
  <c r="BO749" i="17"/>
  <c r="BN749" i="17"/>
  <c r="BM749" i="17"/>
  <c r="BL749" i="17"/>
  <c r="BK749" i="17"/>
  <c r="BJ749" i="17"/>
  <c r="BI749" i="17"/>
  <c r="G749" i="17"/>
  <c r="F749" i="17"/>
  <c r="E749" i="17"/>
  <c r="D749" i="17"/>
  <c r="C749" i="17"/>
  <c r="B749" i="17"/>
  <c r="BR748" i="17"/>
  <c r="BQ748" i="17"/>
  <c r="BP748" i="17"/>
  <c r="BO748" i="17"/>
  <c r="BN748" i="17"/>
  <c r="BM748" i="17"/>
  <c r="BL748" i="17"/>
  <c r="BK748" i="17"/>
  <c r="BJ748" i="17"/>
  <c r="BI748" i="17"/>
  <c r="G748" i="17"/>
  <c r="F748" i="17"/>
  <c r="E748" i="17"/>
  <c r="D748" i="17"/>
  <c r="C748" i="17"/>
  <c r="B748" i="17"/>
  <c r="BR747" i="17"/>
  <c r="BQ747" i="17"/>
  <c r="BP747" i="17"/>
  <c r="BO747" i="17"/>
  <c r="BN747" i="17"/>
  <c r="BM747" i="17"/>
  <c r="BL747" i="17"/>
  <c r="BK747" i="17"/>
  <c r="BJ747" i="17"/>
  <c r="BI747" i="17"/>
  <c r="G747" i="17"/>
  <c r="F747" i="17"/>
  <c r="E747" i="17"/>
  <c r="D747" i="17"/>
  <c r="C747" i="17"/>
  <c r="B747" i="17"/>
  <c r="BR746" i="17"/>
  <c r="BQ746" i="17"/>
  <c r="BP746" i="17"/>
  <c r="BO746" i="17"/>
  <c r="BN746" i="17"/>
  <c r="BM746" i="17"/>
  <c r="BL746" i="17"/>
  <c r="BK746" i="17"/>
  <c r="BJ746" i="17"/>
  <c r="BI746" i="17"/>
  <c r="G746" i="17"/>
  <c r="F746" i="17"/>
  <c r="E746" i="17"/>
  <c r="D746" i="17"/>
  <c r="C746" i="17"/>
  <c r="B746" i="17"/>
  <c r="BR745" i="17"/>
  <c r="BQ745" i="17"/>
  <c r="BP745" i="17"/>
  <c r="BO745" i="17"/>
  <c r="BN745" i="17"/>
  <c r="BM745" i="17"/>
  <c r="BL745" i="17"/>
  <c r="BK745" i="17"/>
  <c r="BJ745" i="17"/>
  <c r="BI745" i="17"/>
  <c r="G745" i="17"/>
  <c r="F745" i="17"/>
  <c r="E745" i="17"/>
  <c r="D745" i="17"/>
  <c r="C745" i="17"/>
  <c r="B745" i="17"/>
  <c r="BR744" i="17"/>
  <c r="BQ744" i="17"/>
  <c r="BP744" i="17"/>
  <c r="BO744" i="17"/>
  <c r="BN744" i="17"/>
  <c r="BM744" i="17"/>
  <c r="BL744" i="17"/>
  <c r="BK744" i="17"/>
  <c r="BJ744" i="17"/>
  <c r="BI744" i="17"/>
  <c r="G744" i="17"/>
  <c r="F744" i="17"/>
  <c r="E744" i="17"/>
  <c r="D744" i="17"/>
  <c r="C744" i="17"/>
  <c r="B744" i="17"/>
  <c r="BR743" i="17"/>
  <c r="BQ743" i="17"/>
  <c r="BP743" i="17"/>
  <c r="BO743" i="17"/>
  <c r="BN743" i="17"/>
  <c r="BM743" i="17"/>
  <c r="BL743" i="17"/>
  <c r="BK743" i="17"/>
  <c r="BJ743" i="17"/>
  <c r="BI743" i="17"/>
  <c r="G743" i="17"/>
  <c r="F743" i="17"/>
  <c r="E743" i="17"/>
  <c r="D743" i="17"/>
  <c r="C743" i="17"/>
  <c r="B743" i="17"/>
  <c r="BR742" i="17"/>
  <c r="BQ742" i="17"/>
  <c r="BP742" i="17"/>
  <c r="BO742" i="17"/>
  <c r="BN742" i="17"/>
  <c r="BM742" i="17"/>
  <c r="BL742" i="17"/>
  <c r="BK742" i="17"/>
  <c r="BJ742" i="17"/>
  <c r="BI742" i="17"/>
  <c r="G742" i="17"/>
  <c r="F742" i="17"/>
  <c r="E742" i="17"/>
  <c r="D742" i="17"/>
  <c r="C742" i="17"/>
  <c r="B742" i="17"/>
  <c r="BR741" i="17"/>
  <c r="BQ741" i="17"/>
  <c r="BP741" i="17"/>
  <c r="BO741" i="17"/>
  <c r="BN741" i="17"/>
  <c r="BM741" i="17"/>
  <c r="BL741" i="17"/>
  <c r="BK741" i="17"/>
  <c r="BJ741" i="17"/>
  <c r="BI741" i="17"/>
  <c r="G741" i="17"/>
  <c r="F741" i="17"/>
  <c r="E741" i="17"/>
  <c r="D741" i="17"/>
  <c r="C741" i="17"/>
  <c r="B741" i="17"/>
  <c r="BR740" i="17"/>
  <c r="BQ740" i="17"/>
  <c r="BP740" i="17"/>
  <c r="BO740" i="17"/>
  <c r="BN740" i="17"/>
  <c r="BM740" i="17"/>
  <c r="BL740" i="17"/>
  <c r="BK740" i="17"/>
  <c r="BJ740" i="17"/>
  <c r="BI740" i="17"/>
  <c r="G740" i="17"/>
  <c r="F740" i="17"/>
  <c r="E740" i="17"/>
  <c r="D740" i="17"/>
  <c r="C740" i="17"/>
  <c r="B740" i="17"/>
  <c r="BR739" i="17"/>
  <c r="BQ739" i="17"/>
  <c r="BP739" i="17"/>
  <c r="BO739" i="17"/>
  <c r="BN739" i="17"/>
  <c r="BM739" i="17"/>
  <c r="BL739" i="17"/>
  <c r="BK739" i="17"/>
  <c r="BJ739" i="17"/>
  <c r="BI739" i="17"/>
  <c r="G739" i="17"/>
  <c r="F739" i="17"/>
  <c r="E739" i="17"/>
  <c r="D739" i="17"/>
  <c r="C739" i="17"/>
  <c r="B739" i="17"/>
  <c r="BR738" i="17"/>
  <c r="BQ738" i="17"/>
  <c r="BP738" i="17"/>
  <c r="BO738" i="17"/>
  <c r="BN738" i="17"/>
  <c r="BM738" i="17"/>
  <c r="BL738" i="17"/>
  <c r="BK738" i="17"/>
  <c r="BJ738" i="17"/>
  <c r="BI738" i="17"/>
  <c r="G738" i="17"/>
  <c r="F738" i="17"/>
  <c r="E738" i="17"/>
  <c r="D738" i="17"/>
  <c r="C738" i="17"/>
  <c r="B738" i="17"/>
  <c r="BR737" i="17"/>
  <c r="BQ737" i="17"/>
  <c r="BP737" i="17"/>
  <c r="BO737" i="17"/>
  <c r="BN737" i="17"/>
  <c r="BM737" i="17"/>
  <c r="BL737" i="17"/>
  <c r="BK737" i="17"/>
  <c r="BJ737" i="17"/>
  <c r="BI737" i="17"/>
  <c r="G737" i="17"/>
  <c r="F737" i="17"/>
  <c r="E737" i="17"/>
  <c r="D737" i="17"/>
  <c r="C737" i="17"/>
  <c r="B737" i="17"/>
  <c r="BR736" i="17"/>
  <c r="BQ736" i="17"/>
  <c r="BP736" i="17"/>
  <c r="BO736" i="17"/>
  <c r="BN736" i="17"/>
  <c r="BM736" i="17"/>
  <c r="BL736" i="17"/>
  <c r="BK736" i="17"/>
  <c r="BJ736" i="17"/>
  <c r="BI736" i="17"/>
  <c r="G736" i="17"/>
  <c r="F736" i="17"/>
  <c r="E736" i="17"/>
  <c r="D736" i="17"/>
  <c r="C736" i="17"/>
  <c r="B736" i="17"/>
  <c r="BR735" i="17"/>
  <c r="BQ735" i="17"/>
  <c r="BP735" i="17"/>
  <c r="BO735" i="17"/>
  <c r="BN735" i="17"/>
  <c r="BM735" i="17"/>
  <c r="BL735" i="17"/>
  <c r="BK735" i="17"/>
  <c r="BJ735" i="17"/>
  <c r="BI735" i="17"/>
  <c r="G735" i="17"/>
  <c r="F735" i="17"/>
  <c r="E735" i="17"/>
  <c r="D735" i="17"/>
  <c r="C735" i="17"/>
  <c r="B735" i="17"/>
  <c r="BR734" i="17"/>
  <c r="BQ734" i="17"/>
  <c r="BP734" i="17"/>
  <c r="BO734" i="17"/>
  <c r="BN734" i="17"/>
  <c r="BM734" i="17"/>
  <c r="BL734" i="17"/>
  <c r="BK734" i="17"/>
  <c r="BJ734" i="17"/>
  <c r="BI734" i="17"/>
  <c r="G734" i="17"/>
  <c r="F734" i="17"/>
  <c r="E734" i="17"/>
  <c r="D734" i="17"/>
  <c r="C734" i="17"/>
  <c r="B734" i="17"/>
  <c r="BR733" i="17"/>
  <c r="BQ733" i="17"/>
  <c r="BP733" i="17"/>
  <c r="BO733" i="17"/>
  <c r="BN733" i="17"/>
  <c r="BM733" i="17"/>
  <c r="BL733" i="17"/>
  <c r="BK733" i="17"/>
  <c r="BJ733" i="17"/>
  <c r="BI733" i="17"/>
  <c r="G733" i="17"/>
  <c r="F733" i="17"/>
  <c r="E733" i="17"/>
  <c r="D733" i="17"/>
  <c r="C733" i="17"/>
  <c r="B733" i="17"/>
  <c r="BR732" i="17"/>
  <c r="BQ732" i="17"/>
  <c r="BP732" i="17"/>
  <c r="BO732" i="17"/>
  <c r="BN732" i="17"/>
  <c r="BM732" i="17"/>
  <c r="BL732" i="17"/>
  <c r="BK732" i="17"/>
  <c r="BJ732" i="17"/>
  <c r="BI732" i="17"/>
  <c r="G732" i="17"/>
  <c r="F732" i="17"/>
  <c r="E732" i="17"/>
  <c r="D732" i="17"/>
  <c r="C732" i="17"/>
  <c r="B732" i="17"/>
  <c r="BR731" i="17"/>
  <c r="BQ731" i="17"/>
  <c r="BP731" i="17"/>
  <c r="BO731" i="17"/>
  <c r="BN731" i="17"/>
  <c r="BM731" i="17"/>
  <c r="BL731" i="17"/>
  <c r="BK731" i="17"/>
  <c r="BJ731" i="17"/>
  <c r="BI731" i="17"/>
  <c r="G731" i="17"/>
  <c r="F731" i="17"/>
  <c r="E731" i="17"/>
  <c r="D731" i="17"/>
  <c r="C731" i="17"/>
  <c r="B731" i="17"/>
  <c r="BR730" i="17"/>
  <c r="BQ730" i="17"/>
  <c r="BP730" i="17"/>
  <c r="BO730" i="17"/>
  <c r="BN730" i="17"/>
  <c r="BM730" i="17"/>
  <c r="BL730" i="17"/>
  <c r="BK730" i="17"/>
  <c r="BJ730" i="17"/>
  <c r="BI730" i="17"/>
  <c r="G730" i="17"/>
  <c r="F730" i="17"/>
  <c r="E730" i="17"/>
  <c r="D730" i="17"/>
  <c r="C730" i="17"/>
  <c r="B730" i="17"/>
  <c r="BR729" i="17"/>
  <c r="BQ729" i="17"/>
  <c r="BP729" i="17"/>
  <c r="BO729" i="17"/>
  <c r="BN729" i="17"/>
  <c r="BM729" i="17"/>
  <c r="BL729" i="17"/>
  <c r="BK729" i="17"/>
  <c r="BJ729" i="17"/>
  <c r="BI729" i="17"/>
  <c r="G729" i="17"/>
  <c r="F729" i="17"/>
  <c r="E729" i="17"/>
  <c r="D729" i="17"/>
  <c r="C729" i="17"/>
  <c r="B729" i="17"/>
  <c r="BR728" i="17"/>
  <c r="BQ728" i="17"/>
  <c r="BP728" i="17"/>
  <c r="BO728" i="17"/>
  <c r="BN728" i="17"/>
  <c r="BM728" i="17"/>
  <c r="BL728" i="17"/>
  <c r="BK728" i="17"/>
  <c r="BJ728" i="17"/>
  <c r="BI728" i="17"/>
  <c r="G728" i="17"/>
  <c r="F728" i="17"/>
  <c r="E728" i="17"/>
  <c r="D728" i="17"/>
  <c r="C728" i="17"/>
  <c r="B728" i="17"/>
  <c r="BR727" i="17"/>
  <c r="BQ727" i="17"/>
  <c r="BP727" i="17"/>
  <c r="BO727" i="17"/>
  <c r="BN727" i="17"/>
  <c r="BM727" i="17"/>
  <c r="BL727" i="17"/>
  <c r="BK727" i="17"/>
  <c r="BJ727" i="17"/>
  <c r="BI727" i="17"/>
  <c r="G727" i="17"/>
  <c r="F727" i="17"/>
  <c r="E727" i="17"/>
  <c r="D727" i="17"/>
  <c r="C727" i="17"/>
  <c r="B727" i="17"/>
  <c r="BR726" i="17"/>
  <c r="BQ726" i="17"/>
  <c r="BP726" i="17"/>
  <c r="BO726" i="17"/>
  <c r="BN726" i="17"/>
  <c r="BM726" i="17"/>
  <c r="BL726" i="17"/>
  <c r="BK726" i="17"/>
  <c r="BJ726" i="17"/>
  <c r="BI726" i="17"/>
  <c r="G726" i="17"/>
  <c r="F726" i="17"/>
  <c r="E726" i="17"/>
  <c r="D726" i="17"/>
  <c r="C726" i="17"/>
  <c r="B726" i="17"/>
  <c r="BR725" i="17"/>
  <c r="BQ725" i="17"/>
  <c r="BP725" i="17"/>
  <c r="BO725" i="17"/>
  <c r="BN725" i="17"/>
  <c r="BM725" i="17"/>
  <c r="BL725" i="17"/>
  <c r="BK725" i="17"/>
  <c r="BJ725" i="17"/>
  <c r="BI725" i="17"/>
  <c r="G725" i="17"/>
  <c r="F725" i="17"/>
  <c r="E725" i="17"/>
  <c r="D725" i="17"/>
  <c r="C725" i="17"/>
  <c r="B725" i="17"/>
  <c r="BR724" i="17"/>
  <c r="BQ724" i="17"/>
  <c r="BP724" i="17"/>
  <c r="BO724" i="17"/>
  <c r="BN724" i="17"/>
  <c r="BM724" i="17"/>
  <c r="BL724" i="17"/>
  <c r="BK724" i="17"/>
  <c r="BJ724" i="17"/>
  <c r="BI724" i="17"/>
  <c r="G724" i="17"/>
  <c r="F724" i="17"/>
  <c r="E724" i="17"/>
  <c r="D724" i="17"/>
  <c r="C724" i="17"/>
  <c r="B724" i="17"/>
  <c r="BR723" i="17"/>
  <c r="BQ723" i="17"/>
  <c r="BP723" i="17"/>
  <c r="BO723" i="17"/>
  <c r="BN723" i="17"/>
  <c r="BM723" i="17"/>
  <c r="BL723" i="17"/>
  <c r="BK723" i="17"/>
  <c r="BJ723" i="17"/>
  <c r="BI723" i="17"/>
  <c r="G723" i="17"/>
  <c r="F723" i="17"/>
  <c r="E723" i="17"/>
  <c r="D723" i="17"/>
  <c r="C723" i="17"/>
  <c r="B723" i="17"/>
  <c r="BR722" i="17"/>
  <c r="BQ722" i="17"/>
  <c r="BP722" i="17"/>
  <c r="BO722" i="17"/>
  <c r="BN722" i="17"/>
  <c r="BM722" i="17"/>
  <c r="BL722" i="17"/>
  <c r="BK722" i="17"/>
  <c r="BJ722" i="17"/>
  <c r="BI722" i="17"/>
  <c r="G722" i="17"/>
  <c r="F722" i="17"/>
  <c r="E722" i="17"/>
  <c r="D722" i="17"/>
  <c r="C722" i="17"/>
  <c r="B722" i="17"/>
  <c r="BR721" i="17"/>
  <c r="BQ721" i="17"/>
  <c r="BP721" i="17"/>
  <c r="BO721" i="17"/>
  <c r="BN721" i="17"/>
  <c r="BM721" i="17"/>
  <c r="BL721" i="17"/>
  <c r="BK721" i="17"/>
  <c r="BJ721" i="17"/>
  <c r="BI721" i="17"/>
  <c r="G721" i="17"/>
  <c r="F721" i="17"/>
  <c r="E721" i="17"/>
  <c r="D721" i="17"/>
  <c r="C721" i="17"/>
  <c r="B721" i="17"/>
  <c r="BR720" i="17"/>
  <c r="BQ720" i="17"/>
  <c r="BP720" i="17"/>
  <c r="BO720" i="17"/>
  <c r="BN720" i="17"/>
  <c r="BM720" i="17"/>
  <c r="BL720" i="17"/>
  <c r="BK720" i="17"/>
  <c r="BJ720" i="17"/>
  <c r="BI720" i="17"/>
  <c r="G720" i="17"/>
  <c r="F720" i="17"/>
  <c r="E720" i="17"/>
  <c r="D720" i="17"/>
  <c r="C720" i="17"/>
  <c r="B720" i="17"/>
  <c r="BR719" i="17"/>
  <c r="BQ719" i="17"/>
  <c r="BP719" i="17"/>
  <c r="BO719" i="17"/>
  <c r="BN719" i="17"/>
  <c r="BM719" i="17"/>
  <c r="BL719" i="17"/>
  <c r="BK719" i="17"/>
  <c r="BJ719" i="17"/>
  <c r="BI719" i="17"/>
  <c r="G719" i="17"/>
  <c r="F719" i="17"/>
  <c r="E719" i="17"/>
  <c r="D719" i="17"/>
  <c r="C719" i="17"/>
  <c r="B719" i="17"/>
  <c r="BR718" i="17"/>
  <c r="BQ718" i="17"/>
  <c r="BP718" i="17"/>
  <c r="BO718" i="17"/>
  <c r="BN718" i="17"/>
  <c r="BM718" i="17"/>
  <c r="BL718" i="17"/>
  <c r="BK718" i="17"/>
  <c r="BJ718" i="17"/>
  <c r="BI718" i="17"/>
  <c r="G718" i="17"/>
  <c r="F718" i="17"/>
  <c r="E718" i="17"/>
  <c r="D718" i="17"/>
  <c r="C718" i="17"/>
  <c r="B718" i="17"/>
  <c r="BR717" i="17"/>
  <c r="BQ717" i="17"/>
  <c r="BP717" i="17"/>
  <c r="BO717" i="17"/>
  <c r="BN717" i="17"/>
  <c r="BM717" i="17"/>
  <c r="BL717" i="17"/>
  <c r="BK717" i="17"/>
  <c r="BJ717" i="17"/>
  <c r="BI717" i="17"/>
  <c r="G717" i="17"/>
  <c r="F717" i="17"/>
  <c r="E717" i="17"/>
  <c r="D717" i="17"/>
  <c r="C717" i="17"/>
  <c r="B717" i="17"/>
  <c r="BR716" i="17"/>
  <c r="BQ716" i="17"/>
  <c r="BP716" i="17"/>
  <c r="BO716" i="17"/>
  <c r="BN716" i="17"/>
  <c r="BM716" i="17"/>
  <c r="BL716" i="17"/>
  <c r="BK716" i="17"/>
  <c r="BJ716" i="17"/>
  <c r="BI716" i="17"/>
  <c r="G716" i="17"/>
  <c r="F716" i="17"/>
  <c r="E716" i="17"/>
  <c r="D716" i="17"/>
  <c r="C716" i="17"/>
  <c r="B716" i="17"/>
  <c r="BR715" i="17"/>
  <c r="BQ715" i="17"/>
  <c r="BP715" i="17"/>
  <c r="BO715" i="17"/>
  <c r="BN715" i="17"/>
  <c r="BM715" i="17"/>
  <c r="BL715" i="17"/>
  <c r="BK715" i="17"/>
  <c r="BJ715" i="17"/>
  <c r="BI715" i="17"/>
  <c r="G715" i="17"/>
  <c r="F715" i="17"/>
  <c r="E715" i="17"/>
  <c r="D715" i="17"/>
  <c r="C715" i="17"/>
  <c r="B715" i="17"/>
  <c r="BR714" i="17"/>
  <c r="BQ714" i="17"/>
  <c r="BP714" i="17"/>
  <c r="BO714" i="17"/>
  <c r="BN714" i="17"/>
  <c r="BM714" i="17"/>
  <c r="BL714" i="17"/>
  <c r="BK714" i="17"/>
  <c r="BJ714" i="17"/>
  <c r="BI714" i="17"/>
  <c r="G714" i="17"/>
  <c r="F714" i="17"/>
  <c r="E714" i="17"/>
  <c r="D714" i="17"/>
  <c r="C714" i="17"/>
  <c r="B714" i="17"/>
  <c r="BR713" i="17"/>
  <c r="BQ713" i="17"/>
  <c r="BP713" i="17"/>
  <c r="BO713" i="17"/>
  <c r="BN713" i="17"/>
  <c r="BM713" i="17"/>
  <c r="BL713" i="17"/>
  <c r="BK713" i="17"/>
  <c r="BJ713" i="17"/>
  <c r="BI713" i="17"/>
  <c r="G713" i="17"/>
  <c r="F713" i="17"/>
  <c r="E713" i="17"/>
  <c r="D713" i="17"/>
  <c r="C713" i="17"/>
  <c r="B713" i="17"/>
  <c r="BR712" i="17"/>
  <c r="BQ712" i="17"/>
  <c r="BP712" i="17"/>
  <c r="BO712" i="17"/>
  <c r="BN712" i="17"/>
  <c r="BM712" i="17"/>
  <c r="BL712" i="17"/>
  <c r="BK712" i="17"/>
  <c r="BJ712" i="17"/>
  <c r="BI712" i="17"/>
  <c r="G712" i="17"/>
  <c r="F712" i="17"/>
  <c r="E712" i="17"/>
  <c r="D712" i="17"/>
  <c r="C712" i="17"/>
  <c r="B712" i="17"/>
  <c r="BR711" i="17"/>
  <c r="BQ711" i="17"/>
  <c r="BP711" i="17"/>
  <c r="BO711" i="17"/>
  <c r="BN711" i="17"/>
  <c r="BM711" i="17"/>
  <c r="BL711" i="17"/>
  <c r="BK711" i="17"/>
  <c r="BJ711" i="17"/>
  <c r="BI711" i="17"/>
  <c r="G711" i="17"/>
  <c r="F711" i="17"/>
  <c r="E711" i="17"/>
  <c r="D711" i="17"/>
  <c r="C711" i="17"/>
  <c r="B711" i="17"/>
  <c r="BR710" i="17"/>
  <c r="BQ710" i="17"/>
  <c r="BP710" i="17"/>
  <c r="BO710" i="17"/>
  <c r="BN710" i="17"/>
  <c r="BM710" i="17"/>
  <c r="BL710" i="17"/>
  <c r="BK710" i="17"/>
  <c r="BJ710" i="17"/>
  <c r="BI710" i="17"/>
  <c r="G710" i="17"/>
  <c r="F710" i="17"/>
  <c r="E710" i="17"/>
  <c r="D710" i="17"/>
  <c r="C710" i="17"/>
  <c r="B710" i="17"/>
  <c r="BR709" i="17"/>
  <c r="BQ709" i="17"/>
  <c r="BP709" i="17"/>
  <c r="BO709" i="17"/>
  <c r="BN709" i="17"/>
  <c r="BM709" i="17"/>
  <c r="BL709" i="17"/>
  <c r="BK709" i="17"/>
  <c r="BJ709" i="17"/>
  <c r="BI709" i="17"/>
  <c r="G709" i="17"/>
  <c r="F709" i="17"/>
  <c r="E709" i="17"/>
  <c r="D709" i="17"/>
  <c r="C709" i="17"/>
  <c r="B709" i="17"/>
  <c r="BR708" i="17"/>
  <c r="BQ708" i="17"/>
  <c r="BP708" i="17"/>
  <c r="BO708" i="17"/>
  <c r="BN708" i="17"/>
  <c r="BM708" i="17"/>
  <c r="BL708" i="17"/>
  <c r="BK708" i="17"/>
  <c r="BJ708" i="17"/>
  <c r="BI708" i="17"/>
  <c r="G708" i="17"/>
  <c r="F708" i="17"/>
  <c r="E708" i="17"/>
  <c r="D708" i="17"/>
  <c r="C708" i="17"/>
  <c r="B708" i="17"/>
  <c r="BR707" i="17"/>
  <c r="BQ707" i="17"/>
  <c r="BP707" i="17"/>
  <c r="BO707" i="17"/>
  <c r="BN707" i="17"/>
  <c r="BM707" i="17"/>
  <c r="BL707" i="17"/>
  <c r="BK707" i="17"/>
  <c r="BJ707" i="17"/>
  <c r="BI707" i="17"/>
  <c r="G707" i="17"/>
  <c r="F707" i="17"/>
  <c r="E707" i="17"/>
  <c r="D707" i="17"/>
  <c r="C707" i="17"/>
  <c r="B707" i="17"/>
  <c r="BR706" i="17"/>
  <c r="BQ706" i="17"/>
  <c r="BP706" i="17"/>
  <c r="BO706" i="17"/>
  <c r="BN706" i="17"/>
  <c r="BM706" i="17"/>
  <c r="BL706" i="17"/>
  <c r="BK706" i="17"/>
  <c r="BJ706" i="17"/>
  <c r="BI706" i="17"/>
  <c r="G706" i="17"/>
  <c r="F706" i="17"/>
  <c r="E706" i="17"/>
  <c r="D706" i="17"/>
  <c r="C706" i="17"/>
  <c r="B706" i="17"/>
  <c r="BR705" i="17"/>
  <c r="BQ705" i="17"/>
  <c r="BP705" i="17"/>
  <c r="BO705" i="17"/>
  <c r="BN705" i="17"/>
  <c r="BM705" i="17"/>
  <c r="BL705" i="17"/>
  <c r="BK705" i="17"/>
  <c r="BJ705" i="17"/>
  <c r="BI705" i="17"/>
  <c r="G705" i="17"/>
  <c r="F705" i="17"/>
  <c r="E705" i="17"/>
  <c r="D705" i="17"/>
  <c r="C705" i="17"/>
  <c r="B705" i="17"/>
  <c r="BR704" i="17"/>
  <c r="BQ704" i="17"/>
  <c r="BP704" i="17"/>
  <c r="BO704" i="17"/>
  <c r="BN704" i="17"/>
  <c r="BM704" i="17"/>
  <c r="BL704" i="17"/>
  <c r="BK704" i="17"/>
  <c r="BJ704" i="17"/>
  <c r="BI704" i="17"/>
  <c r="G704" i="17"/>
  <c r="F704" i="17"/>
  <c r="E704" i="17"/>
  <c r="D704" i="17"/>
  <c r="C704" i="17"/>
  <c r="B704" i="17"/>
  <c r="BR703" i="17"/>
  <c r="BQ703" i="17"/>
  <c r="BP703" i="17"/>
  <c r="BO703" i="17"/>
  <c r="BN703" i="17"/>
  <c r="BM703" i="17"/>
  <c r="BL703" i="17"/>
  <c r="BK703" i="17"/>
  <c r="BJ703" i="17"/>
  <c r="BI703" i="17"/>
  <c r="G703" i="17"/>
  <c r="F703" i="17"/>
  <c r="E703" i="17"/>
  <c r="D703" i="17"/>
  <c r="C703" i="17"/>
  <c r="B703" i="17"/>
  <c r="BR702" i="17"/>
  <c r="BQ702" i="17"/>
  <c r="BP702" i="17"/>
  <c r="BO702" i="17"/>
  <c r="BN702" i="17"/>
  <c r="BM702" i="17"/>
  <c r="BL702" i="17"/>
  <c r="BK702" i="17"/>
  <c r="BJ702" i="17"/>
  <c r="BI702" i="17"/>
  <c r="G702" i="17"/>
  <c r="F702" i="17"/>
  <c r="E702" i="17"/>
  <c r="D702" i="17"/>
  <c r="C702" i="17"/>
  <c r="B702" i="17"/>
  <c r="BR701" i="17"/>
  <c r="BQ701" i="17"/>
  <c r="BP701" i="17"/>
  <c r="BO701" i="17"/>
  <c r="BN701" i="17"/>
  <c r="BM701" i="17"/>
  <c r="BL701" i="17"/>
  <c r="BK701" i="17"/>
  <c r="BJ701" i="17"/>
  <c r="BI701" i="17"/>
  <c r="G701" i="17"/>
  <c r="F701" i="17"/>
  <c r="E701" i="17"/>
  <c r="D701" i="17"/>
  <c r="C701" i="17"/>
  <c r="B701" i="17"/>
  <c r="BR700" i="17"/>
  <c r="BQ700" i="17"/>
  <c r="BP700" i="17"/>
  <c r="BO700" i="17"/>
  <c r="BN700" i="17"/>
  <c r="BM700" i="17"/>
  <c r="BL700" i="17"/>
  <c r="BK700" i="17"/>
  <c r="BJ700" i="17"/>
  <c r="BI700" i="17"/>
  <c r="G700" i="17"/>
  <c r="F700" i="17"/>
  <c r="E700" i="17"/>
  <c r="D700" i="17"/>
  <c r="C700" i="17"/>
  <c r="B700" i="17"/>
  <c r="BR699" i="17"/>
  <c r="BQ699" i="17"/>
  <c r="BP699" i="17"/>
  <c r="BO699" i="17"/>
  <c r="BN699" i="17"/>
  <c r="BM699" i="17"/>
  <c r="BL699" i="17"/>
  <c r="BK699" i="17"/>
  <c r="BJ699" i="17"/>
  <c r="BI699" i="17"/>
  <c r="G699" i="17"/>
  <c r="F699" i="17"/>
  <c r="E699" i="17"/>
  <c r="D699" i="17"/>
  <c r="C699" i="17"/>
  <c r="B699" i="17"/>
  <c r="BR698" i="17"/>
  <c r="BQ698" i="17"/>
  <c r="BP698" i="17"/>
  <c r="BO698" i="17"/>
  <c r="BN698" i="17"/>
  <c r="BM698" i="17"/>
  <c r="BL698" i="17"/>
  <c r="BK698" i="17"/>
  <c r="BJ698" i="17"/>
  <c r="BI698" i="17"/>
  <c r="G698" i="17"/>
  <c r="F698" i="17"/>
  <c r="E698" i="17"/>
  <c r="D698" i="17"/>
  <c r="C698" i="17"/>
  <c r="B698" i="17"/>
  <c r="BR697" i="17"/>
  <c r="BQ697" i="17"/>
  <c r="BP697" i="17"/>
  <c r="BO697" i="17"/>
  <c r="BN697" i="17"/>
  <c r="BM697" i="17"/>
  <c r="BL697" i="17"/>
  <c r="BK697" i="17"/>
  <c r="BJ697" i="17"/>
  <c r="BI697" i="17"/>
  <c r="G697" i="17"/>
  <c r="F697" i="17"/>
  <c r="E697" i="17"/>
  <c r="D697" i="17"/>
  <c r="C697" i="17"/>
  <c r="B697" i="17"/>
  <c r="BR696" i="17"/>
  <c r="BQ696" i="17"/>
  <c r="BP696" i="17"/>
  <c r="BO696" i="17"/>
  <c r="BN696" i="17"/>
  <c r="BM696" i="17"/>
  <c r="BL696" i="17"/>
  <c r="BK696" i="17"/>
  <c r="BJ696" i="17"/>
  <c r="BI696" i="17"/>
  <c r="G696" i="17"/>
  <c r="F696" i="17"/>
  <c r="E696" i="17"/>
  <c r="D696" i="17"/>
  <c r="C696" i="17"/>
  <c r="B696" i="17"/>
  <c r="BR695" i="17"/>
  <c r="BQ695" i="17"/>
  <c r="BP695" i="17"/>
  <c r="BO695" i="17"/>
  <c r="BN695" i="17"/>
  <c r="BM695" i="17"/>
  <c r="BL695" i="17"/>
  <c r="BK695" i="17"/>
  <c r="BJ695" i="17"/>
  <c r="BI695" i="17"/>
  <c r="G695" i="17"/>
  <c r="F695" i="17"/>
  <c r="E695" i="17"/>
  <c r="D695" i="17"/>
  <c r="C695" i="17"/>
  <c r="B695" i="17"/>
  <c r="BR694" i="17"/>
  <c r="BQ694" i="17"/>
  <c r="BP694" i="17"/>
  <c r="BO694" i="17"/>
  <c r="BN694" i="17"/>
  <c r="BM694" i="17"/>
  <c r="BL694" i="17"/>
  <c r="BK694" i="17"/>
  <c r="BJ694" i="17"/>
  <c r="BI694" i="17"/>
  <c r="G694" i="17"/>
  <c r="F694" i="17"/>
  <c r="E694" i="17"/>
  <c r="D694" i="17"/>
  <c r="C694" i="17"/>
  <c r="B694" i="17"/>
  <c r="BR693" i="17"/>
  <c r="BQ693" i="17"/>
  <c r="BP693" i="17"/>
  <c r="BO693" i="17"/>
  <c r="BN693" i="17"/>
  <c r="BM693" i="17"/>
  <c r="BL693" i="17"/>
  <c r="BK693" i="17"/>
  <c r="BJ693" i="17"/>
  <c r="BI693" i="17"/>
  <c r="G693" i="17"/>
  <c r="F693" i="17"/>
  <c r="E693" i="17"/>
  <c r="D693" i="17"/>
  <c r="C693" i="17"/>
  <c r="B693" i="17"/>
  <c r="BR692" i="17"/>
  <c r="BQ692" i="17"/>
  <c r="BP692" i="17"/>
  <c r="BO692" i="17"/>
  <c r="BN692" i="17"/>
  <c r="BM692" i="17"/>
  <c r="BL692" i="17"/>
  <c r="BK692" i="17"/>
  <c r="BJ692" i="17"/>
  <c r="BI692" i="17"/>
  <c r="G692" i="17"/>
  <c r="F692" i="17"/>
  <c r="E692" i="17"/>
  <c r="D692" i="17"/>
  <c r="C692" i="17"/>
  <c r="B692" i="17"/>
  <c r="BR691" i="17"/>
  <c r="BQ691" i="17"/>
  <c r="BP691" i="17"/>
  <c r="BO691" i="17"/>
  <c r="BN691" i="17"/>
  <c r="BM691" i="17"/>
  <c r="BL691" i="17"/>
  <c r="BK691" i="17"/>
  <c r="BJ691" i="17"/>
  <c r="BI691" i="17"/>
  <c r="G691" i="17"/>
  <c r="F691" i="17"/>
  <c r="E691" i="17"/>
  <c r="D691" i="17"/>
  <c r="C691" i="17"/>
  <c r="B691" i="17"/>
  <c r="BR690" i="17"/>
  <c r="BQ690" i="17"/>
  <c r="BP690" i="17"/>
  <c r="BO690" i="17"/>
  <c r="BN690" i="17"/>
  <c r="BM690" i="17"/>
  <c r="BL690" i="17"/>
  <c r="BK690" i="17"/>
  <c r="BJ690" i="17"/>
  <c r="BI690" i="17"/>
  <c r="G690" i="17"/>
  <c r="F690" i="17"/>
  <c r="E690" i="17"/>
  <c r="D690" i="17"/>
  <c r="C690" i="17"/>
  <c r="B690" i="17"/>
  <c r="BR689" i="17"/>
  <c r="BQ689" i="17"/>
  <c r="BP689" i="17"/>
  <c r="BO689" i="17"/>
  <c r="BN689" i="17"/>
  <c r="BM689" i="17"/>
  <c r="BL689" i="17"/>
  <c r="BK689" i="17"/>
  <c r="BJ689" i="17"/>
  <c r="BI689" i="17"/>
  <c r="G689" i="17"/>
  <c r="F689" i="17"/>
  <c r="E689" i="17"/>
  <c r="D689" i="17"/>
  <c r="C689" i="17"/>
  <c r="B689" i="17"/>
  <c r="BR688" i="17"/>
  <c r="BQ688" i="17"/>
  <c r="BP688" i="17"/>
  <c r="BO688" i="17"/>
  <c r="BN688" i="17"/>
  <c r="BM688" i="17"/>
  <c r="BL688" i="17"/>
  <c r="BK688" i="17"/>
  <c r="BJ688" i="17"/>
  <c r="BI688" i="17"/>
  <c r="G688" i="17"/>
  <c r="F688" i="17"/>
  <c r="E688" i="17"/>
  <c r="D688" i="17"/>
  <c r="C688" i="17"/>
  <c r="B688" i="17"/>
  <c r="BR687" i="17"/>
  <c r="BQ687" i="17"/>
  <c r="BP687" i="17"/>
  <c r="BO687" i="17"/>
  <c r="BN687" i="17"/>
  <c r="BM687" i="17"/>
  <c r="BL687" i="17"/>
  <c r="BK687" i="17"/>
  <c r="BJ687" i="17"/>
  <c r="BI687" i="17"/>
  <c r="G687" i="17"/>
  <c r="F687" i="17"/>
  <c r="E687" i="17"/>
  <c r="D687" i="17"/>
  <c r="C687" i="17"/>
  <c r="B687" i="17"/>
  <c r="BR686" i="17"/>
  <c r="BQ686" i="17"/>
  <c r="BP686" i="17"/>
  <c r="BO686" i="17"/>
  <c r="BN686" i="17"/>
  <c r="BM686" i="17"/>
  <c r="BL686" i="17"/>
  <c r="BK686" i="17"/>
  <c r="BJ686" i="17"/>
  <c r="BI686" i="17"/>
  <c r="G686" i="17"/>
  <c r="F686" i="17"/>
  <c r="E686" i="17"/>
  <c r="D686" i="17"/>
  <c r="C686" i="17"/>
  <c r="B686" i="17"/>
  <c r="BR685" i="17"/>
  <c r="BQ685" i="17"/>
  <c r="BP685" i="17"/>
  <c r="BO685" i="17"/>
  <c r="BN685" i="17"/>
  <c r="BM685" i="17"/>
  <c r="BL685" i="17"/>
  <c r="BK685" i="17"/>
  <c r="BJ685" i="17"/>
  <c r="BI685" i="17"/>
  <c r="G685" i="17"/>
  <c r="F685" i="17"/>
  <c r="E685" i="17"/>
  <c r="D685" i="17"/>
  <c r="C685" i="17"/>
  <c r="B685" i="17"/>
  <c r="BR684" i="17"/>
  <c r="BQ684" i="17"/>
  <c r="BP684" i="17"/>
  <c r="BO684" i="17"/>
  <c r="BN684" i="17"/>
  <c r="BM684" i="17"/>
  <c r="BL684" i="17"/>
  <c r="BK684" i="17"/>
  <c r="BJ684" i="17"/>
  <c r="BI684" i="17"/>
  <c r="G684" i="17"/>
  <c r="F684" i="17"/>
  <c r="E684" i="17"/>
  <c r="D684" i="17"/>
  <c r="C684" i="17"/>
  <c r="B684" i="17"/>
  <c r="BR683" i="17"/>
  <c r="BQ683" i="17"/>
  <c r="BP683" i="17"/>
  <c r="BO683" i="17"/>
  <c r="BN683" i="17"/>
  <c r="BM683" i="17"/>
  <c r="BL683" i="17"/>
  <c r="BK683" i="17"/>
  <c r="BJ683" i="17"/>
  <c r="BI683" i="17"/>
  <c r="G683" i="17"/>
  <c r="F683" i="17"/>
  <c r="E683" i="17"/>
  <c r="D683" i="17"/>
  <c r="C683" i="17"/>
  <c r="B683" i="17"/>
  <c r="BR682" i="17"/>
  <c r="BQ682" i="17"/>
  <c r="BP682" i="17"/>
  <c r="BO682" i="17"/>
  <c r="BN682" i="17"/>
  <c r="BM682" i="17"/>
  <c r="BL682" i="17"/>
  <c r="BK682" i="17"/>
  <c r="BJ682" i="17"/>
  <c r="BI682" i="17"/>
  <c r="G682" i="17"/>
  <c r="F682" i="17"/>
  <c r="E682" i="17"/>
  <c r="D682" i="17"/>
  <c r="C682" i="17"/>
  <c r="B682" i="17"/>
  <c r="BR681" i="17"/>
  <c r="BQ681" i="17"/>
  <c r="BP681" i="17"/>
  <c r="BO681" i="17"/>
  <c r="BN681" i="17"/>
  <c r="BM681" i="17"/>
  <c r="BL681" i="17"/>
  <c r="BK681" i="17"/>
  <c r="BJ681" i="17"/>
  <c r="BI681" i="17"/>
  <c r="G681" i="17"/>
  <c r="F681" i="17"/>
  <c r="E681" i="17"/>
  <c r="D681" i="17"/>
  <c r="C681" i="17"/>
  <c r="B681" i="17"/>
  <c r="BR680" i="17"/>
  <c r="BQ680" i="17"/>
  <c r="BP680" i="17"/>
  <c r="BO680" i="17"/>
  <c r="BN680" i="17"/>
  <c r="BM680" i="17"/>
  <c r="BL680" i="17"/>
  <c r="BK680" i="17"/>
  <c r="BJ680" i="17"/>
  <c r="BI680" i="17"/>
  <c r="G680" i="17"/>
  <c r="F680" i="17"/>
  <c r="E680" i="17"/>
  <c r="D680" i="17"/>
  <c r="C680" i="17"/>
  <c r="B680" i="17"/>
  <c r="BR679" i="17"/>
  <c r="BQ679" i="17"/>
  <c r="BP679" i="17"/>
  <c r="BO679" i="17"/>
  <c r="BN679" i="17"/>
  <c r="BM679" i="17"/>
  <c r="BL679" i="17"/>
  <c r="BK679" i="17"/>
  <c r="BJ679" i="17"/>
  <c r="BI679" i="17"/>
  <c r="G679" i="17"/>
  <c r="F679" i="17"/>
  <c r="E679" i="17"/>
  <c r="D679" i="17"/>
  <c r="C679" i="17"/>
  <c r="B679" i="17"/>
  <c r="BR678" i="17"/>
  <c r="BQ678" i="17"/>
  <c r="BP678" i="17"/>
  <c r="BO678" i="17"/>
  <c r="BN678" i="17"/>
  <c r="BM678" i="17"/>
  <c r="BL678" i="17"/>
  <c r="BK678" i="17"/>
  <c r="BJ678" i="17"/>
  <c r="BI678" i="17"/>
  <c r="G678" i="17"/>
  <c r="F678" i="17"/>
  <c r="E678" i="17"/>
  <c r="D678" i="17"/>
  <c r="C678" i="17"/>
  <c r="B678" i="17"/>
  <c r="BR677" i="17"/>
  <c r="BQ677" i="17"/>
  <c r="BP677" i="17"/>
  <c r="BO677" i="17"/>
  <c r="BN677" i="17"/>
  <c r="BM677" i="17"/>
  <c r="BL677" i="17"/>
  <c r="BK677" i="17"/>
  <c r="BJ677" i="17"/>
  <c r="BI677" i="17"/>
  <c r="G677" i="17"/>
  <c r="F677" i="17"/>
  <c r="E677" i="17"/>
  <c r="D677" i="17"/>
  <c r="C677" i="17"/>
  <c r="B677" i="17"/>
  <c r="BR676" i="17"/>
  <c r="BQ676" i="17"/>
  <c r="BP676" i="17"/>
  <c r="BO676" i="17"/>
  <c r="BN676" i="17"/>
  <c r="BM676" i="17"/>
  <c r="BL676" i="17"/>
  <c r="BK676" i="17"/>
  <c r="BJ676" i="17"/>
  <c r="BI676" i="17"/>
  <c r="G676" i="17"/>
  <c r="F676" i="17"/>
  <c r="E676" i="17"/>
  <c r="D676" i="17"/>
  <c r="C676" i="17"/>
  <c r="B676" i="17"/>
  <c r="BR675" i="17"/>
  <c r="BQ675" i="17"/>
  <c r="BP675" i="17"/>
  <c r="BO675" i="17"/>
  <c r="BN675" i="17"/>
  <c r="BM675" i="17"/>
  <c r="BL675" i="17"/>
  <c r="BK675" i="17"/>
  <c r="BJ675" i="17"/>
  <c r="BI675" i="17"/>
  <c r="G675" i="17"/>
  <c r="F675" i="17"/>
  <c r="E675" i="17"/>
  <c r="D675" i="17"/>
  <c r="C675" i="17"/>
  <c r="B675" i="17"/>
  <c r="BR674" i="17"/>
  <c r="BQ674" i="17"/>
  <c r="BP674" i="17"/>
  <c r="BO674" i="17"/>
  <c r="BN674" i="17"/>
  <c r="BM674" i="17"/>
  <c r="BL674" i="17"/>
  <c r="BK674" i="17"/>
  <c r="BJ674" i="17"/>
  <c r="BI674" i="17"/>
  <c r="G674" i="17"/>
  <c r="F674" i="17"/>
  <c r="E674" i="17"/>
  <c r="D674" i="17"/>
  <c r="C674" i="17"/>
  <c r="B674" i="17"/>
  <c r="BR673" i="17"/>
  <c r="BQ673" i="17"/>
  <c r="BP673" i="17"/>
  <c r="BO673" i="17"/>
  <c r="BN673" i="17"/>
  <c r="BM673" i="17"/>
  <c r="BL673" i="17"/>
  <c r="BK673" i="17"/>
  <c r="BJ673" i="17"/>
  <c r="BI673" i="17"/>
  <c r="G673" i="17"/>
  <c r="F673" i="17"/>
  <c r="E673" i="17"/>
  <c r="D673" i="17"/>
  <c r="C673" i="17"/>
  <c r="B673" i="17"/>
  <c r="BR672" i="17"/>
  <c r="BQ672" i="17"/>
  <c r="BP672" i="17"/>
  <c r="BO672" i="17"/>
  <c r="BN672" i="17"/>
  <c r="BM672" i="17"/>
  <c r="BL672" i="17"/>
  <c r="BK672" i="17"/>
  <c r="BJ672" i="17"/>
  <c r="BI672" i="17"/>
  <c r="G672" i="17"/>
  <c r="F672" i="17"/>
  <c r="E672" i="17"/>
  <c r="D672" i="17"/>
  <c r="C672" i="17"/>
  <c r="B672" i="17"/>
  <c r="BR671" i="17"/>
  <c r="BQ671" i="17"/>
  <c r="BP671" i="17"/>
  <c r="BO671" i="17"/>
  <c r="BN671" i="17"/>
  <c r="BM671" i="17"/>
  <c r="BL671" i="17"/>
  <c r="BK671" i="17"/>
  <c r="BJ671" i="17"/>
  <c r="BI671" i="17"/>
  <c r="G671" i="17"/>
  <c r="F671" i="17"/>
  <c r="E671" i="17"/>
  <c r="D671" i="17"/>
  <c r="C671" i="17"/>
  <c r="B671" i="17"/>
  <c r="BR670" i="17"/>
  <c r="BQ670" i="17"/>
  <c r="BP670" i="17"/>
  <c r="BO670" i="17"/>
  <c r="BN670" i="17"/>
  <c r="BM670" i="17"/>
  <c r="BL670" i="17"/>
  <c r="BK670" i="17"/>
  <c r="BJ670" i="17"/>
  <c r="BI670" i="17"/>
  <c r="G670" i="17"/>
  <c r="F670" i="17"/>
  <c r="E670" i="17"/>
  <c r="D670" i="17"/>
  <c r="C670" i="17"/>
  <c r="B670" i="17"/>
  <c r="BR669" i="17"/>
  <c r="BQ669" i="17"/>
  <c r="BP669" i="17"/>
  <c r="BO669" i="17"/>
  <c r="BN669" i="17"/>
  <c r="BM669" i="17"/>
  <c r="BL669" i="17"/>
  <c r="BK669" i="17"/>
  <c r="BJ669" i="17"/>
  <c r="BI669" i="17"/>
  <c r="G669" i="17"/>
  <c r="F669" i="17"/>
  <c r="E669" i="17"/>
  <c r="D669" i="17"/>
  <c r="C669" i="17"/>
  <c r="B669" i="17"/>
  <c r="BR668" i="17"/>
  <c r="BQ668" i="17"/>
  <c r="BP668" i="17"/>
  <c r="BO668" i="17"/>
  <c r="BN668" i="17"/>
  <c r="BM668" i="17"/>
  <c r="BL668" i="17"/>
  <c r="BK668" i="17"/>
  <c r="BJ668" i="17"/>
  <c r="BI668" i="17"/>
  <c r="G668" i="17"/>
  <c r="F668" i="17"/>
  <c r="E668" i="17"/>
  <c r="D668" i="17"/>
  <c r="C668" i="17"/>
  <c r="B668" i="17"/>
  <c r="BR667" i="17"/>
  <c r="BQ667" i="17"/>
  <c r="BP667" i="17"/>
  <c r="BO667" i="17"/>
  <c r="BN667" i="17"/>
  <c r="BM667" i="17"/>
  <c r="BL667" i="17"/>
  <c r="BK667" i="17"/>
  <c r="BJ667" i="17"/>
  <c r="BI667" i="17"/>
  <c r="G667" i="17"/>
  <c r="F667" i="17"/>
  <c r="E667" i="17"/>
  <c r="D667" i="17"/>
  <c r="C667" i="17"/>
  <c r="B667" i="17"/>
  <c r="BR666" i="17"/>
  <c r="BQ666" i="17"/>
  <c r="BP666" i="17"/>
  <c r="BO666" i="17"/>
  <c r="BN666" i="17"/>
  <c r="BM666" i="17"/>
  <c r="BL666" i="17"/>
  <c r="BK666" i="17"/>
  <c r="BJ666" i="17"/>
  <c r="BI666" i="17"/>
  <c r="G666" i="17"/>
  <c r="F666" i="17"/>
  <c r="E666" i="17"/>
  <c r="D666" i="17"/>
  <c r="C666" i="17"/>
  <c r="B666" i="17"/>
  <c r="BR665" i="17"/>
  <c r="BQ665" i="17"/>
  <c r="BP665" i="17"/>
  <c r="BO665" i="17"/>
  <c r="BN665" i="17"/>
  <c r="BM665" i="17"/>
  <c r="BL665" i="17"/>
  <c r="BK665" i="17"/>
  <c r="BJ665" i="17"/>
  <c r="BI665" i="17"/>
  <c r="G665" i="17"/>
  <c r="F665" i="17"/>
  <c r="E665" i="17"/>
  <c r="D665" i="17"/>
  <c r="C665" i="17"/>
  <c r="B665" i="17"/>
  <c r="BR664" i="17"/>
  <c r="BQ664" i="17"/>
  <c r="BP664" i="17"/>
  <c r="BO664" i="17"/>
  <c r="BN664" i="17"/>
  <c r="BM664" i="17"/>
  <c r="BL664" i="17"/>
  <c r="BK664" i="17"/>
  <c r="BJ664" i="17"/>
  <c r="BI664" i="17"/>
  <c r="G664" i="17"/>
  <c r="F664" i="17"/>
  <c r="E664" i="17"/>
  <c r="D664" i="17"/>
  <c r="C664" i="17"/>
  <c r="B664" i="17"/>
  <c r="BR663" i="17"/>
  <c r="BQ663" i="17"/>
  <c r="BP663" i="17"/>
  <c r="BO663" i="17"/>
  <c r="BN663" i="17"/>
  <c r="BM663" i="17"/>
  <c r="BL663" i="17"/>
  <c r="BK663" i="17"/>
  <c r="BJ663" i="17"/>
  <c r="BI663" i="17"/>
  <c r="G663" i="17"/>
  <c r="F663" i="17"/>
  <c r="E663" i="17"/>
  <c r="D663" i="17"/>
  <c r="C663" i="17"/>
  <c r="B663" i="17"/>
  <c r="BR662" i="17"/>
  <c r="BQ662" i="17"/>
  <c r="BP662" i="17"/>
  <c r="BO662" i="17"/>
  <c r="BN662" i="17"/>
  <c r="BM662" i="17"/>
  <c r="BL662" i="17"/>
  <c r="BK662" i="17"/>
  <c r="BJ662" i="17"/>
  <c r="BI662" i="17"/>
  <c r="G662" i="17"/>
  <c r="F662" i="17"/>
  <c r="E662" i="17"/>
  <c r="D662" i="17"/>
  <c r="C662" i="17"/>
  <c r="B662" i="17"/>
  <c r="BR661" i="17"/>
  <c r="BQ661" i="17"/>
  <c r="BP661" i="17"/>
  <c r="BO661" i="17"/>
  <c r="BN661" i="17"/>
  <c r="BM661" i="17"/>
  <c r="BL661" i="17"/>
  <c r="BK661" i="17"/>
  <c r="BJ661" i="17"/>
  <c r="BI661" i="17"/>
  <c r="G661" i="17"/>
  <c r="F661" i="17"/>
  <c r="E661" i="17"/>
  <c r="D661" i="17"/>
  <c r="C661" i="17"/>
  <c r="B661" i="17"/>
  <c r="BR660" i="17"/>
  <c r="BQ660" i="17"/>
  <c r="BP660" i="17"/>
  <c r="BO660" i="17"/>
  <c r="BN660" i="17"/>
  <c r="BM660" i="17"/>
  <c r="BL660" i="17"/>
  <c r="BK660" i="17"/>
  <c r="BJ660" i="17"/>
  <c r="BI660" i="17"/>
  <c r="G660" i="17"/>
  <c r="F660" i="17"/>
  <c r="E660" i="17"/>
  <c r="D660" i="17"/>
  <c r="C660" i="17"/>
  <c r="B660" i="17"/>
  <c r="BR659" i="17"/>
  <c r="BQ659" i="17"/>
  <c r="BP659" i="17"/>
  <c r="BO659" i="17"/>
  <c r="BN659" i="17"/>
  <c r="BM659" i="17"/>
  <c r="BL659" i="17"/>
  <c r="BK659" i="17"/>
  <c r="BJ659" i="17"/>
  <c r="BI659" i="17"/>
  <c r="G659" i="17"/>
  <c r="F659" i="17"/>
  <c r="E659" i="17"/>
  <c r="D659" i="17"/>
  <c r="C659" i="17"/>
  <c r="B659" i="17"/>
  <c r="BR658" i="17"/>
  <c r="BQ658" i="17"/>
  <c r="BP658" i="17"/>
  <c r="BO658" i="17"/>
  <c r="BN658" i="17"/>
  <c r="BM658" i="17"/>
  <c r="BL658" i="17"/>
  <c r="BK658" i="17"/>
  <c r="BJ658" i="17"/>
  <c r="BI658" i="17"/>
  <c r="G658" i="17"/>
  <c r="F658" i="17"/>
  <c r="E658" i="17"/>
  <c r="D658" i="17"/>
  <c r="C658" i="17"/>
  <c r="B658" i="17"/>
  <c r="BR657" i="17"/>
  <c r="BQ657" i="17"/>
  <c r="BP657" i="17"/>
  <c r="BO657" i="17"/>
  <c r="BN657" i="17"/>
  <c r="BM657" i="17"/>
  <c r="BL657" i="17"/>
  <c r="BK657" i="17"/>
  <c r="BJ657" i="17"/>
  <c r="BI657" i="17"/>
  <c r="G657" i="17"/>
  <c r="F657" i="17"/>
  <c r="E657" i="17"/>
  <c r="D657" i="17"/>
  <c r="C657" i="17"/>
  <c r="B657" i="17"/>
  <c r="BR656" i="17"/>
  <c r="BQ656" i="17"/>
  <c r="BP656" i="17"/>
  <c r="BO656" i="17"/>
  <c r="BN656" i="17"/>
  <c r="BM656" i="17"/>
  <c r="BL656" i="17"/>
  <c r="BK656" i="17"/>
  <c r="BJ656" i="17"/>
  <c r="BI656" i="17"/>
  <c r="G656" i="17"/>
  <c r="F656" i="17"/>
  <c r="E656" i="17"/>
  <c r="D656" i="17"/>
  <c r="C656" i="17"/>
  <c r="B656" i="17"/>
  <c r="BR655" i="17"/>
  <c r="BQ655" i="17"/>
  <c r="BP655" i="17"/>
  <c r="BO655" i="17"/>
  <c r="BN655" i="17"/>
  <c r="BM655" i="17"/>
  <c r="BL655" i="17"/>
  <c r="BK655" i="17"/>
  <c r="BJ655" i="17"/>
  <c r="BI655" i="17"/>
  <c r="G655" i="17"/>
  <c r="F655" i="17"/>
  <c r="E655" i="17"/>
  <c r="D655" i="17"/>
  <c r="C655" i="17"/>
  <c r="B655" i="17"/>
  <c r="BR654" i="17"/>
  <c r="BQ654" i="17"/>
  <c r="BP654" i="17"/>
  <c r="BO654" i="17"/>
  <c r="BN654" i="17"/>
  <c r="BM654" i="17"/>
  <c r="BL654" i="17"/>
  <c r="BK654" i="17"/>
  <c r="BJ654" i="17"/>
  <c r="BI654" i="17"/>
  <c r="G654" i="17"/>
  <c r="F654" i="17"/>
  <c r="E654" i="17"/>
  <c r="D654" i="17"/>
  <c r="C654" i="17"/>
  <c r="B654" i="17"/>
  <c r="BR653" i="17"/>
  <c r="BQ653" i="17"/>
  <c r="BP653" i="17"/>
  <c r="BO653" i="17"/>
  <c r="BN653" i="17"/>
  <c r="BM653" i="17"/>
  <c r="BL653" i="17"/>
  <c r="BK653" i="17"/>
  <c r="BJ653" i="17"/>
  <c r="BI653" i="17"/>
  <c r="G653" i="17"/>
  <c r="F653" i="17"/>
  <c r="E653" i="17"/>
  <c r="D653" i="17"/>
  <c r="C653" i="17"/>
  <c r="B653" i="17"/>
  <c r="BR652" i="17"/>
  <c r="BQ652" i="17"/>
  <c r="BP652" i="17"/>
  <c r="BO652" i="17"/>
  <c r="BN652" i="17"/>
  <c r="BM652" i="17"/>
  <c r="BL652" i="17"/>
  <c r="BK652" i="17"/>
  <c r="BJ652" i="17"/>
  <c r="BI652" i="17"/>
  <c r="G652" i="17"/>
  <c r="F652" i="17"/>
  <c r="E652" i="17"/>
  <c r="D652" i="17"/>
  <c r="C652" i="17"/>
  <c r="B652" i="17"/>
  <c r="BR651" i="17"/>
  <c r="BQ651" i="17"/>
  <c r="BP651" i="17"/>
  <c r="BO651" i="17"/>
  <c r="BN651" i="17"/>
  <c r="BM651" i="17"/>
  <c r="BL651" i="17"/>
  <c r="BK651" i="17"/>
  <c r="BJ651" i="17"/>
  <c r="BI651" i="17"/>
  <c r="G651" i="17"/>
  <c r="F651" i="17"/>
  <c r="E651" i="17"/>
  <c r="D651" i="17"/>
  <c r="C651" i="17"/>
  <c r="B651" i="17"/>
  <c r="BR650" i="17"/>
  <c r="BQ650" i="17"/>
  <c r="BP650" i="17"/>
  <c r="BO650" i="17"/>
  <c r="BN650" i="17"/>
  <c r="BM650" i="17"/>
  <c r="BL650" i="17"/>
  <c r="BK650" i="17"/>
  <c r="BJ650" i="17"/>
  <c r="BI650" i="17"/>
  <c r="G650" i="17"/>
  <c r="F650" i="17"/>
  <c r="E650" i="17"/>
  <c r="D650" i="17"/>
  <c r="C650" i="17"/>
  <c r="B650" i="17"/>
  <c r="BR649" i="17"/>
  <c r="BQ649" i="17"/>
  <c r="BP649" i="17"/>
  <c r="BO649" i="17"/>
  <c r="BN649" i="17"/>
  <c r="BM649" i="17"/>
  <c r="BL649" i="17"/>
  <c r="BK649" i="17"/>
  <c r="BJ649" i="17"/>
  <c r="BI649" i="17"/>
  <c r="G649" i="17"/>
  <c r="F649" i="17"/>
  <c r="E649" i="17"/>
  <c r="D649" i="17"/>
  <c r="C649" i="17"/>
  <c r="B649" i="17"/>
  <c r="BR648" i="17"/>
  <c r="BQ648" i="17"/>
  <c r="BP648" i="17"/>
  <c r="BO648" i="17"/>
  <c r="BN648" i="17"/>
  <c r="BM648" i="17"/>
  <c r="BL648" i="17"/>
  <c r="BK648" i="17"/>
  <c r="BJ648" i="17"/>
  <c r="BI648" i="17"/>
  <c r="G648" i="17"/>
  <c r="F648" i="17"/>
  <c r="E648" i="17"/>
  <c r="D648" i="17"/>
  <c r="C648" i="17"/>
  <c r="B648" i="17"/>
  <c r="BR647" i="17"/>
  <c r="BQ647" i="17"/>
  <c r="BP647" i="17"/>
  <c r="BO647" i="17"/>
  <c r="BN647" i="17"/>
  <c r="BM647" i="17"/>
  <c r="BL647" i="17"/>
  <c r="BK647" i="17"/>
  <c r="BJ647" i="17"/>
  <c r="BI647" i="17"/>
  <c r="G647" i="17"/>
  <c r="F647" i="17"/>
  <c r="E647" i="17"/>
  <c r="D647" i="17"/>
  <c r="C647" i="17"/>
  <c r="B647" i="17"/>
  <c r="BR646" i="17"/>
  <c r="BQ646" i="17"/>
  <c r="BP646" i="17"/>
  <c r="BO646" i="17"/>
  <c r="BN646" i="17"/>
  <c r="BM646" i="17"/>
  <c r="BL646" i="17"/>
  <c r="BK646" i="17"/>
  <c r="BJ646" i="17"/>
  <c r="BI646" i="17"/>
  <c r="G646" i="17"/>
  <c r="F646" i="17"/>
  <c r="E646" i="17"/>
  <c r="D646" i="17"/>
  <c r="C646" i="17"/>
  <c r="B646" i="17"/>
  <c r="BR645" i="17"/>
  <c r="BQ645" i="17"/>
  <c r="BP645" i="17"/>
  <c r="BO645" i="17"/>
  <c r="BN645" i="17"/>
  <c r="BM645" i="17"/>
  <c r="BL645" i="17"/>
  <c r="BK645" i="17"/>
  <c r="BJ645" i="17"/>
  <c r="BI645" i="17"/>
  <c r="G645" i="17"/>
  <c r="F645" i="17"/>
  <c r="E645" i="17"/>
  <c r="D645" i="17"/>
  <c r="C645" i="17"/>
  <c r="B645" i="17"/>
  <c r="BR644" i="17"/>
  <c r="BQ644" i="17"/>
  <c r="BP644" i="17"/>
  <c r="BO644" i="17"/>
  <c r="BN644" i="17"/>
  <c r="BM644" i="17"/>
  <c r="BL644" i="17"/>
  <c r="BK644" i="17"/>
  <c r="BJ644" i="17"/>
  <c r="BI644" i="17"/>
  <c r="G644" i="17"/>
  <c r="F644" i="17"/>
  <c r="E644" i="17"/>
  <c r="D644" i="17"/>
  <c r="C644" i="17"/>
  <c r="B644" i="17"/>
  <c r="BR643" i="17"/>
  <c r="BQ643" i="17"/>
  <c r="BP643" i="17"/>
  <c r="BO643" i="17"/>
  <c r="BN643" i="17"/>
  <c r="BM643" i="17"/>
  <c r="BL643" i="17"/>
  <c r="BK643" i="17"/>
  <c r="BJ643" i="17"/>
  <c r="BI643" i="17"/>
  <c r="G643" i="17"/>
  <c r="F643" i="17"/>
  <c r="E643" i="17"/>
  <c r="D643" i="17"/>
  <c r="C643" i="17"/>
  <c r="B643" i="17"/>
  <c r="BR642" i="17"/>
  <c r="BQ642" i="17"/>
  <c r="BP642" i="17"/>
  <c r="BO642" i="17"/>
  <c r="BN642" i="17"/>
  <c r="BM642" i="17"/>
  <c r="BL642" i="17"/>
  <c r="BK642" i="17"/>
  <c r="BJ642" i="17"/>
  <c r="BI642" i="17"/>
  <c r="G642" i="17"/>
  <c r="F642" i="17"/>
  <c r="E642" i="17"/>
  <c r="D642" i="17"/>
  <c r="C642" i="17"/>
  <c r="B642" i="17"/>
  <c r="BR641" i="17"/>
  <c r="BQ641" i="17"/>
  <c r="BP641" i="17"/>
  <c r="BO641" i="17"/>
  <c r="BN641" i="17"/>
  <c r="BM641" i="17"/>
  <c r="BL641" i="17"/>
  <c r="BK641" i="17"/>
  <c r="BJ641" i="17"/>
  <c r="BI641" i="17"/>
  <c r="G641" i="17"/>
  <c r="F641" i="17"/>
  <c r="E641" i="17"/>
  <c r="D641" i="17"/>
  <c r="C641" i="17"/>
  <c r="B641" i="17"/>
  <c r="BR640" i="17"/>
  <c r="BQ640" i="17"/>
  <c r="BP640" i="17"/>
  <c r="BO640" i="17"/>
  <c r="BN640" i="17"/>
  <c r="BM640" i="17"/>
  <c r="BL640" i="17"/>
  <c r="BK640" i="17"/>
  <c r="BJ640" i="17"/>
  <c r="BI640" i="17"/>
  <c r="G640" i="17"/>
  <c r="F640" i="17"/>
  <c r="E640" i="17"/>
  <c r="D640" i="17"/>
  <c r="C640" i="17"/>
  <c r="B640" i="17"/>
  <c r="BR639" i="17"/>
  <c r="BQ639" i="17"/>
  <c r="BP639" i="17"/>
  <c r="BO639" i="17"/>
  <c r="BN639" i="17"/>
  <c r="BM639" i="17"/>
  <c r="BL639" i="17"/>
  <c r="BK639" i="17"/>
  <c r="BJ639" i="17"/>
  <c r="BI639" i="17"/>
  <c r="G639" i="17"/>
  <c r="F639" i="17"/>
  <c r="E639" i="17"/>
  <c r="D639" i="17"/>
  <c r="C639" i="17"/>
  <c r="B639" i="17"/>
  <c r="BR638" i="17"/>
  <c r="BQ638" i="17"/>
  <c r="BP638" i="17"/>
  <c r="BO638" i="17"/>
  <c r="BN638" i="17"/>
  <c r="BM638" i="17"/>
  <c r="BL638" i="17"/>
  <c r="BK638" i="17"/>
  <c r="BJ638" i="17"/>
  <c r="BI638" i="17"/>
  <c r="G638" i="17"/>
  <c r="F638" i="17"/>
  <c r="E638" i="17"/>
  <c r="D638" i="17"/>
  <c r="C638" i="17"/>
  <c r="B638" i="17"/>
  <c r="BR637" i="17"/>
  <c r="BQ637" i="17"/>
  <c r="BP637" i="17"/>
  <c r="BO637" i="17"/>
  <c r="BN637" i="17"/>
  <c r="BM637" i="17"/>
  <c r="BL637" i="17"/>
  <c r="BK637" i="17"/>
  <c r="BJ637" i="17"/>
  <c r="BI637" i="17"/>
  <c r="G637" i="17"/>
  <c r="F637" i="17"/>
  <c r="E637" i="17"/>
  <c r="D637" i="17"/>
  <c r="C637" i="17"/>
  <c r="B637" i="17"/>
  <c r="BR636" i="17"/>
  <c r="BQ636" i="17"/>
  <c r="BP636" i="17"/>
  <c r="BO636" i="17"/>
  <c r="BN636" i="17"/>
  <c r="BM636" i="17"/>
  <c r="BL636" i="17"/>
  <c r="BK636" i="17"/>
  <c r="BJ636" i="17"/>
  <c r="BI636" i="17"/>
  <c r="G636" i="17"/>
  <c r="F636" i="17"/>
  <c r="E636" i="17"/>
  <c r="D636" i="17"/>
  <c r="C636" i="17"/>
  <c r="B636" i="17"/>
  <c r="BR635" i="17"/>
  <c r="BQ635" i="17"/>
  <c r="BP635" i="17"/>
  <c r="BO635" i="17"/>
  <c r="BN635" i="17"/>
  <c r="BM635" i="17"/>
  <c r="BL635" i="17"/>
  <c r="BK635" i="17"/>
  <c r="BJ635" i="17"/>
  <c r="BI635" i="17"/>
  <c r="G635" i="17"/>
  <c r="F635" i="17"/>
  <c r="E635" i="17"/>
  <c r="D635" i="17"/>
  <c r="C635" i="17"/>
  <c r="B635" i="17"/>
  <c r="BR634" i="17"/>
  <c r="BQ634" i="17"/>
  <c r="BP634" i="17"/>
  <c r="BO634" i="17"/>
  <c r="BN634" i="17"/>
  <c r="BM634" i="17"/>
  <c r="BL634" i="17"/>
  <c r="BK634" i="17"/>
  <c r="BJ634" i="17"/>
  <c r="BI634" i="17"/>
  <c r="G634" i="17"/>
  <c r="F634" i="17"/>
  <c r="E634" i="17"/>
  <c r="D634" i="17"/>
  <c r="C634" i="17"/>
  <c r="B634" i="17"/>
  <c r="BR633" i="17"/>
  <c r="BQ633" i="17"/>
  <c r="BP633" i="17"/>
  <c r="BO633" i="17"/>
  <c r="BN633" i="17"/>
  <c r="BM633" i="17"/>
  <c r="BL633" i="17"/>
  <c r="BK633" i="17"/>
  <c r="BJ633" i="17"/>
  <c r="BI633" i="17"/>
  <c r="G633" i="17"/>
  <c r="F633" i="17"/>
  <c r="E633" i="17"/>
  <c r="D633" i="17"/>
  <c r="C633" i="17"/>
  <c r="B633" i="17"/>
  <c r="BR632" i="17"/>
  <c r="BQ632" i="17"/>
  <c r="BP632" i="17"/>
  <c r="BO632" i="17"/>
  <c r="BN632" i="17"/>
  <c r="BM632" i="17"/>
  <c r="BL632" i="17"/>
  <c r="BK632" i="17"/>
  <c r="BJ632" i="17"/>
  <c r="BI632" i="17"/>
  <c r="G632" i="17"/>
  <c r="F632" i="17"/>
  <c r="E632" i="17"/>
  <c r="D632" i="17"/>
  <c r="C632" i="17"/>
  <c r="B632" i="17"/>
  <c r="BR631" i="17"/>
  <c r="BQ631" i="17"/>
  <c r="BP631" i="17"/>
  <c r="BO631" i="17"/>
  <c r="BN631" i="17"/>
  <c r="BM631" i="17"/>
  <c r="BL631" i="17"/>
  <c r="BK631" i="17"/>
  <c r="BJ631" i="17"/>
  <c r="BI631" i="17"/>
  <c r="G631" i="17"/>
  <c r="F631" i="17"/>
  <c r="E631" i="17"/>
  <c r="D631" i="17"/>
  <c r="C631" i="17"/>
  <c r="B631" i="17"/>
  <c r="BR630" i="17"/>
  <c r="BQ630" i="17"/>
  <c r="BP630" i="17"/>
  <c r="BO630" i="17"/>
  <c r="BN630" i="17"/>
  <c r="BM630" i="17"/>
  <c r="BL630" i="17"/>
  <c r="BK630" i="17"/>
  <c r="BJ630" i="17"/>
  <c r="BI630" i="17"/>
  <c r="G630" i="17"/>
  <c r="F630" i="17"/>
  <c r="E630" i="17"/>
  <c r="D630" i="17"/>
  <c r="C630" i="17"/>
  <c r="B630" i="17"/>
  <c r="BR629" i="17"/>
  <c r="BQ629" i="17"/>
  <c r="BP629" i="17"/>
  <c r="BO629" i="17"/>
  <c r="BN629" i="17"/>
  <c r="BM629" i="17"/>
  <c r="BL629" i="17"/>
  <c r="BK629" i="17"/>
  <c r="BJ629" i="17"/>
  <c r="BI629" i="17"/>
  <c r="G629" i="17"/>
  <c r="F629" i="17"/>
  <c r="E629" i="17"/>
  <c r="D629" i="17"/>
  <c r="C629" i="17"/>
  <c r="B629" i="17"/>
  <c r="BR628" i="17"/>
  <c r="BQ628" i="17"/>
  <c r="BP628" i="17"/>
  <c r="BO628" i="17"/>
  <c r="BN628" i="17"/>
  <c r="BM628" i="17"/>
  <c r="BL628" i="17"/>
  <c r="BK628" i="17"/>
  <c r="BJ628" i="17"/>
  <c r="BI628" i="17"/>
  <c r="G628" i="17"/>
  <c r="F628" i="17"/>
  <c r="E628" i="17"/>
  <c r="D628" i="17"/>
  <c r="C628" i="17"/>
  <c r="B628" i="17"/>
  <c r="BR627" i="17"/>
  <c r="BQ627" i="17"/>
  <c r="BP627" i="17"/>
  <c r="BO627" i="17"/>
  <c r="BN627" i="17"/>
  <c r="BM627" i="17"/>
  <c r="BL627" i="17"/>
  <c r="BK627" i="17"/>
  <c r="BJ627" i="17"/>
  <c r="BI627" i="17"/>
  <c r="G627" i="17"/>
  <c r="F627" i="17"/>
  <c r="E627" i="17"/>
  <c r="D627" i="17"/>
  <c r="C627" i="17"/>
  <c r="B627" i="17"/>
  <c r="BR626" i="17"/>
  <c r="BQ626" i="17"/>
  <c r="BP626" i="17"/>
  <c r="BO626" i="17"/>
  <c r="BN626" i="17"/>
  <c r="BM626" i="17"/>
  <c r="BL626" i="17"/>
  <c r="BK626" i="17"/>
  <c r="BJ626" i="17"/>
  <c r="BI626" i="17"/>
  <c r="G626" i="17"/>
  <c r="F626" i="17"/>
  <c r="E626" i="17"/>
  <c r="D626" i="17"/>
  <c r="C626" i="17"/>
  <c r="B626" i="17"/>
  <c r="BR625" i="17"/>
  <c r="BQ625" i="17"/>
  <c r="BP625" i="17"/>
  <c r="BO625" i="17"/>
  <c r="BN625" i="17"/>
  <c r="BM625" i="17"/>
  <c r="BL625" i="17"/>
  <c r="BK625" i="17"/>
  <c r="BJ625" i="17"/>
  <c r="BI625" i="17"/>
  <c r="G625" i="17"/>
  <c r="F625" i="17"/>
  <c r="E625" i="17"/>
  <c r="D625" i="17"/>
  <c r="C625" i="17"/>
  <c r="B625" i="17"/>
  <c r="BR624" i="17"/>
  <c r="BQ624" i="17"/>
  <c r="BP624" i="17"/>
  <c r="BO624" i="17"/>
  <c r="BN624" i="17"/>
  <c r="BM624" i="17"/>
  <c r="BL624" i="17"/>
  <c r="BK624" i="17"/>
  <c r="BJ624" i="17"/>
  <c r="BI624" i="17"/>
  <c r="G624" i="17"/>
  <c r="F624" i="17"/>
  <c r="E624" i="17"/>
  <c r="D624" i="17"/>
  <c r="C624" i="17"/>
  <c r="B624" i="17"/>
  <c r="BR623" i="17"/>
  <c r="BQ623" i="17"/>
  <c r="BP623" i="17"/>
  <c r="BO623" i="17"/>
  <c r="BN623" i="17"/>
  <c r="BM623" i="17"/>
  <c r="BL623" i="17"/>
  <c r="BK623" i="17"/>
  <c r="BJ623" i="17"/>
  <c r="BI623" i="17"/>
  <c r="G623" i="17"/>
  <c r="F623" i="17"/>
  <c r="E623" i="17"/>
  <c r="D623" i="17"/>
  <c r="C623" i="17"/>
  <c r="B623" i="17"/>
  <c r="BR622" i="17"/>
  <c r="BQ622" i="17"/>
  <c r="BP622" i="17"/>
  <c r="BO622" i="17"/>
  <c r="BN622" i="17"/>
  <c r="BM622" i="17"/>
  <c r="BL622" i="17"/>
  <c r="BK622" i="17"/>
  <c r="BJ622" i="17"/>
  <c r="BI622" i="17"/>
  <c r="G622" i="17"/>
  <c r="F622" i="17"/>
  <c r="E622" i="17"/>
  <c r="D622" i="17"/>
  <c r="C622" i="17"/>
  <c r="B622" i="17"/>
  <c r="BR621" i="17"/>
  <c r="BQ621" i="17"/>
  <c r="BP621" i="17"/>
  <c r="BO621" i="17"/>
  <c r="BN621" i="17"/>
  <c r="BM621" i="17"/>
  <c r="BL621" i="17"/>
  <c r="BK621" i="17"/>
  <c r="BJ621" i="17"/>
  <c r="BI621" i="17"/>
  <c r="G621" i="17"/>
  <c r="F621" i="17"/>
  <c r="E621" i="17"/>
  <c r="D621" i="17"/>
  <c r="C621" i="17"/>
  <c r="B621" i="17"/>
  <c r="BR620" i="17"/>
  <c r="BQ620" i="17"/>
  <c r="BP620" i="17"/>
  <c r="BO620" i="17"/>
  <c r="BN620" i="17"/>
  <c r="BM620" i="17"/>
  <c r="BL620" i="17"/>
  <c r="BK620" i="17"/>
  <c r="BJ620" i="17"/>
  <c r="BI620" i="17"/>
  <c r="G620" i="17"/>
  <c r="F620" i="17"/>
  <c r="E620" i="17"/>
  <c r="D620" i="17"/>
  <c r="C620" i="17"/>
  <c r="B620" i="17"/>
  <c r="BR619" i="17"/>
  <c r="BQ619" i="17"/>
  <c r="BP619" i="17"/>
  <c r="BO619" i="17"/>
  <c r="BN619" i="17"/>
  <c r="BM619" i="17"/>
  <c r="BL619" i="17"/>
  <c r="BK619" i="17"/>
  <c r="BJ619" i="17"/>
  <c r="BI619" i="17"/>
  <c r="G619" i="17"/>
  <c r="F619" i="17"/>
  <c r="E619" i="17"/>
  <c r="D619" i="17"/>
  <c r="C619" i="17"/>
  <c r="B619" i="17"/>
  <c r="BR618" i="17"/>
  <c r="BQ618" i="17"/>
  <c r="BP618" i="17"/>
  <c r="BO618" i="17"/>
  <c r="BN618" i="17"/>
  <c r="BM618" i="17"/>
  <c r="BL618" i="17"/>
  <c r="BK618" i="17"/>
  <c r="BJ618" i="17"/>
  <c r="BI618" i="17"/>
  <c r="G618" i="17"/>
  <c r="F618" i="17"/>
  <c r="E618" i="17"/>
  <c r="D618" i="17"/>
  <c r="C618" i="17"/>
  <c r="B618" i="17"/>
  <c r="BR617" i="17"/>
  <c r="BQ617" i="17"/>
  <c r="BP617" i="17"/>
  <c r="BO617" i="17"/>
  <c r="BN617" i="17"/>
  <c r="BM617" i="17"/>
  <c r="BL617" i="17"/>
  <c r="BK617" i="17"/>
  <c r="BJ617" i="17"/>
  <c r="BI617" i="17"/>
  <c r="G617" i="17"/>
  <c r="F617" i="17"/>
  <c r="E617" i="17"/>
  <c r="D617" i="17"/>
  <c r="C617" i="17"/>
  <c r="B617" i="17"/>
  <c r="BR616" i="17"/>
  <c r="BQ616" i="17"/>
  <c r="BP616" i="17"/>
  <c r="BO616" i="17"/>
  <c r="BN616" i="17"/>
  <c r="BM616" i="17"/>
  <c r="BL616" i="17"/>
  <c r="BK616" i="17"/>
  <c r="BJ616" i="17"/>
  <c r="BI616" i="17"/>
  <c r="G616" i="17"/>
  <c r="F616" i="17"/>
  <c r="E616" i="17"/>
  <c r="D616" i="17"/>
  <c r="C616" i="17"/>
  <c r="B616" i="17"/>
  <c r="BR615" i="17"/>
  <c r="BQ615" i="17"/>
  <c r="BP615" i="17"/>
  <c r="BO615" i="17"/>
  <c r="BN615" i="17"/>
  <c r="BM615" i="17"/>
  <c r="BL615" i="17"/>
  <c r="BK615" i="17"/>
  <c r="BJ615" i="17"/>
  <c r="BI615" i="17"/>
  <c r="G615" i="17"/>
  <c r="F615" i="17"/>
  <c r="E615" i="17"/>
  <c r="D615" i="17"/>
  <c r="C615" i="17"/>
  <c r="B615" i="17"/>
  <c r="BR614" i="17"/>
  <c r="BQ614" i="17"/>
  <c r="BP614" i="17"/>
  <c r="BO614" i="17"/>
  <c r="BN614" i="17"/>
  <c r="BM614" i="17"/>
  <c r="BL614" i="17"/>
  <c r="BK614" i="17"/>
  <c r="BJ614" i="17"/>
  <c r="BI614" i="17"/>
  <c r="G614" i="17"/>
  <c r="F614" i="17"/>
  <c r="E614" i="17"/>
  <c r="D614" i="17"/>
  <c r="C614" i="17"/>
  <c r="B614" i="17"/>
  <c r="BR613" i="17"/>
  <c r="BQ613" i="17"/>
  <c r="BP613" i="17"/>
  <c r="BO613" i="17"/>
  <c r="BN613" i="17"/>
  <c r="BM613" i="17"/>
  <c r="BL613" i="17"/>
  <c r="BK613" i="17"/>
  <c r="BJ613" i="17"/>
  <c r="BI613" i="17"/>
  <c r="G613" i="17"/>
  <c r="F613" i="17"/>
  <c r="E613" i="17"/>
  <c r="D613" i="17"/>
  <c r="C613" i="17"/>
  <c r="B613" i="17"/>
  <c r="BR612" i="17"/>
  <c r="BQ612" i="17"/>
  <c r="BP612" i="17"/>
  <c r="BO612" i="17"/>
  <c r="BN612" i="17"/>
  <c r="BM612" i="17"/>
  <c r="BL612" i="17"/>
  <c r="BK612" i="17"/>
  <c r="BJ612" i="17"/>
  <c r="BI612" i="17"/>
  <c r="G612" i="17"/>
  <c r="F612" i="17"/>
  <c r="E612" i="17"/>
  <c r="D612" i="17"/>
  <c r="C612" i="17"/>
  <c r="B612" i="17"/>
  <c r="BR611" i="17"/>
  <c r="BQ611" i="17"/>
  <c r="BP611" i="17"/>
  <c r="BO611" i="17"/>
  <c r="BN611" i="17"/>
  <c r="BM611" i="17"/>
  <c r="BL611" i="17"/>
  <c r="BK611" i="17"/>
  <c r="BJ611" i="17"/>
  <c r="BI611" i="17"/>
  <c r="G611" i="17"/>
  <c r="F611" i="17"/>
  <c r="E611" i="17"/>
  <c r="D611" i="17"/>
  <c r="C611" i="17"/>
  <c r="B611" i="17"/>
  <c r="BR610" i="17"/>
  <c r="BQ610" i="17"/>
  <c r="BP610" i="17"/>
  <c r="BO610" i="17"/>
  <c r="BN610" i="17"/>
  <c r="BM610" i="17"/>
  <c r="BL610" i="17"/>
  <c r="BK610" i="17"/>
  <c r="BJ610" i="17"/>
  <c r="BI610" i="17"/>
  <c r="G610" i="17"/>
  <c r="F610" i="17"/>
  <c r="E610" i="17"/>
  <c r="D610" i="17"/>
  <c r="C610" i="17"/>
  <c r="B610" i="17"/>
  <c r="BR609" i="17"/>
  <c r="BQ609" i="17"/>
  <c r="BP609" i="17"/>
  <c r="BO609" i="17"/>
  <c r="BN609" i="17"/>
  <c r="BM609" i="17"/>
  <c r="BL609" i="17"/>
  <c r="BK609" i="17"/>
  <c r="BJ609" i="17"/>
  <c r="BI609" i="17"/>
  <c r="G609" i="17"/>
  <c r="F609" i="17"/>
  <c r="E609" i="17"/>
  <c r="D609" i="17"/>
  <c r="C609" i="17"/>
  <c r="B609" i="17"/>
  <c r="BR608" i="17"/>
  <c r="BQ608" i="17"/>
  <c r="BP608" i="17"/>
  <c r="BO608" i="17"/>
  <c r="BN608" i="17"/>
  <c r="BM608" i="17"/>
  <c r="BL608" i="17"/>
  <c r="BK608" i="17"/>
  <c r="BJ608" i="17"/>
  <c r="BI608" i="17"/>
  <c r="G608" i="17"/>
  <c r="F608" i="17"/>
  <c r="E608" i="17"/>
  <c r="D608" i="17"/>
  <c r="C608" i="17"/>
  <c r="B608" i="17"/>
  <c r="BR607" i="17"/>
  <c r="BQ607" i="17"/>
  <c r="BP607" i="17"/>
  <c r="BO607" i="17"/>
  <c r="BN607" i="17"/>
  <c r="BM607" i="17"/>
  <c r="BL607" i="17"/>
  <c r="BK607" i="17"/>
  <c r="BJ607" i="17"/>
  <c r="BI607" i="17"/>
  <c r="G607" i="17"/>
  <c r="F607" i="17"/>
  <c r="E607" i="17"/>
  <c r="D607" i="17"/>
  <c r="C607" i="17"/>
  <c r="B607" i="17"/>
  <c r="BR606" i="17"/>
  <c r="BQ606" i="17"/>
  <c r="BP606" i="17"/>
  <c r="BO606" i="17"/>
  <c r="BN606" i="17"/>
  <c r="BM606" i="17"/>
  <c r="BL606" i="17"/>
  <c r="BK606" i="17"/>
  <c r="BJ606" i="17"/>
  <c r="BI606" i="17"/>
  <c r="G606" i="17"/>
  <c r="F606" i="17"/>
  <c r="E606" i="17"/>
  <c r="D606" i="17"/>
  <c r="C606" i="17"/>
  <c r="B606" i="17"/>
  <c r="BR605" i="17"/>
  <c r="BQ605" i="17"/>
  <c r="BP605" i="17"/>
  <c r="BO605" i="17"/>
  <c r="BN605" i="17"/>
  <c r="BM605" i="17"/>
  <c r="BL605" i="17"/>
  <c r="BK605" i="17"/>
  <c r="BJ605" i="17"/>
  <c r="BI605" i="17"/>
  <c r="G605" i="17"/>
  <c r="F605" i="17"/>
  <c r="E605" i="17"/>
  <c r="D605" i="17"/>
  <c r="C605" i="17"/>
  <c r="B605" i="17"/>
  <c r="BR604" i="17"/>
  <c r="BQ604" i="17"/>
  <c r="BP604" i="17"/>
  <c r="BO604" i="17"/>
  <c r="BN604" i="17"/>
  <c r="BM604" i="17"/>
  <c r="BL604" i="17"/>
  <c r="BK604" i="17"/>
  <c r="BJ604" i="17"/>
  <c r="BI604" i="17"/>
  <c r="G604" i="17"/>
  <c r="F604" i="17"/>
  <c r="E604" i="17"/>
  <c r="D604" i="17"/>
  <c r="C604" i="17"/>
  <c r="B604" i="17"/>
  <c r="BR603" i="17"/>
  <c r="BQ603" i="17"/>
  <c r="BP603" i="17"/>
  <c r="BO603" i="17"/>
  <c r="BN603" i="17"/>
  <c r="BM603" i="17"/>
  <c r="BL603" i="17"/>
  <c r="BK603" i="17"/>
  <c r="BJ603" i="17"/>
  <c r="BI603" i="17"/>
  <c r="G603" i="17"/>
  <c r="F603" i="17"/>
  <c r="E603" i="17"/>
  <c r="D603" i="17"/>
  <c r="C603" i="17"/>
  <c r="B603" i="17"/>
  <c r="BR602" i="17"/>
  <c r="BQ602" i="17"/>
  <c r="BP602" i="17"/>
  <c r="BO602" i="17"/>
  <c r="BN602" i="17"/>
  <c r="BM602" i="17"/>
  <c r="BL602" i="17"/>
  <c r="BK602" i="17"/>
  <c r="BJ602" i="17"/>
  <c r="BI602" i="17"/>
  <c r="G602" i="17"/>
  <c r="F602" i="17"/>
  <c r="E602" i="17"/>
  <c r="D602" i="17"/>
  <c r="C602" i="17"/>
  <c r="B602" i="17"/>
  <c r="BR601" i="17"/>
  <c r="BQ601" i="17"/>
  <c r="BP601" i="17"/>
  <c r="BO601" i="17"/>
  <c r="BN601" i="17"/>
  <c r="BM601" i="17"/>
  <c r="BL601" i="17"/>
  <c r="BK601" i="17"/>
  <c r="BJ601" i="17"/>
  <c r="BI601" i="17"/>
  <c r="G601" i="17"/>
  <c r="F601" i="17"/>
  <c r="E601" i="17"/>
  <c r="D601" i="17"/>
  <c r="C601" i="17"/>
  <c r="B601" i="17"/>
  <c r="BR600" i="17"/>
  <c r="BQ600" i="17"/>
  <c r="BP600" i="17"/>
  <c r="BO600" i="17"/>
  <c r="BN600" i="17"/>
  <c r="BM600" i="17"/>
  <c r="BL600" i="17"/>
  <c r="BK600" i="17"/>
  <c r="BJ600" i="17"/>
  <c r="BI600" i="17"/>
  <c r="G600" i="17"/>
  <c r="F600" i="17"/>
  <c r="E600" i="17"/>
  <c r="D600" i="17"/>
  <c r="C600" i="17"/>
  <c r="B600" i="17"/>
  <c r="BR599" i="17"/>
  <c r="BQ599" i="17"/>
  <c r="BP599" i="17"/>
  <c r="BO599" i="17"/>
  <c r="BN599" i="17"/>
  <c r="BM599" i="17"/>
  <c r="BL599" i="17"/>
  <c r="BK599" i="17"/>
  <c r="BJ599" i="17"/>
  <c r="BI599" i="17"/>
  <c r="G599" i="17"/>
  <c r="F599" i="17"/>
  <c r="E599" i="17"/>
  <c r="D599" i="17"/>
  <c r="C599" i="17"/>
  <c r="B599" i="17"/>
  <c r="BR598" i="17"/>
  <c r="BQ598" i="17"/>
  <c r="BP598" i="17"/>
  <c r="BO598" i="17"/>
  <c r="BN598" i="17"/>
  <c r="BM598" i="17"/>
  <c r="BL598" i="17"/>
  <c r="BK598" i="17"/>
  <c r="BJ598" i="17"/>
  <c r="BI598" i="17"/>
  <c r="G598" i="17"/>
  <c r="F598" i="17"/>
  <c r="E598" i="17"/>
  <c r="D598" i="17"/>
  <c r="C598" i="17"/>
  <c r="B598" i="17"/>
  <c r="BR597" i="17"/>
  <c r="BQ597" i="17"/>
  <c r="BP597" i="17"/>
  <c r="BO597" i="17"/>
  <c r="BN597" i="17"/>
  <c r="BM597" i="17"/>
  <c r="BL597" i="17"/>
  <c r="BK597" i="17"/>
  <c r="BJ597" i="17"/>
  <c r="BI597" i="17"/>
  <c r="G597" i="17"/>
  <c r="F597" i="17"/>
  <c r="E597" i="17"/>
  <c r="D597" i="17"/>
  <c r="C597" i="17"/>
  <c r="B597" i="17"/>
  <c r="BR596" i="17"/>
  <c r="BQ596" i="17"/>
  <c r="BP596" i="17"/>
  <c r="BO596" i="17"/>
  <c r="BN596" i="17"/>
  <c r="BM596" i="17"/>
  <c r="BL596" i="17"/>
  <c r="BK596" i="17"/>
  <c r="BJ596" i="17"/>
  <c r="BI596" i="17"/>
  <c r="G596" i="17"/>
  <c r="F596" i="17"/>
  <c r="E596" i="17"/>
  <c r="D596" i="17"/>
  <c r="C596" i="17"/>
  <c r="B596" i="17"/>
  <c r="BR595" i="17"/>
  <c r="BQ595" i="17"/>
  <c r="BP595" i="17"/>
  <c r="BO595" i="17"/>
  <c r="BN595" i="17"/>
  <c r="BM595" i="17"/>
  <c r="BL595" i="17"/>
  <c r="BK595" i="17"/>
  <c r="BJ595" i="17"/>
  <c r="BI595" i="17"/>
  <c r="G595" i="17"/>
  <c r="F595" i="17"/>
  <c r="E595" i="17"/>
  <c r="D595" i="17"/>
  <c r="C595" i="17"/>
  <c r="B595" i="17"/>
  <c r="BR594" i="17"/>
  <c r="BQ594" i="17"/>
  <c r="BP594" i="17"/>
  <c r="BO594" i="17"/>
  <c r="BN594" i="17"/>
  <c r="BM594" i="17"/>
  <c r="BL594" i="17"/>
  <c r="BK594" i="17"/>
  <c r="BJ594" i="17"/>
  <c r="BI594" i="17"/>
  <c r="G594" i="17"/>
  <c r="F594" i="17"/>
  <c r="E594" i="17"/>
  <c r="D594" i="17"/>
  <c r="C594" i="17"/>
  <c r="B594" i="17"/>
  <c r="BR593" i="17"/>
  <c r="BQ593" i="17"/>
  <c r="BP593" i="17"/>
  <c r="BO593" i="17"/>
  <c r="BN593" i="17"/>
  <c r="BM593" i="17"/>
  <c r="BL593" i="17"/>
  <c r="BK593" i="17"/>
  <c r="BJ593" i="17"/>
  <c r="BI593" i="17"/>
  <c r="G593" i="17"/>
  <c r="F593" i="17"/>
  <c r="E593" i="17"/>
  <c r="D593" i="17"/>
  <c r="C593" i="17"/>
  <c r="B593" i="17"/>
  <c r="BR592" i="17"/>
  <c r="BQ592" i="17"/>
  <c r="BP592" i="17"/>
  <c r="BO592" i="17"/>
  <c r="BN592" i="17"/>
  <c r="BM592" i="17"/>
  <c r="BL592" i="17"/>
  <c r="BK592" i="17"/>
  <c r="BJ592" i="17"/>
  <c r="BI592" i="17"/>
  <c r="G592" i="17"/>
  <c r="F592" i="17"/>
  <c r="E592" i="17"/>
  <c r="D592" i="17"/>
  <c r="C592" i="17"/>
  <c r="B592" i="17"/>
  <c r="BR591" i="17"/>
  <c r="BQ591" i="17"/>
  <c r="BP591" i="17"/>
  <c r="BO591" i="17"/>
  <c r="BN591" i="17"/>
  <c r="BM591" i="17"/>
  <c r="BL591" i="17"/>
  <c r="BK591" i="17"/>
  <c r="BJ591" i="17"/>
  <c r="BI591" i="17"/>
  <c r="G591" i="17"/>
  <c r="F591" i="17"/>
  <c r="E591" i="17"/>
  <c r="D591" i="17"/>
  <c r="C591" i="17"/>
  <c r="B591" i="17"/>
  <c r="BR590" i="17"/>
  <c r="BQ590" i="17"/>
  <c r="BP590" i="17"/>
  <c r="BO590" i="17"/>
  <c r="BN590" i="17"/>
  <c r="BM590" i="17"/>
  <c r="BL590" i="17"/>
  <c r="BK590" i="17"/>
  <c r="BJ590" i="17"/>
  <c r="BI590" i="17"/>
  <c r="G590" i="17"/>
  <c r="F590" i="17"/>
  <c r="E590" i="17"/>
  <c r="D590" i="17"/>
  <c r="C590" i="17"/>
  <c r="B590" i="17"/>
  <c r="BR589" i="17"/>
  <c r="BQ589" i="17"/>
  <c r="BP589" i="17"/>
  <c r="BO589" i="17"/>
  <c r="BN589" i="17"/>
  <c r="BM589" i="17"/>
  <c r="BL589" i="17"/>
  <c r="BK589" i="17"/>
  <c r="BJ589" i="17"/>
  <c r="BI589" i="17"/>
  <c r="G589" i="17"/>
  <c r="F589" i="17"/>
  <c r="E589" i="17"/>
  <c r="D589" i="17"/>
  <c r="C589" i="17"/>
  <c r="B589" i="17"/>
  <c r="BR588" i="17"/>
  <c r="BQ588" i="17"/>
  <c r="BP588" i="17"/>
  <c r="BO588" i="17"/>
  <c r="BN588" i="17"/>
  <c r="BM588" i="17"/>
  <c r="BL588" i="17"/>
  <c r="BK588" i="17"/>
  <c r="BJ588" i="17"/>
  <c r="BI588" i="17"/>
  <c r="G588" i="17"/>
  <c r="F588" i="17"/>
  <c r="E588" i="17"/>
  <c r="D588" i="17"/>
  <c r="C588" i="17"/>
  <c r="B588" i="17"/>
  <c r="BR587" i="17"/>
  <c r="BQ587" i="17"/>
  <c r="BP587" i="17"/>
  <c r="BO587" i="17"/>
  <c r="BN587" i="17"/>
  <c r="BM587" i="17"/>
  <c r="BL587" i="17"/>
  <c r="BK587" i="17"/>
  <c r="BJ587" i="17"/>
  <c r="BI587" i="17"/>
  <c r="G587" i="17"/>
  <c r="F587" i="17"/>
  <c r="E587" i="17"/>
  <c r="D587" i="17"/>
  <c r="C587" i="17"/>
  <c r="B587" i="17"/>
  <c r="BR586" i="17"/>
  <c r="BQ586" i="17"/>
  <c r="BP586" i="17"/>
  <c r="BO586" i="17"/>
  <c r="BN586" i="17"/>
  <c r="BM586" i="17"/>
  <c r="BL586" i="17"/>
  <c r="BK586" i="17"/>
  <c r="BJ586" i="17"/>
  <c r="BI586" i="17"/>
  <c r="G586" i="17"/>
  <c r="F586" i="17"/>
  <c r="E586" i="17"/>
  <c r="D586" i="17"/>
  <c r="C586" i="17"/>
  <c r="B586" i="17"/>
  <c r="BR585" i="17"/>
  <c r="BQ585" i="17"/>
  <c r="BP585" i="17"/>
  <c r="BO585" i="17"/>
  <c r="BN585" i="17"/>
  <c r="BM585" i="17"/>
  <c r="BL585" i="17"/>
  <c r="BK585" i="17"/>
  <c r="BJ585" i="17"/>
  <c r="BI585" i="17"/>
  <c r="G585" i="17"/>
  <c r="F585" i="17"/>
  <c r="E585" i="17"/>
  <c r="D585" i="17"/>
  <c r="C585" i="17"/>
  <c r="B585" i="17"/>
  <c r="BR584" i="17"/>
  <c r="BQ584" i="17"/>
  <c r="BP584" i="17"/>
  <c r="BO584" i="17"/>
  <c r="BN584" i="17"/>
  <c r="BM584" i="17"/>
  <c r="BL584" i="17"/>
  <c r="BK584" i="17"/>
  <c r="BJ584" i="17"/>
  <c r="BI584" i="17"/>
  <c r="G584" i="17"/>
  <c r="F584" i="17"/>
  <c r="E584" i="17"/>
  <c r="D584" i="17"/>
  <c r="C584" i="17"/>
  <c r="B584" i="17"/>
  <c r="BR583" i="17"/>
  <c r="BQ583" i="17"/>
  <c r="BP583" i="17"/>
  <c r="BO583" i="17"/>
  <c r="BN583" i="17"/>
  <c r="BM583" i="17"/>
  <c r="BL583" i="17"/>
  <c r="BK583" i="17"/>
  <c r="BJ583" i="17"/>
  <c r="BI583" i="17"/>
  <c r="G583" i="17"/>
  <c r="F583" i="17"/>
  <c r="E583" i="17"/>
  <c r="D583" i="17"/>
  <c r="C583" i="17"/>
  <c r="B583" i="17"/>
  <c r="BR582" i="17"/>
  <c r="BQ582" i="17"/>
  <c r="BP582" i="17"/>
  <c r="BO582" i="17"/>
  <c r="BN582" i="17"/>
  <c r="BM582" i="17"/>
  <c r="BL582" i="17"/>
  <c r="BK582" i="17"/>
  <c r="BJ582" i="17"/>
  <c r="BI582" i="17"/>
  <c r="G582" i="17"/>
  <c r="F582" i="17"/>
  <c r="E582" i="17"/>
  <c r="D582" i="17"/>
  <c r="C582" i="17"/>
  <c r="B582" i="17"/>
  <c r="BR581" i="17"/>
  <c r="BQ581" i="17"/>
  <c r="BP581" i="17"/>
  <c r="BO581" i="17"/>
  <c r="BN581" i="17"/>
  <c r="BM581" i="17"/>
  <c r="BL581" i="17"/>
  <c r="BK581" i="17"/>
  <c r="BJ581" i="17"/>
  <c r="BI581" i="17"/>
  <c r="G581" i="17"/>
  <c r="F581" i="17"/>
  <c r="E581" i="17"/>
  <c r="D581" i="17"/>
  <c r="C581" i="17"/>
  <c r="B581" i="17"/>
  <c r="BR580" i="17"/>
  <c r="BQ580" i="17"/>
  <c r="BP580" i="17"/>
  <c r="BO580" i="17"/>
  <c r="BN580" i="17"/>
  <c r="BM580" i="17"/>
  <c r="BL580" i="17"/>
  <c r="BK580" i="17"/>
  <c r="BJ580" i="17"/>
  <c r="BI580" i="17"/>
  <c r="G580" i="17"/>
  <c r="F580" i="17"/>
  <c r="E580" i="17"/>
  <c r="D580" i="17"/>
  <c r="C580" i="17"/>
  <c r="B580" i="17"/>
  <c r="BR579" i="17"/>
  <c r="BQ579" i="17"/>
  <c r="BP579" i="17"/>
  <c r="BO579" i="17"/>
  <c r="BN579" i="17"/>
  <c r="BM579" i="17"/>
  <c r="BL579" i="17"/>
  <c r="BK579" i="17"/>
  <c r="BJ579" i="17"/>
  <c r="BI579" i="17"/>
  <c r="G579" i="17"/>
  <c r="F579" i="17"/>
  <c r="E579" i="17"/>
  <c r="D579" i="17"/>
  <c r="C579" i="17"/>
  <c r="B579" i="17"/>
  <c r="BR578" i="17"/>
  <c r="BQ578" i="17"/>
  <c r="BP578" i="17"/>
  <c r="BO578" i="17"/>
  <c r="BN578" i="17"/>
  <c r="BM578" i="17"/>
  <c r="BL578" i="17"/>
  <c r="BK578" i="17"/>
  <c r="BJ578" i="17"/>
  <c r="BI578" i="17"/>
  <c r="G578" i="17"/>
  <c r="F578" i="17"/>
  <c r="E578" i="17"/>
  <c r="D578" i="17"/>
  <c r="C578" i="17"/>
  <c r="B578" i="17"/>
  <c r="BR577" i="17"/>
  <c r="BQ577" i="17"/>
  <c r="BP577" i="17"/>
  <c r="BO577" i="17"/>
  <c r="BN577" i="17"/>
  <c r="BM577" i="17"/>
  <c r="BL577" i="17"/>
  <c r="BK577" i="17"/>
  <c r="BJ577" i="17"/>
  <c r="BI577" i="17"/>
  <c r="G577" i="17"/>
  <c r="F577" i="17"/>
  <c r="E577" i="17"/>
  <c r="D577" i="17"/>
  <c r="C577" i="17"/>
  <c r="B577" i="17"/>
  <c r="BR576" i="17"/>
  <c r="BQ576" i="17"/>
  <c r="BP576" i="17"/>
  <c r="BO576" i="17"/>
  <c r="BN576" i="17"/>
  <c r="BM576" i="17"/>
  <c r="BL576" i="17"/>
  <c r="BK576" i="17"/>
  <c r="BJ576" i="17"/>
  <c r="BI576" i="17"/>
  <c r="G576" i="17"/>
  <c r="F576" i="17"/>
  <c r="E576" i="17"/>
  <c r="D576" i="17"/>
  <c r="C576" i="17"/>
  <c r="B576" i="17"/>
  <c r="BR575" i="17"/>
  <c r="BQ575" i="17"/>
  <c r="BP575" i="17"/>
  <c r="BO575" i="17"/>
  <c r="BN575" i="17"/>
  <c r="BM575" i="17"/>
  <c r="BL575" i="17"/>
  <c r="BK575" i="17"/>
  <c r="BJ575" i="17"/>
  <c r="BI575" i="17"/>
  <c r="G575" i="17"/>
  <c r="F575" i="17"/>
  <c r="E575" i="17"/>
  <c r="D575" i="17"/>
  <c r="C575" i="17"/>
  <c r="B575" i="17"/>
  <c r="BR574" i="17"/>
  <c r="BQ574" i="17"/>
  <c r="BP574" i="17"/>
  <c r="BO574" i="17"/>
  <c r="BN574" i="17"/>
  <c r="BM574" i="17"/>
  <c r="BL574" i="17"/>
  <c r="BK574" i="17"/>
  <c r="BJ574" i="17"/>
  <c r="BI574" i="17"/>
  <c r="G574" i="17"/>
  <c r="F574" i="17"/>
  <c r="E574" i="17"/>
  <c r="D574" i="17"/>
  <c r="C574" i="17"/>
  <c r="B574" i="17"/>
  <c r="BR573" i="17"/>
  <c r="BQ573" i="17"/>
  <c r="BP573" i="17"/>
  <c r="BO573" i="17"/>
  <c r="BN573" i="17"/>
  <c r="BM573" i="17"/>
  <c r="BL573" i="17"/>
  <c r="BK573" i="17"/>
  <c r="BJ573" i="17"/>
  <c r="BI573" i="17"/>
  <c r="G573" i="17"/>
  <c r="F573" i="17"/>
  <c r="E573" i="17"/>
  <c r="D573" i="17"/>
  <c r="C573" i="17"/>
  <c r="B573" i="17"/>
  <c r="BR572" i="17"/>
  <c r="BQ572" i="17"/>
  <c r="BP572" i="17"/>
  <c r="BO572" i="17"/>
  <c r="BN572" i="17"/>
  <c r="BM572" i="17"/>
  <c r="BL572" i="17"/>
  <c r="BK572" i="17"/>
  <c r="BJ572" i="17"/>
  <c r="BI572" i="17"/>
  <c r="G572" i="17"/>
  <c r="F572" i="17"/>
  <c r="E572" i="17"/>
  <c r="D572" i="17"/>
  <c r="C572" i="17"/>
  <c r="B572" i="17"/>
  <c r="BR571" i="17"/>
  <c r="BQ571" i="17"/>
  <c r="BP571" i="17"/>
  <c r="BO571" i="17"/>
  <c r="BN571" i="17"/>
  <c r="BM571" i="17"/>
  <c r="BL571" i="17"/>
  <c r="BK571" i="17"/>
  <c r="BJ571" i="17"/>
  <c r="BI571" i="17"/>
  <c r="G571" i="17"/>
  <c r="F571" i="17"/>
  <c r="E571" i="17"/>
  <c r="D571" i="17"/>
  <c r="C571" i="17"/>
  <c r="B571" i="17"/>
  <c r="BR570" i="17"/>
  <c r="BQ570" i="17"/>
  <c r="BP570" i="17"/>
  <c r="BO570" i="17"/>
  <c r="BN570" i="17"/>
  <c r="BM570" i="17"/>
  <c r="BL570" i="17"/>
  <c r="BK570" i="17"/>
  <c r="BJ570" i="17"/>
  <c r="BI570" i="17"/>
  <c r="G570" i="17"/>
  <c r="F570" i="17"/>
  <c r="E570" i="17"/>
  <c r="D570" i="17"/>
  <c r="C570" i="17"/>
  <c r="B570" i="17"/>
  <c r="BR569" i="17"/>
  <c r="BQ569" i="17"/>
  <c r="BP569" i="17"/>
  <c r="BO569" i="17"/>
  <c r="BN569" i="17"/>
  <c r="BM569" i="17"/>
  <c r="BL569" i="17"/>
  <c r="BK569" i="17"/>
  <c r="BJ569" i="17"/>
  <c r="BI569" i="17"/>
  <c r="G569" i="17"/>
  <c r="F569" i="17"/>
  <c r="E569" i="17"/>
  <c r="D569" i="17"/>
  <c r="C569" i="17"/>
  <c r="B569" i="17"/>
  <c r="BR568" i="17"/>
  <c r="BQ568" i="17"/>
  <c r="BP568" i="17"/>
  <c r="BO568" i="17"/>
  <c r="BN568" i="17"/>
  <c r="BM568" i="17"/>
  <c r="BL568" i="17"/>
  <c r="BK568" i="17"/>
  <c r="BJ568" i="17"/>
  <c r="BI568" i="17"/>
  <c r="G568" i="17"/>
  <c r="F568" i="17"/>
  <c r="E568" i="17"/>
  <c r="D568" i="17"/>
  <c r="C568" i="17"/>
  <c r="B568" i="17"/>
  <c r="BR567" i="17"/>
  <c r="BQ567" i="17"/>
  <c r="BP567" i="17"/>
  <c r="BO567" i="17"/>
  <c r="BN567" i="17"/>
  <c r="BM567" i="17"/>
  <c r="BL567" i="17"/>
  <c r="BK567" i="17"/>
  <c r="BJ567" i="17"/>
  <c r="BI567" i="17"/>
  <c r="G567" i="17"/>
  <c r="F567" i="17"/>
  <c r="E567" i="17"/>
  <c r="D567" i="17"/>
  <c r="C567" i="17"/>
  <c r="B567" i="17"/>
  <c r="BR566" i="17"/>
  <c r="BQ566" i="17"/>
  <c r="BP566" i="17"/>
  <c r="BO566" i="17"/>
  <c r="BN566" i="17"/>
  <c r="BM566" i="17"/>
  <c r="BL566" i="17"/>
  <c r="BK566" i="17"/>
  <c r="BJ566" i="17"/>
  <c r="BI566" i="17"/>
  <c r="G566" i="17"/>
  <c r="F566" i="17"/>
  <c r="E566" i="17"/>
  <c r="D566" i="17"/>
  <c r="C566" i="17"/>
  <c r="B566" i="17"/>
  <c r="BR565" i="17"/>
  <c r="BQ565" i="17"/>
  <c r="BP565" i="17"/>
  <c r="BO565" i="17"/>
  <c r="BN565" i="17"/>
  <c r="BM565" i="17"/>
  <c r="BL565" i="17"/>
  <c r="BK565" i="17"/>
  <c r="BJ565" i="17"/>
  <c r="BI565" i="17"/>
  <c r="G565" i="17"/>
  <c r="F565" i="17"/>
  <c r="E565" i="17"/>
  <c r="D565" i="17"/>
  <c r="C565" i="17"/>
  <c r="B565" i="17"/>
  <c r="BR564" i="17"/>
  <c r="BQ564" i="17"/>
  <c r="BP564" i="17"/>
  <c r="BO564" i="17"/>
  <c r="BN564" i="17"/>
  <c r="BM564" i="17"/>
  <c r="BL564" i="17"/>
  <c r="BK564" i="17"/>
  <c r="BJ564" i="17"/>
  <c r="BI564" i="17"/>
  <c r="G564" i="17"/>
  <c r="F564" i="17"/>
  <c r="E564" i="17"/>
  <c r="D564" i="17"/>
  <c r="C564" i="17"/>
  <c r="B564" i="17"/>
  <c r="BR563" i="17"/>
  <c r="BQ563" i="17"/>
  <c r="BP563" i="17"/>
  <c r="BO563" i="17"/>
  <c r="BN563" i="17"/>
  <c r="BM563" i="17"/>
  <c r="BL563" i="17"/>
  <c r="BK563" i="17"/>
  <c r="BJ563" i="17"/>
  <c r="BI563" i="17"/>
  <c r="G563" i="17"/>
  <c r="F563" i="17"/>
  <c r="E563" i="17"/>
  <c r="D563" i="17"/>
  <c r="C563" i="17"/>
  <c r="B563" i="17"/>
  <c r="BR562" i="17"/>
  <c r="BQ562" i="17"/>
  <c r="BP562" i="17"/>
  <c r="BO562" i="17"/>
  <c r="BN562" i="17"/>
  <c r="BM562" i="17"/>
  <c r="BL562" i="17"/>
  <c r="BK562" i="17"/>
  <c r="BJ562" i="17"/>
  <c r="BI562" i="17"/>
  <c r="G562" i="17"/>
  <c r="F562" i="17"/>
  <c r="E562" i="17"/>
  <c r="D562" i="17"/>
  <c r="C562" i="17"/>
  <c r="B562" i="17"/>
  <c r="BR561" i="17"/>
  <c r="BQ561" i="17"/>
  <c r="BP561" i="17"/>
  <c r="BO561" i="17"/>
  <c r="BN561" i="17"/>
  <c r="BM561" i="17"/>
  <c r="BL561" i="17"/>
  <c r="BK561" i="17"/>
  <c r="BJ561" i="17"/>
  <c r="BI561" i="17"/>
  <c r="G561" i="17"/>
  <c r="F561" i="17"/>
  <c r="E561" i="17"/>
  <c r="D561" i="17"/>
  <c r="C561" i="17"/>
  <c r="B561" i="17"/>
  <c r="BR560" i="17"/>
  <c r="BQ560" i="17"/>
  <c r="BP560" i="17"/>
  <c r="BO560" i="17"/>
  <c r="BN560" i="17"/>
  <c r="BM560" i="17"/>
  <c r="BL560" i="17"/>
  <c r="BK560" i="17"/>
  <c r="BJ560" i="17"/>
  <c r="BI560" i="17"/>
  <c r="G560" i="17"/>
  <c r="F560" i="17"/>
  <c r="E560" i="17"/>
  <c r="D560" i="17"/>
  <c r="C560" i="17"/>
  <c r="B560" i="17"/>
  <c r="BR559" i="17"/>
  <c r="BQ559" i="17"/>
  <c r="BP559" i="17"/>
  <c r="BO559" i="17"/>
  <c r="BN559" i="17"/>
  <c r="BM559" i="17"/>
  <c r="BL559" i="17"/>
  <c r="BK559" i="17"/>
  <c r="BJ559" i="17"/>
  <c r="BI559" i="17"/>
  <c r="G559" i="17"/>
  <c r="F559" i="17"/>
  <c r="E559" i="17"/>
  <c r="D559" i="17"/>
  <c r="C559" i="17"/>
  <c r="B559" i="17"/>
  <c r="BR558" i="17"/>
  <c r="BQ558" i="17"/>
  <c r="BP558" i="17"/>
  <c r="BO558" i="17"/>
  <c r="BN558" i="17"/>
  <c r="BM558" i="17"/>
  <c r="BL558" i="17"/>
  <c r="BK558" i="17"/>
  <c r="BJ558" i="17"/>
  <c r="BI558" i="17"/>
  <c r="G558" i="17"/>
  <c r="F558" i="17"/>
  <c r="E558" i="17"/>
  <c r="D558" i="17"/>
  <c r="C558" i="17"/>
  <c r="B558" i="17"/>
  <c r="BR557" i="17"/>
  <c r="BQ557" i="17"/>
  <c r="BP557" i="17"/>
  <c r="BO557" i="17"/>
  <c r="BN557" i="17"/>
  <c r="BM557" i="17"/>
  <c r="BL557" i="17"/>
  <c r="BK557" i="17"/>
  <c r="BJ557" i="17"/>
  <c r="BI557" i="17"/>
  <c r="G557" i="17"/>
  <c r="F557" i="17"/>
  <c r="E557" i="17"/>
  <c r="D557" i="17"/>
  <c r="C557" i="17"/>
  <c r="B557" i="17"/>
  <c r="BR556" i="17"/>
  <c r="BQ556" i="17"/>
  <c r="BP556" i="17"/>
  <c r="BO556" i="17"/>
  <c r="BN556" i="17"/>
  <c r="BM556" i="17"/>
  <c r="BL556" i="17"/>
  <c r="BK556" i="17"/>
  <c r="BJ556" i="17"/>
  <c r="BI556" i="17"/>
  <c r="G556" i="17"/>
  <c r="F556" i="17"/>
  <c r="E556" i="17"/>
  <c r="D556" i="17"/>
  <c r="C556" i="17"/>
  <c r="B556" i="17"/>
  <c r="BR555" i="17"/>
  <c r="BQ555" i="17"/>
  <c r="BP555" i="17"/>
  <c r="BO555" i="17"/>
  <c r="BN555" i="17"/>
  <c r="BM555" i="17"/>
  <c r="BL555" i="17"/>
  <c r="BK555" i="17"/>
  <c r="BJ555" i="17"/>
  <c r="BI555" i="17"/>
  <c r="G555" i="17"/>
  <c r="F555" i="17"/>
  <c r="E555" i="17"/>
  <c r="D555" i="17"/>
  <c r="C555" i="17"/>
  <c r="B555" i="17"/>
  <c r="BR554" i="17"/>
  <c r="BQ554" i="17"/>
  <c r="BP554" i="17"/>
  <c r="BO554" i="17"/>
  <c r="BN554" i="17"/>
  <c r="BM554" i="17"/>
  <c r="BL554" i="17"/>
  <c r="BK554" i="17"/>
  <c r="BJ554" i="17"/>
  <c r="BI554" i="17"/>
  <c r="G554" i="17"/>
  <c r="F554" i="17"/>
  <c r="E554" i="17"/>
  <c r="D554" i="17"/>
  <c r="C554" i="17"/>
  <c r="B554" i="17"/>
  <c r="BR553" i="17"/>
  <c r="BQ553" i="17"/>
  <c r="BP553" i="17"/>
  <c r="BO553" i="17"/>
  <c r="BN553" i="17"/>
  <c r="BM553" i="17"/>
  <c r="BL553" i="17"/>
  <c r="BK553" i="17"/>
  <c r="BJ553" i="17"/>
  <c r="BI553" i="17"/>
  <c r="G553" i="17"/>
  <c r="F553" i="17"/>
  <c r="E553" i="17"/>
  <c r="D553" i="17"/>
  <c r="C553" i="17"/>
  <c r="B553" i="17"/>
  <c r="BR552" i="17"/>
  <c r="BQ552" i="17"/>
  <c r="BP552" i="17"/>
  <c r="BO552" i="17"/>
  <c r="BN552" i="17"/>
  <c r="BM552" i="17"/>
  <c r="BL552" i="17"/>
  <c r="BK552" i="17"/>
  <c r="BJ552" i="17"/>
  <c r="BI552" i="17"/>
  <c r="G552" i="17"/>
  <c r="F552" i="17"/>
  <c r="E552" i="17"/>
  <c r="D552" i="17"/>
  <c r="C552" i="17"/>
  <c r="B552" i="17"/>
  <c r="BR551" i="17"/>
  <c r="BQ551" i="17"/>
  <c r="BP551" i="17"/>
  <c r="BO551" i="17"/>
  <c r="BN551" i="17"/>
  <c r="BM551" i="17"/>
  <c r="BL551" i="17"/>
  <c r="BK551" i="17"/>
  <c r="BJ551" i="17"/>
  <c r="BI551" i="17"/>
  <c r="G551" i="17"/>
  <c r="F551" i="17"/>
  <c r="E551" i="17"/>
  <c r="D551" i="17"/>
  <c r="C551" i="17"/>
  <c r="B551" i="17"/>
  <c r="BR550" i="17"/>
  <c r="BQ550" i="17"/>
  <c r="BP550" i="17"/>
  <c r="BO550" i="17"/>
  <c r="BN550" i="17"/>
  <c r="BM550" i="17"/>
  <c r="BL550" i="17"/>
  <c r="BK550" i="17"/>
  <c r="BJ550" i="17"/>
  <c r="BI550" i="17"/>
  <c r="G550" i="17"/>
  <c r="F550" i="17"/>
  <c r="E550" i="17"/>
  <c r="D550" i="17"/>
  <c r="C550" i="17"/>
  <c r="B550" i="17"/>
  <c r="BR549" i="17"/>
  <c r="BQ549" i="17"/>
  <c r="BP549" i="17"/>
  <c r="BO549" i="17"/>
  <c r="BN549" i="17"/>
  <c r="BM549" i="17"/>
  <c r="BL549" i="17"/>
  <c r="BK549" i="17"/>
  <c r="BJ549" i="17"/>
  <c r="BI549" i="17"/>
  <c r="G549" i="17"/>
  <c r="F549" i="17"/>
  <c r="E549" i="17"/>
  <c r="D549" i="17"/>
  <c r="C549" i="17"/>
  <c r="B549" i="17"/>
  <c r="BR548" i="17"/>
  <c r="BQ548" i="17"/>
  <c r="BP548" i="17"/>
  <c r="BO548" i="17"/>
  <c r="BN548" i="17"/>
  <c r="BM548" i="17"/>
  <c r="BL548" i="17"/>
  <c r="BK548" i="17"/>
  <c r="BJ548" i="17"/>
  <c r="BI548" i="17"/>
  <c r="G548" i="17"/>
  <c r="F548" i="17"/>
  <c r="E548" i="17"/>
  <c r="D548" i="17"/>
  <c r="C548" i="17"/>
  <c r="B548" i="17"/>
  <c r="BR547" i="17"/>
  <c r="BQ547" i="17"/>
  <c r="BP547" i="17"/>
  <c r="BO547" i="17"/>
  <c r="BN547" i="17"/>
  <c r="BM547" i="17"/>
  <c r="BL547" i="17"/>
  <c r="BK547" i="17"/>
  <c r="BJ547" i="17"/>
  <c r="BI547" i="17"/>
  <c r="G547" i="17"/>
  <c r="F547" i="17"/>
  <c r="E547" i="17"/>
  <c r="D547" i="17"/>
  <c r="C547" i="17"/>
  <c r="B547" i="17"/>
  <c r="BR546" i="17"/>
  <c r="BQ546" i="17"/>
  <c r="BP546" i="17"/>
  <c r="BO546" i="17"/>
  <c r="BN546" i="17"/>
  <c r="BM546" i="17"/>
  <c r="BL546" i="17"/>
  <c r="BK546" i="17"/>
  <c r="BJ546" i="17"/>
  <c r="BI546" i="17"/>
  <c r="G546" i="17"/>
  <c r="F546" i="17"/>
  <c r="E546" i="17"/>
  <c r="D546" i="17"/>
  <c r="C546" i="17"/>
  <c r="B546" i="17"/>
  <c r="BR545" i="17"/>
  <c r="BQ545" i="17"/>
  <c r="BP545" i="17"/>
  <c r="BO545" i="17"/>
  <c r="BN545" i="17"/>
  <c r="BM545" i="17"/>
  <c r="BL545" i="17"/>
  <c r="BK545" i="17"/>
  <c r="BJ545" i="17"/>
  <c r="BI545" i="17"/>
  <c r="G545" i="17"/>
  <c r="F545" i="17"/>
  <c r="E545" i="17"/>
  <c r="D545" i="17"/>
  <c r="C545" i="17"/>
  <c r="B545" i="17"/>
  <c r="BR544" i="17"/>
  <c r="BQ544" i="17"/>
  <c r="BP544" i="17"/>
  <c r="BO544" i="17"/>
  <c r="BN544" i="17"/>
  <c r="BM544" i="17"/>
  <c r="BL544" i="17"/>
  <c r="BK544" i="17"/>
  <c r="BJ544" i="17"/>
  <c r="BI544" i="17"/>
  <c r="G544" i="17"/>
  <c r="F544" i="17"/>
  <c r="E544" i="17"/>
  <c r="D544" i="17"/>
  <c r="C544" i="17"/>
  <c r="B544" i="17"/>
  <c r="BR543" i="17"/>
  <c r="BQ543" i="17"/>
  <c r="BP543" i="17"/>
  <c r="BO543" i="17"/>
  <c r="BN543" i="17"/>
  <c r="BM543" i="17"/>
  <c r="BL543" i="17"/>
  <c r="BK543" i="17"/>
  <c r="BJ543" i="17"/>
  <c r="BI543" i="17"/>
  <c r="G543" i="17"/>
  <c r="F543" i="17"/>
  <c r="E543" i="17"/>
  <c r="D543" i="17"/>
  <c r="C543" i="17"/>
  <c r="B543" i="17"/>
  <c r="BR542" i="17"/>
  <c r="BQ542" i="17"/>
  <c r="BP542" i="17"/>
  <c r="BO542" i="17"/>
  <c r="BN542" i="17"/>
  <c r="BM542" i="17"/>
  <c r="BL542" i="17"/>
  <c r="BK542" i="17"/>
  <c r="BJ542" i="17"/>
  <c r="BI542" i="17"/>
  <c r="G542" i="17"/>
  <c r="F542" i="17"/>
  <c r="E542" i="17"/>
  <c r="D542" i="17"/>
  <c r="C542" i="17"/>
  <c r="B542" i="17"/>
  <c r="BR541" i="17"/>
  <c r="BQ541" i="17"/>
  <c r="BP541" i="17"/>
  <c r="BO541" i="17"/>
  <c r="BN541" i="17"/>
  <c r="BM541" i="17"/>
  <c r="BL541" i="17"/>
  <c r="BK541" i="17"/>
  <c r="BJ541" i="17"/>
  <c r="BI541" i="17"/>
  <c r="G541" i="17"/>
  <c r="F541" i="17"/>
  <c r="E541" i="17"/>
  <c r="D541" i="17"/>
  <c r="C541" i="17"/>
  <c r="B541" i="17"/>
  <c r="BR540" i="17"/>
  <c r="BQ540" i="17"/>
  <c r="BP540" i="17"/>
  <c r="BO540" i="17"/>
  <c r="BN540" i="17"/>
  <c r="BM540" i="17"/>
  <c r="BL540" i="17"/>
  <c r="BK540" i="17"/>
  <c r="BJ540" i="17"/>
  <c r="BI540" i="17"/>
  <c r="G540" i="17"/>
  <c r="F540" i="17"/>
  <c r="E540" i="17"/>
  <c r="D540" i="17"/>
  <c r="C540" i="17"/>
  <c r="B540" i="17"/>
  <c r="BR539" i="17"/>
  <c r="BQ539" i="17"/>
  <c r="BP539" i="17"/>
  <c r="BO539" i="17"/>
  <c r="BN539" i="17"/>
  <c r="BM539" i="17"/>
  <c r="BL539" i="17"/>
  <c r="BK539" i="17"/>
  <c r="BJ539" i="17"/>
  <c r="BI539" i="17"/>
  <c r="G539" i="17"/>
  <c r="F539" i="17"/>
  <c r="E539" i="17"/>
  <c r="D539" i="17"/>
  <c r="C539" i="17"/>
  <c r="B539" i="17"/>
  <c r="BR538" i="17"/>
  <c r="BQ538" i="17"/>
  <c r="BP538" i="17"/>
  <c r="BO538" i="17"/>
  <c r="BN538" i="17"/>
  <c r="BM538" i="17"/>
  <c r="BL538" i="17"/>
  <c r="BK538" i="17"/>
  <c r="BJ538" i="17"/>
  <c r="BI538" i="17"/>
  <c r="G538" i="17"/>
  <c r="F538" i="17"/>
  <c r="E538" i="17"/>
  <c r="D538" i="17"/>
  <c r="C538" i="17"/>
  <c r="B538" i="17"/>
  <c r="BR537" i="17"/>
  <c r="BQ537" i="17"/>
  <c r="BP537" i="17"/>
  <c r="BO537" i="17"/>
  <c r="BN537" i="17"/>
  <c r="BM537" i="17"/>
  <c r="BL537" i="17"/>
  <c r="BK537" i="17"/>
  <c r="BJ537" i="17"/>
  <c r="BI537" i="17"/>
  <c r="G537" i="17"/>
  <c r="F537" i="17"/>
  <c r="E537" i="17"/>
  <c r="D537" i="17"/>
  <c r="C537" i="17"/>
  <c r="B537" i="17"/>
  <c r="BR536" i="17"/>
  <c r="BQ536" i="17"/>
  <c r="BP536" i="17"/>
  <c r="BO536" i="17"/>
  <c r="BN536" i="17"/>
  <c r="BM536" i="17"/>
  <c r="BL536" i="17"/>
  <c r="BK536" i="17"/>
  <c r="BJ536" i="17"/>
  <c r="BI536" i="17"/>
  <c r="G536" i="17"/>
  <c r="F536" i="17"/>
  <c r="E536" i="17"/>
  <c r="D536" i="17"/>
  <c r="C536" i="17"/>
  <c r="B536" i="17"/>
  <c r="BR535" i="17"/>
  <c r="BQ535" i="17"/>
  <c r="BP535" i="17"/>
  <c r="BO535" i="17"/>
  <c r="BN535" i="17"/>
  <c r="BM535" i="17"/>
  <c r="BL535" i="17"/>
  <c r="BK535" i="17"/>
  <c r="BJ535" i="17"/>
  <c r="BI535" i="17"/>
  <c r="G535" i="17"/>
  <c r="F535" i="17"/>
  <c r="E535" i="17"/>
  <c r="D535" i="17"/>
  <c r="C535" i="17"/>
  <c r="B535" i="17"/>
  <c r="BR534" i="17"/>
  <c r="BQ534" i="17"/>
  <c r="BP534" i="17"/>
  <c r="BO534" i="17"/>
  <c r="BN534" i="17"/>
  <c r="BM534" i="17"/>
  <c r="BL534" i="17"/>
  <c r="BK534" i="17"/>
  <c r="BJ534" i="17"/>
  <c r="BI534" i="17"/>
  <c r="G534" i="17"/>
  <c r="F534" i="17"/>
  <c r="E534" i="17"/>
  <c r="D534" i="17"/>
  <c r="C534" i="17"/>
  <c r="B534" i="17"/>
  <c r="BR533" i="17"/>
  <c r="BQ533" i="17"/>
  <c r="BP533" i="17"/>
  <c r="BO533" i="17"/>
  <c r="BN533" i="17"/>
  <c r="BM533" i="17"/>
  <c r="BL533" i="17"/>
  <c r="BK533" i="17"/>
  <c r="BJ533" i="17"/>
  <c r="BI533" i="17"/>
  <c r="G533" i="17"/>
  <c r="F533" i="17"/>
  <c r="E533" i="17"/>
  <c r="D533" i="17"/>
  <c r="C533" i="17"/>
  <c r="B533" i="17"/>
  <c r="BR532" i="17"/>
  <c r="BQ532" i="17"/>
  <c r="BP532" i="17"/>
  <c r="BO532" i="17"/>
  <c r="BN532" i="17"/>
  <c r="BM532" i="17"/>
  <c r="BL532" i="17"/>
  <c r="BK532" i="17"/>
  <c r="BJ532" i="17"/>
  <c r="BI532" i="17"/>
  <c r="G532" i="17"/>
  <c r="F532" i="17"/>
  <c r="E532" i="17"/>
  <c r="D532" i="17"/>
  <c r="C532" i="17"/>
  <c r="B532" i="17"/>
  <c r="BR531" i="17"/>
  <c r="BQ531" i="17"/>
  <c r="BP531" i="17"/>
  <c r="BO531" i="17"/>
  <c r="BN531" i="17"/>
  <c r="BM531" i="17"/>
  <c r="BL531" i="17"/>
  <c r="BK531" i="17"/>
  <c r="BJ531" i="17"/>
  <c r="BI531" i="17"/>
  <c r="G531" i="17"/>
  <c r="F531" i="17"/>
  <c r="E531" i="17"/>
  <c r="D531" i="17"/>
  <c r="C531" i="17"/>
  <c r="B531" i="17"/>
  <c r="BR530" i="17"/>
  <c r="BQ530" i="17"/>
  <c r="BP530" i="17"/>
  <c r="BO530" i="17"/>
  <c r="BN530" i="17"/>
  <c r="BM530" i="17"/>
  <c r="BL530" i="17"/>
  <c r="BK530" i="17"/>
  <c r="BJ530" i="17"/>
  <c r="BI530" i="17"/>
  <c r="G530" i="17"/>
  <c r="F530" i="17"/>
  <c r="E530" i="17"/>
  <c r="D530" i="17"/>
  <c r="C530" i="17"/>
  <c r="B530" i="17"/>
  <c r="BR529" i="17"/>
  <c r="BQ529" i="17"/>
  <c r="BP529" i="17"/>
  <c r="BO529" i="17"/>
  <c r="BN529" i="17"/>
  <c r="BM529" i="17"/>
  <c r="BL529" i="17"/>
  <c r="BK529" i="17"/>
  <c r="BJ529" i="17"/>
  <c r="BI529" i="17"/>
  <c r="G529" i="17"/>
  <c r="F529" i="17"/>
  <c r="E529" i="17"/>
  <c r="D529" i="17"/>
  <c r="C529" i="17"/>
  <c r="B529" i="17"/>
  <c r="BR528" i="17"/>
  <c r="BQ528" i="17"/>
  <c r="BP528" i="17"/>
  <c r="BO528" i="17"/>
  <c r="BN528" i="17"/>
  <c r="BM528" i="17"/>
  <c r="BL528" i="17"/>
  <c r="BK528" i="17"/>
  <c r="BJ528" i="17"/>
  <c r="BI528" i="17"/>
  <c r="G528" i="17"/>
  <c r="F528" i="17"/>
  <c r="E528" i="17"/>
  <c r="D528" i="17"/>
  <c r="C528" i="17"/>
  <c r="B528" i="17"/>
  <c r="BR527" i="17"/>
  <c r="BQ527" i="17"/>
  <c r="BP527" i="17"/>
  <c r="BO527" i="17"/>
  <c r="BN527" i="17"/>
  <c r="BM527" i="17"/>
  <c r="BL527" i="17"/>
  <c r="BK527" i="17"/>
  <c r="BJ527" i="17"/>
  <c r="BI527" i="17"/>
  <c r="G527" i="17"/>
  <c r="F527" i="17"/>
  <c r="E527" i="17"/>
  <c r="D527" i="17"/>
  <c r="C527" i="17"/>
  <c r="B527" i="17"/>
  <c r="BR526" i="17"/>
  <c r="BQ526" i="17"/>
  <c r="BP526" i="17"/>
  <c r="BO526" i="17"/>
  <c r="BN526" i="17"/>
  <c r="BM526" i="17"/>
  <c r="BL526" i="17"/>
  <c r="BK526" i="17"/>
  <c r="BJ526" i="17"/>
  <c r="BI526" i="17"/>
  <c r="G526" i="17"/>
  <c r="F526" i="17"/>
  <c r="E526" i="17"/>
  <c r="D526" i="17"/>
  <c r="C526" i="17"/>
  <c r="B526" i="17"/>
  <c r="BR525" i="17"/>
  <c r="BQ525" i="17"/>
  <c r="BP525" i="17"/>
  <c r="BO525" i="17"/>
  <c r="BN525" i="17"/>
  <c r="BM525" i="17"/>
  <c r="BL525" i="17"/>
  <c r="BK525" i="17"/>
  <c r="BJ525" i="17"/>
  <c r="BI525" i="17"/>
  <c r="G525" i="17"/>
  <c r="F525" i="17"/>
  <c r="E525" i="17"/>
  <c r="D525" i="17"/>
  <c r="C525" i="17"/>
  <c r="B525" i="17"/>
  <c r="BR524" i="17"/>
  <c r="BQ524" i="17"/>
  <c r="BP524" i="17"/>
  <c r="BO524" i="17"/>
  <c r="BN524" i="17"/>
  <c r="BM524" i="17"/>
  <c r="BL524" i="17"/>
  <c r="BK524" i="17"/>
  <c r="BJ524" i="17"/>
  <c r="BI524" i="17"/>
  <c r="G524" i="17"/>
  <c r="F524" i="17"/>
  <c r="E524" i="17"/>
  <c r="D524" i="17"/>
  <c r="C524" i="17"/>
  <c r="B524" i="17"/>
  <c r="BR523" i="17"/>
  <c r="BQ523" i="17"/>
  <c r="BP523" i="17"/>
  <c r="BO523" i="17"/>
  <c r="BN523" i="17"/>
  <c r="BM523" i="17"/>
  <c r="BL523" i="17"/>
  <c r="BK523" i="17"/>
  <c r="BJ523" i="17"/>
  <c r="BI523" i="17"/>
  <c r="G523" i="17"/>
  <c r="F523" i="17"/>
  <c r="E523" i="17"/>
  <c r="D523" i="17"/>
  <c r="C523" i="17"/>
  <c r="B523" i="17"/>
  <c r="BR522" i="17"/>
  <c r="BQ522" i="17"/>
  <c r="BP522" i="17"/>
  <c r="BO522" i="17"/>
  <c r="BN522" i="17"/>
  <c r="BM522" i="17"/>
  <c r="BL522" i="17"/>
  <c r="BK522" i="17"/>
  <c r="BJ522" i="17"/>
  <c r="BI522" i="17"/>
  <c r="G522" i="17"/>
  <c r="F522" i="17"/>
  <c r="E522" i="17"/>
  <c r="D522" i="17"/>
  <c r="C522" i="17"/>
  <c r="B522" i="17"/>
  <c r="BR521" i="17"/>
  <c r="BQ521" i="17"/>
  <c r="BP521" i="17"/>
  <c r="BO521" i="17"/>
  <c r="BN521" i="17"/>
  <c r="BM521" i="17"/>
  <c r="BL521" i="17"/>
  <c r="BK521" i="17"/>
  <c r="BJ521" i="17"/>
  <c r="BI521" i="17"/>
  <c r="G521" i="17"/>
  <c r="F521" i="17"/>
  <c r="E521" i="17"/>
  <c r="D521" i="17"/>
  <c r="C521" i="17"/>
  <c r="B521" i="17"/>
  <c r="BR520" i="17"/>
  <c r="BQ520" i="17"/>
  <c r="BP520" i="17"/>
  <c r="BO520" i="17"/>
  <c r="BN520" i="17"/>
  <c r="BM520" i="17"/>
  <c r="BL520" i="17"/>
  <c r="BK520" i="17"/>
  <c r="BJ520" i="17"/>
  <c r="BI520" i="17"/>
  <c r="G520" i="17"/>
  <c r="F520" i="17"/>
  <c r="E520" i="17"/>
  <c r="D520" i="17"/>
  <c r="C520" i="17"/>
  <c r="B520" i="17"/>
  <c r="BR519" i="17"/>
  <c r="BQ519" i="17"/>
  <c r="BP519" i="17"/>
  <c r="BO519" i="17"/>
  <c r="BN519" i="17"/>
  <c r="BM519" i="17"/>
  <c r="BL519" i="17"/>
  <c r="BK519" i="17"/>
  <c r="BJ519" i="17"/>
  <c r="BI519" i="17"/>
  <c r="G519" i="17"/>
  <c r="F519" i="17"/>
  <c r="E519" i="17"/>
  <c r="D519" i="17"/>
  <c r="C519" i="17"/>
  <c r="B519" i="17"/>
  <c r="BR518" i="17"/>
  <c r="BQ518" i="17"/>
  <c r="BP518" i="17"/>
  <c r="BO518" i="17"/>
  <c r="BN518" i="17"/>
  <c r="BM518" i="17"/>
  <c r="BL518" i="17"/>
  <c r="BK518" i="17"/>
  <c r="BJ518" i="17"/>
  <c r="BI518" i="17"/>
  <c r="G518" i="17"/>
  <c r="F518" i="17"/>
  <c r="E518" i="17"/>
  <c r="D518" i="17"/>
  <c r="C518" i="17"/>
  <c r="B518" i="17"/>
  <c r="BR517" i="17"/>
  <c r="BQ517" i="17"/>
  <c r="BP517" i="17"/>
  <c r="BO517" i="17"/>
  <c r="BN517" i="17"/>
  <c r="BM517" i="17"/>
  <c r="BL517" i="17"/>
  <c r="BK517" i="17"/>
  <c r="BJ517" i="17"/>
  <c r="BI517" i="17"/>
  <c r="G517" i="17"/>
  <c r="F517" i="17"/>
  <c r="E517" i="17"/>
  <c r="D517" i="17"/>
  <c r="C517" i="17"/>
  <c r="B517" i="17"/>
  <c r="BR516" i="17"/>
  <c r="BQ516" i="17"/>
  <c r="BP516" i="17"/>
  <c r="BO516" i="17"/>
  <c r="BN516" i="17"/>
  <c r="BM516" i="17"/>
  <c r="BL516" i="17"/>
  <c r="BK516" i="17"/>
  <c r="BJ516" i="17"/>
  <c r="BI516" i="17"/>
  <c r="G516" i="17"/>
  <c r="F516" i="17"/>
  <c r="E516" i="17"/>
  <c r="D516" i="17"/>
  <c r="C516" i="17"/>
  <c r="B516" i="17"/>
  <c r="BR515" i="17"/>
  <c r="BQ515" i="17"/>
  <c r="BP515" i="17"/>
  <c r="BO515" i="17"/>
  <c r="BN515" i="17"/>
  <c r="BM515" i="17"/>
  <c r="BL515" i="17"/>
  <c r="BK515" i="17"/>
  <c r="BJ515" i="17"/>
  <c r="BI515" i="17"/>
  <c r="G515" i="17"/>
  <c r="F515" i="17"/>
  <c r="E515" i="17"/>
  <c r="D515" i="17"/>
  <c r="C515" i="17"/>
  <c r="B515" i="17"/>
  <c r="BR514" i="17"/>
  <c r="BQ514" i="17"/>
  <c r="BP514" i="17"/>
  <c r="BO514" i="17"/>
  <c r="BN514" i="17"/>
  <c r="BM514" i="17"/>
  <c r="BL514" i="17"/>
  <c r="BK514" i="17"/>
  <c r="BJ514" i="17"/>
  <c r="BI514" i="17"/>
  <c r="G514" i="17"/>
  <c r="F514" i="17"/>
  <c r="E514" i="17"/>
  <c r="D514" i="17"/>
  <c r="C514" i="17"/>
  <c r="B514" i="17"/>
  <c r="BR513" i="17"/>
  <c r="BQ513" i="17"/>
  <c r="BP513" i="17"/>
  <c r="BO513" i="17"/>
  <c r="BN513" i="17"/>
  <c r="BM513" i="17"/>
  <c r="BL513" i="17"/>
  <c r="BK513" i="17"/>
  <c r="BJ513" i="17"/>
  <c r="BI513" i="17"/>
  <c r="G513" i="17"/>
  <c r="F513" i="17"/>
  <c r="E513" i="17"/>
  <c r="D513" i="17"/>
  <c r="C513" i="17"/>
  <c r="B513" i="17"/>
  <c r="BR512" i="17"/>
  <c r="BQ512" i="17"/>
  <c r="BP512" i="17"/>
  <c r="BO512" i="17"/>
  <c r="BN512" i="17"/>
  <c r="BM512" i="17"/>
  <c r="BL512" i="17"/>
  <c r="BK512" i="17"/>
  <c r="BJ512" i="17"/>
  <c r="BI512" i="17"/>
  <c r="G512" i="17"/>
  <c r="F512" i="17"/>
  <c r="E512" i="17"/>
  <c r="D512" i="17"/>
  <c r="C512" i="17"/>
  <c r="B512" i="17"/>
  <c r="BR511" i="17"/>
  <c r="BQ511" i="17"/>
  <c r="BP511" i="17"/>
  <c r="BO511" i="17"/>
  <c r="BN511" i="17"/>
  <c r="BM511" i="17"/>
  <c r="BL511" i="17"/>
  <c r="BK511" i="17"/>
  <c r="BJ511" i="17"/>
  <c r="BI511" i="17"/>
  <c r="G511" i="17"/>
  <c r="F511" i="17"/>
  <c r="E511" i="17"/>
  <c r="D511" i="17"/>
  <c r="C511" i="17"/>
  <c r="B511" i="17"/>
  <c r="BR510" i="17"/>
  <c r="BQ510" i="17"/>
  <c r="BP510" i="17"/>
  <c r="BO510" i="17"/>
  <c r="BN510" i="17"/>
  <c r="BM510" i="17"/>
  <c r="BL510" i="17"/>
  <c r="BK510" i="17"/>
  <c r="BJ510" i="17"/>
  <c r="BI510" i="17"/>
  <c r="G510" i="17"/>
  <c r="F510" i="17"/>
  <c r="E510" i="17"/>
  <c r="D510" i="17"/>
  <c r="C510" i="17"/>
  <c r="B510" i="17"/>
  <c r="BR509" i="17"/>
  <c r="BQ509" i="17"/>
  <c r="BP509" i="17"/>
  <c r="BO509" i="17"/>
  <c r="BN509" i="17"/>
  <c r="BM509" i="17"/>
  <c r="BL509" i="17"/>
  <c r="BK509" i="17"/>
  <c r="BJ509" i="17"/>
  <c r="BI509" i="17"/>
  <c r="G509" i="17"/>
  <c r="F509" i="17"/>
  <c r="E509" i="17"/>
  <c r="D509" i="17"/>
  <c r="C509" i="17"/>
  <c r="B509" i="17"/>
  <c r="BR508" i="17"/>
  <c r="BQ508" i="17"/>
  <c r="BP508" i="17"/>
  <c r="BO508" i="17"/>
  <c r="BN508" i="17"/>
  <c r="BM508" i="17"/>
  <c r="BL508" i="17"/>
  <c r="BK508" i="17"/>
  <c r="BJ508" i="17"/>
  <c r="BI508" i="17"/>
  <c r="G508" i="17"/>
  <c r="F508" i="17"/>
  <c r="E508" i="17"/>
  <c r="D508" i="17"/>
  <c r="C508" i="17"/>
  <c r="B508" i="17"/>
  <c r="BR507" i="17"/>
  <c r="BQ507" i="17"/>
  <c r="BP507" i="17"/>
  <c r="BO507" i="17"/>
  <c r="BN507" i="17"/>
  <c r="BM507" i="17"/>
  <c r="BL507" i="17"/>
  <c r="BK507" i="17"/>
  <c r="BJ507" i="17"/>
  <c r="BI507" i="17"/>
  <c r="G507" i="17"/>
  <c r="F507" i="17"/>
  <c r="E507" i="17"/>
  <c r="D507" i="17"/>
  <c r="C507" i="17"/>
  <c r="B507" i="17"/>
  <c r="BR506" i="17"/>
  <c r="BQ506" i="17"/>
  <c r="BP506" i="17"/>
  <c r="BO506" i="17"/>
  <c r="BN506" i="17"/>
  <c r="BM506" i="17"/>
  <c r="BL506" i="17"/>
  <c r="BK506" i="17"/>
  <c r="BJ506" i="17"/>
  <c r="BI506" i="17"/>
  <c r="G506" i="17"/>
  <c r="F506" i="17"/>
  <c r="E506" i="17"/>
  <c r="D506" i="17"/>
  <c r="C506" i="17"/>
  <c r="B506" i="17"/>
  <c r="BR505" i="17"/>
  <c r="BQ505" i="17"/>
  <c r="BP505" i="17"/>
  <c r="BO505" i="17"/>
  <c r="BN505" i="17"/>
  <c r="BM505" i="17"/>
  <c r="BL505" i="17"/>
  <c r="BK505" i="17"/>
  <c r="BJ505" i="17"/>
  <c r="BI505" i="17"/>
  <c r="G505" i="17"/>
  <c r="F505" i="17"/>
  <c r="E505" i="17"/>
  <c r="D505" i="17"/>
  <c r="C505" i="17"/>
  <c r="B505" i="17"/>
  <c r="BR504" i="17"/>
  <c r="BQ504" i="17"/>
  <c r="BP504" i="17"/>
  <c r="BO504" i="17"/>
  <c r="BN504" i="17"/>
  <c r="BM504" i="17"/>
  <c r="BL504" i="17"/>
  <c r="BK504" i="17"/>
  <c r="BJ504" i="17"/>
  <c r="BI504" i="17"/>
  <c r="G504" i="17"/>
  <c r="F504" i="17"/>
  <c r="E504" i="17"/>
  <c r="D504" i="17"/>
  <c r="C504" i="17"/>
  <c r="B504" i="17"/>
  <c r="BR503" i="17"/>
  <c r="BQ503" i="17"/>
  <c r="BP503" i="17"/>
  <c r="BO503" i="17"/>
  <c r="BN503" i="17"/>
  <c r="BM503" i="17"/>
  <c r="BL503" i="17"/>
  <c r="BK503" i="17"/>
  <c r="BJ503" i="17"/>
  <c r="BI503" i="17"/>
  <c r="G503" i="17"/>
  <c r="F503" i="17"/>
  <c r="E503" i="17"/>
  <c r="D503" i="17"/>
  <c r="C503" i="17"/>
  <c r="B503" i="17"/>
  <c r="BR502" i="17"/>
  <c r="BQ502" i="17"/>
  <c r="BP502" i="17"/>
  <c r="BO502" i="17"/>
  <c r="BN502" i="17"/>
  <c r="BM502" i="17"/>
  <c r="BL502" i="17"/>
  <c r="BK502" i="17"/>
  <c r="BJ502" i="17"/>
  <c r="BI502" i="17"/>
  <c r="G502" i="17"/>
  <c r="F502" i="17"/>
  <c r="E502" i="17"/>
  <c r="D502" i="17"/>
  <c r="C502" i="17"/>
  <c r="B502" i="17"/>
  <c r="BR501" i="17"/>
  <c r="BQ501" i="17"/>
  <c r="BP501" i="17"/>
  <c r="BO501" i="17"/>
  <c r="BN501" i="17"/>
  <c r="BM501" i="17"/>
  <c r="BL501" i="17"/>
  <c r="BK501" i="17"/>
  <c r="BJ501" i="17"/>
  <c r="BI501" i="17"/>
  <c r="G501" i="17"/>
  <c r="F501" i="17"/>
  <c r="E501" i="17"/>
  <c r="D501" i="17"/>
  <c r="C501" i="17"/>
  <c r="B501" i="17"/>
  <c r="BR500" i="17"/>
  <c r="BQ500" i="17"/>
  <c r="BP500" i="17"/>
  <c r="BO500" i="17"/>
  <c r="BN500" i="17"/>
  <c r="BM500" i="17"/>
  <c r="BL500" i="17"/>
  <c r="BK500" i="17"/>
  <c r="BJ500" i="17"/>
  <c r="BI500" i="17"/>
  <c r="G500" i="17"/>
  <c r="F500" i="17"/>
  <c r="E500" i="17"/>
  <c r="D500" i="17"/>
  <c r="C500" i="17"/>
  <c r="B500" i="17"/>
  <c r="BR499" i="17"/>
  <c r="BQ499" i="17"/>
  <c r="BP499" i="17"/>
  <c r="BO499" i="17"/>
  <c r="BN499" i="17"/>
  <c r="BM499" i="17"/>
  <c r="BL499" i="17"/>
  <c r="BK499" i="17"/>
  <c r="BJ499" i="17"/>
  <c r="BI499" i="17"/>
  <c r="G499" i="17"/>
  <c r="F499" i="17"/>
  <c r="E499" i="17"/>
  <c r="D499" i="17"/>
  <c r="C499" i="17"/>
  <c r="B499" i="17"/>
  <c r="BR498" i="17"/>
  <c r="BQ498" i="17"/>
  <c r="BP498" i="17"/>
  <c r="BO498" i="17"/>
  <c r="BN498" i="17"/>
  <c r="BM498" i="17"/>
  <c r="BL498" i="17"/>
  <c r="BK498" i="17"/>
  <c r="BJ498" i="17"/>
  <c r="BI498" i="17"/>
  <c r="G498" i="17"/>
  <c r="F498" i="17"/>
  <c r="E498" i="17"/>
  <c r="D498" i="17"/>
  <c r="C498" i="17"/>
  <c r="B498" i="17"/>
  <c r="BR497" i="17"/>
  <c r="BQ497" i="17"/>
  <c r="BP497" i="17"/>
  <c r="BO497" i="17"/>
  <c r="BN497" i="17"/>
  <c r="BM497" i="17"/>
  <c r="BL497" i="17"/>
  <c r="BK497" i="17"/>
  <c r="BJ497" i="17"/>
  <c r="BI497" i="17"/>
  <c r="G497" i="17"/>
  <c r="F497" i="17"/>
  <c r="E497" i="17"/>
  <c r="D497" i="17"/>
  <c r="C497" i="17"/>
  <c r="B497" i="17"/>
  <c r="BR496" i="17"/>
  <c r="BQ496" i="17"/>
  <c r="BP496" i="17"/>
  <c r="BO496" i="17"/>
  <c r="BN496" i="17"/>
  <c r="BM496" i="17"/>
  <c r="BL496" i="17"/>
  <c r="BK496" i="17"/>
  <c r="BJ496" i="17"/>
  <c r="BI496" i="17"/>
  <c r="G496" i="17"/>
  <c r="F496" i="17"/>
  <c r="E496" i="17"/>
  <c r="D496" i="17"/>
  <c r="C496" i="17"/>
  <c r="B496" i="17"/>
  <c r="BR495" i="17"/>
  <c r="BQ495" i="17"/>
  <c r="BP495" i="17"/>
  <c r="BO495" i="17"/>
  <c r="BN495" i="17"/>
  <c r="BM495" i="17"/>
  <c r="BL495" i="17"/>
  <c r="BK495" i="17"/>
  <c r="BJ495" i="17"/>
  <c r="BI495" i="17"/>
  <c r="G495" i="17"/>
  <c r="F495" i="17"/>
  <c r="E495" i="17"/>
  <c r="D495" i="17"/>
  <c r="C495" i="17"/>
  <c r="B495" i="17"/>
  <c r="BR494" i="17"/>
  <c r="BQ494" i="17"/>
  <c r="BP494" i="17"/>
  <c r="BO494" i="17"/>
  <c r="BN494" i="17"/>
  <c r="BM494" i="17"/>
  <c r="BL494" i="17"/>
  <c r="BK494" i="17"/>
  <c r="BJ494" i="17"/>
  <c r="BI494" i="17"/>
  <c r="G494" i="17"/>
  <c r="F494" i="17"/>
  <c r="E494" i="17"/>
  <c r="D494" i="17"/>
  <c r="C494" i="17"/>
  <c r="B494" i="17"/>
  <c r="BR493" i="17"/>
  <c r="BQ493" i="17"/>
  <c r="BP493" i="17"/>
  <c r="BO493" i="17"/>
  <c r="BN493" i="17"/>
  <c r="BM493" i="17"/>
  <c r="BL493" i="17"/>
  <c r="BK493" i="17"/>
  <c r="BJ493" i="17"/>
  <c r="BI493" i="17"/>
  <c r="G493" i="17"/>
  <c r="F493" i="17"/>
  <c r="E493" i="17"/>
  <c r="D493" i="17"/>
  <c r="C493" i="17"/>
  <c r="B493" i="17"/>
  <c r="BR492" i="17"/>
  <c r="BQ492" i="17"/>
  <c r="BP492" i="17"/>
  <c r="BO492" i="17"/>
  <c r="BN492" i="17"/>
  <c r="BM492" i="17"/>
  <c r="BL492" i="17"/>
  <c r="BK492" i="17"/>
  <c r="BJ492" i="17"/>
  <c r="BI492" i="17"/>
  <c r="G492" i="17"/>
  <c r="F492" i="17"/>
  <c r="E492" i="17"/>
  <c r="D492" i="17"/>
  <c r="C492" i="17"/>
  <c r="B492" i="17"/>
  <c r="BR491" i="17"/>
  <c r="BQ491" i="17"/>
  <c r="BP491" i="17"/>
  <c r="BO491" i="17"/>
  <c r="BN491" i="17"/>
  <c r="BM491" i="17"/>
  <c r="BL491" i="17"/>
  <c r="BK491" i="17"/>
  <c r="BJ491" i="17"/>
  <c r="BI491" i="17"/>
  <c r="G491" i="17"/>
  <c r="F491" i="17"/>
  <c r="E491" i="17"/>
  <c r="D491" i="17"/>
  <c r="C491" i="17"/>
  <c r="B491" i="17"/>
  <c r="BR490" i="17"/>
  <c r="BQ490" i="17"/>
  <c r="BP490" i="17"/>
  <c r="BO490" i="17"/>
  <c r="BN490" i="17"/>
  <c r="BM490" i="17"/>
  <c r="BL490" i="17"/>
  <c r="BK490" i="17"/>
  <c r="BJ490" i="17"/>
  <c r="BI490" i="17"/>
  <c r="G490" i="17"/>
  <c r="F490" i="17"/>
  <c r="E490" i="17"/>
  <c r="D490" i="17"/>
  <c r="C490" i="17"/>
  <c r="B490" i="17"/>
  <c r="BR489" i="17"/>
  <c r="BQ489" i="17"/>
  <c r="BP489" i="17"/>
  <c r="BO489" i="17"/>
  <c r="BN489" i="17"/>
  <c r="BM489" i="17"/>
  <c r="BL489" i="17"/>
  <c r="BK489" i="17"/>
  <c r="BJ489" i="17"/>
  <c r="BI489" i="17"/>
  <c r="G489" i="17"/>
  <c r="F489" i="17"/>
  <c r="E489" i="17"/>
  <c r="D489" i="17"/>
  <c r="C489" i="17"/>
  <c r="B489" i="17"/>
  <c r="BR488" i="17"/>
  <c r="BQ488" i="17"/>
  <c r="BP488" i="17"/>
  <c r="BO488" i="17"/>
  <c r="BN488" i="17"/>
  <c r="BM488" i="17"/>
  <c r="BL488" i="17"/>
  <c r="BK488" i="17"/>
  <c r="BJ488" i="17"/>
  <c r="BI488" i="17"/>
  <c r="G488" i="17"/>
  <c r="F488" i="17"/>
  <c r="E488" i="17"/>
  <c r="D488" i="17"/>
  <c r="C488" i="17"/>
  <c r="B488" i="17"/>
  <c r="BR487" i="17"/>
  <c r="BQ487" i="17"/>
  <c r="BP487" i="17"/>
  <c r="BO487" i="17"/>
  <c r="BN487" i="17"/>
  <c r="BM487" i="17"/>
  <c r="BL487" i="17"/>
  <c r="BK487" i="17"/>
  <c r="BJ487" i="17"/>
  <c r="BI487" i="17"/>
  <c r="G487" i="17"/>
  <c r="F487" i="17"/>
  <c r="E487" i="17"/>
  <c r="D487" i="17"/>
  <c r="C487" i="17"/>
  <c r="B487" i="17"/>
  <c r="BR486" i="17"/>
  <c r="BQ486" i="17"/>
  <c r="BP486" i="17"/>
  <c r="BO486" i="17"/>
  <c r="BN486" i="17"/>
  <c r="BM486" i="17"/>
  <c r="BL486" i="17"/>
  <c r="BK486" i="17"/>
  <c r="BJ486" i="17"/>
  <c r="BI486" i="17"/>
  <c r="G486" i="17"/>
  <c r="F486" i="17"/>
  <c r="E486" i="17"/>
  <c r="D486" i="17"/>
  <c r="C486" i="17"/>
  <c r="B486" i="17"/>
  <c r="BR485" i="17"/>
  <c r="BQ485" i="17"/>
  <c r="BP485" i="17"/>
  <c r="BO485" i="17"/>
  <c r="BN485" i="17"/>
  <c r="BM485" i="17"/>
  <c r="BL485" i="17"/>
  <c r="BK485" i="17"/>
  <c r="BJ485" i="17"/>
  <c r="BI485" i="17"/>
  <c r="G485" i="17"/>
  <c r="F485" i="17"/>
  <c r="E485" i="17"/>
  <c r="D485" i="17"/>
  <c r="C485" i="17"/>
  <c r="B485" i="17"/>
  <c r="BR484" i="17"/>
  <c r="BQ484" i="17"/>
  <c r="BP484" i="17"/>
  <c r="BO484" i="17"/>
  <c r="BN484" i="17"/>
  <c r="BM484" i="17"/>
  <c r="BL484" i="17"/>
  <c r="BK484" i="17"/>
  <c r="BJ484" i="17"/>
  <c r="BI484" i="17"/>
  <c r="G484" i="17"/>
  <c r="F484" i="17"/>
  <c r="E484" i="17"/>
  <c r="D484" i="17"/>
  <c r="C484" i="17"/>
  <c r="B484" i="17"/>
  <c r="BR483" i="17"/>
  <c r="BQ483" i="17"/>
  <c r="BP483" i="17"/>
  <c r="BO483" i="17"/>
  <c r="BN483" i="17"/>
  <c r="BM483" i="17"/>
  <c r="BL483" i="17"/>
  <c r="BK483" i="17"/>
  <c r="BJ483" i="17"/>
  <c r="BI483" i="17"/>
  <c r="G483" i="17"/>
  <c r="F483" i="17"/>
  <c r="E483" i="17"/>
  <c r="D483" i="17"/>
  <c r="C483" i="17"/>
  <c r="B483" i="17"/>
  <c r="BR482" i="17"/>
  <c r="BQ482" i="17"/>
  <c r="BP482" i="17"/>
  <c r="BO482" i="17"/>
  <c r="BN482" i="17"/>
  <c r="BM482" i="17"/>
  <c r="BL482" i="17"/>
  <c r="BK482" i="17"/>
  <c r="BJ482" i="17"/>
  <c r="BI482" i="17"/>
  <c r="G482" i="17"/>
  <c r="F482" i="17"/>
  <c r="E482" i="17"/>
  <c r="D482" i="17"/>
  <c r="C482" i="17"/>
  <c r="B482" i="17"/>
  <c r="BR481" i="17"/>
  <c r="BQ481" i="17"/>
  <c r="BP481" i="17"/>
  <c r="BO481" i="17"/>
  <c r="BN481" i="17"/>
  <c r="BM481" i="17"/>
  <c r="BL481" i="17"/>
  <c r="BK481" i="17"/>
  <c r="BJ481" i="17"/>
  <c r="BI481" i="17"/>
  <c r="G481" i="17"/>
  <c r="F481" i="17"/>
  <c r="E481" i="17"/>
  <c r="D481" i="17"/>
  <c r="C481" i="17"/>
  <c r="B481" i="17"/>
  <c r="BR480" i="17"/>
  <c r="BQ480" i="17"/>
  <c r="BP480" i="17"/>
  <c r="BO480" i="17"/>
  <c r="BN480" i="17"/>
  <c r="BM480" i="17"/>
  <c r="BL480" i="17"/>
  <c r="BK480" i="17"/>
  <c r="BJ480" i="17"/>
  <c r="BI480" i="17"/>
  <c r="G480" i="17"/>
  <c r="F480" i="17"/>
  <c r="E480" i="17"/>
  <c r="D480" i="17"/>
  <c r="C480" i="17"/>
  <c r="B480" i="17"/>
  <c r="BR479" i="17"/>
  <c r="BQ479" i="17"/>
  <c r="BP479" i="17"/>
  <c r="BO479" i="17"/>
  <c r="BN479" i="17"/>
  <c r="BM479" i="17"/>
  <c r="BL479" i="17"/>
  <c r="BK479" i="17"/>
  <c r="BJ479" i="17"/>
  <c r="BI479" i="17"/>
  <c r="G479" i="17"/>
  <c r="F479" i="17"/>
  <c r="E479" i="17"/>
  <c r="D479" i="17"/>
  <c r="C479" i="17"/>
  <c r="B479" i="17"/>
  <c r="BR478" i="17"/>
  <c r="BQ478" i="17"/>
  <c r="BP478" i="17"/>
  <c r="BO478" i="17"/>
  <c r="BN478" i="17"/>
  <c r="BM478" i="17"/>
  <c r="BL478" i="17"/>
  <c r="BK478" i="17"/>
  <c r="BJ478" i="17"/>
  <c r="BI478" i="17"/>
  <c r="G478" i="17"/>
  <c r="F478" i="17"/>
  <c r="E478" i="17"/>
  <c r="D478" i="17"/>
  <c r="C478" i="17"/>
  <c r="B478" i="17"/>
  <c r="BR477" i="17"/>
  <c r="BQ477" i="17"/>
  <c r="BP477" i="17"/>
  <c r="BO477" i="17"/>
  <c r="BN477" i="17"/>
  <c r="BM477" i="17"/>
  <c r="BL477" i="17"/>
  <c r="BK477" i="17"/>
  <c r="BJ477" i="17"/>
  <c r="BI477" i="17"/>
  <c r="G477" i="17"/>
  <c r="F477" i="17"/>
  <c r="E477" i="17"/>
  <c r="D477" i="17"/>
  <c r="C477" i="17"/>
  <c r="B477" i="17"/>
  <c r="BR476" i="17"/>
  <c r="BQ476" i="17"/>
  <c r="BP476" i="17"/>
  <c r="BO476" i="17"/>
  <c r="BN476" i="17"/>
  <c r="BM476" i="17"/>
  <c r="BL476" i="17"/>
  <c r="BK476" i="17"/>
  <c r="BJ476" i="17"/>
  <c r="BI476" i="17"/>
  <c r="G476" i="17"/>
  <c r="F476" i="17"/>
  <c r="E476" i="17"/>
  <c r="D476" i="17"/>
  <c r="C476" i="17"/>
  <c r="B476" i="17"/>
  <c r="BR475" i="17"/>
  <c r="BQ475" i="17"/>
  <c r="BP475" i="17"/>
  <c r="BO475" i="17"/>
  <c r="BN475" i="17"/>
  <c r="BM475" i="17"/>
  <c r="BL475" i="17"/>
  <c r="BK475" i="17"/>
  <c r="BJ475" i="17"/>
  <c r="BI475" i="17"/>
  <c r="G475" i="17"/>
  <c r="F475" i="17"/>
  <c r="E475" i="17"/>
  <c r="D475" i="17"/>
  <c r="C475" i="17"/>
  <c r="B475" i="17"/>
  <c r="BR474" i="17"/>
  <c r="BQ474" i="17"/>
  <c r="BP474" i="17"/>
  <c r="BO474" i="17"/>
  <c r="BN474" i="17"/>
  <c r="BM474" i="17"/>
  <c r="BL474" i="17"/>
  <c r="BK474" i="17"/>
  <c r="BJ474" i="17"/>
  <c r="BI474" i="17"/>
  <c r="G474" i="17"/>
  <c r="F474" i="17"/>
  <c r="E474" i="17"/>
  <c r="D474" i="17"/>
  <c r="C474" i="17"/>
  <c r="B474" i="17"/>
  <c r="BR473" i="17"/>
  <c r="BQ473" i="17"/>
  <c r="BP473" i="17"/>
  <c r="BO473" i="17"/>
  <c r="BN473" i="17"/>
  <c r="BM473" i="17"/>
  <c r="BL473" i="17"/>
  <c r="BK473" i="17"/>
  <c r="BJ473" i="17"/>
  <c r="BI473" i="17"/>
  <c r="G473" i="17"/>
  <c r="F473" i="17"/>
  <c r="E473" i="17"/>
  <c r="D473" i="17"/>
  <c r="C473" i="17"/>
  <c r="B473" i="17"/>
  <c r="BR472" i="17"/>
  <c r="BQ472" i="17"/>
  <c r="BP472" i="17"/>
  <c r="BO472" i="17"/>
  <c r="BN472" i="17"/>
  <c r="BM472" i="17"/>
  <c r="BL472" i="17"/>
  <c r="BK472" i="17"/>
  <c r="BJ472" i="17"/>
  <c r="BI472" i="17"/>
  <c r="G472" i="17"/>
  <c r="F472" i="17"/>
  <c r="E472" i="17"/>
  <c r="D472" i="17"/>
  <c r="C472" i="17"/>
  <c r="B472" i="17"/>
  <c r="BR471" i="17"/>
  <c r="BQ471" i="17"/>
  <c r="BP471" i="17"/>
  <c r="BO471" i="17"/>
  <c r="BN471" i="17"/>
  <c r="BM471" i="17"/>
  <c r="BL471" i="17"/>
  <c r="BK471" i="17"/>
  <c r="BJ471" i="17"/>
  <c r="BI471" i="17"/>
  <c r="G471" i="17"/>
  <c r="F471" i="17"/>
  <c r="E471" i="17"/>
  <c r="D471" i="17"/>
  <c r="C471" i="17"/>
  <c r="B471" i="17"/>
  <c r="BR470" i="17"/>
  <c r="BQ470" i="17"/>
  <c r="BP470" i="17"/>
  <c r="BO470" i="17"/>
  <c r="BN470" i="17"/>
  <c r="BM470" i="17"/>
  <c r="BL470" i="17"/>
  <c r="BK470" i="17"/>
  <c r="BJ470" i="17"/>
  <c r="BI470" i="17"/>
  <c r="G470" i="17"/>
  <c r="F470" i="17"/>
  <c r="E470" i="17"/>
  <c r="D470" i="17"/>
  <c r="C470" i="17"/>
  <c r="B470" i="17"/>
  <c r="BR469" i="17"/>
  <c r="BQ469" i="17"/>
  <c r="BP469" i="17"/>
  <c r="BO469" i="17"/>
  <c r="BN469" i="17"/>
  <c r="BM469" i="17"/>
  <c r="BL469" i="17"/>
  <c r="BK469" i="17"/>
  <c r="BJ469" i="17"/>
  <c r="BI469" i="17"/>
  <c r="G469" i="17"/>
  <c r="F469" i="17"/>
  <c r="E469" i="17"/>
  <c r="D469" i="17"/>
  <c r="C469" i="17"/>
  <c r="B469" i="17"/>
  <c r="BR468" i="17"/>
  <c r="BQ468" i="17"/>
  <c r="BP468" i="17"/>
  <c r="BO468" i="17"/>
  <c r="BN468" i="17"/>
  <c r="BM468" i="17"/>
  <c r="BL468" i="17"/>
  <c r="BK468" i="17"/>
  <c r="BJ468" i="17"/>
  <c r="BI468" i="17"/>
  <c r="G468" i="17"/>
  <c r="F468" i="17"/>
  <c r="E468" i="17"/>
  <c r="D468" i="17"/>
  <c r="C468" i="17"/>
  <c r="B468" i="17"/>
  <c r="BR467" i="17"/>
  <c r="BQ467" i="17"/>
  <c r="BP467" i="17"/>
  <c r="BO467" i="17"/>
  <c r="BN467" i="17"/>
  <c r="BM467" i="17"/>
  <c r="BL467" i="17"/>
  <c r="BK467" i="17"/>
  <c r="BJ467" i="17"/>
  <c r="BI467" i="17"/>
  <c r="G467" i="17"/>
  <c r="F467" i="17"/>
  <c r="E467" i="17"/>
  <c r="D467" i="17"/>
  <c r="C467" i="17"/>
  <c r="B467" i="17"/>
  <c r="BR466" i="17"/>
  <c r="BQ466" i="17"/>
  <c r="BP466" i="17"/>
  <c r="BO466" i="17"/>
  <c r="BN466" i="17"/>
  <c r="BM466" i="17"/>
  <c r="BL466" i="17"/>
  <c r="BK466" i="17"/>
  <c r="BJ466" i="17"/>
  <c r="BI466" i="17"/>
  <c r="G466" i="17"/>
  <c r="F466" i="17"/>
  <c r="E466" i="17"/>
  <c r="D466" i="17"/>
  <c r="C466" i="17"/>
  <c r="B466" i="17"/>
  <c r="BR465" i="17"/>
  <c r="BQ465" i="17"/>
  <c r="BP465" i="17"/>
  <c r="BO465" i="17"/>
  <c r="BN465" i="17"/>
  <c r="BM465" i="17"/>
  <c r="BL465" i="17"/>
  <c r="BK465" i="17"/>
  <c r="BJ465" i="17"/>
  <c r="BI465" i="17"/>
  <c r="G465" i="17"/>
  <c r="F465" i="17"/>
  <c r="E465" i="17"/>
  <c r="D465" i="17"/>
  <c r="C465" i="17"/>
  <c r="B465" i="17"/>
  <c r="BR464" i="17"/>
  <c r="BQ464" i="17"/>
  <c r="BP464" i="17"/>
  <c r="BO464" i="17"/>
  <c r="BN464" i="17"/>
  <c r="BM464" i="17"/>
  <c r="BL464" i="17"/>
  <c r="BK464" i="17"/>
  <c r="BJ464" i="17"/>
  <c r="BI464" i="17"/>
  <c r="G464" i="17"/>
  <c r="F464" i="17"/>
  <c r="E464" i="17"/>
  <c r="D464" i="17"/>
  <c r="C464" i="17"/>
  <c r="B464" i="17"/>
  <c r="BR463" i="17"/>
  <c r="BQ463" i="17"/>
  <c r="BP463" i="17"/>
  <c r="BO463" i="17"/>
  <c r="BN463" i="17"/>
  <c r="BM463" i="17"/>
  <c r="BL463" i="17"/>
  <c r="BK463" i="17"/>
  <c r="BJ463" i="17"/>
  <c r="BI463" i="17"/>
  <c r="G463" i="17"/>
  <c r="F463" i="17"/>
  <c r="E463" i="17"/>
  <c r="D463" i="17"/>
  <c r="C463" i="17"/>
  <c r="B463" i="17"/>
  <c r="BR462" i="17"/>
  <c r="BQ462" i="17"/>
  <c r="BP462" i="17"/>
  <c r="BO462" i="17"/>
  <c r="BN462" i="17"/>
  <c r="BM462" i="17"/>
  <c r="BL462" i="17"/>
  <c r="BK462" i="17"/>
  <c r="BJ462" i="17"/>
  <c r="BI462" i="17"/>
  <c r="G462" i="17"/>
  <c r="F462" i="17"/>
  <c r="E462" i="17"/>
  <c r="D462" i="17"/>
  <c r="C462" i="17"/>
  <c r="B462" i="17"/>
  <c r="BR461" i="17"/>
  <c r="BQ461" i="17"/>
  <c r="BP461" i="17"/>
  <c r="BO461" i="17"/>
  <c r="BN461" i="17"/>
  <c r="BM461" i="17"/>
  <c r="BL461" i="17"/>
  <c r="BK461" i="17"/>
  <c r="BJ461" i="17"/>
  <c r="BI461" i="17"/>
  <c r="G461" i="17"/>
  <c r="F461" i="17"/>
  <c r="E461" i="17"/>
  <c r="D461" i="17"/>
  <c r="C461" i="17"/>
  <c r="B461" i="17"/>
  <c r="BR460" i="17"/>
  <c r="BQ460" i="17"/>
  <c r="BP460" i="17"/>
  <c r="BO460" i="17"/>
  <c r="BN460" i="17"/>
  <c r="BM460" i="17"/>
  <c r="BL460" i="17"/>
  <c r="BK460" i="17"/>
  <c r="BJ460" i="17"/>
  <c r="BI460" i="17"/>
  <c r="G460" i="17"/>
  <c r="F460" i="17"/>
  <c r="E460" i="17"/>
  <c r="D460" i="17"/>
  <c r="C460" i="17"/>
  <c r="B460" i="17"/>
  <c r="BR459" i="17"/>
  <c r="BQ459" i="17"/>
  <c r="BP459" i="17"/>
  <c r="BO459" i="17"/>
  <c r="BN459" i="17"/>
  <c r="BM459" i="17"/>
  <c r="BL459" i="17"/>
  <c r="BK459" i="17"/>
  <c r="BJ459" i="17"/>
  <c r="BI459" i="17"/>
  <c r="G459" i="17"/>
  <c r="F459" i="17"/>
  <c r="E459" i="17"/>
  <c r="D459" i="17"/>
  <c r="C459" i="17"/>
  <c r="B459" i="17"/>
  <c r="BR458" i="17"/>
  <c r="BQ458" i="17"/>
  <c r="BP458" i="17"/>
  <c r="BO458" i="17"/>
  <c r="BN458" i="17"/>
  <c r="BM458" i="17"/>
  <c r="BL458" i="17"/>
  <c r="BK458" i="17"/>
  <c r="BJ458" i="17"/>
  <c r="BI458" i="17"/>
  <c r="G458" i="17"/>
  <c r="F458" i="17"/>
  <c r="E458" i="17"/>
  <c r="D458" i="17"/>
  <c r="C458" i="17"/>
  <c r="B458" i="17"/>
  <c r="BR457" i="17"/>
  <c r="BQ457" i="17"/>
  <c r="BP457" i="17"/>
  <c r="BO457" i="17"/>
  <c r="BN457" i="17"/>
  <c r="BM457" i="17"/>
  <c r="BL457" i="17"/>
  <c r="BK457" i="17"/>
  <c r="BJ457" i="17"/>
  <c r="BI457" i="17"/>
  <c r="G457" i="17"/>
  <c r="F457" i="17"/>
  <c r="E457" i="17"/>
  <c r="D457" i="17"/>
  <c r="C457" i="17"/>
  <c r="B457" i="17"/>
  <c r="BR456" i="17"/>
  <c r="BQ456" i="17"/>
  <c r="BP456" i="17"/>
  <c r="BO456" i="17"/>
  <c r="BN456" i="17"/>
  <c r="BM456" i="17"/>
  <c r="BL456" i="17"/>
  <c r="BK456" i="17"/>
  <c r="BJ456" i="17"/>
  <c r="BI456" i="17"/>
  <c r="G456" i="17"/>
  <c r="F456" i="17"/>
  <c r="E456" i="17"/>
  <c r="D456" i="17"/>
  <c r="C456" i="17"/>
  <c r="B456" i="17"/>
  <c r="BR455" i="17"/>
  <c r="BQ455" i="17"/>
  <c r="BP455" i="17"/>
  <c r="BO455" i="17"/>
  <c r="BN455" i="17"/>
  <c r="BM455" i="17"/>
  <c r="BL455" i="17"/>
  <c r="BK455" i="17"/>
  <c r="BJ455" i="17"/>
  <c r="BI455" i="17"/>
  <c r="G455" i="17"/>
  <c r="F455" i="17"/>
  <c r="E455" i="17"/>
  <c r="D455" i="17"/>
  <c r="C455" i="17"/>
  <c r="B455" i="17"/>
  <c r="BR454" i="17"/>
  <c r="BQ454" i="17"/>
  <c r="BP454" i="17"/>
  <c r="BO454" i="17"/>
  <c r="BN454" i="17"/>
  <c r="BM454" i="17"/>
  <c r="BL454" i="17"/>
  <c r="BK454" i="17"/>
  <c r="BJ454" i="17"/>
  <c r="BI454" i="17"/>
  <c r="G454" i="17"/>
  <c r="F454" i="17"/>
  <c r="E454" i="17"/>
  <c r="D454" i="17"/>
  <c r="C454" i="17"/>
  <c r="B454" i="17"/>
  <c r="BR453" i="17"/>
  <c r="BQ453" i="17"/>
  <c r="BP453" i="17"/>
  <c r="BO453" i="17"/>
  <c r="BN453" i="17"/>
  <c r="BM453" i="17"/>
  <c r="BL453" i="17"/>
  <c r="BK453" i="17"/>
  <c r="BJ453" i="17"/>
  <c r="BI453" i="17"/>
  <c r="G453" i="17"/>
  <c r="F453" i="17"/>
  <c r="E453" i="17"/>
  <c r="D453" i="17"/>
  <c r="C453" i="17"/>
  <c r="B453" i="17"/>
  <c r="BR452" i="17"/>
  <c r="BQ452" i="17"/>
  <c r="BP452" i="17"/>
  <c r="BO452" i="17"/>
  <c r="BN452" i="17"/>
  <c r="BM452" i="17"/>
  <c r="BL452" i="17"/>
  <c r="BK452" i="17"/>
  <c r="BJ452" i="17"/>
  <c r="BI452" i="17"/>
  <c r="G452" i="17"/>
  <c r="F452" i="17"/>
  <c r="E452" i="17"/>
  <c r="D452" i="17"/>
  <c r="C452" i="17"/>
  <c r="B452" i="17"/>
  <c r="BR451" i="17"/>
  <c r="BQ451" i="17"/>
  <c r="BP451" i="17"/>
  <c r="BO451" i="17"/>
  <c r="BN451" i="17"/>
  <c r="BM451" i="17"/>
  <c r="BL451" i="17"/>
  <c r="BK451" i="17"/>
  <c r="BJ451" i="17"/>
  <c r="BI451" i="17"/>
  <c r="G451" i="17"/>
  <c r="F451" i="17"/>
  <c r="E451" i="17"/>
  <c r="D451" i="17"/>
  <c r="C451" i="17"/>
  <c r="B451" i="17"/>
  <c r="BR450" i="17"/>
  <c r="BQ450" i="17"/>
  <c r="BP450" i="17"/>
  <c r="BO450" i="17"/>
  <c r="BN450" i="17"/>
  <c r="BM450" i="17"/>
  <c r="BL450" i="17"/>
  <c r="BK450" i="17"/>
  <c r="BJ450" i="17"/>
  <c r="BI450" i="17"/>
  <c r="G450" i="17"/>
  <c r="F450" i="17"/>
  <c r="E450" i="17"/>
  <c r="D450" i="17"/>
  <c r="C450" i="17"/>
  <c r="B450" i="17"/>
  <c r="BR449" i="17"/>
  <c r="BQ449" i="17"/>
  <c r="BP449" i="17"/>
  <c r="BO449" i="17"/>
  <c r="BN449" i="17"/>
  <c r="BM449" i="17"/>
  <c r="BL449" i="17"/>
  <c r="BK449" i="17"/>
  <c r="BJ449" i="17"/>
  <c r="BI449" i="17"/>
  <c r="G449" i="17"/>
  <c r="F449" i="17"/>
  <c r="E449" i="17"/>
  <c r="D449" i="17"/>
  <c r="C449" i="17"/>
  <c r="B449" i="17"/>
  <c r="BR448" i="17"/>
  <c r="BQ448" i="17"/>
  <c r="BP448" i="17"/>
  <c r="BO448" i="17"/>
  <c r="BN448" i="17"/>
  <c r="BM448" i="17"/>
  <c r="BL448" i="17"/>
  <c r="BK448" i="17"/>
  <c r="BJ448" i="17"/>
  <c r="BI448" i="17"/>
  <c r="G448" i="17"/>
  <c r="F448" i="17"/>
  <c r="E448" i="17"/>
  <c r="D448" i="17"/>
  <c r="C448" i="17"/>
  <c r="B448" i="17"/>
  <c r="BR447" i="17"/>
  <c r="BQ447" i="17"/>
  <c r="BP447" i="17"/>
  <c r="BO447" i="17"/>
  <c r="BN447" i="17"/>
  <c r="BM447" i="17"/>
  <c r="BL447" i="17"/>
  <c r="BK447" i="17"/>
  <c r="BJ447" i="17"/>
  <c r="BI447" i="17"/>
  <c r="G447" i="17"/>
  <c r="F447" i="17"/>
  <c r="E447" i="17"/>
  <c r="D447" i="17"/>
  <c r="C447" i="17"/>
  <c r="B447" i="17"/>
  <c r="BR446" i="17"/>
  <c r="BQ446" i="17"/>
  <c r="BP446" i="17"/>
  <c r="BO446" i="17"/>
  <c r="BN446" i="17"/>
  <c r="BM446" i="17"/>
  <c r="BL446" i="17"/>
  <c r="BK446" i="17"/>
  <c r="BJ446" i="17"/>
  <c r="BI446" i="17"/>
  <c r="G446" i="17"/>
  <c r="F446" i="17"/>
  <c r="E446" i="17"/>
  <c r="D446" i="17"/>
  <c r="C446" i="17"/>
  <c r="B446" i="17"/>
  <c r="BR445" i="17"/>
  <c r="BQ445" i="17"/>
  <c r="BP445" i="17"/>
  <c r="BO445" i="17"/>
  <c r="BN445" i="17"/>
  <c r="BM445" i="17"/>
  <c r="BL445" i="17"/>
  <c r="BK445" i="17"/>
  <c r="BJ445" i="17"/>
  <c r="BI445" i="17"/>
  <c r="G445" i="17"/>
  <c r="F445" i="17"/>
  <c r="E445" i="17"/>
  <c r="D445" i="17"/>
  <c r="C445" i="17"/>
  <c r="B445" i="17"/>
  <c r="BR444" i="17"/>
  <c r="BQ444" i="17"/>
  <c r="BP444" i="17"/>
  <c r="BO444" i="17"/>
  <c r="BN444" i="17"/>
  <c r="BM444" i="17"/>
  <c r="BL444" i="17"/>
  <c r="BK444" i="17"/>
  <c r="BJ444" i="17"/>
  <c r="BI444" i="17"/>
  <c r="G444" i="17"/>
  <c r="F444" i="17"/>
  <c r="E444" i="17"/>
  <c r="D444" i="17"/>
  <c r="C444" i="17"/>
  <c r="B444" i="17"/>
  <c r="BR443" i="17"/>
  <c r="BQ443" i="17"/>
  <c r="BP443" i="17"/>
  <c r="BO443" i="17"/>
  <c r="BN443" i="17"/>
  <c r="BM443" i="17"/>
  <c r="BL443" i="17"/>
  <c r="BK443" i="17"/>
  <c r="BJ443" i="17"/>
  <c r="BI443" i="17"/>
  <c r="G443" i="17"/>
  <c r="F443" i="17"/>
  <c r="E443" i="17"/>
  <c r="D443" i="17"/>
  <c r="C443" i="17"/>
  <c r="B443" i="17"/>
  <c r="BR442" i="17"/>
  <c r="BQ442" i="17"/>
  <c r="BP442" i="17"/>
  <c r="BO442" i="17"/>
  <c r="BN442" i="17"/>
  <c r="BM442" i="17"/>
  <c r="BL442" i="17"/>
  <c r="BK442" i="17"/>
  <c r="BJ442" i="17"/>
  <c r="BI442" i="17"/>
  <c r="G442" i="17"/>
  <c r="F442" i="17"/>
  <c r="E442" i="17"/>
  <c r="D442" i="17"/>
  <c r="C442" i="17"/>
  <c r="B442" i="17"/>
  <c r="BR441" i="17"/>
  <c r="BQ441" i="17"/>
  <c r="BP441" i="17"/>
  <c r="BO441" i="17"/>
  <c r="BN441" i="17"/>
  <c r="BM441" i="17"/>
  <c r="BL441" i="17"/>
  <c r="BK441" i="17"/>
  <c r="BJ441" i="17"/>
  <c r="BI441" i="17"/>
  <c r="G441" i="17"/>
  <c r="F441" i="17"/>
  <c r="E441" i="17"/>
  <c r="D441" i="17"/>
  <c r="C441" i="17"/>
  <c r="B441" i="17"/>
  <c r="BR440" i="17"/>
  <c r="BQ440" i="17"/>
  <c r="BP440" i="17"/>
  <c r="BO440" i="17"/>
  <c r="BN440" i="17"/>
  <c r="BM440" i="17"/>
  <c r="BL440" i="17"/>
  <c r="BK440" i="17"/>
  <c r="BJ440" i="17"/>
  <c r="BI440" i="17"/>
  <c r="G440" i="17"/>
  <c r="F440" i="17"/>
  <c r="E440" i="17"/>
  <c r="D440" i="17"/>
  <c r="C440" i="17"/>
  <c r="B440" i="17"/>
  <c r="BR439" i="17"/>
  <c r="BQ439" i="17"/>
  <c r="BP439" i="17"/>
  <c r="BO439" i="17"/>
  <c r="BN439" i="17"/>
  <c r="BM439" i="17"/>
  <c r="BL439" i="17"/>
  <c r="BK439" i="17"/>
  <c r="BJ439" i="17"/>
  <c r="BI439" i="17"/>
  <c r="G439" i="17"/>
  <c r="F439" i="17"/>
  <c r="E439" i="17"/>
  <c r="D439" i="17"/>
  <c r="C439" i="17"/>
  <c r="B439" i="17"/>
  <c r="BR438" i="17"/>
  <c r="BQ438" i="17"/>
  <c r="BP438" i="17"/>
  <c r="BO438" i="17"/>
  <c r="BN438" i="17"/>
  <c r="BM438" i="17"/>
  <c r="BL438" i="17"/>
  <c r="BK438" i="17"/>
  <c r="BJ438" i="17"/>
  <c r="BI438" i="17"/>
  <c r="G438" i="17"/>
  <c r="F438" i="17"/>
  <c r="E438" i="17"/>
  <c r="D438" i="17"/>
  <c r="C438" i="17"/>
  <c r="B438" i="17"/>
  <c r="BR437" i="17"/>
  <c r="BQ437" i="17"/>
  <c r="BP437" i="17"/>
  <c r="BO437" i="17"/>
  <c r="BN437" i="17"/>
  <c r="BM437" i="17"/>
  <c r="BL437" i="17"/>
  <c r="BK437" i="17"/>
  <c r="BJ437" i="17"/>
  <c r="BI437" i="17"/>
  <c r="G437" i="17"/>
  <c r="F437" i="17"/>
  <c r="E437" i="17"/>
  <c r="D437" i="17"/>
  <c r="C437" i="17"/>
  <c r="B437" i="17"/>
  <c r="BR436" i="17"/>
  <c r="BQ436" i="17"/>
  <c r="BP436" i="17"/>
  <c r="BO436" i="17"/>
  <c r="BN436" i="17"/>
  <c r="BM436" i="17"/>
  <c r="BL436" i="17"/>
  <c r="BK436" i="17"/>
  <c r="BJ436" i="17"/>
  <c r="BI436" i="17"/>
  <c r="G436" i="17"/>
  <c r="F436" i="17"/>
  <c r="E436" i="17"/>
  <c r="D436" i="17"/>
  <c r="C436" i="17"/>
  <c r="B436" i="17"/>
  <c r="BR435" i="17"/>
  <c r="BQ435" i="17"/>
  <c r="BP435" i="17"/>
  <c r="BO435" i="17"/>
  <c r="BN435" i="17"/>
  <c r="BM435" i="17"/>
  <c r="BL435" i="17"/>
  <c r="BK435" i="17"/>
  <c r="BJ435" i="17"/>
  <c r="BI435" i="17"/>
  <c r="G435" i="17"/>
  <c r="F435" i="17"/>
  <c r="E435" i="17"/>
  <c r="D435" i="17"/>
  <c r="C435" i="17"/>
  <c r="B435" i="17"/>
  <c r="BR434" i="17"/>
  <c r="BQ434" i="17"/>
  <c r="BP434" i="17"/>
  <c r="BO434" i="17"/>
  <c r="BN434" i="17"/>
  <c r="BM434" i="17"/>
  <c r="BL434" i="17"/>
  <c r="BK434" i="17"/>
  <c r="BJ434" i="17"/>
  <c r="BI434" i="17"/>
  <c r="G434" i="17"/>
  <c r="F434" i="17"/>
  <c r="E434" i="17"/>
  <c r="D434" i="17"/>
  <c r="C434" i="17"/>
  <c r="B434" i="17"/>
  <c r="BR433" i="17"/>
  <c r="BQ433" i="17"/>
  <c r="BP433" i="17"/>
  <c r="BO433" i="17"/>
  <c r="BN433" i="17"/>
  <c r="BM433" i="17"/>
  <c r="BL433" i="17"/>
  <c r="BK433" i="17"/>
  <c r="BJ433" i="17"/>
  <c r="BI433" i="17"/>
  <c r="G433" i="17"/>
  <c r="F433" i="17"/>
  <c r="E433" i="17"/>
  <c r="D433" i="17"/>
  <c r="C433" i="17"/>
  <c r="B433" i="17"/>
  <c r="BR432" i="17"/>
  <c r="BQ432" i="17"/>
  <c r="BP432" i="17"/>
  <c r="BO432" i="17"/>
  <c r="BN432" i="17"/>
  <c r="BM432" i="17"/>
  <c r="BL432" i="17"/>
  <c r="BK432" i="17"/>
  <c r="BJ432" i="17"/>
  <c r="BI432" i="17"/>
  <c r="G432" i="17"/>
  <c r="F432" i="17"/>
  <c r="E432" i="17"/>
  <c r="D432" i="17"/>
  <c r="C432" i="17"/>
  <c r="B432" i="17"/>
  <c r="BR431" i="17"/>
  <c r="BQ431" i="17"/>
  <c r="BP431" i="17"/>
  <c r="BO431" i="17"/>
  <c r="BN431" i="17"/>
  <c r="BM431" i="17"/>
  <c r="BL431" i="17"/>
  <c r="BK431" i="17"/>
  <c r="BJ431" i="17"/>
  <c r="BI431" i="17"/>
  <c r="G431" i="17"/>
  <c r="F431" i="17"/>
  <c r="E431" i="17"/>
  <c r="D431" i="17"/>
  <c r="C431" i="17"/>
  <c r="B431" i="17"/>
  <c r="BR430" i="17"/>
  <c r="BQ430" i="17"/>
  <c r="BP430" i="17"/>
  <c r="BO430" i="17"/>
  <c r="BN430" i="17"/>
  <c r="BM430" i="17"/>
  <c r="BL430" i="17"/>
  <c r="BK430" i="17"/>
  <c r="BJ430" i="17"/>
  <c r="BI430" i="17"/>
  <c r="G430" i="17"/>
  <c r="F430" i="17"/>
  <c r="E430" i="17"/>
  <c r="D430" i="17"/>
  <c r="C430" i="17"/>
  <c r="B430" i="17"/>
  <c r="BR429" i="17"/>
  <c r="BQ429" i="17"/>
  <c r="BP429" i="17"/>
  <c r="BO429" i="17"/>
  <c r="BN429" i="17"/>
  <c r="BM429" i="17"/>
  <c r="BL429" i="17"/>
  <c r="BK429" i="17"/>
  <c r="BJ429" i="17"/>
  <c r="BI429" i="17"/>
  <c r="G429" i="17"/>
  <c r="F429" i="17"/>
  <c r="E429" i="17"/>
  <c r="D429" i="17"/>
  <c r="C429" i="17"/>
  <c r="B429" i="17"/>
  <c r="BR428" i="17"/>
  <c r="BQ428" i="17"/>
  <c r="BP428" i="17"/>
  <c r="BO428" i="17"/>
  <c r="BN428" i="17"/>
  <c r="BM428" i="17"/>
  <c r="BL428" i="17"/>
  <c r="BK428" i="17"/>
  <c r="BJ428" i="17"/>
  <c r="BI428" i="17"/>
  <c r="G428" i="17"/>
  <c r="F428" i="17"/>
  <c r="E428" i="17"/>
  <c r="D428" i="17"/>
  <c r="C428" i="17"/>
  <c r="B428" i="17"/>
  <c r="BR427" i="17"/>
  <c r="BQ427" i="17"/>
  <c r="BP427" i="17"/>
  <c r="BO427" i="17"/>
  <c r="BN427" i="17"/>
  <c r="BM427" i="17"/>
  <c r="BL427" i="17"/>
  <c r="BK427" i="17"/>
  <c r="BJ427" i="17"/>
  <c r="BI427" i="17"/>
  <c r="G427" i="17"/>
  <c r="F427" i="17"/>
  <c r="E427" i="17"/>
  <c r="D427" i="17"/>
  <c r="C427" i="17"/>
  <c r="B427" i="17"/>
  <c r="BR426" i="17"/>
  <c r="BQ426" i="17"/>
  <c r="BP426" i="17"/>
  <c r="BO426" i="17"/>
  <c r="BN426" i="17"/>
  <c r="BM426" i="17"/>
  <c r="BL426" i="17"/>
  <c r="BK426" i="17"/>
  <c r="BJ426" i="17"/>
  <c r="BI426" i="17"/>
  <c r="G426" i="17"/>
  <c r="F426" i="17"/>
  <c r="E426" i="17"/>
  <c r="D426" i="17"/>
  <c r="C426" i="17"/>
  <c r="B426" i="17"/>
  <c r="BR425" i="17"/>
  <c r="BQ425" i="17"/>
  <c r="BP425" i="17"/>
  <c r="BO425" i="17"/>
  <c r="BN425" i="17"/>
  <c r="BM425" i="17"/>
  <c r="BL425" i="17"/>
  <c r="BK425" i="17"/>
  <c r="BJ425" i="17"/>
  <c r="BI425" i="17"/>
  <c r="G425" i="17"/>
  <c r="F425" i="17"/>
  <c r="E425" i="17"/>
  <c r="D425" i="17"/>
  <c r="C425" i="17"/>
  <c r="B425" i="17"/>
  <c r="BR424" i="17"/>
  <c r="BQ424" i="17"/>
  <c r="BP424" i="17"/>
  <c r="BO424" i="17"/>
  <c r="BN424" i="17"/>
  <c r="BM424" i="17"/>
  <c r="BL424" i="17"/>
  <c r="BK424" i="17"/>
  <c r="BJ424" i="17"/>
  <c r="BI424" i="17"/>
  <c r="G424" i="17"/>
  <c r="F424" i="17"/>
  <c r="E424" i="17"/>
  <c r="D424" i="17"/>
  <c r="C424" i="17"/>
  <c r="B424" i="17"/>
  <c r="BR423" i="17"/>
  <c r="BQ423" i="17"/>
  <c r="BP423" i="17"/>
  <c r="BO423" i="17"/>
  <c r="BN423" i="17"/>
  <c r="BM423" i="17"/>
  <c r="BL423" i="17"/>
  <c r="BK423" i="17"/>
  <c r="BJ423" i="17"/>
  <c r="BI423" i="17"/>
  <c r="G423" i="17"/>
  <c r="F423" i="17"/>
  <c r="E423" i="17"/>
  <c r="D423" i="17"/>
  <c r="C423" i="17"/>
  <c r="B423" i="17"/>
  <c r="BR422" i="17"/>
  <c r="BQ422" i="17"/>
  <c r="BP422" i="17"/>
  <c r="BO422" i="17"/>
  <c r="BN422" i="17"/>
  <c r="BM422" i="17"/>
  <c r="BL422" i="17"/>
  <c r="BK422" i="17"/>
  <c r="BJ422" i="17"/>
  <c r="BI422" i="17"/>
  <c r="G422" i="17"/>
  <c r="F422" i="17"/>
  <c r="E422" i="17"/>
  <c r="D422" i="17"/>
  <c r="C422" i="17"/>
  <c r="B422" i="17"/>
  <c r="BR421" i="17"/>
  <c r="BQ421" i="17"/>
  <c r="BP421" i="17"/>
  <c r="BO421" i="17"/>
  <c r="BN421" i="17"/>
  <c r="BM421" i="17"/>
  <c r="BL421" i="17"/>
  <c r="BK421" i="17"/>
  <c r="BJ421" i="17"/>
  <c r="BI421" i="17"/>
  <c r="G421" i="17"/>
  <c r="F421" i="17"/>
  <c r="E421" i="17"/>
  <c r="D421" i="17"/>
  <c r="C421" i="17"/>
  <c r="B421" i="17"/>
  <c r="BR420" i="17"/>
  <c r="BQ420" i="17"/>
  <c r="BP420" i="17"/>
  <c r="BO420" i="17"/>
  <c r="BN420" i="17"/>
  <c r="BM420" i="17"/>
  <c r="BL420" i="17"/>
  <c r="BK420" i="17"/>
  <c r="BJ420" i="17"/>
  <c r="BI420" i="17"/>
  <c r="G420" i="17"/>
  <c r="F420" i="17"/>
  <c r="E420" i="17"/>
  <c r="D420" i="17"/>
  <c r="C420" i="17"/>
  <c r="B420" i="17"/>
  <c r="BR419" i="17"/>
  <c r="BQ419" i="17"/>
  <c r="BP419" i="17"/>
  <c r="BO419" i="17"/>
  <c r="BN419" i="17"/>
  <c r="BM419" i="17"/>
  <c r="BL419" i="17"/>
  <c r="BK419" i="17"/>
  <c r="BJ419" i="17"/>
  <c r="BI419" i="17"/>
  <c r="G419" i="17"/>
  <c r="F419" i="17"/>
  <c r="E419" i="17"/>
  <c r="D419" i="17"/>
  <c r="C419" i="17"/>
  <c r="B419" i="17"/>
  <c r="BR418" i="17"/>
  <c r="BQ418" i="17"/>
  <c r="BP418" i="17"/>
  <c r="BO418" i="17"/>
  <c r="BN418" i="17"/>
  <c r="BM418" i="17"/>
  <c r="BL418" i="17"/>
  <c r="BK418" i="17"/>
  <c r="BJ418" i="17"/>
  <c r="BI418" i="17"/>
  <c r="G418" i="17"/>
  <c r="F418" i="17"/>
  <c r="E418" i="17"/>
  <c r="D418" i="17"/>
  <c r="C418" i="17"/>
  <c r="B418" i="17"/>
  <c r="BR417" i="17"/>
  <c r="BQ417" i="17"/>
  <c r="BP417" i="17"/>
  <c r="BO417" i="17"/>
  <c r="BN417" i="17"/>
  <c r="BM417" i="17"/>
  <c r="BL417" i="17"/>
  <c r="BK417" i="17"/>
  <c r="BJ417" i="17"/>
  <c r="BI417" i="17"/>
  <c r="G417" i="17"/>
  <c r="F417" i="17"/>
  <c r="E417" i="17"/>
  <c r="D417" i="17"/>
  <c r="C417" i="17"/>
  <c r="B417" i="17"/>
  <c r="BR416" i="17"/>
  <c r="BQ416" i="17"/>
  <c r="BP416" i="17"/>
  <c r="BO416" i="17"/>
  <c r="BN416" i="17"/>
  <c r="BM416" i="17"/>
  <c r="BL416" i="17"/>
  <c r="BK416" i="17"/>
  <c r="BJ416" i="17"/>
  <c r="BI416" i="17"/>
  <c r="G416" i="17"/>
  <c r="F416" i="17"/>
  <c r="E416" i="17"/>
  <c r="D416" i="17"/>
  <c r="C416" i="17"/>
  <c r="B416" i="17"/>
  <c r="BR415" i="17"/>
  <c r="BQ415" i="17"/>
  <c r="BP415" i="17"/>
  <c r="BO415" i="17"/>
  <c r="BN415" i="17"/>
  <c r="BM415" i="17"/>
  <c r="BL415" i="17"/>
  <c r="BK415" i="17"/>
  <c r="BJ415" i="17"/>
  <c r="BI415" i="17"/>
  <c r="G415" i="17"/>
  <c r="F415" i="17"/>
  <c r="E415" i="17"/>
  <c r="D415" i="17"/>
  <c r="C415" i="17"/>
  <c r="B415" i="17"/>
  <c r="BR414" i="17"/>
  <c r="BQ414" i="17"/>
  <c r="BP414" i="17"/>
  <c r="BO414" i="17"/>
  <c r="BN414" i="17"/>
  <c r="BM414" i="17"/>
  <c r="BL414" i="17"/>
  <c r="BK414" i="17"/>
  <c r="BJ414" i="17"/>
  <c r="BI414" i="17"/>
  <c r="G414" i="17"/>
  <c r="F414" i="17"/>
  <c r="E414" i="17"/>
  <c r="D414" i="17"/>
  <c r="C414" i="17"/>
  <c r="B414" i="17"/>
  <c r="BR413" i="17"/>
  <c r="BQ413" i="17"/>
  <c r="BP413" i="17"/>
  <c r="BO413" i="17"/>
  <c r="BN413" i="17"/>
  <c r="BM413" i="17"/>
  <c r="BL413" i="17"/>
  <c r="BK413" i="17"/>
  <c r="BJ413" i="17"/>
  <c r="BI413" i="17"/>
  <c r="G413" i="17"/>
  <c r="F413" i="17"/>
  <c r="E413" i="17"/>
  <c r="D413" i="17"/>
  <c r="C413" i="17"/>
  <c r="B413" i="17"/>
  <c r="BR412" i="17"/>
  <c r="BQ412" i="17"/>
  <c r="BP412" i="17"/>
  <c r="BO412" i="17"/>
  <c r="BN412" i="17"/>
  <c r="BM412" i="17"/>
  <c r="BL412" i="17"/>
  <c r="BK412" i="17"/>
  <c r="BJ412" i="17"/>
  <c r="BI412" i="17"/>
  <c r="G412" i="17"/>
  <c r="F412" i="17"/>
  <c r="E412" i="17"/>
  <c r="D412" i="17"/>
  <c r="C412" i="17"/>
  <c r="B412" i="17"/>
  <c r="BR411" i="17"/>
  <c r="BQ411" i="17"/>
  <c r="BP411" i="17"/>
  <c r="BO411" i="17"/>
  <c r="BN411" i="17"/>
  <c r="BM411" i="17"/>
  <c r="BL411" i="17"/>
  <c r="BK411" i="17"/>
  <c r="BJ411" i="17"/>
  <c r="BI411" i="17"/>
  <c r="G411" i="17"/>
  <c r="F411" i="17"/>
  <c r="E411" i="17"/>
  <c r="D411" i="17"/>
  <c r="C411" i="17"/>
  <c r="B411" i="17"/>
  <c r="BR410" i="17"/>
  <c r="BQ410" i="17"/>
  <c r="BP410" i="17"/>
  <c r="BO410" i="17"/>
  <c r="BN410" i="17"/>
  <c r="BM410" i="17"/>
  <c r="BL410" i="17"/>
  <c r="BK410" i="17"/>
  <c r="BJ410" i="17"/>
  <c r="BI410" i="17"/>
  <c r="G410" i="17"/>
  <c r="F410" i="17"/>
  <c r="E410" i="17"/>
  <c r="D410" i="17"/>
  <c r="C410" i="17"/>
  <c r="B410" i="17"/>
  <c r="BR409" i="17"/>
  <c r="BQ409" i="17"/>
  <c r="BP409" i="17"/>
  <c r="BO409" i="17"/>
  <c r="BN409" i="17"/>
  <c r="BM409" i="17"/>
  <c r="BL409" i="17"/>
  <c r="BK409" i="17"/>
  <c r="BJ409" i="17"/>
  <c r="BI409" i="17"/>
  <c r="G409" i="17"/>
  <c r="F409" i="17"/>
  <c r="E409" i="17"/>
  <c r="D409" i="17"/>
  <c r="C409" i="17"/>
  <c r="B409" i="17"/>
  <c r="BR408" i="17"/>
  <c r="BQ408" i="17"/>
  <c r="BP408" i="17"/>
  <c r="BO408" i="17"/>
  <c r="BN408" i="17"/>
  <c r="BM408" i="17"/>
  <c r="BL408" i="17"/>
  <c r="BK408" i="17"/>
  <c r="BJ408" i="17"/>
  <c r="BI408" i="17"/>
  <c r="G408" i="17"/>
  <c r="F408" i="17"/>
  <c r="E408" i="17"/>
  <c r="D408" i="17"/>
  <c r="C408" i="17"/>
  <c r="B408" i="17"/>
  <c r="BR407" i="17"/>
  <c r="BQ407" i="17"/>
  <c r="BP407" i="17"/>
  <c r="BO407" i="17"/>
  <c r="BN407" i="17"/>
  <c r="BM407" i="17"/>
  <c r="BL407" i="17"/>
  <c r="BK407" i="17"/>
  <c r="BJ407" i="17"/>
  <c r="BI407" i="17"/>
  <c r="G407" i="17"/>
  <c r="F407" i="17"/>
  <c r="E407" i="17"/>
  <c r="D407" i="17"/>
  <c r="C407" i="17"/>
  <c r="B407" i="17"/>
  <c r="BR406" i="17"/>
  <c r="BQ406" i="17"/>
  <c r="BP406" i="17"/>
  <c r="BO406" i="17"/>
  <c r="BN406" i="17"/>
  <c r="BM406" i="17"/>
  <c r="BL406" i="17"/>
  <c r="BK406" i="17"/>
  <c r="BJ406" i="17"/>
  <c r="BI406" i="17"/>
  <c r="G406" i="17"/>
  <c r="F406" i="17"/>
  <c r="E406" i="17"/>
  <c r="D406" i="17"/>
  <c r="C406" i="17"/>
  <c r="B406" i="17"/>
  <c r="BR405" i="17"/>
  <c r="BQ405" i="17"/>
  <c r="BP405" i="17"/>
  <c r="BO405" i="17"/>
  <c r="BN405" i="17"/>
  <c r="BM405" i="17"/>
  <c r="BL405" i="17"/>
  <c r="BK405" i="17"/>
  <c r="BJ405" i="17"/>
  <c r="BI405" i="17"/>
  <c r="G405" i="17"/>
  <c r="F405" i="17"/>
  <c r="E405" i="17"/>
  <c r="D405" i="17"/>
  <c r="C405" i="17"/>
  <c r="B405" i="17"/>
  <c r="BR404" i="17"/>
  <c r="BQ404" i="17"/>
  <c r="BP404" i="17"/>
  <c r="BO404" i="17"/>
  <c r="BN404" i="17"/>
  <c r="BM404" i="17"/>
  <c r="BL404" i="17"/>
  <c r="BK404" i="17"/>
  <c r="BJ404" i="17"/>
  <c r="BI404" i="17"/>
  <c r="G404" i="17"/>
  <c r="F404" i="17"/>
  <c r="E404" i="17"/>
  <c r="D404" i="17"/>
  <c r="C404" i="17"/>
  <c r="B404" i="17"/>
  <c r="BR403" i="17"/>
  <c r="BQ403" i="17"/>
  <c r="BP403" i="17"/>
  <c r="BO403" i="17"/>
  <c r="BN403" i="17"/>
  <c r="BM403" i="17"/>
  <c r="BL403" i="17"/>
  <c r="BK403" i="17"/>
  <c r="BJ403" i="17"/>
  <c r="BI403" i="17"/>
  <c r="G403" i="17"/>
  <c r="F403" i="17"/>
  <c r="E403" i="17"/>
  <c r="D403" i="17"/>
  <c r="C403" i="17"/>
  <c r="B403" i="17"/>
  <c r="BR402" i="17"/>
  <c r="BQ402" i="17"/>
  <c r="BP402" i="17"/>
  <c r="BO402" i="17"/>
  <c r="BN402" i="17"/>
  <c r="BM402" i="17"/>
  <c r="BL402" i="17"/>
  <c r="BK402" i="17"/>
  <c r="BJ402" i="17"/>
  <c r="BI402" i="17"/>
  <c r="G402" i="17"/>
  <c r="F402" i="17"/>
  <c r="E402" i="17"/>
  <c r="D402" i="17"/>
  <c r="C402" i="17"/>
  <c r="B402" i="17"/>
  <c r="BR401" i="17"/>
  <c r="BQ401" i="17"/>
  <c r="BP401" i="17"/>
  <c r="BO401" i="17"/>
  <c r="BN401" i="17"/>
  <c r="BM401" i="17"/>
  <c r="BL401" i="17"/>
  <c r="BK401" i="17"/>
  <c r="BJ401" i="17"/>
  <c r="BI401" i="17"/>
  <c r="G401" i="17"/>
  <c r="F401" i="17"/>
  <c r="E401" i="17"/>
  <c r="D401" i="17"/>
  <c r="C401" i="17"/>
  <c r="B401" i="17"/>
  <c r="BR400" i="17"/>
  <c r="BQ400" i="17"/>
  <c r="BP400" i="17"/>
  <c r="BO400" i="17"/>
  <c r="BN400" i="17"/>
  <c r="BM400" i="17"/>
  <c r="BL400" i="17"/>
  <c r="BK400" i="17"/>
  <c r="BJ400" i="17"/>
  <c r="BI400" i="17"/>
  <c r="G400" i="17"/>
  <c r="F400" i="17"/>
  <c r="E400" i="17"/>
  <c r="D400" i="17"/>
  <c r="C400" i="17"/>
  <c r="B400" i="17"/>
  <c r="BR399" i="17"/>
  <c r="BQ399" i="17"/>
  <c r="BP399" i="17"/>
  <c r="BO399" i="17"/>
  <c r="BN399" i="17"/>
  <c r="BM399" i="17"/>
  <c r="BL399" i="17"/>
  <c r="BK399" i="17"/>
  <c r="BJ399" i="17"/>
  <c r="BI399" i="17"/>
  <c r="G399" i="17"/>
  <c r="F399" i="17"/>
  <c r="E399" i="17"/>
  <c r="D399" i="17"/>
  <c r="C399" i="17"/>
  <c r="B399" i="17"/>
  <c r="BR398" i="17"/>
  <c r="BQ398" i="17"/>
  <c r="BP398" i="17"/>
  <c r="BO398" i="17"/>
  <c r="BN398" i="17"/>
  <c r="BM398" i="17"/>
  <c r="BL398" i="17"/>
  <c r="BK398" i="17"/>
  <c r="BJ398" i="17"/>
  <c r="BI398" i="17"/>
  <c r="G398" i="17"/>
  <c r="F398" i="17"/>
  <c r="E398" i="17"/>
  <c r="D398" i="17"/>
  <c r="C398" i="17"/>
  <c r="B398" i="17"/>
  <c r="BR397" i="17"/>
  <c r="BQ397" i="17"/>
  <c r="BP397" i="17"/>
  <c r="BO397" i="17"/>
  <c r="BN397" i="17"/>
  <c r="BM397" i="17"/>
  <c r="BL397" i="17"/>
  <c r="BK397" i="17"/>
  <c r="BJ397" i="17"/>
  <c r="BI397" i="17"/>
  <c r="G397" i="17"/>
  <c r="F397" i="17"/>
  <c r="E397" i="17"/>
  <c r="D397" i="17"/>
  <c r="C397" i="17"/>
  <c r="B397" i="17"/>
  <c r="BR396" i="17"/>
  <c r="BQ396" i="17"/>
  <c r="BP396" i="17"/>
  <c r="BO396" i="17"/>
  <c r="BN396" i="17"/>
  <c r="BM396" i="17"/>
  <c r="BL396" i="17"/>
  <c r="BK396" i="17"/>
  <c r="BJ396" i="17"/>
  <c r="BI396" i="17"/>
  <c r="G396" i="17"/>
  <c r="F396" i="17"/>
  <c r="E396" i="17"/>
  <c r="D396" i="17"/>
  <c r="C396" i="17"/>
  <c r="B396" i="17"/>
  <c r="BR395" i="17"/>
  <c r="BQ395" i="17"/>
  <c r="BP395" i="17"/>
  <c r="BO395" i="17"/>
  <c r="BN395" i="17"/>
  <c r="BM395" i="17"/>
  <c r="BL395" i="17"/>
  <c r="BK395" i="17"/>
  <c r="BJ395" i="17"/>
  <c r="BI395" i="17"/>
  <c r="G395" i="17"/>
  <c r="F395" i="17"/>
  <c r="E395" i="17"/>
  <c r="D395" i="17"/>
  <c r="C395" i="17"/>
  <c r="B395" i="17"/>
  <c r="BR394" i="17"/>
  <c r="BQ394" i="17"/>
  <c r="BP394" i="17"/>
  <c r="BO394" i="17"/>
  <c r="BN394" i="17"/>
  <c r="BM394" i="17"/>
  <c r="BL394" i="17"/>
  <c r="BK394" i="17"/>
  <c r="BJ394" i="17"/>
  <c r="BI394" i="17"/>
  <c r="G394" i="17"/>
  <c r="F394" i="17"/>
  <c r="E394" i="17"/>
  <c r="D394" i="17"/>
  <c r="C394" i="17"/>
  <c r="B394" i="17"/>
  <c r="BR393" i="17"/>
  <c r="BQ393" i="17"/>
  <c r="BP393" i="17"/>
  <c r="BO393" i="17"/>
  <c r="BN393" i="17"/>
  <c r="BM393" i="17"/>
  <c r="BL393" i="17"/>
  <c r="BK393" i="17"/>
  <c r="BJ393" i="17"/>
  <c r="BI393" i="17"/>
  <c r="G393" i="17"/>
  <c r="F393" i="17"/>
  <c r="E393" i="17"/>
  <c r="D393" i="17"/>
  <c r="C393" i="17"/>
  <c r="B393" i="17"/>
  <c r="BR392" i="17"/>
  <c r="BQ392" i="17"/>
  <c r="BP392" i="17"/>
  <c r="BO392" i="17"/>
  <c r="BN392" i="17"/>
  <c r="BM392" i="17"/>
  <c r="BL392" i="17"/>
  <c r="BK392" i="17"/>
  <c r="BJ392" i="17"/>
  <c r="BI392" i="17"/>
  <c r="G392" i="17"/>
  <c r="F392" i="17"/>
  <c r="E392" i="17"/>
  <c r="D392" i="17"/>
  <c r="C392" i="17"/>
  <c r="B392" i="17"/>
  <c r="BR391" i="17"/>
  <c r="BQ391" i="17"/>
  <c r="BP391" i="17"/>
  <c r="BO391" i="17"/>
  <c r="BN391" i="17"/>
  <c r="BM391" i="17"/>
  <c r="BL391" i="17"/>
  <c r="BK391" i="17"/>
  <c r="BJ391" i="17"/>
  <c r="BI391" i="17"/>
  <c r="G391" i="17"/>
  <c r="F391" i="17"/>
  <c r="E391" i="17"/>
  <c r="D391" i="17"/>
  <c r="C391" i="17"/>
  <c r="B391" i="17"/>
  <c r="BR390" i="17"/>
  <c r="BQ390" i="17"/>
  <c r="BP390" i="17"/>
  <c r="BO390" i="17"/>
  <c r="BN390" i="17"/>
  <c r="BM390" i="17"/>
  <c r="BL390" i="17"/>
  <c r="BK390" i="17"/>
  <c r="BJ390" i="17"/>
  <c r="BI390" i="17"/>
  <c r="G390" i="17"/>
  <c r="F390" i="17"/>
  <c r="E390" i="17"/>
  <c r="D390" i="17"/>
  <c r="C390" i="17"/>
  <c r="B390" i="17"/>
  <c r="BR389" i="17"/>
  <c r="BQ389" i="17"/>
  <c r="BP389" i="17"/>
  <c r="BO389" i="17"/>
  <c r="BN389" i="17"/>
  <c r="BM389" i="17"/>
  <c r="BL389" i="17"/>
  <c r="BK389" i="17"/>
  <c r="BJ389" i="17"/>
  <c r="BI389" i="17"/>
  <c r="G389" i="17"/>
  <c r="F389" i="17"/>
  <c r="E389" i="17"/>
  <c r="D389" i="17"/>
  <c r="C389" i="17"/>
  <c r="B389" i="17"/>
  <c r="BR388" i="17"/>
  <c r="BQ388" i="17"/>
  <c r="BP388" i="17"/>
  <c r="BO388" i="17"/>
  <c r="BN388" i="17"/>
  <c r="BM388" i="17"/>
  <c r="BL388" i="17"/>
  <c r="BK388" i="17"/>
  <c r="BJ388" i="17"/>
  <c r="BI388" i="17"/>
  <c r="G388" i="17"/>
  <c r="F388" i="17"/>
  <c r="E388" i="17"/>
  <c r="D388" i="17"/>
  <c r="C388" i="17"/>
  <c r="B388" i="17"/>
  <c r="BR387" i="17"/>
  <c r="BQ387" i="17"/>
  <c r="BP387" i="17"/>
  <c r="BO387" i="17"/>
  <c r="BN387" i="17"/>
  <c r="BM387" i="17"/>
  <c r="BL387" i="17"/>
  <c r="BK387" i="17"/>
  <c r="BJ387" i="17"/>
  <c r="BI387" i="17"/>
  <c r="G387" i="17"/>
  <c r="F387" i="17"/>
  <c r="E387" i="17"/>
  <c r="D387" i="17"/>
  <c r="C387" i="17"/>
  <c r="B387" i="17"/>
  <c r="BR386" i="17"/>
  <c r="BQ386" i="17"/>
  <c r="BP386" i="17"/>
  <c r="BO386" i="17"/>
  <c r="BN386" i="17"/>
  <c r="BM386" i="17"/>
  <c r="BL386" i="17"/>
  <c r="BK386" i="17"/>
  <c r="BJ386" i="17"/>
  <c r="BI386" i="17"/>
  <c r="G386" i="17"/>
  <c r="F386" i="17"/>
  <c r="E386" i="17"/>
  <c r="D386" i="17"/>
  <c r="C386" i="17"/>
  <c r="B386" i="17"/>
  <c r="BR385" i="17"/>
  <c r="BQ385" i="17"/>
  <c r="BP385" i="17"/>
  <c r="BO385" i="17"/>
  <c r="BN385" i="17"/>
  <c r="BM385" i="17"/>
  <c r="BL385" i="17"/>
  <c r="BK385" i="17"/>
  <c r="BJ385" i="17"/>
  <c r="BI385" i="17"/>
  <c r="G385" i="17"/>
  <c r="F385" i="17"/>
  <c r="E385" i="17"/>
  <c r="D385" i="17"/>
  <c r="C385" i="17"/>
  <c r="B385" i="17"/>
  <c r="BR384" i="17"/>
  <c r="BQ384" i="17"/>
  <c r="BP384" i="17"/>
  <c r="BO384" i="17"/>
  <c r="BN384" i="17"/>
  <c r="BM384" i="17"/>
  <c r="BL384" i="17"/>
  <c r="BK384" i="17"/>
  <c r="BJ384" i="17"/>
  <c r="BI384" i="17"/>
  <c r="G384" i="17"/>
  <c r="F384" i="17"/>
  <c r="E384" i="17"/>
  <c r="D384" i="17"/>
  <c r="C384" i="17"/>
  <c r="B384" i="17"/>
  <c r="BR383" i="17"/>
  <c r="BQ383" i="17"/>
  <c r="BP383" i="17"/>
  <c r="BO383" i="17"/>
  <c r="BN383" i="17"/>
  <c r="BM383" i="17"/>
  <c r="BL383" i="17"/>
  <c r="BK383" i="17"/>
  <c r="BJ383" i="17"/>
  <c r="BI383" i="17"/>
  <c r="G383" i="17"/>
  <c r="F383" i="17"/>
  <c r="E383" i="17"/>
  <c r="D383" i="17"/>
  <c r="C383" i="17"/>
  <c r="B383" i="17"/>
  <c r="BR382" i="17"/>
  <c r="BQ382" i="17"/>
  <c r="BP382" i="17"/>
  <c r="BO382" i="17"/>
  <c r="BN382" i="17"/>
  <c r="BM382" i="17"/>
  <c r="BL382" i="17"/>
  <c r="BK382" i="17"/>
  <c r="BJ382" i="17"/>
  <c r="BI382" i="17"/>
  <c r="G382" i="17"/>
  <c r="F382" i="17"/>
  <c r="E382" i="17"/>
  <c r="D382" i="17"/>
  <c r="C382" i="17"/>
  <c r="B382" i="17"/>
  <c r="BR381" i="17"/>
  <c r="BQ381" i="17"/>
  <c r="BP381" i="17"/>
  <c r="BO381" i="17"/>
  <c r="BN381" i="17"/>
  <c r="BM381" i="17"/>
  <c r="BL381" i="17"/>
  <c r="BK381" i="17"/>
  <c r="BJ381" i="17"/>
  <c r="BI381" i="17"/>
  <c r="G381" i="17"/>
  <c r="F381" i="17"/>
  <c r="E381" i="17"/>
  <c r="D381" i="17"/>
  <c r="C381" i="17"/>
  <c r="B381" i="17"/>
  <c r="BR380" i="17"/>
  <c r="BQ380" i="17"/>
  <c r="BP380" i="17"/>
  <c r="BO380" i="17"/>
  <c r="BN380" i="17"/>
  <c r="BM380" i="17"/>
  <c r="BL380" i="17"/>
  <c r="BK380" i="17"/>
  <c r="BJ380" i="17"/>
  <c r="BI380" i="17"/>
  <c r="G380" i="17"/>
  <c r="F380" i="17"/>
  <c r="E380" i="17"/>
  <c r="D380" i="17"/>
  <c r="C380" i="17"/>
  <c r="B380" i="17"/>
  <c r="BR379" i="17"/>
  <c r="BQ379" i="17"/>
  <c r="BP379" i="17"/>
  <c r="BO379" i="17"/>
  <c r="BN379" i="17"/>
  <c r="BM379" i="17"/>
  <c r="BL379" i="17"/>
  <c r="BK379" i="17"/>
  <c r="BJ379" i="17"/>
  <c r="BI379" i="17"/>
  <c r="G379" i="17"/>
  <c r="F379" i="17"/>
  <c r="E379" i="17"/>
  <c r="D379" i="17"/>
  <c r="C379" i="17"/>
  <c r="B379" i="17"/>
  <c r="BR378" i="17"/>
  <c r="BQ378" i="17"/>
  <c r="BP378" i="17"/>
  <c r="BO378" i="17"/>
  <c r="BN378" i="17"/>
  <c r="BM378" i="17"/>
  <c r="BL378" i="17"/>
  <c r="BK378" i="17"/>
  <c r="BJ378" i="17"/>
  <c r="BI378" i="17"/>
  <c r="G378" i="17"/>
  <c r="F378" i="17"/>
  <c r="E378" i="17"/>
  <c r="D378" i="17"/>
  <c r="C378" i="17"/>
  <c r="B378" i="17"/>
  <c r="BR377" i="17"/>
  <c r="BQ377" i="17"/>
  <c r="BP377" i="17"/>
  <c r="BO377" i="17"/>
  <c r="BN377" i="17"/>
  <c r="BM377" i="17"/>
  <c r="BL377" i="17"/>
  <c r="BK377" i="17"/>
  <c r="BJ377" i="17"/>
  <c r="BI377" i="17"/>
  <c r="G377" i="17"/>
  <c r="F377" i="17"/>
  <c r="E377" i="17"/>
  <c r="D377" i="17"/>
  <c r="C377" i="17"/>
  <c r="B377" i="17"/>
  <c r="BR376" i="17"/>
  <c r="BQ376" i="17"/>
  <c r="BP376" i="17"/>
  <c r="BO376" i="17"/>
  <c r="BN376" i="17"/>
  <c r="BM376" i="17"/>
  <c r="BL376" i="17"/>
  <c r="BK376" i="17"/>
  <c r="BJ376" i="17"/>
  <c r="BI376" i="17"/>
  <c r="G376" i="17"/>
  <c r="F376" i="17"/>
  <c r="E376" i="17"/>
  <c r="D376" i="17"/>
  <c r="C376" i="17"/>
  <c r="B376" i="17"/>
  <c r="BR375" i="17"/>
  <c r="BQ375" i="17"/>
  <c r="BP375" i="17"/>
  <c r="BO375" i="17"/>
  <c r="BN375" i="17"/>
  <c r="BM375" i="17"/>
  <c r="BL375" i="17"/>
  <c r="BK375" i="17"/>
  <c r="BJ375" i="17"/>
  <c r="BI375" i="17"/>
  <c r="G375" i="17"/>
  <c r="F375" i="17"/>
  <c r="E375" i="17"/>
  <c r="D375" i="17"/>
  <c r="C375" i="17"/>
  <c r="B375" i="17"/>
  <c r="BR374" i="17"/>
  <c r="BQ374" i="17"/>
  <c r="BP374" i="17"/>
  <c r="BO374" i="17"/>
  <c r="BN374" i="17"/>
  <c r="BM374" i="17"/>
  <c r="BL374" i="17"/>
  <c r="BK374" i="17"/>
  <c r="BJ374" i="17"/>
  <c r="BI374" i="17"/>
  <c r="G374" i="17"/>
  <c r="F374" i="17"/>
  <c r="E374" i="17"/>
  <c r="D374" i="17"/>
  <c r="C374" i="17"/>
  <c r="B374" i="17"/>
  <c r="BR373" i="17"/>
  <c r="BQ373" i="17"/>
  <c r="BP373" i="17"/>
  <c r="BO373" i="17"/>
  <c r="BN373" i="17"/>
  <c r="BM373" i="17"/>
  <c r="BL373" i="17"/>
  <c r="BK373" i="17"/>
  <c r="BJ373" i="17"/>
  <c r="BI373" i="17"/>
  <c r="G373" i="17"/>
  <c r="F373" i="17"/>
  <c r="E373" i="17"/>
  <c r="D373" i="17"/>
  <c r="C373" i="17"/>
  <c r="B373" i="17"/>
  <c r="BR372" i="17"/>
  <c r="BQ372" i="17"/>
  <c r="BP372" i="17"/>
  <c r="BO372" i="17"/>
  <c r="BN372" i="17"/>
  <c r="BM372" i="17"/>
  <c r="BL372" i="17"/>
  <c r="BK372" i="17"/>
  <c r="BJ372" i="17"/>
  <c r="BI372" i="17"/>
  <c r="G372" i="17"/>
  <c r="F372" i="17"/>
  <c r="E372" i="17"/>
  <c r="D372" i="17"/>
  <c r="C372" i="17"/>
  <c r="B372" i="17"/>
  <c r="BR371" i="17"/>
  <c r="BQ371" i="17"/>
  <c r="BP371" i="17"/>
  <c r="BO371" i="17"/>
  <c r="BN371" i="17"/>
  <c r="BM371" i="17"/>
  <c r="BL371" i="17"/>
  <c r="BK371" i="17"/>
  <c r="BJ371" i="17"/>
  <c r="BI371" i="17"/>
  <c r="G371" i="17"/>
  <c r="F371" i="17"/>
  <c r="E371" i="17"/>
  <c r="D371" i="17"/>
  <c r="C371" i="17"/>
  <c r="B371" i="17"/>
  <c r="BR370" i="17"/>
  <c r="BQ370" i="17"/>
  <c r="BP370" i="17"/>
  <c r="BO370" i="17"/>
  <c r="BN370" i="17"/>
  <c r="BM370" i="17"/>
  <c r="BL370" i="17"/>
  <c r="BK370" i="17"/>
  <c r="BJ370" i="17"/>
  <c r="BI370" i="17"/>
  <c r="G370" i="17"/>
  <c r="F370" i="17"/>
  <c r="E370" i="17"/>
  <c r="D370" i="17"/>
  <c r="C370" i="17"/>
  <c r="B370" i="17"/>
  <c r="BR369" i="17"/>
  <c r="BQ369" i="17"/>
  <c r="BP369" i="17"/>
  <c r="BO369" i="17"/>
  <c r="BN369" i="17"/>
  <c r="BM369" i="17"/>
  <c r="BL369" i="17"/>
  <c r="BK369" i="17"/>
  <c r="BJ369" i="17"/>
  <c r="BI369" i="17"/>
  <c r="G369" i="17"/>
  <c r="F369" i="17"/>
  <c r="E369" i="17"/>
  <c r="D369" i="17"/>
  <c r="C369" i="17"/>
  <c r="B369" i="17"/>
  <c r="BR368" i="17"/>
  <c r="BQ368" i="17"/>
  <c r="BP368" i="17"/>
  <c r="BO368" i="17"/>
  <c r="BN368" i="17"/>
  <c r="BM368" i="17"/>
  <c r="BL368" i="17"/>
  <c r="BK368" i="17"/>
  <c r="BJ368" i="17"/>
  <c r="BI368" i="17"/>
  <c r="G368" i="17"/>
  <c r="F368" i="17"/>
  <c r="E368" i="17"/>
  <c r="D368" i="17"/>
  <c r="C368" i="17"/>
  <c r="B368" i="17"/>
  <c r="BR367" i="17"/>
  <c r="BQ367" i="17"/>
  <c r="BP367" i="17"/>
  <c r="BO367" i="17"/>
  <c r="BN367" i="17"/>
  <c r="BM367" i="17"/>
  <c r="BL367" i="17"/>
  <c r="BK367" i="17"/>
  <c r="BJ367" i="17"/>
  <c r="BI367" i="17"/>
  <c r="G367" i="17"/>
  <c r="F367" i="17"/>
  <c r="E367" i="17"/>
  <c r="D367" i="17"/>
  <c r="C367" i="17"/>
  <c r="B367" i="17"/>
  <c r="BR366" i="17"/>
  <c r="BQ366" i="17"/>
  <c r="BP366" i="17"/>
  <c r="BO366" i="17"/>
  <c r="BN366" i="17"/>
  <c r="BM366" i="17"/>
  <c r="BL366" i="17"/>
  <c r="BK366" i="17"/>
  <c r="BJ366" i="17"/>
  <c r="BI366" i="17"/>
  <c r="G366" i="17"/>
  <c r="F366" i="17"/>
  <c r="E366" i="17"/>
  <c r="D366" i="17"/>
  <c r="C366" i="17"/>
  <c r="B366" i="17"/>
  <c r="BR365" i="17"/>
  <c r="BQ365" i="17"/>
  <c r="BP365" i="17"/>
  <c r="BO365" i="17"/>
  <c r="BN365" i="17"/>
  <c r="BM365" i="17"/>
  <c r="BL365" i="17"/>
  <c r="BK365" i="17"/>
  <c r="BJ365" i="17"/>
  <c r="BI365" i="17"/>
  <c r="G365" i="17"/>
  <c r="F365" i="17"/>
  <c r="E365" i="17"/>
  <c r="D365" i="17"/>
  <c r="C365" i="17"/>
  <c r="B365" i="17"/>
  <c r="BR364" i="17"/>
  <c r="BQ364" i="17"/>
  <c r="BP364" i="17"/>
  <c r="BO364" i="17"/>
  <c r="BN364" i="17"/>
  <c r="BM364" i="17"/>
  <c r="BL364" i="17"/>
  <c r="BK364" i="17"/>
  <c r="BJ364" i="17"/>
  <c r="BI364" i="17"/>
  <c r="G364" i="17"/>
  <c r="F364" i="17"/>
  <c r="E364" i="17"/>
  <c r="D364" i="17"/>
  <c r="C364" i="17"/>
  <c r="B364" i="17"/>
  <c r="BR363" i="17"/>
  <c r="BQ363" i="17"/>
  <c r="BP363" i="17"/>
  <c r="BO363" i="17"/>
  <c r="BN363" i="17"/>
  <c r="BM363" i="17"/>
  <c r="BL363" i="17"/>
  <c r="BK363" i="17"/>
  <c r="BJ363" i="17"/>
  <c r="BI363" i="17"/>
  <c r="G363" i="17"/>
  <c r="F363" i="17"/>
  <c r="E363" i="17"/>
  <c r="D363" i="17"/>
  <c r="C363" i="17"/>
  <c r="B363" i="17"/>
  <c r="BR362" i="17"/>
  <c r="BQ362" i="17"/>
  <c r="BP362" i="17"/>
  <c r="BO362" i="17"/>
  <c r="BN362" i="17"/>
  <c r="BM362" i="17"/>
  <c r="BL362" i="17"/>
  <c r="BK362" i="17"/>
  <c r="BJ362" i="17"/>
  <c r="BI362" i="17"/>
  <c r="G362" i="17"/>
  <c r="F362" i="17"/>
  <c r="E362" i="17"/>
  <c r="D362" i="17"/>
  <c r="C362" i="17"/>
  <c r="B362" i="17"/>
  <c r="BR361" i="17"/>
  <c r="BQ361" i="17"/>
  <c r="BP361" i="17"/>
  <c r="BO361" i="17"/>
  <c r="BN361" i="17"/>
  <c r="BM361" i="17"/>
  <c r="BL361" i="17"/>
  <c r="BK361" i="17"/>
  <c r="BJ361" i="17"/>
  <c r="BI361" i="17"/>
  <c r="G361" i="17"/>
  <c r="F361" i="17"/>
  <c r="E361" i="17"/>
  <c r="D361" i="17"/>
  <c r="C361" i="17"/>
  <c r="B361" i="17"/>
  <c r="BR360" i="17"/>
  <c r="BQ360" i="17"/>
  <c r="BP360" i="17"/>
  <c r="BO360" i="17"/>
  <c r="BN360" i="17"/>
  <c r="BM360" i="17"/>
  <c r="BL360" i="17"/>
  <c r="BK360" i="17"/>
  <c r="BJ360" i="17"/>
  <c r="BI360" i="17"/>
  <c r="G360" i="17"/>
  <c r="F360" i="17"/>
  <c r="E360" i="17"/>
  <c r="D360" i="17"/>
  <c r="C360" i="17"/>
  <c r="B360" i="17"/>
  <c r="BR359" i="17"/>
  <c r="BQ359" i="17"/>
  <c r="BP359" i="17"/>
  <c r="BO359" i="17"/>
  <c r="BN359" i="17"/>
  <c r="BM359" i="17"/>
  <c r="BL359" i="17"/>
  <c r="BK359" i="17"/>
  <c r="BJ359" i="17"/>
  <c r="BI359" i="17"/>
  <c r="G359" i="17"/>
  <c r="F359" i="17"/>
  <c r="E359" i="17"/>
  <c r="D359" i="17"/>
  <c r="C359" i="17"/>
  <c r="B359" i="17"/>
  <c r="BR358" i="17"/>
  <c r="BQ358" i="17"/>
  <c r="BP358" i="17"/>
  <c r="BO358" i="17"/>
  <c r="BN358" i="17"/>
  <c r="BM358" i="17"/>
  <c r="BL358" i="17"/>
  <c r="BK358" i="17"/>
  <c r="BJ358" i="17"/>
  <c r="BI358" i="17"/>
  <c r="G358" i="17"/>
  <c r="F358" i="17"/>
  <c r="E358" i="17"/>
  <c r="D358" i="17"/>
  <c r="C358" i="17"/>
  <c r="B358" i="17"/>
  <c r="BR357" i="17"/>
  <c r="BQ357" i="17"/>
  <c r="BP357" i="17"/>
  <c r="BO357" i="17"/>
  <c r="BN357" i="17"/>
  <c r="BM357" i="17"/>
  <c r="BL357" i="17"/>
  <c r="BK357" i="17"/>
  <c r="BJ357" i="17"/>
  <c r="BI357" i="17"/>
  <c r="G357" i="17"/>
  <c r="F357" i="17"/>
  <c r="E357" i="17"/>
  <c r="D357" i="17"/>
  <c r="C357" i="17"/>
  <c r="B357" i="17"/>
  <c r="BR356" i="17"/>
  <c r="BQ356" i="17"/>
  <c r="BP356" i="17"/>
  <c r="BO356" i="17"/>
  <c r="BN356" i="17"/>
  <c r="BM356" i="17"/>
  <c r="BL356" i="17"/>
  <c r="BK356" i="17"/>
  <c r="BJ356" i="17"/>
  <c r="BI356" i="17"/>
  <c r="G356" i="17"/>
  <c r="F356" i="17"/>
  <c r="E356" i="17"/>
  <c r="D356" i="17"/>
  <c r="C356" i="17"/>
  <c r="B356" i="17"/>
  <c r="BR355" i="17"/>
  <c r="BQ355" i="17"/>
  <c r="BP355" i="17"/>
  <c r="BO355" i="17"/>
  <c r="BN355" i="17"/>
  <c r="BM355" i="17"/>
  <c r="BL355" i="17"/>
  <c r="BK355" i="17"/>
  <c r="BJ355" i="17"/>
  <c r="BI355" i="17"/>
  <c r="G355" i="17"/>
  <c r="F355" i="17"/>
  <c r="E355" i="17"/>
  <c r="D355" i="17"/>
  <c r="C355" i="17"/>
  <c r="B355" i="17"/>
  <c r="BR354" i="17"/>
  <c r="BQ354" i="17"/>
  <c r="BP354" i="17"/>
  <c r="BO354" i="17"/>
  <c r="BN354" i="17"/>
  <c r="BM354" i="17"/>
  <c r="BL354" i="17"/>
  <c r="BK354" i="17"/>
  <c r="BJ354" i="17"/>
  <c r="BI354" i="17"/>
  <c r="G354" i="17"/>
  <c r="F354" i="17"/>
  <c r="E354" i="17"/>
  <c r="D354" i="17"/>
  <c r="C354" i="17"/>
  <c r="B354" i="17"/>
  <c r="BR353" i="17"/>
  <c r="BQ353" i="17"/>
  <c r="BP353" i="17"/>
  <c r="BO353" i="17"/>
  <c r="BN353" i="17"/>
  <c r="BM353" i="17"/>
  <c r="BL353" i="17"/>
  <c r="BK353" i="17"/>
  <c r="BJ353" i="17"/>
  <c r="BI353" i="17"/>
  <c r="G353" i="17"/>
  <c r="F353" i="17"/>
  <c r="E353" i="17"/>
  <c r="D353" i="17"/>
  <c r="C353" i="17"/>
  <c r="B353" i="17"/>
  <c r="BR352" i="17"/>
  <c r="BQ352" i="17"/>
  <c r="BP352" i="17"/>
  <c r="BO352" i="17"/>
  <c r="BN352" i="17"/>
  <c r="BM352" i="17"/>
  <c r="BL352" i="17"/>
  <c r="BK352" i="17"/>
  <c r="BJ352" i="17"/>
  <c r="BI352" i="17"/>
  <c r="G352" i="17"/>
  <c r="F352" i="17"/>
  <c r="E352" i="17"/>
  <c r="D352" i="17"/>
  <c r="C352" i="17"/>
  <c r="B352" i="17"/>
  <c r="BR351" i="17"/>
  <c r="BQ351" i="17"/>
  <c r="BP351" i="17"/>
  <c r="BO351" i="17"/>
  <c r="BN351" i="17"/>
  <c r="BM351" i="17"/>
  <c r="BL351" i="17"/>
  <c r="BK351" i="17"/>
  <c r="BJ351" i="17"/>
  <c r="BI351" i="17"/>
  <c r="G351" i="17"/>
  <c r="F351" i="17"/>
  <c r="E351" i="17"/>
  <c r="D351" i="17"/>
  <c r="C351" i="17"/>
  <c r="B351" i="17"/>
  <c r="BR350" i="17"/>
  <c r="BQ350" i="17"/>
  <c r="BP350" i="17"/>
  <c r="BO350" i="17"/>
  <c r="BN350" i="17"/>
  <c r="BM350" i="17"/>
  <c r="BL350" i="17"/>
  <c r="BK350" i="17"/>
  <c r="BJ350" i="17"/>
  <c r="BI350" i="17"/>
  <c r="G350" i="17"/>
  <c r="F350" i="17"/>
  <c r="E350" i="17"/>
  <c r="D350" i="17"/>
  <c r="C350" i="17"/>
  <c r="B350" i="17"/>
  <c r="BR349" i="17"/>
  <c r="BQ349" i="17"/>
  <c r="BP349" i="17"/>
  <c r="BO349" i="17"/>
  <c r="BN349" i="17"/>
  <c r="BM349" i="17"/>
  <c r="BL349" i="17"/>
  <c r="BK349" i="17"/>
  <c r="BJ349" i="17"/>
  <c r="BI349" i="17"/>
  <c r="G349" i="17"/>
  <c r="F349" i="17"/>
  <c r="E349" i="17"/>
  <c r="D349" i="17"/>
  <c r="C349" i="17"/>
  <c r="B349" i="17"/>
  <c r="BR348" i="17"/>
  <c r="BQ348" i="17"/>
  <c r="BP348" i="17"/>
  <c r="BO348" i="17"/>
  <c r="BN348" i="17"/>
  <c r="BM348" i="17"/>
  <c r="BL348" i="17"/>
  <c r="BK348" i="17"/>
  <c r="BJ348" i="17"/>
  <c r="BI348" i="17"/>
  <c r="G348" i="17"/>
  <c r="F348" i="17"/>
  <c r="E348" i="17"/>
  <c r="D348" i="17"/>
  <c r="C348" i="17"/>
  <c r="B348" i="17"/>
  <c r="BR347" i="17"/>
  <c r="BQ347" i="17"/>
  <c r="BP347" i="17"/>
  <c r="BO347" i="17"/>
  <c r="BN347" i="17"/>
  <c r="BM347" i="17"/>
  <c r="BL347" i="17"/>
  <c r="BK347" i="17"/>
  <c r="BJ347" i="17"/>
  <c r="BI347" i="17"/>
  <c r="G347" i="17"/>
  <c r="F347" i="17"/>
  <c r="E347" i="17"/>
  <c r="D347" i="17"/>
  <c r="C347" i="17"/>
  <c r="B347" i="17"/>
  <c r="BR346" i="17"/>
  <c r="BQ346" i="17"/>
  <c r="BP346" i="17"/>
  <c r="BO346" i="17"/>
  <c r="BN346" i="17"/>
  <c r="BM346" i="17"/>
  <c r="BL346" i="17"/>
  <c r="BK346" i="17"/>
  <c r="BJ346" i="17"/>
  <c r="BI346" i="17"/>
  <c r="G346" i="17"/>
  <c r="F346" i="17"/>
  <c r="E346" i="17"/>
  <c r="D346" i="17"/>
  <c r="C346" i="17"/>
  <c r="B346" i="17"/>
  <c r="BR345" i="17"/>
  <c r="BQ345" i="17"/>
  <c r="BP345" i="17"/>
  <c r="BO345" i="17"/>
  <c r="BN345" i="17"/>
  <c r="BM345" i="17"/>
  <c r="BL345" i="17"/>
  <c r="BK345" i="17"/>
  <c r="BJ345" i="17"/>
  <c r="BI345" i="17"/>
  <c r="G345" i="17"/>
  <c r="F345" i="17"/>
  <c r="E345" i="17"/>
  <c r="D345" i="17"/>
  <c r="C345" i="17"/>
  <c r="B345" i="17"/>
  <c r="BR344" i="17"/>
  <c r="BQ344" i="17"/>
  <c r="BP344" i="17"/>
  <c r="BO344" i="17"/>
  <c r="BN344" i="17"/>
  <c r="BM344" i="17"/>
  <c r="BL344" i="17"/>
  <c r="BK344" i="17"/>
  <c r="BJ344" i="17"/>
  <c r="BI344" i="17"/>
  <c r="G344" i="17"/>
  <c r="F344" i="17"/>
  <c r="E344" i="17"/>
  <c r="D344" i="17"/>
  <c r="C344" i="17"/>
  <c r="B344" i="17"/>
  <c r="BR343" i="17"/>
  <c r="BQ343" i="17"/>
  <c r="BP343" i="17"/>
  <c r="BO343" i="17"/>
  <c r="BN343" i="17"/>
  <c r="BM343" i="17"/>
  <c r="BL343" i="17"/>
  <c r="BK343" i="17"/>
  <c r="BJ343" i="17"/>
  <c r="BI343" i="17"/>
  <c r="G343" i="17"/>
  <c r="F343" i="17"/>
  <c r="E343" i="17"/>
  <c r="D343" i="17"/>
  <c r="C343" i="17"/>
  <c r="B343" i="17"/>
  <c r="BR342" i="17"/>
  <c r="BQ342" i="17"/>
  <c r="BP342" i="17"/>
  <c r="BO342" i="17"/>
  <c r="BN342" i="17"/>
  <c r="BM342" i="17"/>
  <c r="BL342" i="17"/>
  <c r="BK342" i="17"/>
  <c r="BJ342" i="17"/>
  <c r="BI342" i="17"/>
  <c r="G342" i="17"/>
  <c r="F342" i="17"/>
  <c r="E342" i="17"/>
  <c r="D342" i="17"/>
  <c r="C342" i="17"/>
  <c r="B342" i="17"/>
  <c r="BR341" i="17"/>
  <c r="BQ341" i="17"/>
  <c r="BP341" i="17"/>
  <c r="BO341" i="17"/>
  <c r="BN341" i="17"/>
  <c r="BM341" i="17"/>
  <c r="BL341" i="17"/>
  <c r="BK341" i="17"/>
  <c r="BJ341" i="17"/>
  <c r="BI341" i="17"/>
  <c r="G341" i="17"/>
  <c r="F341" i="17"/>
  <c r="E341" i="17"/>
  <c r="D341" i="17"/>
  <c r="C341" i="17"/>
  <c r="B341" i="17"/>
  <c r="BR340" i="17"/>
  <c r="BQ340" i="17"/>
  <c r="BP340" i="17"/>
  <c r="BO340" i="17"/>
  <c r="BN340" i="17"/>
  <c r="BM340" i="17"/>
  <c r="BL340" i="17"/>
  <c r="BK340" i="17"/>
  <c r="BJ340" i="17"/>
  <c r="BI340" i="17"/>
  <c r="G340" i="17"/>
  <c r="F340" i="17"/>
  <c r="E340" i="17"/>
  <c r="D340" i="17"/>
  <c r="C340" i="17"/>
  <c r="B340" i="17"/>
  <c r="BR339" i="17"/>
  <c r="BQ339" i="17"/>
  <c r="BP339" i="17"/>
  <c r="BO339" i="17"/>
  <c r="BN339" i="17"/>
  <c r="BM339" i="17"/>
  <c r="BL339" i="17"/>
  <c r="BK339" i="17"/>
  <c r="BJ339" i="17"/>
  <c r="BI339" i="17"/>
  <c r="G339" i="17"/>
  <c r="F339" i="17"/>
  <c r="E339" i="17"/>
  <c r="D339" i="17"/>
  <c r="C339" i="17"/>
  <c r="B339" i="17"/>
  <c r="BR338" i="17"/>
  <c r="BQ338" i="17"/>
  <c r="BP338" i="17"/>
  <c r="BO338" i="17"/>
  <c r="BN338" i="17"/>
  <c r="BM338" i="17"/>
  <c r="BL338" i="17"/>
  <c r="BK338" i="17"/>
  <c r="BJ338" i="17"/>
  <c r="BI338" i="17"/>
  <c r="G338" i="17"/>
  <c r="F338" i="17"/>
  <c r="E338" i="17"/>
  <c r="D338" i="17"/>
  <c r="C338" i="17"/>
  <c r="B338" i="17"/>
  <c r="BR337" i="17"/>
  <c r="BQ337" i="17"/>
  <c r="BP337" i="17"/>
  <c r="BO337" i="17"/>
  <c r="BN337" i="17"/>
  <c r="BM337" i="17"/>
  <c r="BL337" i="17"/>
  <c r="BK337" i="17"/>
  <c r="BJ337" i="17"/>
  <c r="BI337" i="17"/>
  <c r="G337" i="17"/>
  <c r="F337" i="17"/>
  <c r="E337" i="17"/>
  <c r="D337" i="17"/>
  <c r="C337" i="17"/>
  <c r="B337" i="17"/>
  <c r="BR336" i="17"/>
  <c r="BQ336" i="17"/>
  <c r="BP336" i="17"/>
  <c r="BO336" i="17"/>
  <c r="BN336" i="17"/>
  <c r="BM336" i="17"/>
  <c r="BL336" i="17"/>
  <c r="BK336" i="17"/>
  <c r="BJ336" i="17"/>
  <c r="BI336" i="17"/>
  <c r="G336" i="17"/>
  <c r="F336" i="17"/>
  <c r="E336" i="17"/>
  <c r="D336" i="17"/>
  <c r="C336" i="17"/>
  <c r="B336" i="17"/>
  <c r="BR335" i="17"/>
  <c r="BQ335" i="17"/>
  <c r="BP335" i="17"/>
  <c r="BO335" i="17"/>
  <c r="BN335" i="17"/>
  <c r="BM335" i="17"/>
  <c r="BL335" i="17"/>
  <c r="BK335" i="17"/>
  <c r="BJ335" i="17"/>
  <c r="BI335" i="17"/>
  <c r="G335" i="17"/>
  <c r="F335" i="17"/>
  <c r="E335" i="17"/>
  <c r="D335" i="17"/>
  <c r="C335" i="17"/>
  <c r="B335" i="17"/>
  <c r="BR334" i="17"/>
  <c r="BQ334" i="17"/>
  <c r="BP334" i="17"/>
  <c r="BO334" i="17"/>
  <c r="BN334" i="17"/>
  <c r="BM334" i="17"/>
  <c r="BL334" i="17"/>
  <c r="BK334" i="17"/>
  <c r="BJ334" i="17"/>
  <c r="BI334" i="17"/>
  <c r="G334" i="17"/>
  <c r="F334" i="17"/>
  <c r="E334" i="17"/>
  <c r="D334" i="17"/>
  <c r="C334" i="17"/>
  <c r="B334" i="17"/>
  <c r="BR333" i="17"/>
  <c r="BQ333" i="17"/>
  <c r="BP333" i="17"/>
  <c r="BO333" i="17"/>
  <c r="BN333" i="17"/>
  <c r="BM333" i="17"/>
  <c r="BL333" i="17"/>
  <c r="BK333" i="17"/>
  <c r="BJ333" i="17"/>
  <c r="BI333" i="17"/>
  <c r="G333" i="17"/>
  <c r="F333" i="17"/>
  <c r="E333" i="17"/>
  <c r="D333" i="17"/>
  <c r="C333" i="17"/>
  <c r="B333" i="17"/>
  <c r="BR332" i="17"/>
  <c r="BQ332" i="17"/>
  <c r="BP332" i="17"/>
  <c r="BO332" i="17"/>
  <c r="BN332" i="17"/>
  <c r="BM332" i="17"/>
  <c r="BL332" i="17"/>
  <c r="BK332" i="17"/>
  <c r="BJ332" i="17"/>
  <c r="BI332" i="17"/>
  <c r="G332" i="17"/>
  <c r="F332" i="17"/>
  <c r="E332" i="17"/>
  <c r="D332" i="17"/>
  <c r="C332" i="17"/>
  <c r="B332" i="17"/>
  <c r="BR331" i="17"/>
  <c r="BQ331" i="17"/>
  <c r="BP331" i="17"/>
  <c r="BO331" i="17"/>
  <c r="BN331" i="17"/>
  <c r="BM331" i="17"/>
  <c r="BL331" i="17"/>
  <c r="BK331" i="17"/>
  <c r="BJ331" i="17"/>
  <c r="BI331" i="17"/>
  <c r="G331" i="17"/>
  <c r="F331" i="17"/>
  <c r="E331" i="17"/>
  <c r="D331" i="17"/>
  <c r="C331" i="17"/>
  <c r="B331" i="17"/>
  <c r="BR330" i="17"/>
  <c r="BQ330" i="17"/>
  <c r="BP330" i="17"/>
  <c r="BO330" i="17"/>
  <c r="BN330" i="17"/>
  <c r="BM330" i="17"/>
  <c r="BL330" i="17"/>
  <c r="BK330" i="17"/>
  <c r="BJ330" i="17"/>
  <c r="BI330" i="17"/>
  <c r="G330" i="17"/>
  <c r="F330" i="17"/>
  <c r="E330" i="17"/>
  <c r="D330" i="17"/>
  <c r="C330" i="17"/>
  <c r="B330" i="17"/>
  <c r="BR329" i="17"/>
  <c r="BQ329" i="17"/>
  <c r="BP329" i="17"/>
  <c r="BO329" i="17"/>
  <c r="BN329" i="17"/>
  <c r="BM329" i="17"/>
  <c r="BL329" i="17"/>
  <c r="BK329" i="17"/>
  <c r="BJ329" i="17"/>
  <c r="BI329" i="17"/>
  <c r="G329" i="17"/>
  <c r="F329" i="17"/>
  <c r="E329" i="17"/>
  <c r="D329" i="17"/>
  <c r="C329" i="17"/>
  <c r="B329" i="17"/>
  <c r="BR328" i="17"/>
  <c r="BQ328" i="17"/>
  <c r="BP328" i="17"/>
  <c r="BO328" i="17"/>
  <c r="BN328" i="17"/>
  <c r="BM328" i="17"/>
  <c r="BL328" i="17"/>
  <c r="BK328" i="17"/>
  <c r="BJ328" i="17"/>
  <c r="BI328" i="17"/>
  <c r="G328" i="17"/>
  <c r="F328" i="17"/>
  <c r="E328" i="17"/>
  <c r="D328" i="17"/>
  <c r="C328" i="17"/>
  <c r="B328" i="17"/>
  <c r="BR327" i="17"/>
  <c r="BQ327" i="17"/>
  <c r="BP327" i="17"/>
  <c r="BO327" i="17"/>
  <c r="BN327" i="17"/>
  <c r="BM327" i="17"/>
  <c r="BL327" i="17"/>
  <c r="BK327" i="17"/>
  <c r="BJ327" i="17"/>
  <c r="BI327" i="17"/>
  <c r="G327" i="17"/>
  <c r="F327" i="17"/>
  <c r="E327" i="17"/>
  <c r="D327" i="17"/>
  <c r="C327" i="17"/>
  <c r="B327" i="17"/>
  <c r="BR326" i="17"/>
  <c r="BQ326" i="17"/>
  <c r="BP326" i="17"/>
  <c r="BO326" i="17"/>
  <c r="BN326" i="17"/>
  <c r="BM326" i="17"/>
  <c r="BL326" i="17"/>
  <c r="BK326" i="17"/>
  <c r="BJ326" i="17"/>
  <c r="BI326" i="17"/>
  <c r="G326" i="17"/>
  <c r="F326" i="17"/>
  <c r="E326" i="17"/>
  <c r="D326" i="17"/>
  <c r="C326" i="17"/>
  <c r="B326" i="17"/>
  <c r="BR325" i="17"/>
  <c r="BQ325" i="17"/>
  <c r="BP325" i="17"/>
  <c r="BO325" i="17"/>
  <c r="BN325" i="17"/>
  <c r="BM325" i="17"/>
  <c r="BL325" i="17"/>
  <c r="BK325" i="17"/>
  <c r="BJ325" i="17"/>
  <c r="BI325" i="17"/>
  <c r="G325" i="17"/>
  <c r="F325" i="17"/>
  <c r="E325" i="17"/>
  <c r="D325" i="17"/>
  <c r="C325" i="17"/>
  <c r="B325" i="17"/>
  <c r="BR324" i="17"/>
  <c r="BQ324" i="17"/>
  <c r="BP324" i="17"/>
  <c r="BO324" i="17"/>
  <c r="BN324" i="17"/>
  <c r="BM324" i="17"/>
  <c r="BL324" i="17"/>
  <c r="BK324" i="17"/>
  <c r="BJ324" i="17"/>
  <c r="BI324" i="17"/>
  <c r="G324" i="17"/>
  <c r="F324" i="17"/>
  <c r="E324" i="17"/>
  <c r="D324" i="17"/>
  <c r="C324" i="17"/>
  <c r="B324" i="17"/>
  <c r="BR323" i="17"/>
  <c r="BQ323" i="17"/>
  <c r="BP323" i="17"/>
  <c r="BO323" i="17"/>
  <c r="BN323" i="17"/>
  <c r="BM323" i="17"/>
  <c r="BL323" i="17"/>
  <c r="BK323" i="17"/>
  <c r="BJ323" i="17"/>
  <c r="BI323" i="17"/>
  <c r="G323" i="17"/>
  <c r="F323" i="17"/>
  <c r="E323" i="17"/>
  <c r="D323" i="17"/>
  <c r="C323" i="17"/>
  <c r="B323" i="17"/>
  <c r="BR322" i="17"/>
  <c r="BQ322" i="17"/>
  <c r="BP322" i="17"/>
  <c r="BO322" i="17"/>
  <c r="BN322" i="17"/>
  <c r="BM322" i="17"/>
  <c r="BL322" i="17"/>
  <c r="BK322" i="17"/>
  <c r="BJ322" i="17"/>
  <c r="BI322" i="17"/>
  <c r="G322" i="17"/>
  <c r="F322" i="17"/>
  <c r="E322" i="17"/>
  <c r="D322" i="17"/>
  <c r="C322" i="17"/>
  <c r="B322" i="17"/>
  <c r="BR321" i="17"/>
  <c r="BQ321" i="17"/>
  <c r="BP321" i="17"/>
  <c r="BO321" i="17"/>
  <c r="BN321" i="17"/>
  <c r="BM321" i="17"/>
  <c r="BL321" i="17"/>
  <c r="BK321" i="17"/>
  <c r="BJ321" i="17"/>
  <c r="BI321" i="17"/>
  <c r="G321" i="17"/>
  <c r="F321" i="17"/>
  <c r="E321" i="17"/>
  <c r="D321" i="17"/>
  <c r="C321" i="17"/>
  <c r="B321" i="17"/>
  <c r="BR320" i="17"/>
  <c r="BQ320" i="17"/>
  <c r="BP320" i="17"/>
  <c r="BO320" i="17"/>
  <c r="BN320" i="17"/>
  <c r="BM320" i="17"/>
  <c r="BL320" i="17"/>
  <c r="BK320" i="17"/>
  <c r="BJ320" i="17"/>
  <c r="BI320" i="17"/>
  <c r="G320" i="17"/>
  <c r="F320" i="17"/>
  <c r="E320" i="17"/>
  <c r="D320" i="17"/>
  <c r="C320" i="17"/>
  <c r="B320" i="17"/>
  <c r="BR319" i="17"/>
  <c r="BQ319" i="17"/>
  <c r="BP319" i="17"/>
  <c r="BO319" i="17"/>
  <c r="BN319" i="17"/>
  <c r="BM319" i="17"/>
  <c r="BL319" i="17"/>
  <c r="BK319" i="17"/>
  <c r="BJ319" i="17"/>
  <c r="BI319" i="17"/>
  <c r="G319" i="17"/>
  <c r="F319" i="17"/>
  <c r="E319" i="17"/>
  <c r="D319" i="17"/>
  <c r="C319" i="17"/>
  <c r="B319" i="17"/>
  <c r="BR318" i="17"/>
  <c r="BQ318" i="17"/>
  <c r="BP318" i="17"/>
  <c r="BO318" i="17"/>
  <c r="BN318" i="17"/>
  <c r="BM318" i="17"/>
  <c r="BL318" i="17"/>
  <c r="BK318" i="17"/>
  <c r="BJ318" i="17"/>
  <c r="BI318" i="17"/>
  <c r="G318" i="17"/>
  <c r="F318" i="17"/>
  <c r="E318" i="17"/>
  <c r="D318" i="17"/>
  <c r="C318" i="17"/>
  <c r="B318" i="17"/>
  <c r="BR317" i="17"/>
  <c r="BQ317" i="17"/>
  <c r="BP317" i="17"/>
  <c r="BO317" i="17"/>
  <c r="BN317" i="17"/>
  <c r="BM317" i="17"/>
  <c r="BL317" i="17"/>
  <c r="BK317" i="17"/>
  <c r="BJ317" i="17"/>
  <c r="BI317" i="17"/>
  <c r="G317" i="17"/>
  <c r="F317" i="17"/>
  <c r="E317" i="17"/>
  <c r="D317" i="17"/>
  <c r="C317" i="17"/>
  <c r="B317" i="17"/>
  <c r="BR316" i="17"/>
  <c r="BQ316" i="17"/>
  <c r="BP316" i="17"/>
  <c r="BO316" i="17"/>
  <c r="BN316" i="17"/>
  <c r="BM316" i="17"/>
  <c r="BL316" i="17"/>
  <c r="BK316" i="17"/>
  <c r="BJ316" i="17"/>
  <c r="BI316" i="17"/>
  <c r="G316" i="17"/>
  <c r="F316" i="17"/>
  <c r="E316" i="17"/>
  <c r="D316" i="17"/>
  <c r="C316" i="17"/>
  <c r="B316" i="17"/>
  <c r="BR315" i="17"/>
  <c r="BQ315" i="17"/>
  <c r="BP315" i="17"/>
  <c r="BO315" i="17"/>
  <c r="BN315" i="17"/>
  <c r="BM315" i="17"/>
  <c r="BL315" i="17"/>
  <c r="BK315" i="17"/>
  <c r="BJ315" i="17"/>
  <c r="BI315" i="17"/>
  <c r="G315" i="17"/>
  <c r="F315" i="17"/>
  <c r="E315" i="17"/>
  <c r="D315" i="17"/>
  <c r="C315" i="17"/>
  <c r="B315" i="17"/>
  <c r="BR314" i="17"/>
  <c r="BQ314" i="17"/>
  <c r="BP314" i="17"/>
  <c r="BO314" i="17"/>
  <c r="BN314" i="17"/>
  <c r="BM314" i="17"/>
  <c r="BL314" i="17"/>
  <c r="BK314" i="17"/>
  <c r="BJ314" i="17"/>
  <c r="BI314" i="17"/>
  <c r="G314" i="17"/>
  <c r="F314" i="17"/>
  <c r="E314" i="17"/>
  <c r="D314" i="17"/>
  <c r="C314" i="17"/>
  <c r="B314" i="17"/>
  <c r="BR313" i="17"/>
  <c r="BQ313" i="17"/>
  <c r="BP313" i="17"/>
  <c r="BO313" i="17"/>
  <c r="BN313" i="17"/>
  <c r="BM313" i="17"/>
  <c r="BL313" i="17"/>
  <c r="BK313" i="17"/>
  <c r="BJ313" i="17"/>
  <c r="BI313" i="17"/>
  <c r="G313" i="17"/>
  <c r="F313" i="17"/>
  <c r="E313" i="17"/>
  <c r="D313" i="17"/>
  <c r="C313" i="17"/>
  <c r="B313" i="17"/>
  <c r="BR312" i="17"/>
  <c r="BQ312" i="17"/>
  <c r="BP312" i="17"/>
  <c r="BO312" i="17"/>
  <c r="BN312" i="17"/>
  <c r="BM312" i="17"/>
  <c r="BL312" i="17"/>
  <c r="BK312" i="17"/>
  <c r="BJ312" i="17"/>
  <c r="BI312" i="17"/>
  <c r="G312" i="17"/>
  <c r="F312" i="17"/>
  <c r="E312" i="17"/>
  <c r="D312" i="17"/>
  <c r="C312" i="17"/>
  <c r="B312" i="17"/>
  <c r="BR311" i="17"/>
  <c r="BQ311" i="17"/>
  <c r="BP311" i="17"/>
  <c r="BO311" i="17"/>
  <c r="BN311" i="17"/>
  <c r="BM311" i="17"/>
  <c r="BL311" i="17"/>
  <c r="BK311" i="17"/>
  <c r="BJ311" i="17"/>
  <c r="BI311" i="17"/>
  <c r="G311" i="17"/>
  <c r="F311" i="17"/>
  <c r="E311" i="17"/>
  <c r="D311" i="17"/>
  <c r="C311" i="17"/>
  <c r="B311" i="17"/>
  <c r="BR310" i="17"/>
  <c r="BQ310" i="17"/>
  <c r="BP310" i="17"/>
  <c r="BO310" i="17"/>
  <c r="BN310" i="17"/>
  <c r="BM310" i="17"/>
  <c r="BL310" i="17"/>
  <c r="BK310" i="17"/>
  <c r="BJ310" i="17"/>
  <c r="BI310" i="17"/>
  <c r="G310" i="17"/>
  <c r="F310" i="17"/>
  <c r="E310" i="17"/>
  <c r="D310" i="17"/>
  <c r="C310" i="17"/>
  <c r="B310" i="17"/>
  <c r="BR309" i="17"/>
  <c r="BQ309" i="17"/>
  <c r="BP309" i="17"/>
  <c r="BO309" i="17"/>
  <c r="BN309" i="17"/>
  <c r="BM309" i="17"/>
  <c r="BL309" i="17"/>
  <c r="BK309" i="17"/>
  <c r="BJ309" i="17"/>
  <c r="BI309" i="17"/>
  <c r="G309" i="17"/>
  <c r="F309" i="17"/>
  <c r="E309" i="17"/>
  <c r="D309" i="17"/>
  <c r="C309" i="17"/>
  <c r="B309" i="17"/>
  <c r="BR308" i="17"/>
  <c r="BQ308" i="17"/>
  <c r="BP308" i="17"/>
  <c r="BO308" i="17"/>
  <c r="BN308" i="17"/>
  <c r="BM308" i="17"/>
  <c r="BL308" i="17"/>
  <c r="BK308" i="17"/>
  <c r="BJ308" i="17"/>
  <c r="BI308" i="17"/>
  <c r="G308" i="17"/>
  <c r="F308" i="17"/>
  <c r="E308" i="17"/>
  <c r="D308" i="17"/>
  <c r="C308" i="17"/>
  <c r="B308" i="17"/>
  <c r="BR307" i="17"/>
  <c r="BQ307" i="17"/>
  <c r="BP307" i="17"/>
  <c r="BO307" i="17"/>
  <c r="BN307" i="17"/>
  <c r="BM307" i="17"/>
  <c r="BL307" i="17"/>
  <c r="BK307" i="17"/>
  <c r="BJ307" i="17"/>
  <c r="BI307" i="17"/>
  <c r="G307" i="17"/>
  <c r="F307" i="17"/>
  <c r="E307" i="17"/>
  <c r="D307" i="17"/>
  <c r="C307" i="17"/>
  <c r="B307" i="17"/>
  <c r="BR306" i="17"/>
  <c r="BQ306" i="17"/>
  <c r="BP306" i="17"/>
  <c r="BO306" i="17"/>
  <c r="BN306" i="17"/>
  <c r="BM306" i="17"/>
  <c r="BL306" i="17"/>
  <c r="BK306" i="17"/>
  <c r="BJ306" i="17"/>
  <c r="BI306" i="17"/>
  <c r="G306" i="17"/>
  <c r="F306" i="17"/>
  <c r="E306" i="17"/>
  <c r="D306" i="17"/>
  <c r="C306" i="17"/>
  <c r="B306" i="17"/>
  <c r="BR305" i="17"/>
  <c r="BQ305" i="17"/>
  <c r="BP305" i="17"/>
  <c r="BO305" i="17"/>
  <c r="BN305" i="17"/>
  <c r="BM305" i="17"/>
  <c r="BL305" i="17"/>
  <c r="BK305" i="17"/>
  <c r="BJ305" i="17"/>
  <c r="BI305" i="17"/>
  <c r="G305" i="17"/>
  <c r="F305" i="17"/>
  <c r="E305" i="17"/>
  <c r="D305" i="17"/>
  <c r="C305" i="17"/>
  <c r="B305" i="17"/>
  <c r="BR304" i="17"/>
  <c r="BQ304" i="17"/>
  <c r="BP304" i="17"/>
  <c r="BO304" i="17"/>
  <c r="BN304" i="17"/>
  <c r="BM304" i="17"/>
  <c r="BL304" i="17"/>
  <c r="BK304" i="17"/>
  <c r="BJ304" i="17"/>
  <c r="BI304" i="17"/>
  <c r="G304" i="17"/>
  <c r="F304" i="17"/>
  <c r="E304" i="17"/>
  <c r="D304" i="17"/>
  <c r="C304" i="17"/>
  <c r="B304" i="17"/>
  <c r="BR303" i="17"/>
  <c r="BQ303" i="17"/>
  <c r="BP303" i="17"/>
  <c r="BO303" i="17"/>
  <c r="BN303" i="17"/>
  <c r="BM303" i="17"/>
  <c r="BL303" i="17"/>
  <c r="BK303" i="17"/>
  <c r="BJ303" i="17"/>
  <c r="BI303" i="17"/>
  <c r="G303" i="17"/>
  <c r="F303" i="17"/>
  <c r="E303" i="17"/>
  <c r="D303" i="17"/>
  <c r="C303" i="17"/>
  <c r="B303" i="17"/>
  <c r="BR302" i="17"/>
  <c r="BQ302" i="17"/>
  <c r="BP302" i="17"/>
  <c r="BO302" i="17"/>
  <c r="BN302" i="17"/>
  <c r="BM302" i="17"/>
  <c r="BL302" i="17"/>
  <c r="BK302" i="17"/>
  <c r="BJ302" i="17"/>
  <c r="BI302" i="17"/>
  <c r="G302" i="17"/>
  <c r="F302" i="17"/>
  <c r="E302" i="17"/>
  <c r="D302" i="17"/>
  <c r="C302" i="17"/>
  <c r="B302" i="17"/>
  <c r="BR301" i="17"/>
  <c r="BQ301" i="17"/>
  <c r="BP301" i="17"/>
  <c r="BO301" i="17"/>
  <c r="BN301" i="17"/>
  <c r="BM301" i="17"/>
  <c r="BL301" i="17"/>
  <c r="BK301" i="17"/>
  <c r="BJ301" i="17"/>
  <c r="BI301" i="17"/>
  <c r="G301" i="17"/>
  <c r="F301" i="17"/>
  <c r="E301" i="17"/>
  <c r="D301" i="17"/>
  <c r="C301" i="17"/>
  <c r="B301" i="17"/>
  <c r="BR300" i="17"/>
  <c r="BQ300" i="17"/>
  <c r="BP300" i="17"/>
  <c r="BO300" i="17"/>
  <c r="BN300" i="17"/>
  <c r="BM300" i="17"/>
  <c r="BL300" i="17"/>
  <c r="BK300" i="17"/>
  <c r="BJ300" i="17"/>
  <c r="BI300" i="17"/>
  <c r="G300" i="17"/>
  <c r="F300" i="17"/>
  <c r="E300" i="17"/>
  <c r="D300" i="17"/>
  <c r="C300" i="17"/>
  <c r="B300" i="17"/>
  <c r="BR299" i="17"/>
  <c r="BQ299" i="17"/>
  <c r="BP299" i="17"/>
  <c r="BO299" i="17"/>
  <c r="BN299" i="17"/>
  <c r="BM299" i="17"/>
  <c r="BL299" i="17"/>
  <c r="BK299" i="17"/>
  <c r="BJ299" i="17"/>
  <c r="BI299" i="17"/>
  <c r="G299" i="17"/>
  <c r="F299" i="17"/>
  <c r="E299" i="17"/>
  <c r="D299" i="17"/>
  <c r="C299" i="17"/>
  <c r="B299" i="17"/>
  <c r="BR298" i="17"/>
  <c r="BQ298" i="17"/>
  <c r="BP298" i="17"/>
  <c r="BO298" i="17"/>
  <c r="BN298" i="17"/>
  <c r="BM298" i="17"/>
  <c r="BL298" i="17"/>
  <c r="BK298" i="17"/>
  <c r="BJ298" i="17"/>
  <c r="BI298" i="17"/>
  <c r="G298" i="17"/>
  <c r="F298" i="17"/>
  <c r="E298" i="17"/>
  <c r="D298" i="17"/>
  <c r="C298" i="17"/>
  <c r="B298" i="17"/>
  <c r="BR297" i="17"/>
  <c r="BQ297" i="17"/>
  <c r="BP297" i="17"/>
  <c r="BO297" i="17"/>
  <c r="BN297" i="17"/>
  <c r="BM297" i="17"/>
  <c r="BL297" i="17"/>
  <c r="BK297" i="17"/>
  <c r="BJ297" i="17"/>
  <c r="BI297" i="17"/>
  <c r="G297" i="17"/>
  <c r="F297" i="17"/>
  <c r="E297" i="17"/>
  <c r="D297" i="17"/>
  <c r="C297" i="17"/>
  <c r="B297" i="17"/>
  <c r="BR296" i="17"/>
  <c r="BQ296" i="17"/>
  <c r="BP296" i="17"/>
  <c r="BO296" i="17"/>
  <c r="BN296" i="17"/>
  <c r="BM296" i="17"/>
  <c r="BL296" i="17"/>
  <c r="BK296" i="17"/>
  <c r="BJ296" i="17"/>
  <c r="BI296" i="17"/>
  <c r="G296" i="17"/>
  <c r="F296" i="17"/>
  <c r="E296" i="17"/>
  <c r="D296" i="17"/>
  <c r="C296" i="17"/>
  <c r="B296" i="17"/>
  <c r="BR295" i="17"/>
  <c r="BQ295" i="17"/>
  <c r="BP295" i="17"/>
  <c r="BO295" i="17"/>
  <c r="BN295" i="17"/>
  <c r="BM295" i="17"/>
  <c r="BL295" i="17"/>
  <c r="BK295" i="17"/>
  <c r="BJ295" i="17"/>
  <c r="BI295" i="17"/>
  <c r="G295" i="17"/>
  <c r="F295" i="17"/>
  <c r="E295" i="17"/>
  <c r="D295" i="17"/>
  <c r="C295" i="17"/>
  <c r="B295" i="17"/>
  <c r="BR294" i="17"/>
  <c r="BQ294" i="17"/>
  <c r="BP294" i="17"/>
  <c r="BO294" i="17"/>
  <c r="BN294" i="17"/>
  <c r="BM294" i="17"/>
  <c r="BL294" i="17"/>
  <c r="BK294" i="17"/>
  <c r="BJ294" i="17"/>
  <c r="BI294" i="17"/>
  <c r="G294" i="17"/>
  <c r="F294" i="17"/>
  <c r="E294" i="17"/>
  <c r="D294" i="17"/>
  <c r="C294" i="17"/>
  <c r="B294" i="17"/>
  <c r="BR293" i="17"/>
  <c r="BQ293" i="17"/>
  <c r="BP293" i="17"/>
  <c r="BO293" i="17"/>
  <c r="BN293" i="17"/>
  <c r="BM293" i="17"/>
  <c r="BL293" i="17"/>
  <c r="BK293" i="17"/>
  <c r="BJ293" i="17"/>
  <c r="BI293" i="17"/>
  <c r="G293" i="17"/>
  <c r="F293" i="17"/>
  <c r="E293" i="17"/>
  <c r="D293" i="17"/>
  <c r="C293" i="17"/>
  <c r="B293" i="17"/>
  <c r="BR292" i="17"/>
  <c r="BQ292" i="17"/>
  <c r="BP292" i="17"/>
  <c r="BO292" i="17"/>
  <c r="BN292" i="17"/>
  <c r="BM292" i="17"/>
  <c r="BL292" i="17"/>
  <c r="BK292" i="17"/>
  <c r="BJ292" i="17"/>
  <c r="BI292" i="17"/>
  <c r="G292" i="17"/>
  <c r="F292" i="17"/>
  <c r="E292" i="17"/>
  <c r="D292" i="17"/>
  <c r="C292" i="17"/>
  <c r="B292" i="17"/>
  <c r="BR291" i="17"/>
  <c r="BQ291" i="17"/>
  <c r="BP291" i="17"/>
  <c r="BO291" i="17"/>
  <c r="BN291" i="17"/>
  <c r="BM291" i="17"/>
  <c r="BL291" i="17"/>
  <c r="BK291" i="17"/>
  <c r="BJ291" i="17"/>
  <c r="BI291" i="17"/>
  <c r="G291" i="17"/>
  <c r="F291" i="17"/>
  <c r="E291" i="17"/>
  <c r="D291" i="17"/>
  <c r="C291" i="17"/>
  <c r="B291" i="17"/>
  <c r="BR290" i="17"/>
  <c r="BQ290" i="17"/>
  <c r="BP290" i="17"/>
  <c r="BO290" i="17"/>
  <c r="BN290" i="17"/>
  <c r="BM290" i="17"/>
  <c r="BL290" i="17"/>
  <c r="BK290" i="17"/>
  <c r="BJ290" i="17"/>
  <c r="BI290" i="17"/>
  <c r="G290" i="17"/>
  <c r="F290" i="17"/>
  <c r="E290" i="17"/>
  <c r="D290" i="17"/>
  <c r="C290" i="17"/>
  <c r="B290" i="17"/>
  <c r="BR289" i="17"/>
  <c r="BQ289" i="17"/>
  <c r="BP289" i="17"/>
  <c r="BO289" i="17"/>
  <c r="BN289" i="17"/>
  <c r="BM289" i="17"/>
  <c r="BL289" i="17"/>
  <c r="BK289" i="17"/>
  <c r="BJ289" i="17"/>
  <c r="BI289" i="17"/>
  <c r="G289" i="17"/>
  <c r="F289" i="17"/>
  <c r="E289" i="17"/>
  <c r="D289" i="17"/>
  <c r="C289" i="17"/>
  <c r="B289" i="17"/>
  <c r="BR288" i="17"/>
  <c r="BQ288" i="17"/>
  <c r="BP288" i="17"/>
  <c r="BO288" i="17"/>
  <c r="BN288" i="17"/>
  <c r="BM288" i="17"/>
  <c r="BL288" i="17"/>
  <c r="BK288" i="17"/>
  <c r="BJ288" i="17"/>
  <c r="BI288" i="17"/>
  <c r="G288" i="17"/>
  <c r="F288" i="17"/>
  <c r="E288" i="17"/>
  <c r="D288" i="17"/>
  <c r="C288" i="17"/>
  <c r="B288" i="17"/>
  <c r="BR287" i="17"/>
  <c r="BQ287" i="17"/>
  <c r="BP287" i="17"/>
  <c r="BO287" i="17"/>
  <c r="BN287" i="17"/>
  <c r="BM287" i="17"/>
  <c r="BL287" i="17"/>
  <c r="BK287" i="17"/>
  <c r="BJ287" i="17"/>
  <c r="BI287" i="17"/>
  <c r="G287" i="17"/>
  <c r="F287" i="17"/>
  <c r="E287" i="17"/>
  <c r="D287" i="17"/>
  <c r="C287" i="17"/>
  <c r="B287" i="17"/>
  <c r="BR286" i="17"/>
  <c r="BQ286" i="17"/>
  <c r="BP286" i="17"/>
  <c r="BO286" i="17"/>
  <c r="BN286" i="17"/>
  <c r="BM286" i="17"/>
  <c r="BL286" i="17"/>
  <c r="BK286" i="17"/>
  <c r="BJ286" i="17"/>
  <c r="BI286" i="17"/>
  <c r="G286" i="17"/>
  <c r="F286" i="17"/>
  <c r="E286" i="17"/>
  <c r="D286" i="17"/>
  <c r="C286" i="17"/>
  <c r="B286" i="17"/>
  <c r="BR285" i="17"/>
  <c r="BQ285" i="17"/>
  <c r="BP285" i="17"/>
  <c r="BO285" i="17"/>
  <c r="BN285" i="17"/>
  <c r="BM285" i="17"/>
  <c r="BL285" i="17"/>
  <c r="BK285" i="17"/>
  <c r="BJ285" i="17"/>
  <c r="BI285" i="17"/>
  <c r="G285" i="17"/>
  <c r="F285" i="17"/>
  <c r="E285" i="17"/>
  <c r="D285" i="17"/>
  <c r="C285" i="17"/>
  <c r="B285" i="17"/>
  <c r="BR284" i="17"/>
  <c r="BQ284" i="17"/>
  <c r="BP284" i="17"/>
  <c r="BO284" i="17"/>
  <c r="BN284" i="17"/>
  <c r="BM284" i="17"/>
  <c r="BL284" i="17"/>
  <c r="BK284" i="17"/>
  <c r="BJ284" i="17"/>
  <c r="BI284" i="17"/>
  <c r="G284" i="17"/>
  <c r="F284" i="17"/>
  <c r="E284" i="17"/>
  <c r="D284" i="17"/>
  <c r="C284" i="17"/>
  <c r="B284" i="17"/>
  <c r="BR283" i="17"/>
  <c r="BQ283" i="17"/>
  <c r="BP283" i="17"/>
  <c r="BO283" i="17"/>
  <c r="BN283" i="17"/>
  <c r="BM283" i="17"/>
  <c r="BL283" i="17"/>
  <c r="BK283" i="17"/>
  <c r="BJ283" i="17"/>
  <c r="BI283" i="17"/>
  <c r="G283" i="17"/>
  <c r="F283" i="17"/>
  <c r="E283" i="17"/>
  <c r="D283" i="17"/>
  <c r="C283" i="17"/>
  <c r="B283" i="17"/>
  <c r="BR282" i="17"/>
  <c r="BQ282" i="17"/>
  <c r="BP282" i="17"/>
  <c r="BO282" i="17"/>
  <c r="BN282" i="17"/>
  <c r="BM282" i="17"/>
  <c r="BL282" i="17"/>
  <c r="BK282" i="17"/>
  <c r="BJ282" i="17"/>
  <c r="BI282" i="17"/>
  <c r="G282" i="17"/>
  <c r="F282" i="17"/>
  <c r="E282" i="17"/>
  <c r="D282" i="17"/>
  <c r="C282" i="17"/>
  <c r="B282" i="17"/>
  <c r="BR281" i="17"/>
  <c r="BQ281" i="17"/>
  <c r="BP281" i="17"/>
  <c r="BO281" i="17"/>
  <c r="BN281" i="17"/>
  <c r="BM281" i="17"/>
  <c r="BL281" i="17"/>
  <c r="BK281" i="17"/>
  <c r="BJ281" i="17"/>
  <c r="BI281" i="17"/>
  <c r="G281" i="17"/>
  <c r="F281" i="17"/>
  <c r="E281" i="17"/>
  <c r="D281" i="17"/>
  <c r="C281" i="17"/>
  <c r="B281" i="17"/>
  <c r="BR280" i="17"/>
  <c r="BQ280" i="17"/>
  <c r="BP280" i="17"/>
  <c r="BO280" i="17"/>
  <c r="BN280" i="17"/>
  <c r="BM280" i="17"/>
  <c r="BL280" i="17"/>
  <c r="BK280" i="17"/>
  <c r="BJ280" i="17"/>
  <c r="BI280" i="17"/>
  <c r="G280" i="17"/>
  <c r="F280" i="17"/>
  <c r="E280" i="17"/>
  <c r="D280" i="17"/>
  <c r="C280" i="17"/>
  <c r="B280" i="17"/>
  <c r="BR279" i="17"/>
  <c r="BQ279" i="17"/>
  <c r="BP279" i="17"/>
  <c r="BO279" i="17"/>
  <c r="BN279" i="17"/>
  <c r="BM279" i="17"/>
  <c r="BL279" i="17"/>
  <c r="BK279" i="17"/>
  <c r="BJ279" i="17"/>
  <c r="BI279" i="17"/>
  <c r="G279" i="17"/>
  <c r="F279" i="17"/>
  <c r="E279" i="17"/>
  <c r="D279" i="17"/>
  <c r="C279" i="17"/>
  <c r="B279" i="17"/>
  <c r="BR278" i="17"/>
  <c r="BQ278" i="17"/>
  <c r="BP278" i="17"/>
  <c r="BO278" i="17"/>
  <c r="BN278" i="17"/>
  <c r="BM278" i="17"/>
  <c r="BL278" i="17"/>
  <c r="BK278" i="17"/>
  <c r="BJ278" i="17"/>
  <c r="BI278" i="17"/>
  <c r="G278" i="17"/>
  <c r="F278" i="17"/>
  <c r="E278" i="17"/>
  <c r="D278" i="17"/>
  <c r="C278" i="17"/>
  <c r="B278" i="17"/>
  <c r="BR277" i="17"/>
  <c r="BQ277" i="17"/>
  <c r="BP277" i="17"/>
  <c r="BO277" i="17"/>
  <c r="BN277" i="17"/>
  <c r="BM277" i="17"/>
  <c r="BL277" i="17"/>
  <c r="BK277" i="17"/>
  <c r="BJ277" i="17"/>
  <c r="BI277" i="17"/>
  <c r="G277" i="17"/>
  <c r="F277" i="17"/>
  <c r="E277" i="17"/>
  <c r="D277" i="17"/>
  <c r="C277" i="17"/>
  <c r="B277" i="17"/>
  <c r="BR276" i="17"/>
  <c r="BQ276" i="17"/>
  <c r="BP276" i="17"/>
  <c r="BO276" i="17"/>
  <c r="BN276" i="17"/>
  <c r="BM276" i="17"/>
  <c r="BL276" i="17"/>
  <c r="BK276" i="17"/>
  <c r="BJ276" i="17"/>
  <c r="BI276" i="17"/>
  <c r="G276" i="17"/>
  <c r="F276" i="17"/>
  <c r="E276" i="17"/>
  <c r="D276" i="17"/>
  <c r="C276" i="17"/>
  <c r="B276" i="17"/>
  <c r="BR275" i="17"/>
  <c r="BQ275" i="17"/>
  <c r="BP275" i="17"/>
  <c r="BO275" i="17"/>
  <c r="BN275" i="17"/>
  <c r="BM275" i="17"/>
  <c r="BL275" i="17"/>
  <c r="BK275" i="17"/>
  <c r="BJ275" i="17"/>
  <c r="BI275" i="17"/>
  <c r="G275" i="17"/>
  <c r="F275" i="17"/>
  <c r="E275" i="17"/>
  <c r="D275" i="17"/>
  <c r="C275" i="17"/>
  <c r="B275" i="17"/>
  <c r="BR274" i="17"/>
  <c r="BQ274" i="17"/>
  <c r="BP274" i="17"/>
  <c r="BO274" i="17"/>
  <c r="BN274" i="17"/>
  <c r="BM274" i="17"/>
  <c r="BL274" i="17"/>
  <c r="BK274" i="17"/>
  <c r="BJ274" i="17"/>
  <c r="BI274" i="17"/>
  <c r="G274" i="17"/>
  <c r="F274" i="17"/>
  <c r="E274" i="17"/>
  <c r="D274" i="17"/>
  <c r="C274" i="17"/>
  <c r="B274" i="17"/>
  <c r="BR273" i="17"/>
  <c r="BQ273" i="17"/>
  <c r="BP273" i="17"/>
  <c r="BO273" i="17"/>
  <c r="BN273" i="17"/>
  <c r="BM273" i="17"/>
  <c r="BL273" i="17"/>
  <c r="BK273" i="17"/>
  <c r="BJ273" i="17"/>
  <c r="BI273" i="17"/>
  <c r="G273" i="17"/>
  <c r="F273" i="17"/>
  <c r="E273" i="17"/>
  <c r="D273" i="17"/>
  <c r="C273" i="17"/>
  <c r="B273" i="17"/>
  <c r="BR272" i="17"/>
  <c r="BQ272" i="17"/>
  <c r="BP272" i="17"/>
  <c r="BO272" i="17"/>
  <c r="BN272" i="17"/>
  <c r="BM272" i="17"/>
  <c r="BL272" i="17"/>
  <c r="BK272" i="17"/>
  <c r="BJ272" i="17"/>
  <c r="BI272" i="17"/>
  <c r="G272" i="17"/>
  <c r="F272" i="17"/>
  <c r="E272" i="17"/>
  <c r="D272" i="17"/>
  <c r="C272" i="17"/>
  <c r="B272" i="17"/>
  <c r="BR271" i="17"/>
  <c r="BQ271" i="17"/>
  <c r="BP271" i="17"/>
  <c r="BO271" i="17"/>
  <c r="BN271" i="17"/>
  <c r="BM271" i="17"/>
  <c r="BL271" i="17"/>
  <c r="BK271" i="17"/>
  <c r="BJ271" i="17"/>
  <c r="BI271" i="17"/>
  <c r="G271" i="17"/>
  <c r="F271" i="17"/>
  <c r="E271" i="17"/>
  <c r="D271" i="17"/>
  <c r="C271" i="17"/>
  <c r="B271" i="17"/>
  <c r="BR270" i="17"/>
  <c r="BQ270" i="17"/>
  <c r="BP270" i="17"/>
  <c r="BO270" i="17"/>
  <c r="BN270" i="17"/>
  <c r="BM270" i="17"/>
  <c r="BL270" i="17"/>
  <c r="BK270" i="17"/>
  <c r="BJ270" i="17"/>
  <c r="BI270" i="17"/>
  <c r="G270" i="17"/>
  <c r="F270" i="17"/>
  <c r="E270" i="17"/>
  <c r="D270" i="17"/>
  <c r="C270" i="17"/>
  <c r="B270" i="17"/>
  <c r="BR269" i="17"/>
  <c r="BQ269" i="17"/>
  <c r="BP269" i="17"/>
  <c r="BO269" i="17"/>
  <c r="BN269" i="17"/>
  <c r="BM269" i="17"/>
  <c r="BL269" i="17"/>
  <c r="BK269" i="17"/>
  <c r="BJ269" i="17"/>
  <c r="BI269" i="17"/>
  <c r="G269" i="17"/>
  <c r="F269" i="17"/>
  <c r="E269" i="17"/>
  <c r="D269" i="17"/>
  <c r="C269" i="17"/>
  <c r="B269" i="17"/>
  <c r="BR268" i="17"/>
  <c r="BQ268" i="17"/>
  <c r="BP268" i="17"/>
  <c r="BO268" i="17"/>
  <c r="BN268" i="17"/>
  <c r="BM268" i="17"/>
  <c r="BL268" i="17"/>
  <c r="BK268" i="17"/>
  <c r="BJ268" i="17"/>
  <c r="BI268" i="17"/>
  <c r="G268" i="17"/>
  <c r="F268" i="17"/>
  <c r="E268" i="17"/>
  <c r="D268" i="17"/>
  <c r="C268" i="17"/>
  <c r="B268" i="17"/>
  <c r="BR267" i="17"/>
  <c r="BQ267" i="17"/>
  <c r="BP267" i="17"/>
  <c r="BO267" i="17"/>
  <c r="BN267" i="17"/>
  <c r="BM267" i="17"/>
  <c r="BL267" i="17"/>
  <c r="BK267" i="17"/>
  <c r="BJ267" i="17"/>
  <c r="BI267" i="17"/>
  <c r="G267" i="17"/>
  <c r="F267" i="17"/>
  <c r="E267" i="17"/>
  <c r="D267" i="17"/>
  <c r="C267" i="17"/>
  <c r="B267" i="17"/>
  <c r="BR266" i="17"/>
  <c r="BQ266" i="17"/>
  <c r="BP266" i="17"/>
  <c r="BO266" i="17"/>
  <c r="BN266" i="17"/>
  <c r="BM266" i="17"/>
  <c r="BL266" i="17"/>
  <c r="BK266" i="17"/>
  <c r="BJ266" i="17"/>
  <c r="BI266" i="17"/>
  <c r="G266" i="17"/>
  <c r="F266" i="17"/>
  <c r="E266" i="17"/>
  <c r="D266" i="17"/>
  <c r="C266" i="17"/>
  <c r="B266" i="17"/>
  <c r="BR265" i="17"/>
  <c r="BQ265" i="17"/>
  <c r="BP265" i="17"/>
  <c r="BO265" i="17"/>
  <c r="BN265" i="17"/>
  <c r="BM265" i="17"/>
  <c r="BL265" i="17"/>
  <c r="BK265" i="17"/>
  <c r="BJ265" i="17"/>
  <c r="BI265" i="17"/>
  <c r="G265" i="17"/>
  <c r="F265" i="17"/>
  <c r="E265" i="17"/>
  <c r="D265" i="17"/>
  <c r="C265" i="17"/>
  <c r="B265" i="17"/>
  <c r="BR264" i="17"/>
  <c r="BQ264" i="17"/>
  <c r="BP264" i="17"/>
  <c r="BO264" i="17"/>
  <c r="BN264" i="17"/>
  <c r="BM264" i="17"/>
  <c r="BL264" i="17"/>
  <c r="BK264" i="17"/>
  <c r="BJ264" i="17"/>
  <c r="BI264" i="17"/>
  <c r="G264" i="17"/>
  <c r="F264" i="17"/>
  <c r="E264" i="17"/>
  <c r="D264" i="17"/>
  <c r="C264" i="17"/>
  <c r="B264" i="17"/>
  <c r="BR263" i="17"/>
  <c r="BQ263" i="17"/>
  <c r="BP263" i="17"/>
  <c r="BO263" i="17"/>
  <c r="BN263" i="17"/>
  <c r="BM263" i="17"/>
  <c r="BL263" i="17"/>
  <c r="BK263" i="17"/>
  <c r="BJ263" i="17"/>
  <c r="BI263" i="17"/>
  <c r="G263" i="17"/>
  <c r="F263" i="17"/>
  <c r="E263" i="17"/>
  <c r="D263" i="17"/>
  <c r="C263" i="17"/>
  <c r="B263" i="17"/>
  <c r="BR262" i="17"/>
  <c r="BQ262" i="17"/>
  <c r="BP262" i="17"/>
  <c r="BO262" i="17"/>
  <c r="BN262" i="17"/>
  <c r="BM262" i="17"/>
  <c r="BL262" i="17"/>
  <c r="BK262" i="17"/>
  <c r="BJ262" i="17"/>
  <c r="BI262" i="17"/>
  <c r="G262" i="17"/>
  <c r="F262" i="17"/>
  <c r="E262" i="17"/>
  <c r="D262" i="17"/>
  <c r="C262" i="17"/>
  <c r="B262" i="17"/>
  <c r="BR261" i="17"/>
  <c r="BQ261" i="17"/>
  <c r="BP261" i="17"/>
  <c r="BO261" i="17"/>
  <c r="BN261" i="17"/>
  <c r="BM261" i="17"/>
  <c r="BL261" i="17"/>
  <c r="BK261" i="17"/>
  <c r="BJ261" i="17"/>
  <c r="BI261" i="17"/>
  <c r="G261" i="17"/>
  <c r="F261" i="17"/>
  <c r="E261" i="17"/>
  <c r="D261" i="17"/>
  <c r="C261" i="17"/>
  <c r="B261" i="17"/>
  <c r="BR260" i="17"/>
  <c r="BQ260" i="17"/>
  <c r="BP260" i="17"/>
  <c r="BO260" i="17"/>
  <c r="BN260" i="17"/>
  <c r="BM260" i="17"/>
  <c r="BL260" i="17"/>
  <c r="BK260" i="17"/>
  <c r="BJ260" i="17"/>
  <c r="BI260" i="17"/>
  <c r="G260" i="17"/>
  <c r="F260" i="17"/>
  <c r="E260" i="17"/>
  <c r="D260" i="17"/>
  <c r="C260" i="17"/>
  <c r="B260" i="17"/>
  <c r="BR259" i="17"/>
  <c r="BQ259" i="17"/>
  <c r="BP259" i="17"/>
  <c r="BO259" i="17"/>
  <c r="BN259" i="17"/>
  <c r="BM259" i="17"/>
  <c r="BL259" i="17"/>
  <c r="BK259" i="17"/>
  <c r="BJ259" i="17"/>
  <c r="BI259" i="17"/>
  <c r="G259" i="17"/>
  <c r="F259" i="17"/>
  <c r="E259" i="17"/>
  <c r="D259" i="17"/>
  <c r="C259" i="17"/>
  <c r="B259" i="17"/>
  <c r="BR258" i="17"/>
  <c r="BQ258" i="17"/>
  <c r="BP258" i="17"/>
  <c r="BO258" i="17"/>
  <c r="BN258" i="17"/>
  <c r="BM258" i="17"/>
  <c r="BL258" i="17"/>
  <c r="BK258" i="17"/>
  <c r="BJ258" i="17"/>
  <c r="BI258" i="17"/>
  <c r="G258" i="17"/>
  <c r="F258" i="17"/>
  <c r="E258" i="17"/>
  <c r="D258" i="17"/>
  <c r="C258" i="17"/>
  <c r="B258" i="17"/>
  <c r="BR257" i="17"/>
  <c r="BQ257" i="17"/>
  <c r="BP257" i="17"/>
  <c r="BO257" i="17"/>
  <c r="BN257" i="17"/>
  <c r="BM257" i="17"/>
  <c r="BL257" i="17"/>
  <c r="BK257" i="17"/>
  <c r="BJ257" i="17"/>
  <c r="BI257" i="17"/>
  <c r="G257" i="17"/>
  <c r="F257" i="17"/>
  <c r="E257" i="17"/>
  <c r="D257" i="17"/>
  <c r="C257" i="17"/>
  <c r="B257" i="17"/>
  <c r="BR256" i="17"/>
  <c r="BQ256" i="17"/>
  <c r="BP256" i="17"/>
  <c r="BO256" i="17"/>
  <c r="BN256" i="17"/>
  <c r="BM256" i="17"/>
  <c r="BL256" i="17"/>
  <c r="BK256" i="17"/>
  <c r="BJ256" i="17"/>
  <c r="BI256" i="17"/>
  <c r="G256" i="17"/>
  <c r="F256" i="17"/>
  <c r="E256" i="17"/>
  <c r="D256" i="17"/>
  <c r="C256" i="17"/>
  <c r="B256" i="17"/>
  <c r="BR255" i="17"/>
  <c r="BQ255" i="17"/>
  <c r="BP255" i="17"/>
  <c r="BO255" i="17"/>
  <c r="BN255" i="17"/>
  <c r="BM255" i="17"/>
  <c r="BL255" i="17"/>
  <c r="BK255" i="17"/>
  <c r="BJ255" i="17"/>
  <c r="BI255" i="17"/>
  <c r="G255" i="17"/>
  <c r="F255" i="17"/>
  <c r="E255" i="17"/>
  <c r="D255" i="17"/>
  <c r="C255" i="17"/>
  <c r="B255" i="17"/>
  <c r="BR254" i="17"/>
  <c r="BQ254" i="17"/>
  <c r="BP254" i="17"/>
  <c r="BO254" i="17"/>
  <c r="BN254" i="17"/>
  <c r="BM254" i="17"/>
  <c r="BL254" i="17"/>
  <c r="BK254" i="17"/>
  <c r="BJ254" i="17"/>
  <c r="BI254" i="17"/>
  <c r="G254" i="17"/>
  <c r="F254" i="17"/>
  <c r="E254" i="17"/>
  <c r="D254" i="17"/>
  <c r="C254" i="17"/>
  <c r="B254" i="17"/>
  <c r="BR253" i="17"/>
  <c r="BQ253" i="17"/>
  <c r="BP253" i="17"/>
  <c r="BO253" i="17"/>
  <c r="BN253" i="17"/>
  <c r="BM253" i="17"/>
  <c r="BL253" i="17"/>
  <c r="BK253" i="17"/>
  <c r="BJ253" i="17"/>
  <c r="BI253" i="17"/>
  <c r="G253" i="17"/>
  <c r="F253" i="17"/>
  <c r="E253" i="17"/>
  <c r="D253" i="17"/>
  <c r="C253" i="17"/>
  <c r="B253" i="17"/>
  <c r="BR252" i="17"/>
  <c r="BQ252" i="17"/>
  <c r="BP252" i="17"/>
  <c r="BO252" i="17"/>
  <c r="BN252" i="17"/>
  <c r="BM252" i="17"/>
  <c r="BL252" i="17"/>
  <c r="BK252" i="17"/>
  <c r="BJ252" i="17"/>
  <c r="BI252" i="17"/>
  <c r="G252" i="17"/>
  <c r="F252" i="17"/>
  <c r="E252" i="17"/>
  <c r="D252" i="17"/>
  <c r="C252" i="17"/>
  <c r="B252" i="17"/>
  <c r="BR251" i="17"/>
  <c r="BQ251" i="17"/>
  <c r="BP251" i="17"/>
  <c r="BO251" i="17"/>
  <c r="BN251" i="17"/>
  <c r="BM251" i="17"/>
  <c r="BL251" i="17"/>
  <c r="BK251" i="17"/>
  <c r="BJ251" i="17"/>
  <c r="BI251" i="17"/>
  <c r="G251" i="17"/>
  <c r="F251" i="17"/>
  <c r="E251" i="17"/>
  <c r="D251" i="17"/>
  <c r="C251" i="17"/>
  <c r="B251" i="17"/>
  <c r="BR250" i="17"/>
  <c r="BQ250" i="17"/>
  <c r="BP250" i="17"/>
  <c r="BO250" i="17"/>
  <c r="BN250" i="17"/>
  <c r="BM250" i="17"/>
  <c r="BL250" i="17"/>
  <c r="BK250" i="17"/>
  <c r="BJ250" i="17"/>
  <c r="BI250" i="17"/>
  <c r="G250" i="17"/>
  <c r="F250" i="17"/>
  <c r="E250" i="17"/>
  <c r="D250" i="17"/>
  <c r="C250" i="17"/>
  <c r="B250" i="17"/>
  <c r="BR249" i="17"/>
  <c r="BQ249" i="17"/>
  <c r="BP249" i="17"/>
  <c r="BO249" i="17"/>
  <c r="BN249" i="17"/>
  <c r="BM249" i="17"/>
  <c r="BL249" i="17"/>
  <c r="BK249" i="17"/>
  <c r="BJ249" i="17"/>
  <c r="BI249" i="17"/>
  <c r="G249" i="17"/>
  <c r="F249" i="17"/>
  <c r="E249" i="17"/>
  <c r="D249" i="17"/>
  <c r="C249" i="17"/>
  <c r="B249" i="17"/>
  <c r="BR248" i="17"/>
  <c r="BQ248" i="17"/>
  <c r="BP248" i="17"/>
  <c r="BO248" i="17"/>
  <c r="BN248" i="17"/>
  <c r="BM248" i="17"/>
  <c r="BL248" i="17"/>
  <c r="BK248" i="17"/>
  <c r="BJ248" i="17"/>
  <c r="BI248" i="17"/>
  <c r="G248" i="17"/>
  <c r="F248" i="17"/>
  <c r="E248" i="17"/>
  <c r="D248" i="17"/>
  <c r="C248" i="17"/>
  <c r="B248" i="17"/>
  <c r="BR247" i="17"/>
  <c r="BQ247" i="17"/>
  <c r="BP247" i="17"/>
  <c r="BO247" i="17"/>
  <c r="BN247" i="17"/>
  <c r="BM247" i="17"/>
  <c r="BL247" i="17"/>
  <c r="BK247" i="17"/>
  <c r="BJ247" i="17"/>
  <c r="BI247" i="17"/>
  <c r="G247" i="17"/>
  <c r="F247" i="17"/>
  <c r="E247" i="17"/>
  <c r="D247" i="17"/>
  <c r="C247" i="17"/>
  <c r="B247" i="17"/>
  <c r="BR246" i="17"/>
  <c r="BQ246" i="17"/>
  <c r="BP246" i="17"/>
  <c r="BO246" i="17"/>
  <c r="BN246" i="17"/>
  <c r="BM246" i="17"/>
  <c r="BL246" i="17"/>
  <c r="BK246" i="17"/>
  <c r="BJ246" i="17"/>
  <c r="BI246" i="17"/>
  <c r="G246" i="17"/>
  <c r="F246" i="17"/>
  <c r="E246" i="17"/>
  <c r="D246" i="17"/>
  <c r="C246" i="17"/>
  <c r="B246" i="17"/>
  <c r="BR245" i="17"/>
  <c r="BQ245" i="17"/>
  <c r="BP245" i="17"/>
  <c r="BO245" i="17"/>
  <c r="BN245" i="17"/>
  <c r="BM245" i="17"/>
  <c r="BL245" i="17"/>
  <c r="BK245" i="17"/>
  <c r="BJ245" i="17"/>
  <c r="BI245" i="17"/>
  <c r="G245" i="17"/>
  <c r="F245" i="17"/>
  <c r="E245" i="17"/>
  <c r="D245" i="17"/>
  <c r="C245" i="17"/>
  <c r="B245" i="17"/>
  <c r="BR244" i="17"/>
  <c r="BQ244" i="17"/>
  <c r="BP244" i="17"/>
  <c r="BO244" i="17"/>
  <c r="BN244" i="17"/>
  <c r="BM244" i="17"/>
  <c r="BL244" i="17"/>
  <c r="BK244" i="17"/>
  <c r="BJ244" i="17"/>
  <c r="BI244" i="17"/>
  <c r="G244" i="17"/>
  <c r="F244" i="17"/>
  <c r="E244" i="17"/>
  <c r="D244" i="17"/>
  <c r="C244" i="17"/>
  <c r="B244" i="17"/>
  <c r="BR243" i="17"/>
  <c r="BQ243" i="17"/>
  <c r="BP243" i="17"/>
  <c r="BO243" i="17"/>
  <c r="BN243" i="17"/>
  <c r="BM243" i="17"/>
  <c r="BL243" i="17"/>
  <c r="BK243" i="17"/>
  <c r="BJ243" i="17"/>
  <c r="BI243" i="17"/>
  <c r="G243" i="17"/>
  <c r="F243" i="17"/>
  <c r="E243" i="17"/>
  <c r="D243" i="17"/>
  <c r="C243" i="17"/>
  <c r="B243" i="17"/>
  <c r="BR242" i="17"/>
  <c r="BQ242" i="17"/>
  <c r="BP242" i="17"/>
  <c r="BO242" i="17"/>
  <c r="BN242" i="17"/>
  <c r="BM242" i="17"/>
  <c r="BL242" i="17"/>
  <c r="BK242" i="17"/>
  <c r="BJ242" i="17"/>
  <c r="BI242" i="17"/>
  <c r="G242" i="17"/>
  <c r="F242" i="17"/>
  <c r="E242" i="17"/>
  <c r="D242" i="17"/>
  <c r="C242" i="17"/>
  <c r="B242" i="17"/>
  <c r="BR241" i="17"/>
  <c r="BQ241" i="17"/>
  <c r="BP241" i="17"/>
  <c r="BO241" i="17"/>
  <c r="BN241" i="17"/>
  <c r="BM241" i="17"/>
  <c r="BL241" i="17"/>
  <c r="BK241" i="17"/>
  <c r="BJ241" i="17"/>
  <c r="BI241" i="17"/>
  <c r="G241" i="17"/>
  <c r="F241" i="17"/>
  <c r="E241" i="17"/>
  <c r="D241" i="17"/>
  <c r="C241" i="17"/>
  <c r="B241" i="17"/>
  <c r="BR240" i="17"/>
  <c r="BQ240" i="17"/>
  <c r="BP240" i="17"/>
  <c r="BO240" i="17"/>
  <c r="BN240" i="17"/>
  <c r="BM240" i="17"/>
  <c r="BL240" i="17"/>
  <c r="BK240" i="17"/>
  <c r="BJ240" i="17"/>
  <c r="BI240" i="17"/>
  <c r="G240" i="17"/>
  <c r="F240" i="17"/>
  <c r="E240" i="17"/>
  <c r="D240" i="17"/>
  <c r="C240" i="17"/>
  <c r="B240" i="17"/>
  <c r="BR239" i="17"/>
  <c r="BQ239" i="17"/>
  <c r="BP239" i="17"/>
  <c r="BO239" i="17"/>
  <c r="BN239" i="17"/>
  <c r="BM239" i="17"/>
  <c r="BL239" i="17"/>
  <c r="BK239" i="17"/>
  <c r="BJ239" i="17"/>
  <c r="BI239" i="17"/>
  <c r="G239" i="17"/>
  <c r="F239" i="17"/>
  <c r="E239" i="17"/>
  <c r="D239" i="17"/>
  <c r="C239" i="17"/>
  <c r="B239" i="17"/>
  <c r="BR238" i="17"/>
  <c r="BQ238" i="17"/>
  <c r="BP238" i="17"/>
  <c r="BO238" i="17"/>
  <c r="BN238" i="17"/>
  <c r="BM238" i="17"/>
  <c r="BL238" i="17"/>
  <c r="BK238" i="17"/>
  <c r="BJ238" i="17"/>
  <c r="BI238" i="17"/>
  <c r="G238" i="17"/>
  <c r="F238" i="17"/>
  <c r="E238" i="17"/>
  <c r="D238" i="17"/>
  <c r="C238" i="17"/>
  <c r="B238" i="17"/>
  <c r="BR237" i="17"/>
  <c r="BQ237" i="17"/>
  <c r="BP237" i="17"/>
  <c r="BO237" i="17"/>
  <c r="BN237" i="17"/>
  <c r="BM237" i="17"/>
  <c r="BL237" i="17"/>
  <c r="BK237" i="17"/>
  <c r="BJ237" i="17"/>
  <c r="BI237" i="17"/>
  <c r="G237" i="17"/>
  <c r="F237" i="17"/>
  <c r="E237" i="17"/>
  <c r="D237" i="17"/>
  <c r="C237" i="17"/>
  <c r="B237" i="17"/>
  <c r="BR236" i="17"/>
  <c r="BQ236" i="17"/>
  <c r="BP236" i="17"/>
  <c r="BO236" i="17"/>
  <c r="BN236" i="17"/>
  <c r="BM236" i="17"/>
  <c r="BL236" i="17"/>
  <c r="BK236" i="17"/>
  <c r="BJ236" i="17"/>
  <c r="BI236" i="17"/>
  <c r="G236" i="17"/>
  <c r="F236" i="17"/>
  <c r="E236" i="17"/>
  <c r="D236" i="17"/>
  <c r="C236" i="17"/>
  <c r="B236" i="17"/>
  <c r="BR235" i="17"/>
  <c r="BQ235" i="17"/>
  <c r="BP235" i="17"/>
  <c r="BO235" i="17"/>
  <c r="BN235" i="17"/>
  <c r="BM235" i="17"/>
  <c r="BL235" i="17"/>
  <c r="BK235" i="17"/>
  <c r="BJ235" i="17"/>
  <c r="BI235" i="17"/>
  <c r="G235" i="17"/>
  <c r="F235" i="17"/>
  <c r="E235" i="17"/>
  <c r="D235" i="17"/>
  <c r="C235" i="17"/>
  <c r="B235" i="17"/>
  <c r="BR234" i="17"/>
  <c r="BQ234" i="17"/>
  <c r="BP234" i="17"/>
  <c r="BO234" i="17"/>
  <c r="BN234" i="17"/>
  <c r="BM234" i="17"/>
  <c r="BL234" i="17"/>
  <c r="BK234" i="17"/>
  <c r="BJ234" i="17"/>
  <c r="BI234" i="17"/>
  <c r="G234" i="17"/>
  <c r="F234" i="17"/>
  <c r="E234" i="17"/>
  <c r="D234" i="17"/>
  <c r="C234" i="17"/>
  <c r="B234" i="17"/>
  <c r="BR233" i="17"/>
  <c r="BQ233" i="17"/>
  <c r="BP233" i="17"/>
  <c r="BO233" i="17"/>
  <c r="BN233" i="17"/>
  <c r="BM233" i="17"/>
  <c r="BL233" i="17"/>
  <c r="BK233" i="17"/>
  <c r="BJ233" i="17"/>
  <c r="BI233" i="17"/>
  <c r="G233" i="17"/>
  <c r="F233" i="17"/>
  <c r="E233" i="17"/>
  <c r="D233" i="17"/>
  <c r="C233" i="17"/>
  <c r="B233" i="17"/>
  <c r="BR232" i="17"/>
  <c r="BQ232" i="17"/>
  <c r="BP232" i="17"/>
  <c r="BO232" i="17"/>
  <c r="BN232" i="17"/>
  <c r="BM232" i="17"/>
  <c r="BL232" i="17"/>
  <c r="BK232" i="17"/>
  <c r="BJ232" i="17"/>
  <c r="BI232" i="17"/>
  <c r="G232" i="17"/>
  <c r="F232" i="17"/>
  <c r="E232" i="17"/>
  <c r="D232" i="17"/>
  <c r="C232" i="17"/>
  <c r="B232" i="17"/>
  <c r="BR231" i="17"/>
  <c r="BQ231" i="17"/>
  <c r="BP231" i="17"/>
  <c r="BO231" i="17"/>
  <c r="BN231" i="17"/>
  <c r="BM231" i="17"/>
  <c r="BL231" i="17"/>
  <c r="BK231" i="17"/>
  <c r="BJ231" i="17"/>
  <c r="BI231" i="17"/>
  <c r="G231" i="17"/>
  <c r="F231" i="17"/>
  <c r="E231" i="17"/>
  <c r="D231" i="17"/>
  <c r="C231" i="17"/>
  <c r="B231" i="17"/>
  <c r="BR230" i="17"/>
  <c r="BQ230" i="17"/>
  <c r="BP230" i="17"/>
  <c r="BO230" i="17"/>
  <c r="BN230" i="17"/>
  <c r="BM230" i="17"/>
  <c r="BL230" i="17"/>
  <c r="BK230" i="17"/>
  <c r="BJ230" i="17"/>
  <c r="BI230" i="17"/>
  <c r="G230" i="17"/>
  <c r="F230" i="17"/>
  <c r="E230" i="17"/>
  <c r="D230" i="17"/>
  <c r="C230" i="17"/>
  <c r="B230" i="17"/>
  <c r="BR229" i="17"/>
  <c r="BQ229" i="17"/>
  <c r="BP229" i="17"/>
  <c r="BO229" i="17"/>
  <c r="BN229" i="17"/>
  <c r="BM229" i="17"/>
  <c r="BL229" i="17"/>
  <c r="BK229" i="17"/>
  <c r="BJ229" i="17"/>
  <c r="BI229" i="17"/>
  <c r="G229" i="17"/>
  <c r="F229" i="17"/>
  <c r="E229" i="17"/>
  <c r="D229" i="17"/>
  <c r="C229" i="17"/>
  <c r="B229" i="17"/>
  <c r="BR228" i="17"/>
  <c r="BQ228" i="17"/>
  <c r="BP228" i="17"/>
  <c r="BO228" i="17"/>
  <c r="BN228" i="17"/>
  <c r="BM228" i="17"/>
  <c r="BL228" i="17"/>
  <c r="BK228" i="17"/>
  <c r="BJ228" i="17"/>
  <c r="BI228" i="17"/>
  <c r="G228" i="17"/>
  <c r="F228" i="17"/>
  <c r="E228" i="17"/>
  <c r="D228" i="17"/>
  <c r="C228" i="17"/>
  <c r="B228" i="17"/>
  <c r="BR227" i="17"/>
  <c r="BQ227" i="17"/>
  <c r="BP227" i="17"/>
  <c r="BO227" i="17"/>
  <c r="BN227" i="17"/>
  <c r="BM227" i="17"/>
  <c r="BL227" i="17"/>
  <c r="BK227" i="17"/>
  <c r="BJ227" i="17"/>
  <c r="BI227" i="17"/>
  <c r="G227" i="17"/>
  <c r="F227" i="17"/>
  <c r="E227" i="17"/>
  <c r="D227" i="17"/>
  <c r="C227" i="17"/>
  <c r="B227" i="17"/>
  <c r="BR226" i="17"/>
  <c r="BQ226" i="17"/>
  <c r="BP226" i="17"/>
  <c r="BO226" i="17"/>
  <c r="BN226" i="17"/>
  <c r="BM226" i="17"/>
  <c r="BL226" i="17"/>
  <c r="BK226" i="17"/>
  <c r="BJ226" i="17"/>
  <c r="BI226" i="17"/>
  <c r="G226" i="17"/>
  <c r="F226" i="17"/>
  <c r="E226" i="17"/>
  <c r="D226" i="17"/>
  <c r="C226" i="17"/>
  <c r="B226" i="17"/>
  <c r="BR225" i="17"/>
  <c r="BQ225" i="17"/>
  <c r="BP225" i="17"/>
  <c r="BO225" i="17"/>
  <c r="BN225" i="17"/>
  <c r="BM225" i="17"/>
  <c r="BL225" i="17"/>
  <c r="BK225" i="17"/>
  <c r="BJ225" i="17"/>
  <c r="BI225" i="17"/>
  <c r="G225" i="17"/>
  <c r="F225" i="17"/>
  <c r="E225" i="17"/>
  <c r="D225" i="17"/>
  <c r="C225" i="17"/>
  <c r="B225" i="17"/>
  <c r="BR224" i="17"/>
  <c r="BQ224" i="17"/>
  <c r="BP224" i="17"/>
  <c r="BO224" i="17"/>
  <c r="BN224" i="17"/>
  <c r="BM224" i="17"/>
  <c r="BL224" i="17"/>
  <c r="BK224" i="17"/>
  <c r="BJ224" i="17"/>
  <c r="BI224" i="17"/>
  <c r="G224" i="17"/>
  <c r="F224" i="17"/>
  <c r="E224" i="17"/>
  <c r="D224" i="17"/>
  <c r="C224" i="17"/>
  <c r="B224" i="17"/>
  <c r="BR223" i="17"/>
  <c r="BQ223" i="17"/>
  <c r="BP223" i="17"/>
  <c r="BO223" i="17"/>
  <c r="BN223" i="17"/>
  <c r="BM223" i="17"/>
  <c r="BL223" i="17"/>
  <c r="BK223" i="17"/>
  <c r="BJ223" i="17"/>
  <c r="BI223" i="17"/>
  <c r="G223" i="17"/>
  <c r="F223" i="17"/>
  <c r="E223" i="17"/>
  <c r="D223" i="17"/>
  <c r="C223" i="17"/>
  <c r="B223" i="17"/>
  <c r="BR222" i="17"/>
  <c r="BQ222" i="17"/>
  <c r="BP222" i="17"/>
  <c r="BO222" i="17"/>
  <c r="BN222" i="17"/>
  <c r="BM222" i="17"/>
  <c r="BL222" i="17"/>
  <c r="BK222" i="17"/>
  <c r="BJ222" i="17"/>
  <c r="BI222" i="17"/>
  <c r="G222" i="17"/>
  <c r="F222" i="17"/>
  <c r="E222" i="17"/>
  <c r="D222" i="17"/>
  <c r="C222" i="17"/>
  <c r="B222" i="17"/>
  <c r="BR221" i="17"/>
  <c r="BQ221" i="17"/>
  <c r="BP221" i="17"/>
  <c r="BO221" i="17"/>
  <c r="BN221" i="17"/>
  <c r="BM221" i="17"/>
  <c r="BL221" i="17"/>
  <c r="BK221" i="17"/>
  <c r="BJ221" i="17"/>
  <c r="BI221" i="17"/>
  <c r="AU221" i="17"/>
  <c r="G221" i="17"/>
  <c r="F221" i="17"/>
  <c r="E221" i="17"/>
  <c r="D221" i="17"/>
  <c r="C221" i="17"/>
  <c r="B221" i="17"/>
  <c r="BR220" i="17"/>
  <c r="BQ220" i="17"/>
  <c r="BP220" i="17"/>
  <c r="BO220" i="17"/>
  <c r="BN220" i="17"/>
  <c r="BM220" i="17"/>
  <c r="BL220" i="17"/>
  <c r="BK220" i="17"/>
  <c r="BJ220" i="17"/>
  <c r="BI220" i="17"/>
  <c r="AU220" i="17"/>
  <c r="G220" i="17"/>
  <c r="F220" i="17"/>
  <c r="E220" i="17"/>
  <c r="D220" i="17"/>
  <c r="C220" i="17"/>
  <c r="B220" i="17"/>
  <c r="BR219" i="17"/>
  <c r="BQ219" i="17"/>
  <c r="BP219" i="17"/>
  <c r="BO219" i="17"/>
  <c r="BN219" i="17"/>
  <c r="BM219" i="17"/>
  <c r="BL219" i="17"/>
  <c r="BK219" i="17"/>
  <c r="BJ219" i="17"/>
  <c r="BI219" i="17"/>
  <c r="AU219" i="17"/>
  <c r="G219" i="17"/>
  <c r="F219" i="17"/>
  <c r="E219" i="17"/>
  <c r="D219" i="17"/>
  <c r="C219" i="17"/>
  <c r="B219" i="17"/>
  <c r="BR218" i="17"/>
  <c r="BQ218" i="17"/>
  <c r="BP218" i="17"/>
  <c r="BO218" i="17"/>
  <c r="BN218" i="17"/>
  <c r="BM218" i="17"/>
  <c r="BL218" i="17"/>
  <c r="BK218" i="17"/>
  <c r="BJ218" i="17"/>
  <c r="BI218" i="17"/>
  <c r="AU218" i="17"/>
  <c r="G218" i="17"/>
  <c r="F218" i="17"/>
  <c r="E218" i="17"/>
  <c r="D218" i="17"/>
  <c r="C218" i="17"/>
  <c r="B218" i="17"/>
  <c r="BR217" i="17"/>
  <c r="BQ217" i="17"/>
  <c r="BP217" i="17"/>
  <c r="BO217" i="17"/>
  <c r="BN217" i="17"/>
  <c r="BM217" i="17"/>
  <c r="BL217" i="17"/>
  <c r="BK217" i="17"/>
  <c r="BJ217" i="17"/>
  <c r="BI217" i="17"/>
  <c r="AU217" i="17"/>
  <c r="G217" i="17"/>
  <c r="F217" i="17"/>
  <c r="E217" i="17"/>
  <c r="D217" i="17"/>
  <c r="C217" i="17"/>
  <c r="B217" i="17"/>
  <c r="BR216" i="17"/>
  <c r="BQ216" i="17"/>
  <c r="BP216" i="17"/>
  <c r="BO216" i="17"/>
  <c r="BN216" i="17"/>
  <c r="BM216" i="17"/>
  <c r="BL216" i="17"/>
  <c r="BK216" i="17"/>
  <c r="BJ216" i="17"/>
  <c r="BI216" i="17"/>
  <c r="AU216" i="17"/>
  <c r="G216" i="17"/>
  <c r="F216" i="17"/>
  <c r="E216" i="17"/>
  <c r="D216" i="17"/>
  <c r="C216" i="17"/>
  <c r="B216" i="17"/>
  <c r="BR215" i="17"/>
  <c r="BQ215" i="17"/>
  <c r="BP215" i="17"/>
  <c r="BO215" i="17"/>
  <c r="BN215" i="17"/>
  <c r="BM215" i="17"/>
  <c r="BL215" i="17"/>
  <c r="BK215" i="17"/>
  <c r="BJ215" i="17"/>
  <c r="BI215" i="17"/>
  <c r="AU215" i="17"/>
  <c r="G215" i="17"/>
  <c r="F215" i="17"/>
  <c r="E215" i="17"/>
  <c r="D215" i="17"/>
  <c r="C215" i="17"/>
  <c r="B215" i="17"/>
  <c r="BR214" i="17"/>
  <c r="BQ214" i="17"/>
  <c r="BP214" i="17"/>
  <c r="BO214" i="17"/>
  <c r="BN214" i="17"/>
  <c r="BM214" i="17"/>
  <c r="BL214" i="17"/>
  <c r="BK214" i="17"/>
  <c r="BJ214" i="17"/>
  <c r="BI214" i="17"/>
  <c r="AU214" i="17"/>
  <c r="G214" i="17"/>
  <c r="F214" i="17"/>
  <c r="E214" i="17"/>
  <c r="D214" i="17"/>
  <c r="C214" i="17"/>
  <c r="B214" i="17"/>
  <c r="BR213" i="17"/>
  <c r="BQ213" i="17"/>
  <c r="BP213" i="17"/>
  <c r="BO213" i="17"/>
  <c r="BN213" i="17"/>
  <c r="BM213" i="17"/>
  <c r="BL213" i="17"/>
  <c r="BK213" i="17"/>
  <c r="BJ213" i="17"/>
  <c r="BI213" i="17"/>
  <c r="AU213" i="17"/>
  <c r="G213" i="17"/>
  <c r="F213" i="17"/>
  <c r="E213" i="17"/>
  <c r="D213" i="17"/>
  <c r="C213" i="17"/>
  <c r="B213" i="17"/>
  <c r="BR212" i="17"/>
  <c r="BQ212" i="17"/>
  <c r="BP212" i="17"/>
  <c r="BO212" i="17"/>
  <c r="BN212" i="17"/>
  <c r="BM212" i="17"/>
  <c r="BL212" i="17"/>
  <c r="BK212" i="17"/>
  <c r="BJ212" i="17"/>
  <c r="BI212" i="17"/>
  <c r="AU212" i="17"/>
  <c r="G212" i="17"/>
  <c r="F212" i="17"/>
  <c r="E212" i="17"/>
  <c r="D212" i="17"/>
  <c r="C212" i="17"/>
  <c r="B212" i="17"/>
  <c r="BR211" i="17"/>
  <c r="BQ211" i="17"/>
  <c r="BP211" i="17"/>
  <c r="BO211" i="17"/>
  <c r="BN211" i="17"/>
  <c r="BM211" i="17"/>
  <c r="BL211" i="17"/>
  <c r="BK211" i="17"/>
  <c r="BJ211" i="17"/>
  <c r="BI211" i="17"/>
  <c r="AU211" i="17"/>
  <c r="G211" i="17"/>
  <c r="F211" i="17"/>
  <c r="E211" i="17"/>
  <c r="D211" i="17"/>
  <c r="C211" i="17"/>
  <c r="B211" i="17"/>
  <c r="BR210" i="17"/>
  <c r="BQ210" i="17"/>
  <c r="BP210" i="17"/>
  <c r="BO210" i="17"/>
  <c r="BN210" i="17"/>
  <c r="BM210" i="17"/>
  <c r="BL210" i="17"/>
  <c r="BK210" i="17"/>
  <c r="BJ210" i="17"/>
  <c r="BI210" i="17"/>
  <c r="AU210" i="17"/>
  <c r="G210" i="17"/>
  <c r="F210" i="17"/>
  <c r="E210" i="17"/>
  <c r="D210" i="17"/>
  <c r="C210" i="17"/>
  <c r="B210" i="17"/>
  <c r="BR209" i="17"/>
  <c r="BQ209" i="17"/>
  <c r="BP209" i="17"/>
  <c r="BO209" i="17"/>
  <c r="BN209" i="17"/>
  <c r="BM209" i="17"/>
  <c r="BL209" i="17"/>
  <c r="BK209" i="17"/>
  <c r="BJ209" i="17"/>
  <c r="BI209" i="17"/>
  <c r="AU209" i="17"/>
  <c r="G209" i="17"/>
  <c r="F209" i="17"/>
  <c r="E209" i="17"/>
  <c r="D209" i="17"/>
  <c r="C209" i="17"/>
  <c r="B209" i="17"/>
  <c r="BR208" i="17"/>
  <c r="BQ208" i="17"/>
  <c r="BP208" i="17"/>
  <c r="BO208" i="17"/>
  <c r="BN208" i="17"/>
  <c r="BM208" i="17"/>
  <c r="BL208" i="17"/>
  <c r="BK208" i="17"/>
  <c r="BJ208" i="17"/>
  <c r="BI208" i="17"/>
  <c r="AU208" i="17"/>
  <c r="G208" i="17"/>
  <c r="F208" i="17"/>
  <c r="E208" i="17"/>
  <c r="D208" i="17"/>
  <c r="C208" i="17"/>
  <c r="B208" i="17"/>
  <c r="BR207" i="17"/>
  <c r="BQ207" i="17"/>
  <c r="BP207" i="17"/>
  <c r="BO207" i="17"/>
  <c r="BN207" i="17"/>
  <c r="BM207" i="17"/>
  <c r="BL207" i="17"/>
  <c r="BK207" i="17"/>
  <c r="BJ207" i="17"/>
  <c r="BI207" i="17"/>
  <c r="AU207" i="17"/>
  <c r="G207" i="17"/>
  <c r="F207" i="17"/>
  <c r="E207" i="17"/>
  <c r="D207" i="17"/>
  <c r="C207" i="17"/>
  <c r="B207" i="17"/>
  <c r="BR206" i="17"/>
  <c r="BQ206" i="17"/>
  <c r="BP206" i="17"/>
  <c r="BO206" i="17"/>
  <c r="BN206" i="17"/>
  <c r="BM206" i="17"/>
  <c r="BL206" i="17"/>
  <c r="BK206" i="17"/>
  <c r="BJ206" i="17"/>
  <c r="BI206" i="17"/>
  <c r="AU206" i="17"/>
  <c r="G206" i="17"/>
  <c r="F206" i="17"/>
  <c r="E206" i="17"/>
  <c r="D206" i="17"/>
  <c r="C206" i="17"/>
  <c r="B206" i="17"/>
  <c r="BR205" i="17"/>
  <c r="BQ205" i="17"/>
  <c r="BP205" i="17"/>
  <c r="BO205" i="17"/>
  <c r="BN205" i="17"/>
  <c r="BM205" i="17"/>
  <c r="BL205" i="17"/>
  <c r="BK205" i="17"/>
  <c r="BJ205" i="17"/>
  <c r="BI205" i="17"/>
  <c r="AU205" i="17"/>
  <c r="G205" i="17"/>
  <c r="F205" i="17"/>
  <c r="E205" i="17"/>
  <c r="D205" i="17"/>
  <c r="C205" i="17"/>
  <c r="B205" i="17"/>
  <c r="BR204" i="17"/>
  <c r="BQ204" i="17"/>
  <c r="BP204" i="17"/>
  <c r="BO204" i="17"/>
  <c r="BN204" i="17"/>
  <c r="BM204" i="17"/>
  <c r="BL204" i="17"/>
  <c r="BK204" i="17"/>
  <c r="BJ204" i="17"/>
  <c r="BI204" i="17"/>
  <c r="AU204" i="17"/>
  <c r="G204" i="17"/>
  <c r="F204" i="17"/>
  <c r="E204" i="17"/>
  <c r="D204" i="17"/>
  <c r="C204" i="17"/>
  <c r="B204" i="17"/>
  <c r="BR203" i="17"/>
  <c r="BQ203" i="17"/>
  <c r="BP203" i="17"/>
  <c r="BO203" i="17"/>
  <c r="BN203" i="17"/>
  <c r="BM203" i="17"/>
  <c r="BL203" i="17"/>
  <c r="BK203" i="17"/>
  <c r="BJ203" i="17"/>
  <c r="BI203" i="17"/>
  <c r="AU203" i="17"/>
  <c r="G203" i="17"/>
  <c r="F203" i="17"/>
  <c r="E203" i="17"/>
  <c r="D203" i="17"/>
  <c r="C203" i="17"/>
  <c r="B203" i="17"/>
  <c r="BR202" i="17"/>
  <c r="BQ202" i="17"/>
  <c r="BP202" i="17"/>
  <c r="BO202" i="17"/>
  <c r="BN202" i="17"/>
  <c r="BM202" i="17"/>
  <c r="BL202" i="17"/>
  <c r="BK202" i="17"/>
  <c r="BJ202" i="17"/>
  <c r="BI202" i="17"/>
  <c r="G202" i="17"/>
  <c r="F202" i="17"/>
  <c r="E202" i="17"/>
  <c r="D202" i="17"/>
  <c r="C202" i="17"/>
  <c r="B202" i="17"/>
  <c r="BR201" i="17"/>
  <c r="BQ201" i="17"/>
  <c r="BP201" i="17"/>
  <c r="BO201" i="17"/>
  <c r="BN201" i="17"/>
  <c r="BM201" i="17"/>
  <c r="BL201" i="17"/>
  <c r="BK201" i="17"/>
  <c r="BJ201" i="17"/>
  <c r="BI201" i="17"/>
  <c r="G201" i="17"/>
  <c r="F201" i="17"/>
  <c r="E201" i="17"/>
  <c r="D201" i="17"/>
  <c r="C201" i="17"/>
  <c r="B201" i="17"/>
  <c r="BR200" i="17"/>
  <c r="BQ200" i="17"/>
  <c r="BP200" i="17"/>
  <c r="BO200" i="17"/>
  <c r="BN200" i="17"/>
  <c r="BM200" i="17"/>
  <c r="BL200" i="17"/>
  <c r="BK200" i="17"/>
  <c r="BJ200" i="17"/>
  <c r="BI200" i="17"/>
  <c r="G200" i="17"/>
  <c r="F200" i="17"/>
  <c r="E200" i="17"/>
  <c r="D200" i="17"/>
  <c r="C200" i="17"/>
  <c r="B200" i="17"/>
  <c r="BR199" i="17"/>
  <c r="BQ199" i="17"/>
  <c r="BP199" i="17"/>
  <c r="BO199" i="17"/>
  <c r="BN199" i="17"/>
  <c r="BM199" i="17"/>
  <c r="BL199" i="17"/>
  <c r="BK199" i="17"/>
  <c r="BJ199" i="17"/>
  <c r="BI199" i="17"/>
  <c r="G199" i="17"/>
  <c r="F199" i="17"/>
  <c r="E199" i="17"/>
  <c r="D199" i="17"/>
  <c r="C199" i="17"/>
  <c r="B199" i="17"/>
  <c r="BR198" i="17"/>
  <c r="BQ198" i="17"/>
  <c r="BP198" i="17"/>
  <c r="BO198" i="17"/>
  <c r="BN198" i="17"/>
  <c r="BM198" i="17"/>
  <c r="BL198" i="17"/>
  <c r="BK198" i="17"/>
  <c r="BJ198" i="17"/>
  <c r="BI198" i="17"/>
  <c r="G198" i="17"/>
  <c r="F198" i="17"/>
  <c r="E198" i="17"/>
  <c r="D198" i="17"/>
  <c r="C198" i="17"/>
  <c r="B198" i="17"/>
  <c r="BR197" i="17"/>
  <c r="BQ197" i="17"/>
  <c r="BP197" i="17"/>
  <c r="BO197" i="17"/>
  <c r="BN197" i="17"/>
  <c r="BM197" i="17"/>
  <c r="BL197" i="17"/>
  <c r="BK197" i="17"/>
  <c r="BJ197" i="17"/>
  <c r="BI197" i="17"/>
  <c r="G197" i="17"/>
  <c r="F197" i="17"/>
  <c r="E197" i="17"/>
  <c r="D197" i="17"/>
  <c r="C197" i="17"/>
  <c r="B197" i="17"/>
  <c r="BR196" i="17"/>
  <c r="BQ196" i="17"/>
  <c r="BP196" i="17"/>
  <c r="BO196" i="17"/>
  <c r="BN196" i="17"/>
  <c r="BM196" i="17"/>
  <c r="BL196" i="17"/>
  <c r="BK196" i="17"/>
  <c r="BJ196" i="17"/>
  <c r="BI196" i="17"/>
  <c r="G196" i="17"/>
  <c r="F196" i="17"/>
  <c r="E196" i="17"/>
  <c r="D196" i="17"/>
  <c r="C196" i="17"/>
  <c r="B196" i="17"/>
  <c r="BR195" i="17"/>
  <c r="BQ195" i="17"/>
  <c r="BP195" i="17"/>
  <c r="BO195" i="17"/>
  <c r="BN195" i="17"/>
  <c r="BM195" i="17"/>
  <c r="BL195" i="17"/>
  <c r="BK195" i="17"/>
  <c r="BJ195" i="17"/>
  <c r="BI195" i="17"/>
  <c r="G195" i="17"/>
  <c r="F195" i="17"/>
  <c r="E195" i="17"/>
  <c r="D195" i="17"/>
  <c r="C195" i="17"/>
  <c r="B195" i="17"/>
  <c r="BR194" i="17"/>
  <c r="BQ194" i="17"/>
  <c r="BP194" i="17"/>
  <c r="BO194" i="17"/>
  <c r="BN194" i="17"/>
  <c r="BM194" i="17"/>
  <c r="BL194" i="17"/>
  <c r="BK194" i="17"/>
  <c r="BJ194" i="17"/>
  <c r="BI194" i="17"/>
  <c r="G194" i="17"/>
  <c r="F194" i="17"/>
  <c r="E194" i="17"/>
  <c r="D194" i="17"/>
  <c r="C194" i="17"/>
  <c r="B194" i="17"/>
  <c r="BR193" i="17"/>
  <c r="BQ193" i="17"/>
  <c r="BP193" i="17"/>
  <c r="BO193" i="17"/>
  <c r="BN193" i="17"/>
  <c r="BM193" i="17"/>
  <c r="BL193" i="17"/>
  <c r="BK193" i="17"/>
  <c r="BJ193" i="17"/>
  <c r="BI193" i="17"/>
  <c r="G193" i="17"/>
  <c r="F193" i="17"/>
  <c r="E193" i="17"/>
  <c r="D193" i="17"/>
  <c r="C193" i="17"/>
  <c r="B193" i="17"/>
  <c r="BR192" i="17"/>
  <c r="BQ192" i="17"/>
  <c r="BP192" i="17"/>
  <c r="BO192" i="17"/>
  <c r="BN192" i="17"/>
  <c r="BM192" i="17"/>
  <c r="BL192" i="17"/>
  <c r="BK192" i="17"/>
  <c r="BJ192" i="17"/>
  <c r="BI192" i="17"/>
  <c r="G192" i="17"/>
  <c r="F192" i="17"/>
  <c r="E192" i="17"/>
  <c r="D192" i="17"/>
  <c r="C192" i="17"/>
  <c r="B192" i="17"/>
  <c r="BR191" i="17"/>
  <c r="BQ191" i="17"/>
  <c r="BP191" i="17"/>
  <c r="BO191" i="17"/>
  <c r="BN191" i="17"/>
  <c r="BM191" i="17"/>
  <c r="BL191" i="17"/>
  <c r="BK191" i="17"/>
  <c r="BJ191" i="17"/>
  <c r="BI191" i="17"/>
  <c r="G191" i="17"/>
  <c r="F191" i="17"/>
  <c r="E191" i="17"/>
  <c r="D191" i="17"/>
  <c r="C191" i="17"/>
  <c r="B191" i="17"/>
  <c r="BR190" i="17"/>
  <c r="BQ190" i="17"/>
  <c r="BP190" i="17"/>
  <c r="BO190" i="17"/>
  <c r="BN190" i="17"/>
  <c r="BM190" i="17"/>
  <c r="BL190" i="17"/>
  <c r="BK190" i="17"/>
  <c r="BJ190" i="17"/>
  <c r="BI190" i="17"/>
  <c r="G190" i="17"/>
  <c r="F190" i="17"/>
  <c r="E190" i="17"/>
  <c r="D190" i="17"/>
  <c r="C190" i="17"/>
  <c r="B190" i="17"/>
  <c r="BR189" i="17"/>
  <c r="BQ189" i="17"/>
  <c r="BP189" i="17"/>
  <c r="BO189" i="17"/>
  <c r="BN189" i="17"/>
  <c r="BM189" i="17"/>
  <c r="BL189" i="17"/>
  <c r="BK189" i="17"/>
  <c r="BJ189" i="17"/>
  <c r="BI189" i="17"/>
  <c r="G189" i="17"/>
  <c r="F189" i="17"/>
  <c r="E189" i="17"/>
  <c r="D189" i="17"/>
  <c r="C189" i="17"/>
  <c r="B189" i="17"/>
  <c r="BR188" i="17"/>
  <c r="BQ188" i="17"/>
  <c r="BP188" i="17"/>
  <c r="BO188" i="17"/>
  <c r="BN188" i="17"/>
  <c r="BM188" i="17"/>
  <c r="BL188" i="17"/>
  <c r="BK188" i="17"/>
  <c r="BJ188" i="17"/>
  <c r="BI188" i="17"/>
  <c r="G188" i="17"/>
  <c r="F188" i="17"/>
  <c r="E188" i="17"/>
  <c r="D188" i="17"/>
  <c r="C188" i="17"/>
  <c r="B188" i="17"/>
  <c r="BR187" i="17"/>
  <c r="BQ187" i="17"/>
  <c r="BP187" i="17"/>
  <c r="BO187" i="17"/>
  <c r="BN187" i="17"/>
  <c r="BM187" i="17"/>
  <c r="BL187" i="17"/>
  <c r="BK187" i="17"/>
  <c r="BJ187" i="17"/>
  <c r="BI187" i="17"/>
  <c r="G187" i="17"/>
  <c r="F187" i="17"/>
  <c r="E187" i="17"/>
  <c r="D187" i="17"/>
  <c r="C187" i="17"/>
  <c r="B187" i="17"/>
  <c r="BR186" i="17"/>
  <c r="BQ186" i="17"/>
  <c r="BP186" i="17"/>
  <c r="BO186" i="17"/>
  <c r="BN186" i="17"/>
  <c r="BM186" i="17"/>
  <c r="BL186" i="17"/>
  <c r="BK186" i="17"/>
  <c r="BJ186" i="17"/>
  <c r="BI186" i="17"/>
  <c r="G186" i="17"/>
  <c r="F186" i="17"/>
  <c r="E186" i="17"/>
  <c r="D186" i="17"/>
  <c r="C186" i="17"/>
  <c r="B186" i="17"/>
  <c r="BR185" i="17"/>
  <c r="BQ185" i="17"/>
  <c r="BP185" i="17"/>
  <c r="BO185" i="17"/>
  <c r="BN185" i="17"/>
  <c r="BM185" i="17"/>
  <c r="BL185" i="17"/>
  <c r="BK185" i="17"/>
  <c r="BJ185" i="17"/>
  <c r="BI185" i="17"/>
  <c r="G185" i="17"/>
  <c r="F185" i="17"/>
  <c r="E185" i="17"/>
  <c r="D185" i="17"/>
  <c r="C185" i="17"/>
  <c r="B185" i="17"/>
  <c r="BR184" i="17"/>
  <c r="BQ184" i="17"/>
  <c r="BP184" i="17"/>
  <c r="BO184" i="17"/>
  <c r="BN184" i="17"/>
  <c r="BM184" i="17"/>
  <c r="BL184" i="17"/>
  <c r="BK184" i="17"/>
  <c r="BJ184" i="17"/>
  <c r="BI184" i="17"/>
  <c r="G184" i="17"/>
  <c r="F184" i="17"/>
  <c r="E184" i="17"/>
  <c r="D184" i="17"/>
  <c r="C184" i="17"/>
  <c r="B184" i="17"/>
  <c r="BR183" i="17"/>
  <c r="BQ183" i="17"/>
  <c r="BP183" i="17"/>
  <c r="BO183" i="17"/>
  <c r="BN183" i="17"/>
  <c r="BM183" i="17"/>
  <c r="BL183" i="17"/>
  <c r="BK183" i="17"/>
  <c r="BJ183" i="17"/>
  <c r="BI183" i="17"/>
  <c r="G183" i="17"/>
  <c r="F183" i="17"/>
  <c r="E183" i="17"/>
  <c r="D183" i="17"/>
  <c r="C183" i="17"/>
  <c r="B183" i="17"/>
  <c r="BR182" i="17"/>
  <c r="BQ182" i="17"/>
  <c r="BP182" i="17"/>
  <c r="BO182" i="17"/>
  <c r="BN182" i="17"/>
  <c r="BM182" i="17"/>
  <c r="BL182" i="17"/>
  <c r="BK182" i="17"/>
  <c r="BJ182" i="17"/>
  <c r="BI182" i="17"/>
  <c r="G182" i="17"/>
  <c r="F182" i="17"/>
  <c r="E182" i="17"/>
  <c r="D182" i="17"/>
  <c r="C182" i="17"/>
  <c r="B182" i="17"/>
  <c r="BR181" i="17"/>
  <c r="BQ181" i="17"/>
  <c r="BP181" i="17"/>
  <c r="BO181" i="17"/>
  <c r="BN181" i="17"/>
  <c r="BM181" i="17"/>
  <c r="BL181" i="17"/>
  <c r="BK181" i="17"/>
  <c r="BJ181" i="17"/>
  <c r="BI181" i="17"/>
  <c r="G181" i="17"/>
  <c r="F181" i="17"/>
  <c r="E181" i="17"/>
  <c r="D181" i="17"/>
  <c r="C181" i="17"/>
  <c r="B181" i="17"/>
  <c r="BR180" i="17"/>
  <c r="BQ180" i="17"/>
  <c r="BP180" i="17"/>
  <c r="BO180" i="17"/>
  <c r="BN180" i="17"/>
  <c r="BM180" i="17"/>
  <c r="BL180" i="17"/>
  <c r="BK180" i="17"/>
  <c r="BJ180" i="17"/>
  <c r="BI180" i="17"/>
  <c r="G180" i="17"/>
  <c r="F180" i="17"/>
  <c r="E180" i="17"/>
  <c r="D180" i="17"/>
  <c r="C180" i="17"/>
  <c r="B180" i="17"/>
  <c r="BR179" i="17"/>
  <c r="BQ179" i="17"/>
  <c r="BP179" i="17"/>
  <c r="BO179" i="17"/>
  <c r="BN179" i="17"/>
  <c r="BM179" i="17"/>
  <c r="BL179" i="17"/>
  <c r="BK179" i="17"/>
  <c r="BJ179" i="17"/>
  <c r="BI179" i="17"/>
  <c r="G179" i="17"/>
  <c r="F179" i="17"/>
  <c r="E179" i="17"/>
  <c r="D179" i="17"/>
  <c r="C179" i="17"/>
  <c r="B179" i="17"/>
  <c r="BR178" i="17"/>
  <c r="BQ178" i="17"/>
  <c r="BP178" i="17"/>
  <c r="BO178" i="17"/>
  <c r="BN178" i="17"/>
  <c r="BM178" i="17"/>
  <c r="BL178" i="17"/>
  <c r="BK178" i="17"/>
  <c r="BJ178" i="17"/>
  <c r="BI178" i="17"/>
  <c r="G178" i="17"/>
  <c r="F178" i="17"/>
  <c r="E178" i="17"/>
  <c r="D178" i="17"/>
  <c r="C178" i="17"/>
  <c r="B178" i="17"/>
  <c r="BR177" i="17"/>
  <c r="BQ177" i="17"/>
  <c r="BP177" i="17"/>
  <c r="BO177" i="17"/>
  <c r="BN177" i="17"/>
  <c r="BM177" i="17"/>
  <c r="BL177" i="17"/>
  <c r="BK177" i="17"/>
  <c r="BJ177" i="17"/>
  <c r="BI177" i="17"/>
  <c r="G177" i="17"/>
  <c r="F177" i="17"/>
  <c r="E177" i="17"/>
  <c r="D177" i="17"/>
  <c r="C177" i="17"/>
  <c r="B177" i="17"/>
  <c r="BR176" i="17"/>
  <c r="BQ176" i="17"/>
  <c r="BP176" i="17"/>
  <c r="BO176" i="17"/>
  <c r="BN176" i="17"/>
  <c r="BM176" i="17"/>
  <c r="BL176" i="17"/>
  <c r="BK176" i="17"/>
  <c r="BJ176" i="17"/>
  <c r="BI176" i="17"/>
  <c r="G176" i="17"/>
  <c r="F176" i="17"/>
  <c r="E176" i="17"/>
  <c r="D176" i="17"/>
  <c r="C176" i="17"/>
  <c r="B176" i="17"/>
  <c r="BR175" i="17"/>
  <c r="BQ175" i="17"/>
  <c r="BP175" i="17"/>
  <c r="BO175" i="17"/>
  <c r="BN175" i="17"/>
  <c r="BM175" i="17"/>
  <c r="BL175" i="17"/>
  <c r="BK175" i="17"/>
  <c r="BJ175" i="17"/>
  <c r="BI175" i="17"/>
  <c r="G175" i="17"/>
  <c r="F175" i="17"/>
  <c r="E175" i="17"/>
  <c r="D175" i="17"/>
  <c r="C175" i="17"/>
  <c r="B175" i="17"/>
  <c r="BR174" i="17"/>
  <c r="BQ174" i="17"/>
  <c r="BP174" i="17"/>
  <c r="BO174" i="17"/>
  <c r="BN174" i="17"/>
  <c r="BM174" i="17"/>
  <c r="BL174" i="17"/>
  <c r="BK174" i="17"/>
  <c r="BJ174" i="17"/>
  <c r="BI174" i="17"/>
  <c r="G174" i="17"/>
  <c r="F174" i="17"/>
  <c r="E174" i="17"/>
  <c r="D174" i="17"/>
  <c r="C174" i="17"/>
  <c r="B174" i="17"/>
  <c r="BR173" i="17"/>
  <c r="BQ173" i="17"/>
  <c r="BP173" i="17"/>
  <c r="BO173" i="17"/>
  <c r="BN173" i="17"/>
  <c r="BM173" i="17"/>
  <c r="BL173" i="17"/>
  <c r="BK173" i="17"/>
  <c r="BJ173" i="17"/>
  <c r="BI173" i="17"/>
  <c r="G173" i="17"/>
  <c r="F173" i="17"/>
  <c r="E173" i="17"/>
  <c r="D173" i="17"/>
  <c r="C173" i="17"/>
  <c r="B173" i="17"/>
  <c r="BR172" i="17"/>
  <c r="BQ172" i="17"/>
  <c r="BP172" i="17"/>
  <c r="BO172" i="17"/>
  <c r="BN172" i="17"/>
  <c r="BM172" i="17"/>
  <c r="BL172" i="17"/>
  <c r="BK172" i="17"/>
  <c r="BJ172" i="17"/>
  <c r="BI172" i="17"/>
  <c r="G172" i="17"/>
  <c r="F172" i="17"/>
  <c r="E172" i="17"/>
  <c r="D172" i="17"/>
  <c r="C172" i="17"/>
  <c r="B172" i="17"/>
  <c r="BR171" i="17"/>
  <c r="BQ171" i="17"/>
  <c r="BP171" i="17"/>
  <c r="BO171" i="17"/>
  <c r="BN171" i="17"/>
  <c r="BM171" i="17"/>
  <c r="BL171" i="17"/>
  <c r="BK171" i="17"/>
  <c r="BJ171" i="17"/>
  <c r="BI171" i="17"/>
  <c r="G171" i="17"/>
  <c r="F171" i="17"/>
  <c r="E171" i="17"/>
  <c r="D171" i="17"/>
  <c r="C171" i="17"/>
  <c r="B171" i="17"/>
  <c r="BR170" i="17"/>
  <c r="BQ170" i="17"/>
  <c r="BP170" i="17"/>
  <c r="BO170" i="17"/>
  <c r="BN170" i="17"/>
  <c r="BM170" i="17"/>
  <c r="BL170" i="17"/>
  <c r="BK170" i="17"/>
  <c r="BJ170" i="17"/>
  <c r="BI170" i="17"/>
  <c r="G170" i="17"/>
  <c r="F170" i="17"/>
  <c r="E170" i="17"/>
  <c r="D170" i="17"/>
  <c r="C170" i="17"/>
  <c r="B170" i="17"/>
  <c r="BR169" i="17"/>
  <c r="BQ169" i="17"/>
  <c r="BP169" i="17"/>
  <c r="BO169" i="17"/>
  <c r="BN169" i="17"/>
  <c r="BM169" i="17"/>
  <c r="BL169" i="17"/>
  <c r="BK169" i="17"/>
  <c r="BJ169" i="17"/>
  <c r="BI169" i="17"/>
  <c r="G169" i="17"/>
  <c r="F169" i="17"/>
  <c r="E169" i="17"/>
  <c r="D169" i="17"/>
  <c r="C169" i="17"/>
  <c r="B169" i="17"/>
  <c r="BR168" i="17"/>
  <c r="BQ168" i="17"/>
  <c r="BP168" i="17"/>
  <c r="BO168" i="17"/>
  <c r="BN168" i="17"/>
  <c r="BM168" i="17"/>
  <c r="BL168" i="17"/>
  <c r="BK168" i="17"/>
  <c r="BJ168" i="17"/>
  <c r="BI168" i="17"/>
  <c r="G168" i="17"/>
  <c r="F168" i="17"/>
  <c r="E168" i="17"/>
  <c r="D168" i="17"/>
  <c r="C168" i="17"/>
  <c r="B168" i="17"/>
  <c r="BR167" i="17"/>
  <c r="BQ167" i="17"/>
  <c r="BP167" i="17"/>
  <c r="BO167" i="17"/>
  <c r="BN167" i="17"/>
  <c r="BM167" i="17"/>
  <c r="BL167" i="17"/>
  <c r="BK167" i="17"/>
  <c r="BJ167" i="17"/>
  <c r="BI167" i="17"/>
  <c r="G167" i="17"/>
  <c r="F167" i="17"/>
  <c r="E167" i="17"/>
  <c r="D167" i="17"/>
  <c r="C167" i="17"/>
  <c r="B167" i="17"/>
  <c r="BR166" i="17"/>
  <c r="BQ166" i="17"/>
  <c r="BP166" i="17"/>
  <c r="BO166" i="17"/>
  <c r="BN166" i="17"/>
  <c r="BM166" i="17"/>
  <c r="BL166" i="17"/>
  <c r="BK166" i="17"/>
  <c r="BJ166" i="17"/>
  <c r="BI166" i="17"/>
  <c r="G166" i="17"/>
  <c r="F166" i="17"/>
  <c r="E166" i="17"/>
  <c r="D166" i="17"/>
  <c r="C166" i="17"/>
  <c r="B166" i="17"/>
  <c r="BR165" i="17"/>
  <c r="BQ165" i="17"/>
  <c r="BP165" i="17"/>
  <c r="BO165" i="17"/>
  <c r="BN165" i="17"/>
  <c r="BM165" i="17"/>
  <c r="BL165" i="17"/>
  <c r="BK165" i="17"/>
  <c r="BJ165" i="17"/>
  <c r="BI165" i="17"/>
  <c r="G165" i="17"/>
  <c r="F165" i="17"/>
  <c r="E165" i="17"/>
  <c r="D165" i="17"/>
  <c r="C165" i="17"/>
  <c r="B165" i="17"/>
  <c r="BR164" i="17"/>
  <c r="BQ164" i="17"/>
  <c r="BP164" i="17"/>
  <c r="BO164" i="17"/>
  <c r="BN164" i="17"/>
  <c r="BM164" i="17"/>
  <c r="BL164" i="17"/>
  <c r="BK164" i="17"/>
  <c r="BJ164" i="17"/>
  <c r="BI164" i="17"/>
  <c r="G164" i="17"/>
  <c r="F164" i="17"/>
  <c r="E164" i="17"/>
  <c r="D164" i="17"/>
  <c r="C164" i="17"/>
  <c r="B164" i="17"/>
  <c r="BR163" i="17"/>
  <c r="BQ163" i="17"/>
  <c r="BP163" i="17"/>
  <c r="BO163" i="17"/>
  <c r="BN163" i="17"/>
  <c r="BM163" i="17"/>
  <c r="BL163" i="17"/>
  <c r="BK163" i="17"/>
  <c r="BJ163" i="17"/>
  <c r="BI163" i="17"/>
  <c r="G163" i="17"/>
  <c r="F163" i="17"/>
  <c r="E163" i="17"/>
  <c r="D163" i="17"/>
  <c r="C163" i="17"/>
  <c r="B163" i="17"/>
  <c r="BR162" i="17"/>
  <c r="BQ162" i="17"/>
  <c r="BP162" i="17"/>
  <c r="BO162" i="17"/>
  <c r="BN162" i="17"/>
  <c r="BM162" i="17"/>
  <c r="BL162" i="17"/>
  <c r="BK162" i="17"/>
  <c r="BJ162" i="17"/>
  <c r="BI162" i="17"/>
  <c r="G162" i="17"/>
  <c r="F162" i="17"/>
  <c r="E162" i="17"/>
  <c r="D162" i="17"/>
  <c r="C162" i="17"/>
  <c r="B162" i="17"/>
  <c r="BR161" i="17"/>
  <c r="BQ161" i="17"/>
  <c r="BP161" i="17"/>
  <c r="BO161" i="17"/>
  <c r="BN161" i="17"/>
  <c r="BM161" i="17"/>
  <c r="BL161" i="17"/>
  <c r="BK161" i="17"/>
  <c r="BJ161" i="17"/>
  <c r="BI161" i="17"/>
  <c r="G161" i="17"/>
  <c r="F161" i="17"/>
  <c r="E161" i="17"/>
  <c r="D161" i="17"/>
  <c r="C161" i="17"/>
  <c r="B161" i="17"/>
  <c r="BR160" i="17"/>
  <c r="BQ160" i="17"/>
  <c r="BP160" i="17"/>
  <c r="BO160" i="17"/>
  <c r="BN160" i="17"/>
  <c r="BM160" i="17"/>
  <c r="BL160" i="17"/>
  <c r="BK160" i="17"/>
  <c r="BJ160" i="17"/>
  <c r="BI160" i="17"/>
  <c r="G160" i="17"/>
  <c r="F160" i="17"/>
  <c r="E160" i="17"/>
  <c r="D160" i="17"/>
  <c r="C160" i="17"/>
  <c r="B160" i="17"/>
  <c r="BR159" i="17"/>
  <c r="BQ159" i="17"/>
  <c r="BP159" i="17"/>
  <c r="BO159" i="17"/>
  <c r="BN159" i="17"/>
  <c r="BM159" i="17"/>
  <c r="BL159" i="17"/>
  <c r="BK159" i="17"/>
  <c r="BJ159" i="17"/>
  <c r="BI159" i="17"/>
  <c r="G159" i="17"/>
  <c r="F159" i="17"/>
  <c r="E159" i="17"/>
  <c r="D159" i="17"/>
  <c r="C159" i="17"/>
  <c r="B159" i="17"/>
  <c r="BR158" i="17"/>
  <c r="BQ158" i="17"/>
  <c r="BP158" i="17"/>
  <c r="BO158" i="17"/>
  <c r="BN158" i="17"/>
  <c r="BM158" i="17"/>
  <c r="BL158" i="17"/>
  <c r="BK158" i="17"/>
  <c r="BJ158" i="17"/>
  <c r="BI158" i="17"/>
  <c r="G158" i="17"/>
  <c r="F158" i="17"/>
  <c r="E158" i="17"/>
  <c r="D158" i="17"/>
  <c r="C158" i="17"/>
  <c r="B158" i="17"/>
  <c r="BR157" i="17"/>
  <c r="BQ157" i="17"/>
  <c r="BP157" i="17"/>
  <c r="BO157" i="17"/>
  <c r="BN157" i="17"/>
  <c r="BM157" i="17"/>
  <c r="BL157" i="17"/>
  <c r="BK157" i="17"/>
  <c r="BJ157" i="17"/>
  <c r="BI157" i="17"/>
  <c r="G157" i="17"/>
  <c r="F157" i="17"/>
  <c r="E157" i="17"/>
  <c r="D157" i="17"/>
  <c r="C157" i="17"/>
  <c r="B157" i="17"/>
  <c r="BR156" i="17"/>
  <c r="BQ156" i="17"/>
  <c r="BP156" i="17"/>
  <c r="BO156" i="17"/>
  <c r="BN156" i="17"/>
  <c r="BM156" i="17"/>
  <c r="BL156" i="17"/>
  <c r="BK156" i="17"/>
  <c r="BJ156" i="17"/>
  <c r="BI156" i="17"/>
  <c r="G156" i="17"/>
  <c r="F156" i="17"/>
  <c r="E156" i="17"/>
  <c r="D156" i="17"/>
  <c r="C156" i="17"/>
  <c r="B156" i="17"/>
  <c r="BR155" i="17"/>
  <c r="BQ155" i="17"/>
  <c r="BP155" i="17"/>
  <c r="BO155" i="17"/>
  <c r="BN155" i="17"/>
  <c r="BM155" i="17"/>
  <c r="BL155" i="17"/>
  <c r="BK155" i="17"/>
  <c r="BJ155" i="17"/>
  <c r="BI155" i="17"/>
  <c r="G155" i="17"/>
  <c r="F155" i="17"/>
  <c r="E155" i="17"/>
  <c r="D155" i="17"/>
  <c r="C155" i="17"/>
  <c r="B155" i="17"/>
  <c r="BR154" i="17"/>
  <c r="BQ154" i="17"/>
  <c r="BP154" i="17"/>
  <c r="BO154" i="17"/>
  <c r="BN154" i="17"/>
  <c r="BM154" i="17"/>
  <c r="BL154" i="17"/>
  <c r="BK154" i="17"/>
  <c r="BJ154" i="17"/>
  <c r="BI154" i="17"/>
  <c r="G154" i="17"/>
  <c r="F154" i="17"/>
  <c r="E154" i="17"/>
  <c r="D154" i="17"/>
  <c r="C154" i="17"/>
  <c r="B154" i="17"/>
  <c r="BR153" i="17"/>
  <c r="BQ153" i="17"/>
  <c r="BP153" i="17"/>
  <c r="BO153" i="17"/>
  <c r="BN153" i="17"/>
  <c r="BM153" i="17"/>
  <c r="BL153" i="17"/>
  <c r="BK153" i="17"/>
  <c r="BJ153" i="17"/>
  <c r="BI153" i="17"/>
  <c r="G153" i="17"/>
  <c r="F153" i="17"/>
  <c r="E153" i="17"/>
  <c r="D153" i="17"/>
  <c r="C153" i="17"/>
  <c r="B153" i="17"/>
  <c r="BR152" i="17"/>
  <c r="BQ152" i="17"/>
  <c r="BP152" i="17"/>
  <c r="BO152" i="17"/>
  <c r="BN152" i="17"/>
  <c r="BM152" i="17"/>
  <c r="BL152" i="17"/>
  <c r="BK152" i="17"/>
  <c r="BJ152" i="17"/>
  <c r="BI152" i="17"/>
  <c r="G152" i="17"/>
  <c r="F152" i="17"/>
  <c r="E152" i="17"/>
  <c r="D152" i="17"/>
  <c r="C152" i="17"/>
  <c r="B152" i="17"/>
  <c r="BR151" i="17"/>
  <c r="BQ151" i="17"/>
  <c r="BP151" i="17"/>
  <c r="BO151" i="17"/>
  <c r="BN151" i="17"/>
  <c r="BM151" i="17"/>
  <c r="BL151" i="17"/>
  <c r="BK151" i="17"/>
  <c r="BJ151" i="17"/>
  <c r="BI151" i="17"/>
  <c r="G151" i="17"/>
  <c r="F151" i="17"/>
  <c r="E151" i="17"/>
  <c r="D151" i="17"/>
  <c r="C151" i="17"/>
  <c r="B151" i="17"/>
  <c r="BR150" i="17"/>
  <c r="BQ150" i="17"/>
  <c r="BP150" i="17"/>
  <c r="BO150" i="17"/>
  <c r="BN150" i="17"/>
  <c r="BM150" i="17"/>
  <c r="BL150" i="17"/>
  <c r="BK150" i="17"/>
  <c r="BJ150" i="17"/>
  <c r="BI150" i="17"/>
  <c r="G150" i="17"/>
  <c r="F150" i="17"/>
  <c r="E150" i="17"/>
  <c r="D150" i="17"/>
  <c r="C150" i="17"/>
  <c r="B150" i="17"/>
  <c r="BR149" i="17"/>
  <c r="BQ149" i="17"/>
  <c r="BP149" i="17"/>
  <c r="BO149" i="17"/>
  <c r="BN149" i="17"/>
  <c r="BM149" i="17"/>
  <c r="BL149" i="17"/>
  <c r="BK149" i="17"/>
  <c r="BJ149" i="17"/>
  <c r="BI149" i="17"/>
  <c r="G149" i="17"/>
  <c r="F149" i="17"/>
  <c r="E149" i="17"/>
  <c r="D149" i="17"/>
  <c r="C149" i="17"/>
  <c r="B149" i="17"/>
  <c r="BR148" i="17"/>
  <c r="BQ148" i="17"/>
  <c r="BP148" i="17"/>
  <c r="BO148" i="17"/>
  <c r="BN148" i="17"/>
  <c r="BM148" i="17"/>
  <c r="BL148" i="17"/>
  <c r="BK148" i="17"/>
  <c r="BJ148" i="17"/>
  <c r="BI148" i="17"/>
  <c r="G148" i="17"/>
  <c r="F148" i="17"/>
  <c r="E148" i="17"/>
  <c r="D148" i="17"/>
  <c r="C148" i="17"/>
  <c r="B148" i="17"/>
  <c r="BR147" i="17"/>
  <c r="BQ147" i="17"/>
  <c r="BP147" i="17"/>
  <c r="BO147" i="17"/>
  <c r="BN147" i="17"/>
  <c r="BM147" i="17"/>
  <c r="BL147" i="17"/>
  <c r="BK147" i="17"/>
  <c r="BJ147" i="17"/>
  <c r="BI147" i="17"/>
  <c r="G147" i="17"/>
  <c r="F147" i="17"/>
  <c r="E147" i="17"/>
  <c r="D147" i="17"/>
  <c r="C147" i="17"/>
  <c r="B147" i="17"/>
  <c r="BR146" i="17"/>
  <c r="BQ146" i="17"/>
  <c r="BP146" i="17"/>
  <c r="BO146" i="17"/>
  <c r="BN146" i="17"/>
  <c r="BM146" i="17"/>
  <c r="BL146" i="17"/>
  <c r="BK146" i="17"/>
  <c r="BJ146" i="17"/>
  <c r="BI146" i="17"/>
  <c r="G146" i="17"/>
  <c r="F146" i="17"/>
  <c r="E146" i="17"/>
  <c r="D146" i="17"/>
  <c r="C146" i="17"/>
  <c r="B146" i="17"/>
  <c r="BR145" i="17"/>
  <c r="BQ145" i="17"/>
  <c r="BP145" i="17"/>
  <c r="BO145" i="17"/>
  <c r="BN145" i="17"/>
  <c r="BM145" i="17"/>
  <c r="BL145" i="17"/>
  <c r="BK145" i="17"/>
  <c r="BJ145" i="17"/>
  <c r="BI145" i="17"/>
  <c r="G145" i="17"/>
  <c r="F145" i="17"/>
  <c r="E145" i="17"/>
  <c r="D145" i="17"/>
  <c r="C145" i="17"/>
  <c r="B145" i="17"/>
  <c r="BR144" i="17"/>
  <c r="BQ144" i="17"/>
  <c r="BP144" i="17"/>
  <c r="BO144" i="17"/>
  <c r="BN144" i="17"/>
  <c r="BM144" i="17"/>
  <c r="BL144" i="17"/>
  <c r="BK144" i="17"/>
  <c r="BJ144" i="17"/>
  <c r="BI144" i="17"/>
  <c r="G144" i="17"/>
  <c r="F144" i="17"/>
  <c r="E144" i="17"/>
  <c r="D144" i="17"/>
  <c r="C144" i="17"/>
  <c r="B144" i="17"/>
  <c r="BR143" i="17"/>
  <c r="BQ143" i="17"/>
  <c r="BP143" i="17"/>
  <c r="BO143" i="17"/>
  <c r="BN143" i="17"/>
  <c r="BM143" i="17"/>
  <c r="BL143" i="17"/>
  <c r="BK143" i="17"/>
  <c r="BJ143" i="17"/>
  <c r="BI143" i="17"/>
  <c r="G143" i="17"/>
  <c r="F143" i="17"/>
  <c r="E143" i="17"/>
  <c r="D143" i="17"/>
  <c r="C143" i="17"/>
  <c r="B143" i="17"/>
  <c r="BR142" i="17"/>
  <c r="BQ142" i="17"/>
  <c r="BP142" i="17"/>
  <c r="BO142" i="17"/>
  <c r="BN142" i="17"/>
  <c r="BM142" i="17"/>
  <c r="BL142" i="17"/>
  <c r="BK142" i="17"/>
  <c r="BJ142" i="17"/>
  <c r="BI142" i="17"/>
  <c r="G142" i="17"/>
  <c r="F142" i="17"/>
  <c r="E142" i="17"/>
  <c r="D142" i="17"/>
  <c r="C142" i="17"/>
  <c r="B142" i="17"/>
  <c r="BR141" i="17"/>
  <c r="BQ141" i="17"/>
  <c r="BP141" i="17"/>
  <c r="BO141" i="17"/>
  <c r="BN141" i="17"/>
  <c r="BM141" i="17"/>
  <c r="BL141" i="17"/>
  <c r="BK141" i="17"/>
  <c r="BJ141" i="17"/>
  <c r="BI141" i="17"/>
  <c r="G141" i="17"/>
  <c r="F141" i="17"/>
  <c r="E141" i="17"/>
  <c r="D141" i="17"/>
  <c r="C141" i="17"/>
  <c r="B141" i="17"/>
  <c r="BR140" i="17"/>
  <c r="BQ140" i="17"/>
  <c r="BP140" i="17"/>
  <c r="BO140" i="17"/>
  <c r="BN140" i="17"/>
  <c r="BM140" i="17"/>
  <c r="BL140" i="17"/>
  <c r="BK140" i="17"/>
  <c r="BJ140" i="17"/>
  <c r="BI140" i="17"/>
  <c r="G140" i="17"/>
  <c r="F140" i="17"/>
  <c r="E140" i="17"/>
  <c r="D140" i="17"/>
  <c r="C140" i="17"/>
  <c r="B140" i="17"/>
  <c r="BR139" i="17"/>
  <c r="BQ139" i="17"/>
  <c r="BP139" i="17"/>
  <c r="BO139" i="17"/>
  <c r="BN139" i="17"/>
  <c r="BM139" i="17"/>
  <c r="BL139" i="17"/>
  <c r="BK139" i="17"/>
  <c r="BJ139" i="17"/>
  <c r="BI139" i="17"/>
  <c r="G139" i="17"/>
  <c r="F139" i="17"/>
  <c r="E139" i="17"/>
  <c r="D139" i="17"/>
  <c r="C139" i="17"/>
  <c r="B139" i="17"/>
  <c r="BR138" i="17"/>
  <c r="BQ138" i="17"/>
  <c r="BP138" i="17"/>
  <c r="BO138" i="17"/>
  <c r="BN138" i="17"/>
  <c r="BM138" i="17"/>
  <c r="BL138" i="17"/>
  <c r="BK138" i="17"/>
  <c r="BJ138" i="17"/>
  <c r="BI138" i="17"/>
  <c r="G138" i="17"/>
  <c r="F138" i="17"/>
  <c r="E138" i="17"/>
  <c r="D138" i="17"/>
  <c r="C138" i="17"/>
  <c r="B138" i="17"/>
  <c r="BR137" i="17"/>
  <c r="BQ137" i="17"/>
  <c r="BP137" i="17"/>
  <c r="BO137" i="17"/>
  <c r="BN137" i="17"/>
  <c r="BM137" i="17"/>
  <c r="BL137" i="17"/>
  <c r="BK137" i="17"/>
  <c r="BJ137" i="17"/>
  <c r="BI137" i="17"/>
  <c r="G137" i="17"/>
  <c r="F137" i="17"/>
  <c r="E137" i="17"/>
  <c r="D137" i="17"/>
  <c r="C137" i="17"/>
  <c r="B137" i="17"/>
  <c r="BR136" i="17"/>
  <c r="BQ136" i="17"/>
  <c r="BP136" i="17"/>
  <c r="BO136" i="17"/>
  <c r="BN136" i="17"/>
  <c r="BM136" i="17"/>
  <c r="BL136" i="17"/>
  <c r="BK136" i="17"/>
  <c r="BJ136" i="17"/>
  <c r="BI136" i="17"/>
  <c r="G136" i="17"/>
  <c r="F136" i="17"/>
  <c r="E136" i="17"/>
  <c r="D136" i="17"/>
  <c r="C136" i="17"/>
  <c r="B136" i="17"/>
  <c r="BR135" i="17"/>
  <c r="BQ135" i="17"/>
  <c r="BP135" i="17"/>
  <c r="BO135" i="17"/>
  <c r="BN135" i="17"/>
  <c r="BM135" i="17"/>
  <c r="BL135" i="17"/>
  <c r="BK135" i="17"/>
  <c r="BJ135" i="17"/>
  <c r="BI135" i="17"/>
  <c r="G135" i="17"/>
  <c r="F135" i="17"/>
  <c r="E135" i="17"/>
  <c r="D135" i="17"/>
  <c r="C135" i="17"/>
  <c r="B135" i="17"/>
  <c r="BR134" i="17"/>
  <c r="BQ134" i="17"/>
  <c r="BP134" i="17"/>
  <c r="BO134" i="17"/>
  <c r="BN134" i="17"/>
  <c r="BM134" i="17"/>
  <c r="BL134" i="17"/>
  <c r="BK134" i="17"/>
  <c r="BJ134" i="17"/>
  <c r="BI134" i="17"/>
  <c r="G134" i="17"/>
  <c r="F134" i="17"/>
  <c r="E134" i="17"/>
  <c r="D134" i="17"/>
  <c r="C134" i="17"/>
  <c r="B134" i="17"/>
  <c r="BR133" i="17"/>
  <c r="BQ133" i="17"/>
  <c r="BP133" i="17"/>
  <c r="BO133" i="17"/>
  <c r="BN133" i="17"/>
  <c r="BM133" i="17"/>
  <c r="BL133" i="17"/>
  <c r="BK133" i="17"/>
  <c r="BJ133" i="17"/>
  <c r="BI133" i="17"/>
  <c r="G133" i="17"/>
  <c r="F133" i="17"/>
  <c r="E133" i="17"/>
  <c r="D133" i="17"/>
  <c r="C133" i="17"/>
  <c r="B133" i="17"/>
  <c r="BR132" i="17"/>
  <c r="BQ132" i="17"/>
  <c r="BP132" i="17"/>
  <c r="BO132" i="17"/>
  <c r="BN132" i="17"/>
  <c r="BM132" i="17"/>
  <c r="BL132" i="17"/>
  <c r="BK132" i="17"/>
  <c r="BJ132" i="17"/>
  <c r="BI132" i="17"/>
  <c r="G132" i="17"/>
  <c r="F132" i="17"/>
  <c r="E132" i="17"/>
  <c r="D132" i="17"/>
  <c r="C132" i="17"/>
  <c r="B132" i="17"/>
  <c r="BR131" i="17"/>
  <c r="BQ131" i="17"/>
  <c r="BP131" i="17"/>
  <c r="BO131" i="17"/>
  <c r="BN131" i="17"/>
  <c r="BM131" i="17"/>
  <c r="BL131" i="17"/>
  <c r="BK131" i="17"/>
  <c r="BJ131" i="17"/>
  <c r="BI131" i="17"/>
  <c r="G131" i="17"/>
  <c r="F131" i="17"/>
  <c r="E131" i="17"/>
  <c r="D131" i="17"/>
  <c r="C131" i="17"/>
  <c r="B131" i="17"/>
  <c r="BR130" i="17"/>
  <c r="BQ130" i="17"/>
  <c r="BP130" i="17"/>
  <c r="BO130" i="17"/>
  <c r="BN130" i="17"/>
  <c r="BM130" i="17"/>
  <c r="BL130" i="17"/>
  <c r="BK130" i="17"/>
  <c r="BJ130" i="17"/>
  <c r="BI130" i="17"/>
  <c r="G130" i="17"/>
  <c r="F130" i="17"/>
  <c r="E130" i="17"/>
  <c r="D130" i="17"/>
  <c r="C130" i="17"/>
  <c r="B130" i="17"/>
  <c r="BR129" i="17"/>
  <c r="BQ129" i="17"/>
  <c r="BP129" i="17"/>
  <c r="BO129" i="17"/>
  <c r="BN129" i="17"/>
  <c r="BM129" i="17"/>
  <c r="BL129" i="17"/>
  <c r="BK129" i="17"/>
  <c r="BJ129" i="17"/>
  <c r="BI129" i="17"/>
  <c r="G129" i="17"/>
  <c r="F129" i="17"/>
  <c r="E129" i="17"/>
  <c r="D129" i="17"/>
  <c r="C129" i="17"/>
  <c r="B129" i="17"/>
  <c r="BR128" i="17"/>
  <c r="BQ128" i="17"/>
  <c r="BP128" i="17"/>
  <c r="BO128" i="17"/>
  <c r="BN128" i="17"/>
  <c r="BM128" i="17"/>
  <c r="BL128" i="17"/>
  <c r="BK128" i="17"/>
  <c r="BJ128" i="17"/>
  <c r="BI128" i="17"/>
  <c r="G128" i="17"/>
  <c r="F128" i="17"/>
  <c r="E128" i="17"/>
  <c r="D128" i="17"/>
  <c r="C128" i="17"/>
  <c r="B128" i="17"/>
  <c r="BR127" i="17"/>
  <c r="BQ127" i="17"/>
  <c r="BP127" i="17"/>
  <c r="BO127" i="17"/>
  <c r="BN127" i="17"/>
  <c r="BM127" i="17"/>
  <c r="BL127" i="17"/>
  <c r="BK127" i="17"/>
  <c r="BJ127" i="17"/>
  <c r="BI127" i="17"/>
  <c r="G127" i="17"/>
  <c r="F127" i="17"/>
  <c r="E127" i="17"/>
  <c r="D127" i="17"/>
  <c r="C127" i="17"/>
  <c r="B127" i="17"/>
  <c r="BR126" i="17"/>
  <c r="BQ126" i="17"/>
  <c r="BP126" i="17"/>
  <c r="BO126" i="17"/>
  <c r="BN126" i="17"/>
  <c r="BM126" i="17"/>
  <c r="BL126" i="17"/>
  <c r="BK126" i="17"/>
  <c r="BJ126" i="17"/>
  <c r="BI126" i="17"/>
  <c r="G126" i="17"/>
  <c r="F126" i="17"/>
  <c r="E126" i="17"/>
  <c r="D126" i="17"/>
  <c r="C126" i="17"/>
  <c r="B126" i="17"/>
  <c r="BR125" i="17"/>
  <c r="BQ125" i="17"/>
  <c r="BP125" i="17"/>
  <c r="BO125" i="17"/>
  <c r="BN125" i="17"/>
  <c r="BM125" i="17"/>
  <c r="BL125" i="17"/>
  <c r="BK125" i="17"/>
  <c r="BJ125" i="17"/>
  <c r="BI125" i="17"/>
  <c r="G125" i="17"/>
  <c r="F125" i="17"/>
  <c r="E125" i="17"/>
  <c r="D125" i="17"/>
  <c r="C125" i="17"/>
  <c r="B125" i="17"/>
  <c r="BR124" i="17"/>
  <c r="BQ124" i="17"/>
  <c r="BP124" i="17"/>
  <c r="BO124" i="17"/>
  <c r="BN124" i="17"/>
  <c r="BM124" i="17"/>
  <c r="BL124" i="17"/>
  <c r="BK124" i="17"/>
  <c r="BJ124" i="17"/>
  <c r="BI124" i="17"/>
  <c r="G124" i="17"/>
  <c r="F124" i="17"/>
  <c r="E124" i="17"/>
  <c r="D124" i="17"/>
  <c r="C124" i="17"/>
  <c r="B124" i="17"/>
  <c r="BR123" i="17"/>
  <c r="BQ123" i="17"/>
  <c r="BP123" i="17"/>
  <c r="BO123" i="17"/>
  <c r="BN123" i="17"/>
  <c r="BM123" i="17"/>
  <c r="BL123" i="17"/>
  <c r="BK123" i="17"/>
  <c r="BJ123" i="17"/>
  <c r="BI123" i="17"/>
  <c r="G123" i="17"/>
  <c r="F123" i="17"/>
  <c r="E123" i="17"/>
  <c r="D123" i="17"/>
  <c r="C123" i="17"/>
  <c r="B123" i="17"/>
  <c r="BR122" i="17"/>
  <c r="BQ122" i="17"/>
  <c r="BP122" i="17"/>
  <c r="BO122" i="17"/>
  <c r="BN122" i="17"/>
  <c r="BM122" i="17"/>
  <c r="BL122" i="17"/>
  <c r="BK122" i="17"/>
  <c r="BJ122" i="17"/>
  <c r="BI122" i="17"/>
  <c r="G122" i="17"/>
  <c r="F122" i="17"/>
  <c r="E122" i="17"/>
  <c r="D122" i="17"/>
  <c r="C122" i="17"/>
  <c r="B122" i="17"/>
  <c r="BR121" i="17"/>
  <c r="BQ121" i="17"/>
  <c r="BP121" i="17"/>
  <c r="BO121" i="17"/>
  <c r="BN121" i="17"/>
  <c r="BM121" i="17"/>
  <c r="BL121" i="17"/>
  <c r="BK121" i="17"/>
  <c r="BJ121" i="17"/>
  <c r="BI121" i="17"/>
  <c r="G121" i="17"/>
  <c r="F121" i="17"/>
  <c r="E121" i="17"/>
  <c r="D121" i="17"/>
  <c r="C121" i="17"/>
  <c r="B121" i="17"/>
  <c r="BR120" i="17"/>
  <c r="BQ120" i="17"/>
  <c r="BP120" i="17"/>
  <c r="BO120" i="17"/>
  <c r="BN120" i="17"/>
  <c r="BM120" i="17"/>
  <c r="BL120" i="17"/>
  <c r="BK120" i="17"/>
  <c r="BJ120" i="17"/>
  <c r="BI120" i="17"/>
  <c r="G120" i="17"/>
  <c r="F120" i="17"/>
  <c r="E120" i="17"/>
  <c r="D120" i="17"/>
  <c r="C120" i="17"/>
  <c r="B120" i="17"/>
  <c r="BR119" i="17"/>
  <c r="BQ119" i="17"/>
  <c r="BP119" i="17"/>
  <c r="BO119" i="17"/>
  <c r="BN119" i="17"/>
  <c r="BM119" i="17"/>
  <c r="BL119" i="17"/>
  <c r="BK119" i="17"/>
  <c r="BJ119" i="17"/>
  <c r="BI119" i="17"/>
  <c r="G119" i="17"/>
  <c r="F119" i="17"/>
  <c r="E119" i="17"/>
  <c r="D119" i="17"/>
  <c r="C119" i="17"/>
  <c r="B119" i="17"/>
  <c r="BR118" i="17"/>
  <c r="BQ118" i="17"/>
  <c r="BP118" i="17"/>
  <c r="BO118" i="17"/>
  <c r="BN118" i="17"/>
  <c r="BM118" i="17"/>
  <c r="BL118" i="17"/>
  <c r="BK118" i="17"/>
  <c r="BJ118" i="17"/>
  <c r="BI118" i="17"/>
  <c r="G118" i="17"/>
  <c r="F118" i="17"/>
  <c r="E118" i="17"/>
  <c r="D118" i="17"/>
  <c r="C118" i="17"/>
  <c r="B118" i="17"/>
  <c r="BR117" i="17"/>
  <c r="BQ117" i="17"/>
  <c r="BP117" i="17"/>
  <c r="BO117" i="17"/>
  <c r="BN117" i="17"/>
  <c r="BM117" i="17"/>
  <c r="BL117" i="17"/>
  <c r="BK117" i="17"/>
  <c r="BJ117" i="17"/>
  <c r="BI117" i="17"/>
  <c r="G117" i="17"/>
  <c r="F117" i="17"/>
  <c r="E117" i="17"/>
  <c r="D117" i="17"/>
  <c r="C117" i="17"/>
  <c r="B117" i="17"/>
  <c r="BR116" i="17"/>
  <c r="BQ116" i="17"/>
  <c r="BP116" i="17"/>
  <c r="BO116" i="17"/>
  <c r="BN116" i="17"/>
  <c r="BM116" i="17"/>
  <c r="BL116" i="17"/>
  <c r="BK116" i="17"/>
  <c r="BJ116" i="17"/>
  <c r="BI116" i="17"/>
  <c r="G116" i="17"/>
  <c r="F116" i="17"/>
  <c r="E116" i="17"/>
  <c r="D116" i="17"/>
  <c r="C116" i="17"/>
  <c r="B116" i="17"/>
  <c r="BR115" i="17"/>
  <c r="BQ115" i="17"/>
  <c r="BP115" i="17"/>
  <c r="BO115" i="17"/>
  <c r="BN115" i="17"/>
  <c r="BM115" i="17"/>
  <c r="BL115" i="17"/>
  <c r="BK115" i="17"/>
  <c r="BJ115" i="17"/>
  <c r="BI115" i="17"/>
  <c r="G115" i="17"/>
  <c r="F115" i="17"/>
  <c r="E115" i="17"/>
  <c r="D115" i="17"/>
  <c r="C115" i="17"/>
  <c r="B115" i="17"/>
  <c r="BR114" i="17"/>
  <c r="BQ114" i="17"/>
  <c r="BP114" i="17"/>
  <c r="BO114" i="17"/>
  <c r="BN114" i="17"/>
  <c r="BM114" i="17"/>
  <c r="BL114" i="17"/>
  <c r="BK114" i="17"/>
  <c r="BJ114" i="17"/>
  <c r="BI114" i="17"/>
  <c r="G114" i="17"/>
  <c r="F114" i="17"/>
  <c r="E114" i="17"/>
  <c r="D114" i="17"/>
  <c r="C114" i="17"/>
  <c r="B114" i="17"/>
  <c r="BR113" i="17"/>
  <c r="BQ113" i="17"/>
  <c r="BP113" i="17"/>
  <c r="BO113" i="17"/>
  <c r="BN113" i="17"/>
  <c r="BM113" i="17"/>
  <c r="BL113" i="17"/>
  <c r="BK113" i="17"/>
  <c r="BJ113" i="17"/>
  <c r="BI113" i="17"/>
  <c r="G113" i="17"/>
  <c r="F113" i="17"/>
  <c r="E113" i="17"/>
  <c r="D113" i="17"/>
  <c r="C113" i="17"/>
  <c r="B113" i="17"/>
  <c r="BR112" i="17"/>
  <c r="BQ112" i="17"/>
  <c r="BP112" i="17"/>
  <c r="BO112" i="17"/>
  <c r="BN112" i="17"/>
  <c r="BM112" i="17"/>
  <c r="BL112" i="17"/>
  <c r="BK112" i="17"/>
  <c r="BJ112" i="17"/>
  <c r="BI112" i="17"/>
  <c r="G112" i="17"/>
  <c r="F112" i="17"/>
  <c r="E112" i="17"/>
  <c r="D112" i="17"/>
  <c r="C112" i="17"/>
  <c r="B112" i="17"/>
  <c r="BR111" i="17"/>
  <c r="BQ111" i="17"/>
  <c r="BP111" i="17"/>
  <c r="BO111" i="17"/>
  <c r="BN111" i="17"/>
  <c r="BM111" i="17"/>
  <c r="BL111" i="17"/>
  <c r="BK111" i="17"/>
  <c r="BJ111" i="17"/>
  <c r="BI111" i="17"/>
  <c r="G111" i="17"/>
  <c r="F111" i="17"/>
  <c r="E111" i="17"/>
  <c r="D111" i="17"/>
  <c r="C111" i="17"/>
  <c r="B111" i="17"/>
  <c r="BR110" i="17"/>
  <c r="BQ110" i="17"/>
  <c r="BP110" i="17"/>
  <c r="BO110" i="17"/>
  <c r="BN110" i="17"/>
  <c r="BM110" i="17"/>
  <c r="BL110" i="17"/>
  <c r="BK110" i="17"/>
  <c r="BJ110" i="17"/>
  <c r="BI110" i="17"/>
  <c r="G110" i="17"/>
  <c r="F110" i="17"/>
  <c r="E110" i="17"/>
  <c r="D110" i="17"/>
  <c r="C110" i="17"/>
  <c r="B110" i="17"/>
  <c r="BR109" i="17"/>
  <c r="BQ109" i="17"/>
  <c r="BP109" i="17"/>
  <c r="BO109" i="17"/>
  <c r="BN109" i="17"/>
  <c r="BM109" i="17"/>
  <c r="BL109" i="17"/>
  <c r="BK109" i="17"/>
  <c r="BJ109" i="17"/>
  <c r="BI109" i="17"/>
  <c r="G109" i="17"/>
  <c r="F109" i="17"/>
  <c r="E109" i="17"/>
  <c r="D109" i="17"/>
  <c r="C109" i="17"/>
  <c r="B109" i="17"/>
  <c r="BR108" i="17"/>
  <c r="BQ108" i="17"/>
  <c r="BP108" i="17"/>
  <c r="BO108" i="17"/>
  <c r="BN108" i="17"/>
  <c r="BM108" i="17"/>
  <c r="BL108" i="17"/>
  <c r="BK108" i="17"/>
  <c r="BJ108" i="17"/>
  <c r="BI108" i="17"/>
  <c r="G108" i="17"/>
  <c r="F108" i="17"/>
  <c r="E108" i="17"/>
  <c r="D108" i="17"/>
  <c r="C108" i="17"/>
  <c r="B108" i="17"/>
  <c r="BR107" i="17"/>
  <c r="BQ107" i="17"/>
  <c r="BP107" i="17"/>
  <c r="BO107" i="17"/>
  <c r="BN107" i="17"/>
  <c r="BM107" i="17"/>
  <c r="BL107" i="17"/>
  <c r="BK107" i="17"/>
  <c r="BJ107" i="17"/>
  <c r="BI107" i="17"/>
  <c r="G107" i="17"/>
  <c r="F107" i="17"/>
  <c r="E107" i="17"/>
  <c r="D107" i="17"/>
  <c r="C107" i="17"/>
  <c r="B107" i="17"/>
  <c r="BR106" i="17"/>
  <c r="BQ106" i="17"/>
  <c r="BP106" i="17"/>
  <c r="BO106" i="17"/>
  <c r="BN106" i="17"/>
  <c r="BM106" i="17"/>
  <c r="BL106" i="17"/>
  <c r="BK106" i="17"/>
  <c r="BJ106" i="17"/>
  <c r="BI106" i="17"/>
  <c r="G106" i="17"/>
  <c r="F106" i="17"/>
  <c r="E106" i="17"/>
  <c r="D106" i="17"/>
  <c r="C106" i="17"/>
  <c r="B106" i="17"/>
  <c r="BR105" i="17"/>
  <c r="BQ105" i="17"/>
  <c r="BP105" i="17"/>
  <c r="BO105" i="17"/>
  <c r="BN105" i="17"/>
  <c r="BM105" i="17"/>
  <c r="BL105" i="17"/>
  <c r="BK105" i="17"/>
  <c r="BJ105" i="17"/>
  <c r="BI105" i="17"/>
  <c r="G105" i="17"/>
  <c r="F105" i="17"/>
  <c r="E105" i="17"/>
  <c r="D105" i="17"/>
  <c r="C105" i="17"/>
  <c r="B105" i="17"/>
  <c r="BR104" i="17"/>
  <c r="BQ104" i="17"/>
  <c r="BP104" i="17"/>
  <c r="BO104" i="17"/>
  <c r="BN104" i="17"/>
  <c r="BM104" i="17"/>
  <c r="BL104" i="17"/>
  <c r="BK104" i="17"/>
  <c r="BJ104" i="17"/>
  <c r="BI104" i="17"/>
  <c r="G104" i="17"/>
  <c r="F104" i="17"/>
  <c r="E104" i="17"/>
  <c r="D104" i="17"/>
  <c r="C104" i="17"/>
  <c r="B104" i="17"/>
  <c r="BR103" i="17"/>
  <c r="BQ103" i="17"/>
  <c r="BP103" i="17"/>
  <c r="BO103" i="17"/>
  <c r="BN103" i="17"/>
  <c r="BM103" i="17"/>
  <c r="BL103" i="17"/>
  <c r="BK103" i="17"/>
  <c r="BJ103" i="17"/>
  <c r="BI103" i="17"/>
  <c r="G103" i="17"/>
  <c r="F103" i="17"/>
  <c r="E103" i="17"/>
  <c r="D103" i="17"/>
  <c r="C103" i="17"/>
  <c r="B103" i="17"/>
  <c r="BR102" i="17"/>
  <c r="BQ102" i="17"/>
  <c r="BP102" i="17"/>
  <c r="BO102" i="17"/>
  <c r="BN102" i="17"/>
  <c r="BM102" i="17"/>
  <c r="BL102" i="17"/>
  <c r="BK102" i="17"/>
  <c r="BJ102" i="17"/>
  <c r="BI102" i="17"/>
  <c r="G102" i="17"/>
  <c r="F102" i="17"/>
  <c r="E102" i="17"/>
  <c r="D102" i="17"/>
  <c r="C102" i="17"/>
  <c r="B102" i="17"/>
  <c r="BR101" i="17"/>
  <c r="BQ101" i="17"/>
  <c r="BP101" i="17"/>
  <c r="BO101" i="17"/>
  <c r="BN101" i="17"/>
  <c r="BM101" i="17"/>
  <c r="BL101" i="17"/>
  <c r="BK101" i="17"/>
  <c r="BJ101" i="17"/>
  <c r="BI101" i="17"/>
  <c r="G101" i="17"/>
  <c r="F101" i="17"/>
  <c r="E101" i="17"/>
  <c r="D101" i="17"/>
  <c r="C101" i="17"/>
  <c r="B101" i="17"/>
  <c r="BR100" i="17"/>
  <c r="BQ100" i="17"/>
  <c r="BP100" i="17"/>
  <c r="BO100" i="17"/>
  <c r="BN100" i="17"/>
  <c r="BM100" i="17"/>
  <c r="BL100" i="17"/>
  <c r="BK100" i="17"/>
  <c r="BJ100" i="17"/>
  <c r="BI100" i="17"/>
  <c r="G100" i="17"/>
  <c r="F100" i="17"/>
  <c r="E100" i="17"/>
  <c r="D100" i="17"/>
  <c r="C100" i="17"/>
  <c r="B100" i="17"/>
  <c r="BR99" i="17"/>
  <c r="BQ99" i="17"/>
  <c r="BP99" i="17"/>
  <c r="BO99" i="17"/>
  <c r="BN99" i="17"/>
  <c r="BM99" i="17"/>
  <c r="BL99" i="17"/>
  <c r="BK99" i="17"/>
  <c r="BJ99" i="17"/>
  <c r="BI99" i="17"/>
  <c r="G99" i="17"/>
  <c r="F99" i="17"/>
  <c r="E99" i="17"/>
  <c r="D99" i="17"/>
  <c r="C99" i="17"/>
  <c r="B99" i="17"/>
  <c r="BR98" i="17"/>
  <c r="BQ98" i="17"/>
  <c r="BP98" i="17"/>
  <c r="BO98" i="17"/>
  <c r="BN98" i="17"/>
  <c r="BM98" i="17"/>
  <c r="BL98" i="17"/>
  <c r="BK98" i="17"/>
  <c r="BJ98" i="17"/>
  <c r="BI98" i="17"/>
  <c r="G98" i="17"/>
  <c r="F98" i="17"/>
  <c r="E98" i="17"/>
  <c r="D98" i="17"/>
  <c r="C98" i="17"/>
  <c r="B98" i="17"/>
  <c r="BR97" i="17"/>
  <c r="BQ97" i="17"/>
  <c r="BP97" i="17"/>
  <c r="BO97" i="17"/>
  <c r="BN97" i="17"/>
  <c r="BM97" i="17"/>
  <c r="BL97" i="17"/>
  <c r="BK97" i="17"/>
  <c r="BJ97" i="17"/>
  <c r="BI97" i="17"/>
  <c r="G97" i="17"/>
  <c r="F97" i="17"/>
  <c r="E97" i="17"/>
  <c r="D97" i="17"/>
  <c r="C97" i="17"/>
  <c r="B97" i="17"/>
  <c r="BR96" i="17"/>
  <c r="BQ96" i="17"/>
  <c r="BP96" i="17"/>
  <c r="BO96" i="17"/>
  <c r="BN96" i="17"/>
  <c r="BM96" i="17"/>
  <c r="BL96" i="17"/>
  <c r="BK96" i="17"/>
  <c r="BJ96" i="17"/>
  <c r="BI96" i="17"/>
  <c r="G96" i="17"/>
  <c r="F96" i="17"/>
  <c r="E96" i="17"/>
  <c r="D96" i="17"/>
  <c r="C96" i="17"/>
  <c r="B96" i="17"/>
  <c r="BR95" i="17"/>
  <c r="BQ95" i="17"/>
  <c r="BP95" i="17"/>
  <c r="BO95" i="17"/>
  <c r="BN95" i="17"/>
  <c r="BM95" i="17"/>
  <c r="BL95" i="17"/>
  <c r="BK95" i="17"/>
  <c r="BJ95" i="17"/>
  <c r="BI95" i="17"/>
  <c r="AL95" i="17"/>
  <c r="G95" i="17"/>
  <c r="F95" i="17"/>
  <c r="E95" i="17"/>
  <c r="D95" i="17"/>
  <c r="C95" i="17"/>
  <c r="B95" i="17"/>
  <c r="BR94" i="17"/>
  <c r="BQ94" i="17"/>
  <c r="BP94" i="17"/>
  <c r="BO94" i="17"/>
  <c r="BN94" i="17"/>
  <c r="BM94" i="17"/>
  <c r="BL94" i="17"/>
  <c r="BK94" i="17"/>
  <c r="BJ94" i="17"/>
  <c r="BI94" i="17"/>
  <c r="AL94" i="17"/>
  <c r="G94" i="17"/>
  <c r="F94" i="17"/>
  <c r="E94" i="17"/>
  <c r="D94" i="17"/>
  <c r="C94" i="17"/>
  <c r="B94" i="17"/>
  <c r="BR93" i="17"/>
  <c r="BQ93" i="17"/>
  <c r="BP93" i="17"/>
  <c r="BO93" i="17"/>
  <c r="BN93" i="17"/>
  <c r="BM93" i="17"/>
  <c r="BL93" i="17"/>
  <c r="BK93" i="17"/>
  <c r="BJ93" i="17"/>
  <c r="BI93" i="17"/>
  <c r="AL93" i="17"/>
  <c r="G93" i="17"/>
  <c r="F93" i="17"/>
  <c r="E93" i="17"/>
  <c r="D93" i="17"/>
  <c r="C93" i="17"/>
  <c r="B93" i="17"/>
  <c r="BR92" i="17"/>
  <c r="BQ92" i="17"/>
  <c r="BP92" i="17"/>
  <c r="BO92" i="17"/>
  <c r="BN92" i="17"/>
  <c r="BM92" i="17"/>
  <c r="BL92" i="17"/>
  <c r="BK92" i="17"/>
  <c r="BJ92" i="17"/>
  <c r="BI92" i="17"/>
  <c r="AL92" i="17"/>
  <c r="G92" i="17"/>
  <c r="F92" i="17"/>
  <c r="E92" i="17"/>
  <c r="D92" i="17"/>
  <c r="C92" i="17"/>
  <c r="B92" i="17"/>
  <c r="BR91" i="17"/>
  <c r="BQ91" i="17"/>
  <c r="BP91" i="17"/>
  <c r="BO91" i="17"/>
  <c r="BN91" i="17"/>
  <c r="BM91" i="17"/>
  <c r="BL91" i="17"/>
  <c r="BK91" i="17"/>
  <c r="BJ91" i="17"/>
  <c r="BI91" i="17"/>
  <c r="AL91" i="17"/>
  <c r="G91" i="17"/>
  <c r="F91" i="17"/>
  <c r="E91" i="17"/>
  <c r="D91" i="17"/>
  <c r="C91" i="17"/>
  <c r="B91" i="17"/>
  <c r="BI90" i="17"/>
  <c r="B90" i="17"/>
  <c r="BK89" i="17"/>
  <c r="BI89" i="17"/>
  <c r="BR89" i="17" s="1"/>
  <c r="B89" i="17"/>
  <c r="BR88" i="17"/>
  <c r="BK88" i="17"/>
  <c r="BI88" i="17"/>
  <c r="B88" i="17"/>
  <c r="BR87" i="17"/>
  <c r="BI87" i="17"/>
  <c r="BK87" i="17" s="1"/>
  <c r="B87" i="17"/>
  <c r="BR86" i="17"/>
  <c r="BK86" i="17"/>
  <c r="BI86" i="17"/>
  <c r="B86" i="17"/>
  <c r="BI85" i="17"/>
  <c r="B85" i="17"/>
  <c r="BI84" i="17"/>
  <c r="B84" i="17"/>
  <c r="BK83" i="17"/>
  <c r="BI83" i="17"/>
  <c r="BR83" i="17" s="1"/>
  <c r="B83" i="17"/>
  <c r="BR82" i="17"/>
  <c r="BK82" i="17"/>
  <c r="BI82" i="17"/>
  <c r="B82" i="17"/>
  <c r="BK81" i="17"/>
  <c r="BI81" i="17"/>
  <c r="BR81" i="17" s="1"/>
  <c r="B81" i="17"/>
  <c r="BR80" i="17"/>
  <c r="BK80" i="17"/>
  <c r="BI80" i="17"/>
  <c r="B80" i="17"/>
  <c r="BK79" i="17"/>
  <c r="BI79" i="17"/>
  <c r="BR79" i="17" s="1"/>
  <c r="B79" i="17"/>
  <c r="BI78" i="17"/>
  <c r="AL78" i="17"/>
  <c r="B78" i="17"/>
  <c r="BI77" i="17"/>
  <c r="BK77" i="17" s="1"/>
  <c r="AL77" i="17"/>
  <c r="B77" i="17"/>
  <c r="BI76" i="17"/>
  <c r="BK76" i="17" s="1"/>
  <c r="AL76" i="17"/>
  <c r="B76" i="17"/>
  <c r="BI75" i="17"/>
  <c r="BR75" i="17" s="1"/>
  <c r="B75" i="17"/>
  <c r="BI74" i="17"/>
  <c r="BR74" i="17" s="1"/>
  <c r="B74" i="17"/>
  <c r="BR73" i="17"/>
  <c r="BI73" i="17"/>
  <c r="BK73" i="17" s="1"/>
  <c r="B73" i="17"/>
  <c r="BI72" i="17"/>
  <c r="BR72" i="17" s="1"/>
  <c r="B72" i="17"/>
  <c r="BR71" i="17"/>
  <c r="BK71" i="17"/>
  <c r="BI71" i="17"/>
  <c r="B71" i="17"/>
  <c r="BI70" i="17"/>
  <c r="BR70" i="17" s="1"/>
  <c r="B70" i="17"/>
  <c r="BR69" i="17"/>
  <c r="BI69" i="17"/>
  <c r="BK69" i="17" s="1"/>
  <c r="B69" i="17"/>
  <c r="BI68" i="17"/>
  <c r="BR68" i="17" s="1"/>
  <c r="B68" i="17"/>
  <c r="BI67" i="17"/>
  <c r="BR67" i="17" s="1"/>
  <c r="B67" i="17"/>
  <c r="BI66" i="17"/>
  <c r="B66" i="17"/>
  <c r="BI65" i="17"/>
  <c r="BK65" i="17" s="1"/>
  <c r="B65" i="17"/>
  <c r="BI64" i="17"/>
  <c r="B64" i="17"/>
  <c r="BK63" i="17"/>
  <c r="BI63" i="17"/>
  <c r="BR63" i="17" s="1"/>
  <c r="B63" i="17"/>
  <c r="BI62" i="17"/>
  <c r="B62" i="17"/>
  <c r="BI61" i="17"/>
  <c r="BR61" i="17" s="1"/>
  <c r="B61" i="17"/>
  <c r="BK60" i="17"/>
  <c r="BI60" i="17"/>
  <c r="BR60" i="17" s="1"/>
  <c r="B60" i="17"/>
  <c r="BI59" i="17"/>
  <c r="BK59" i="17" s="1"/>
  <c r="B59" i="17"/>
  <c r="BI58" i="17"/>
  <c r="BR58" i="17" s="1"/>
  <c r="B58" i="17"/>
  <c r="BI57" i="17"/>
  <c r="BK57" i="17" s="1"/>
  <c r="AL57" i="17"/>
  <c r="B57" i="17"/>
  <c r="BI56" i="17"/>
  <c r="BR56" i="17" s="1"/>
  <c r="AL56" i="17"/>
  <c r="B56" i="17"/>
  <c r="BI55" i="17"/>
  <c r="BR55" i="17" s="1"/>
  <c r="AL55" i="17"/>
  <c r="B55" i="17"/>
  <c r="BR54" i="17"/>
  <c r="BK54" i="17"/>
  <c r="BI54" i="17"/>
  <c r="AL54" i="17"/>
  <c r="B54" i="17"/>
  <c r="BI53" i="17"/>
  <c r="AL53" i="17"/>
  <c r="B53" i="17"/>
  <c r="BI52" i="17"/>
  <c r="BR52" i="17" s="1"/>
  <c r="B52" i="17"/>
  <c r="BI51" i="17"/>
  <c r="B51" i="17"/>
  <c r="BI50" i="17"/>
  <c r="BR50" i="17" s="1"/>
  <c r="B50" i="17"/>
  <c r="BR49" i="17"/>
  <c r="BK49" i="17"/>
  <c r="BI49" i="17"/>
  <c r="B49" i="17"/>
  <c r="BI48" i="17"/>
  <c r="BR48" i="17" s="1"/>
  <c r="B48" i="17"/>
  <c r="BR47" i="17"/>
  <c r="BK47" i="17"/>
  <c r="BI47" i="17"/>
  <c r="AU47" i="17"/>
  <c r="B47" i="17"/>
  <c r="BI46" i="17"/>
  <c r="BR46" i="17" s="1"/>
  <c r="AU46" i="17"/>
  <c r="B46" i="17"/>
  <c r="BI45" i="17"/>
  <c r="BK45" i="17" s="1"/>
  <c r="BA40" i="17"/>
  <c r="B45" i="17"/>
  <c r="BI44" i="17"/>
  <c r="BR44" i="17" s="1"/>
  <c r="AU44" i="17"/>
  <c r="AZ42" i="17" s="1"/>
  <c r="AO44" i="17"/>
  <c r="B44" i="17"/>
  <c r="BR43" i="17"/>
  <c r="BI43" i="17"/>
  <c r="BK43" i="17" s="1"/>
  <c r="AU43" i="17"/>
  <c r="AZ40" i="17" s="1"/>
  <c r="AO43" i="17"/>
  <c r="B43" i="17"/>
  <c r="BI42" i="17"/>
  <c r="BR42" i="17" s="1"/>
  <c r="B42" i="17"/>
  <c r="BI41" i="17"/>
  <c r="BR41" i="17" s="1"/>
  <c r="AU41" i="17"/>
  <c r="AO41" i="17"/>
  <c r="B41" i="17"/>
  <c r="BR40" i="17"/>
  <c r="BI40" i="17"/>
  <c r="BK40" i="17" s="1"/>
  <c r="AU40" i="17"/>
  <c r="AO40" i="17"/>
  <c r="B40" i="17"/>
  <c r="BI39" i="17"/>
  <c r="B39" i="17"/>
  <c r="BR38" i="17"/>
  <c r="BI38" i="17"/>
  <c r="BK38" i="17" s="1"/>
  <c r="AU38" i="17"/>
  <c r="B38" i="17"/>
  <c r="BI37" i="17"/>
  <c r="BR37" i="17" s="1"/>
  <c r="AU37" i="17"/>
  <c r="AO37" i="17"/>
  <c r="AK37" i="17"/>
  <c r="AK27" i="17" s="1"/>
  <c r="B37" i="17"/>
  <c r="BI36" i="17"/>
  <c r="BK36" i="17" s="1"/>
  <c r="AU36" i="17"/>
  <c r="AO36" i="17"/>
  <c r="AK36" i="17"/>
  <c r="B36" i="17"/>
  <c r="BI35" i="17"/>
  <c r="BR35" i="17" s="1"/>
  <c r="AU35" i="17"/>
  <c r="B35" i="17"/>
  <c r="BR34" i="17"/>
  <c r="BI34" i="17"/>
  <c r="BK34" i="17" s="1"/>
  <c r="AU34" i="17"/>
  <c r="AO34" i="17"/>
  <c r="AK34" i="17"/>
  <c r="B34" i="17"/>
  <c r="BI33" i="17"/>
  <c r="BK33" i="17" s="1"/>
  <c r="AU33" i="17"/>
  <c r="AO33" i="17"/>
  <c r="AK33" i="17"/>
  <c r="B33" i="17"/>
  <c r="BI32" i="17"/>
  <c r="AU32" i="17"/>
  <c r="B32" i="17"/>
  <c r="BK31" i="17"/>
  <c r="BI31" i="17"/>
  <c r="BR31" i="17" s="1"/>
  <c r="AO31" i="17"/>
  <c r="AK31" i="17"/>
  <c r="B31" i="17"/>
  <c r="BI30" i="17"/>
  <c r="BK30" i="17" s="1"/>
  <c r="BB30" i="17"/>
  <c r="AU30" i="17"/>
  <c r="AO30" i="17"/>
  <c r="AK30" i="17"/>
  <c r="B30" i="17"/>
  <c r="BI29" i="17"/>
  <c r="BK29" i="17" s="1"/>
  <c r="BB29" i="17"/>
  <c r="AU29" i="17"/>
  <c r="AK29" i="17"/>
  <c r="B29" i="17"/>
  <c r="BR28" i="17"/>
  <c r="BI28" i="17"/>
  <c r="BK28" i="17" s="1"/>
  <c r="BB28" i="17"/>
  <c r="AU28" i="17"/>
  <c r="AK28" i="17"/>
  <c r="B28" i="17"/>
  <c r="BI27" i="17"/>
  <c r="BR27" i="17" s="1"/>
  <c r="BB27" i="17"/>
  <c r="AU27" i="17"/>
  <c r="B27" i="17"/>
  <c r="BI26" i="17"/>
  <c r="BR26" i="17" s="1"/>
  <c r="BB26" i="17"/>
  <c r="AU26" i="17"/>
  <c r="AK26" i="17"/>
  <c r="B26" i="17"/>
  <c r="BI25" i="17"/>
  <c r="BB25" i="17"/>
  <c r="AU25" i="17"/>
  <c r="AK25" i="17"/>
  <c r="B25" i="17"/>
  <c r="BI24" i="17"/>
  <c r="BK24" i="17" s="1"/>
  <c r="BB24" i="17"/>
  <c r="AU24" i="17"/>
  <c r="AK24" i="17"/>
  <c r="B24" i="17"/>
  <c r="BI23" i="17"/>
  <c r="BK23" i="17" s="1"/>
  <c r="BB23" i="17"/>
  <c r="B23" i="17"/>
  <c r="BI22" i="17"/>
  <c r="BR22" i="17" s="1"/>
  <c r="BB22" i="17"/>
  <c r="B22" i="17"/>
  <c r="BI21" i="17"/>
  <c r="BK21" i="17" s="1"/>
  <c r="B21" i="17"/>
  <c r="BI20" i="17"/>
  <c r="BR20" i="17" s="1"/>
  <c r="B20" i="17"/>
  <c r="BI19" i="17"/>
  <c r="BR19" i="17" s="1"/>
  <c r="B19" i="17"/>
  <c r="BI18" i="17"/>
  <c r="BR18" i="17" s="1"/>
  <c r="BB18" i="17"/>
  <c r="B18" i="17"/>
  <c r="BI17" i="17"/>
  <c r="BK17" i="17" s="1"/>
  <c r="BB17" i="17"/>
  <c r="B17" i="17"/>
  <c r="BI16" i="17"/>
  <c r="BR16" i="17" s="1"/>
  <c r="BB16" i="17"/>
  <c r="AV16" i="17"/>
  <c r="B16" i="17"/>
  <c r="BI15" i="17"/>
  <c r="BK15" i="17" s="1"/>
  <c r="BB15" i="17"/>
  <c r="B15" i="17"/>
  <c r="BI14" i="17"/>
  <c r="BR14" i="17" s="1"/>
  <c r="BB14" i="17"/>
  <c r="B14" i="17"/>
  <c r="BI13" i="17"/>
  <c r="BK13" i="17" s="1"/>
  <c r="BB13" i="17"/>
  <c r="B13" i="17"/>
  <c r="BI12" i="17"/>
  <c r="BR12" i="17" s="1"/>
  <c r="BC12" i="17"/>
  <c r="BC13" i="17" s="1"/>
  <c r="BC14" i="17" s="1"/>
  <c r="BC15" i="17" s="1"/>
  <c r="BC16" i="17" s="1"/>
  <c r="BC17" i="17" s="1"/>
  <c r="BC18" i="17" s="1"/>
  <c r="BB12" i="17"/>
  <c r="B12" i="17"/>
  <c r="BI11" i="17"/>
  <c r="BR11" i="17" s="1"/>
  <c r="BB11" i="17"/>
  <c r="B11" i="17"/>
  <c r="BI10" i="17"/>
  <c r="BR10" i="17" s="1"/>
  <c r="BB10" i="17"/>
  <c r="B10" i="17"/>
  <c r="BI9" i="17"/>
  <c r="BR9" i="17" s="1"/>
  <c r="BB9" i="17"/>
  <c r="B9" i="17"/>
  <c r="BI8" i="17"/>
  <c r="BR8" i="17" s="1"/>
  <c r="BB8" i="17"/>
  <c r="B8" i="17"/>
  <c r="BI7" i="17"/>
  <c r="BR7" i="17" s="1"/>
  <c r="BB7" i="17"/>
  <c r="B7" i="17"/>
  <c r="BI6" i="17"/>
  <c r="BK6" i="17" s="1"/>
  <c r="BB6" i="17"/>
  <c r="B6" i="17"/>
  <c r="BI5" i="17"/>
  <c r="BK5" i="17" s="1"/>
  <c r="BC5" i="17"/>
  <c r="BC6" i="17" s="1"/>
  <c r="BC7" i="17" s="1"/>
  <c r="BC8" i="17" s="1"/>
  <c r="BC9" i="17" s="1"/>
  <c r="BC10" i="17" s="1"/>
  <c r="BC11" i="17" s="1"/>
  <c r="BB5" i="17"/>
  <c r="B5" i="17"/>
  <c r="BJ4" i="17"/>
  <c r="BI4" i="17"/>
  <c r="BK4" i="17" s="1"/>
  <c r="BB4" i="17"/>
  <c r="N4" i="17"/>
  <c r="N5" i="17" s="1"/>
  <c r="M4" i="17"/>
  <c r="C4" i="17"/>
  <c r="B4" i="17"/>
  <c r="BJ3" i="17"/>
  <c r="BI3" i="17"/>
  <c r="BR3" i="17" s="1"/>
  <c r="BB3" i="17"/>
  <c r="P4" i="17"/>
  <c r="P3" i="17" a="1"/>
  <c r="P10" i="17" s="1"/>
  <c r="M3" i="17"/>
  <c r="B3" i="17"/>
  <c r="BC2" i="17"/>
  <c r="BC3" i="17" s="1"/>
  <c r="BC4" i="17" s="1"/>
  <c r="BB2" i="17"/>
  <c r="T2" i="17"/>
  <c r="G31" i="2"/>
  <c r="G30" i="2"/>
  <c r="G5" i="2"/>
  <c r="G6" i="2"/>
  <c r="G7" i="2"/>
  <c r="G8" i="2"/>
  <c r="G9" i="2"/>
  <c r="G10" i="2"/>
  <c r="G12" i="2"/>
  <c r="G13" i="2"/>
  <c r="G14" i="2"/>
  <c r="G15" i="2"/>
  <c r="G16" i="2"/>
  <c r="G17" i="2"/>
  <c r="G18" i="2"/>
  <c r="G20" i="2"/>
  <c r="G21" i="2"/>
  <c r="G23" i="2"/>
  <c r="G24" i="2"/>
  <c r="G26" i="2"/>
  <c r="G27" i="2"/>
  <c r="G4" i="2"/>
  <c r="K6" i="23" l="1"/>
  <c r="L6" i="23" s="1"/>
  <c r="S8" i="23"/>
  <c r="K7" i="23"/>
  <c r="L7" i="23" s="1"/>
  <c r="M7" i="23"/>
  <c r="N8" i="23"/>
  <c r="J7" i="23"/>
  <c r="AV40" i="23"/>
  <c r="AV30" i="23"/>
  <c r="AV29" i="23"/>
  <c r="AV11" i="23"/>
  <c r="AV12" i="23" s="1"/>
  <c r="AV24" i="23"/>
  <c r="S6" i="23"/>
  <c r="BF3" i="23"/>
  <c r="S5" i="23"/>
  <c r="S9" i="23"/>
  <c r="S10" i="23"/>
  <c r="BF4" i="23"/>
  <c r="AL62" i="23" s="1"/>
  <c r="G3" i="23"/>
  <c r="F3" i="23"/>
  <c r="AV43" i="23"/>
  <c r="AV36" i="23"/>
  <c r="AV13" i="23"/>
  <c r="AX13" i="23" s="1"/>
  <c r="AV35" i="23"/>
  <c r="K5" i="23"/>
  <c r="L5" i="23" s="1"/>
  <c r="K3" i="23"/>
  <c r="L3" i="23" s="1"/>
  <c r="J5" i="23"/>
  <c r="K4" i="23"/>
  <c r="L4" i="23" s="1"/>
  <c r="J3" i="23"/>
  <c r="J4" i="23"/>
  <c r="J6" i="23"/>
  <c r="BF5" i="23"/>
  <c r="S4" i="23"/>
  <c r="BJ5" i="23"/>
  <c r="D5" i="23"/>
  <c r="E5" i="23" s="1"/>
  <c r="C6" i="23"/>
  <c r="S7" i="23"/>
  <c r="AV26" i="23"/>
  <c r="AV38" i="23"/>
  <c r="AV32" i="23"/>
  <c r="AV14" i="23"/>
  <c r="AV27" i="23"/>
  <c r="AV15" i="23"/>
  <c r="AV33" i="23"/>
  <c r="G4" i="23"/>
  <c r="F4" i="23"/>
  <c r="T3" i="23"/>
  <c r="S3" i="23"/>
  <c r="R3" i="23"/>
  <c r="J5" i="22"/>
  <c r="AV35" i="22"/>
  <c r="S7" i="22"/>
  <c r="J4" i="22"/>
  <c r="AV43" i="22"/>
  <c r="S8" i="22"/>
  <c r="BF3" i="22"/>
  <c r="AL61" i="22" s="1"/>
  <c r="M7" i="22"/>
  <c r="K7" i="22"/>
  <c r="L7" i="22" s="1"/>
  <c r="J7" i="22"/>
  <c r="N8" i="22"/>
  <c r="K5" i="22"/>
  <c r="L5" i="22" s="1"/>
  <c r="S9" i="22"/>
  <c r="S10" i="22"/>
  <c r="BJ7" i="22"/>
  <c r="C8" i="22"/>
  <c r="D7" i="22"/>
  <c r="E7" i="22" s="1"/>
  <c r="AV38" i="22"/>
  <c r="AV33" i="22"/>
  <c r="AV27" i="22"/>
  <c r="AV32" i="22"/>
  <c r="AV26" i="22"/>
  <c r="J6" i="22"/>
  <c r="G6" i="22"/>
  <c r="F6" i="22"/>
  <c r="F5" i="22"/>
  <c r="G5" i="22"/>
  <c r="T3" i="22"/>
  <c r="BF4" i="22"/>
  <c r="AL62" i="22" s="1"/>
  <c r="BF5" i="22"/>
  <c r="BP5" i="22" s="1"/>
  <c r="BQ5" i="22" s="1"/>
  <c r="G3" i="22"/>
  <c r="F3" i="22"/>
  <c r="K3" i="22"/>
  <c r="L3" i="22" s="1"/>
  <c r="J3" i="22"/>
  <c r="K6" i="22"/>
  <c r="L6" i="22" s="1"/>
  <c r="K4" i="22"/>
  <c r="L4" i="22" s="1"/>
  <c r="AV29" i="22"/>
  <c r="AV11" i="22"/>
  <c r="AV13" i="22" s="1"/>
  <c r="AW13" i="22" s="1"/>
  <c r="AV44" i="22" s="1"/>
  <c r="AV40" i="22"/>
  <c r="AV30" i="22"/>
  <c r="S10" i="21"/>
  <c r="S5" i="21"/>
  <c r="S4" i="21"/>
  <c r="S9" i="21"/>
  <c r="BF5" i="21"/>
  <c r="AL63" i="21" s="1"/>
  <c r="S8" i="21"/>
  <c r="J5" i="21"/>
  <c r="AV38" i="21"/>
  <c r="AV32" i="21"/>
  <c r="AV33" i="21"/>
  <c r="AV27" i="21"/>
  <c r="AV26" i="21"/>
  <c r="AV40" i="21"/>
  <c r="AV24" i="21"/>
  <c r="AV30" i="21"/>
  <c r="AV11" i="21"/>
  <c r="AV15" i="21" s="1"/>
  <c r="AV29" i="21"/>
  <c r="F3" i="21"/>
  <c r="G3" i="21"/>
  <c r="K6" i="21"/>
  <c r="L6" i="21" s="1"/>
  <c r="J3" i="21"/>
  <c r="G4" i="21"/>
  <c r="F4" i="21"/>
  <c r="G6" i="21"/>
  <c r="F6" i="21"/>
  <c r="K8" i="21"/>
  <c r="L8" i="21" s="1"/>
  <c r="J8" i="21"/>
  <c r="M8" i="21"/>
  <c r="N9" i="21"/>
  <c r="K4" i="21"/>
  <c r="L4" i="21" s="1"/>
  <c r="AV36" i="21"/>
  <c r="AV35" i="21"/>
  <c r="AV43" i="21"/>
  <c r="S7" i="21"/>
  <c r="BJ7" i="21"/>
  <c r="C8" i="21"/>
  <c r="D7" i="21"/>
  <c r="E7" i="21" s="1"/>
  <c r="J7" i="21"/>
  <c r="K3" i="21"/>
  <c r="L3" i="21" s="1"/>
  <c r="J6" i="21"/>
  <c r="S6" i="21"/>
  <c r="R5" i="21"/>
  <c r="T3" i="21"/>
  <c r="BF3" i="21"/>
  <c r="BL118" i="21" s="1"/>
  <c r="BM118" i="21" s="1"/>
  <c r="BF4" i="21"/>
  <c r="AL62" i="21" s="1"/>
  <c r="BR14" i="20"/>
  <c r="BR22" i="20"/>
  <c r="BK9" i="20"/>
  <c r="BK11" i="20"/>
  <c r="BK27" i="20"/>
  <c r="C6" i="20"/>
  <c r="BJ6" i="20" s="1"/>
  <c r="D5" i="20"/>
  <c r="E5" i="20" s="1"/>
  <c r="G5" i="20" s="1"/>
  <c r="BK15" i="20"/>
  <c r="BK23" i="20"/>
  <c r="BK6" i="20"/>
  <c r="BK8" i="20"/>
  <c r="BK12" i="20"/>
  <c r="P8" i="20"/>
  <c r="R8" i="20" s="1"/>
  <c r="G3" i="20"/>
  <c r="F3" i="20"/>
  <c r="F4" i="20"/>
  <c r="G4" i="20"/>
  <c r="P9" i="20"/>
  <c r="R9" i="20" s="1"/>
  <c r="N6" i="20"/>
  <c r="C7" i="20"/>
  <c r="BR7" i="20"/>
  <c r="BK10" i="20"/>
  <c r="BR17" i="20"/>
  <c r="AV20" i="20"/>
  <c r="BR20" i="20"/>
  <c r="BR29" i="20"/>
  <c r="AK32" i="20"/>
  <c r="BK46" i="20"/>
  <c r="P10" i="20"/>
  <c r="R10" i="20" s="1"/>
  <c r="AV9" i="20"/>
  <c r="BK13" i="20"/>
  <c r="BK51" i="20"/>
  <c r="BR51" i="20"/>
  <c r="BK76" i="20"/>
  <c r="BR76" i="20"/>
  <c r="P3" i="20"/>
  <c r="AV18" i="20"/>
  <c r="BK26" i="20"/>
  <c r="BR30" i="20"/>
  <c r="BK30" i="20"/>
  <c r="BR48" i="20"/>
  <c r="BK48" i="20"/>
  <c r="BK87" i="20"/>
  <c r="BR87" i="20"/>
  <c r="H3" i="20"/>
  <c r="J4" i="20" s="1"/>
  <c r="P4" i="20"/>
  <c r="R4" i="20" s="1"/>
  <c r="AV10" i="20"/>
  <c r="AL81" i="20"/>
  <c r="AO48" i="20"/>
  <c r="BA46" i="20" s="1"/>
  <c r="BA41" i="20" s="1"/>
  <c r="AK35" i="20"/>
  <c r="I3" i="20"/>
  <c r="P5" i="20"/>
  <c r="R5" i="20" s="1"/>
  <c r="BR25" i="20"/>
  <c r="P6" i="20"/>
  <c r="R6" i="20" s="1"/>
  <c r="AV8" i="20"/>
  <c r="AV17" i="20"/>
  <c r="BK39" i="20"/>
  <c r="BR39" i="20"/>
  <c r="BK45" i="20"/>
  <c r="BR45" i="20"/>
  <c r="BK50" i="20"/>
  <c r="BR50" i="20"/>
  <c r="BR73" i="20"/>
  <c r="BK73" i="20"/>
  <c r="BR83" i="20"/>
  <c r="BK83" i="20"/>
  <c r="AL80" i="20"/>
  <c r="AO47" i="20"/>
  <c r="BA45" i="20"/>
  <c r="BA40" i="20" s="1"/>
  <c r="BR32" i="20"/>
  <c r="BK54" i="20"/>
  <c r="BR54" i="20"/>
  <c r="BR79" i="20"/>
  <c r="BK79" i="20"/>
  <c r="BR31" i="20"/>
  <c r="BR41" i="20"/>
  <c r="BK41" i="20"/>
  <c r="BK62" i="20"/>
  <c r="BR62" i="20"/>
  <c r="BK38" i="20"/>
  <c r="BR74" i="20"/>
  <c r="BK74" i="20"/>
  <c r="BR80" i="20"/>
  <c r="BK80" i="20"/>
  <c r="BK33" i="20"/>
  <c r="BR36" i="20"/>
  <c r="BK36" i="20"/>
  <c r="BK47" i="20"/>
  <c r="BK61" i="20"/>
  <c r="BR61" i="20"/>
  <c r="BR72" i="20"/>
  <c r="BK94" i="20"/>
  <c r="BK64" i="20"/>
  <c r="BR65" i="20"/>
  <c r="BR58" i="20"/>
  <c r="BR89" i="20"/>
  <c r="BK89" i="20"/>
  <c r="BR84" i="20"/>
  <c r="BR90" i="20"/>
  <c r="BR91" i="20"/>
  <c r="BR92" i="20"/>
  <c r="BR93" i="20"/>
  <c r="BK14" i="19"/>
  <c r="BK23" i="19"/>
  <c r="BR33" i="19"/>
  <c r="BK38" i="19"/>
  <c r="BR43" i="19"/>
  <c r="BK45" i="19"/>
  <c r="BK69" i="19"/>
  <c r="BR74" i="19"/>
  <c r="BK79" i="19"/>
  <c r="BR101" i="19"/>
  <c r="P8" i="19"/>
  <c r="R8" i="19" s="1"/>
  <c r="BK8" i="19"/>
  <c r="BK32" i="19"/>
  <c r="BK48" i="19"/>
  <c r="BK59" i="19"/>
  <c r="BK67" i="19"/>
  <c r="BK84" i="19"/>
  <c r="BK90" i="19"/>
  <c r="BK92" i="19"/>
  <c r="BK94" i="19"/>
  <c r="BR96" i="19"/>
  <c r="P9" i="19"/>
  <c r="R9" i="19" s="1"/>
  <c r="BK6" i="19"/>
  <c r="AK32" i="19"/>
  <c r="BK53" i="19"/>
  <c r="BR65" i="19"/>
  <c r="BK72" i="19"/>
  <c r="BR99" i="19"/>
  <c r="BK11" i="19"/>
  <c r="BK31" i="19"/>
  <c r="BK39" i="19"/>
  <c r="BK68" i="19"/>
  <c r="BR70" i="19"/>
  <c r="P4" i="19"/>
  <c r="R4" i="19" s="1"/>
  <c r="BK9" i="19"/>
  <c r="BR15" i="19"/>
  <c r="BK52" i="19"/>
  <c r="BK58" i="19"/>
  <c r="BK66" i="19"/>
  <c r="BK73" i="19"/>
  <c r="BK78" i="19"/>
  <c r="BK91" i="19"/>
  <c r="BK93" i="19"/>
  <c r="BR100" i="19"/>
  <c r="R5" i="19"/>
  <c r="BR76" i="19"/>
  <c r="BR83" i="19"/>
  <c r="BR86" i="19"/>
  <c r="BK89" i="19"/>
  <c r="BR95" i="19"/>
  <c r="AV17" i="19"/>
  <c r="AV10" i="19"/>
  <c r="AV43" i="19" s="1"/>
  <c r="I3" i="19"/>
  <c r="J4" i="19" s="1"/>
  <c r="R7" i="19"/>
  <c r="R10" i="19"/>
  <c r="P3" i="19"/>
  <c r="F3" i="19"/>
  <c r="G3" i="19"/>
  <c r="M5" i="19"/>
  <c r="N6" i="19"/>
  <c r="M4" i="19"/>
  <c r="BK4" i="19"/>
  <c r="C5" i="19"/>
  <c r="BK5" i="19"/>
  <c r="AV8" i="19"/>
  <c r="BR12" i="19"/>
  <c r="BR18" i="19"/>
  <c r="BK22" i="19"/>
  <c r="BR35" i="19"/>
  <c r="BK35" i="19"/>
  <c r="D4" i="19"/>
  <c r="E4" i="19" s="1"/>
  <c r="H3" i="19"/>
  <c r="BR7" i="19"/>
  <c r="BK16" i="19"/>
  <c r="BR26" i="19"/>
  <c r="BK19" i="19"/>
  <c r="BK10" i="19"/>
  <c r="BR13" i="19"/>
  <c r="BR29" i="19"/>
  <c r="BK29" i="19"/>
  <c r="BR34" i="19"/>
  <c r="BK34" i="19"/>
  <c r="K4" i="19"/>
  <c r="L4" i="19" s="1"/>
  <c r="AL80" i="19"/>
  <c r="AO47" i="19"/>
  <c r="R6" i="19"/>
  <c r="BR21" i="19"/>
  <c r="AL81" i="19"/>
  <c r="AO48" i="19"/>
  <c r="BA46" i="19" s="1"/>
  <c r="BA41" i="19" s="1"/>
  <c r="AK35" i="19"/>
  <c r="S5" i="19"/>
  <c r="AV18" i="19"/>
  <c r="AV9" i="19"/>
  <c r="AV19" i="19"/>
  <c r="S8" i="19"/>
  <c r="AV20" i="19"/>
  <c r="BR24" i="19"/>
  <c r="BR30" i="19"/>
  <c r="BR41" i="19"/>
  <c r="BK44" i="19"/>
  <c r="BR28" i="19"/>
  <c r="BR37" i="19"/>
  <c r="BR46" i="19"/>
  <c r="BK47" i="19"/>
  <c r="BR47" i="19"/>
  <c r="BK51" i="19"/>
  <c r="BR51" i="19"/>
  <c r="BR63" i="19"/>
  <c r="BK63" i="19"/>
  <c r="BK49" i="19"/>
  <c r="BK55" i="19"/>
  <c r="BK60" i="19"/>
  <c r="BK75" i="19"/>
  <c r="BR75" i="19"/>
  <c r="BR77" i="19"/>
  <c r="BR57" i="19"/>
  <c r="BR85" i="19"/>
  <c r="BK85" i="19"/>
  <c r="BK87" i="19"/>
  <c r="BR87" i="19"/>
  <c r="BR64" i="19"/>
  <c r="R8" i="18"/>
  <c r="D4" i="18"/>
  <c r="E4" i="18" s="1"/>
  <c r="BK15" i="18"/>
  <c r="BR21" i="18"/>
  <c r="BK24" i="18"/>
  <c r="BK28" i="18"/>
  <c r="BR34" i="18"/>
  <c r="BK52" i="18"/>
  <c r="BK60" i="18"/>
  <c r="BR92" i="18"/>
  <c r="BK43" i="18"/>
  <c r="BK47" i="18"/>
  <c r="BR69" i="18"/>
  <c r="BR94" i="18"/>
  <c r="AV10" i="18"/>
  <c r="BK67" i="18"/>
  <c r="BR95" i="18"/>
  <c r="BR96" i="18"/>
  <c r="BR97" i="18"/>
  <c r="BR98" i="18"/>
  <c r="BR99" i="18"/>
  <c r="BR100" i="18"/>
  <c r="BR101" i="18"/>
  <c r="BR102" i="18"/>
  <c r="BK3" i="18"/>
  <c r="AK32" i="18"/>
  <c r="AV17" i="18"/>
  <c r="BK16" i="18"/>
  <c r="BK42" i="18"/>
  <c r="BK46" i="18"/>
  <c r="BK57" i="18"/>
  <c r="BR59" i="18"/>
  <c r="BK65" i="18"/>
  <c r="BK77" i="18"/>
  <c r="R10" i="18"/>
  <c r="C5" i="18"/>
  <c r="BJ5" i="18" s="1"/>
  <c r="BR9" i="18"/>
  <c r="BK40" i="18"/>
  <c r="BR55" i="18"/>
  <c r="G3" i="18"/>
  <c r="F3" i="18"/>
  <c r="AO48" i="18"/>
  <c r="BA46" i="18" s="1"/>
  <c r="BA41" i="18" s="1"/>
  <c r="AL81" i="18"/>
  <c r="AK35" i="18"/>
  <c r="BR45" i="18"/>
  <c r="BK45" i="18"/>
  <c r="BR8" i="18"/>
  <c r="R3" i="18"/>
  <c r="I3" i="18"/>
  <c r="H3" i="18"/>
  <c r="J4" i="18" s="1"/>
  <c r="S6" i="18"/>
  <c r="BR7" i="18"/>
  <c r="BK7" i="18"/>
  <c r="BK12" i="18"/>
  <c r="BK26" i="18"/>
  <c r="AV18" i="18"/>
  <c r="AV20" i="18"/>
  <c r="AV43" i="18"/>
  <c r="AV35" i="18"/>
  <c r="AV36" i="18"/>
  <c r="G4" i="18"/>
  <c r="F4" i="18"/>
  <c r="N5" i="18"/>
  <c r="BK20" i="18"/>
  <c r="BR20" i="18"/>
  <c r="BK32" i="18"/>
  <c r="C6" i="18"/>
  <c r="AL80" i="18"/>
  <c r="AO47" i="18"/>
  <c r="BK35" i="18"/>
  <c r="BR35" i="18"/>
  <c r="BK44" i="18"/>
  <c r="BR44" i="18"/>
  <c r="P9" i="18"/>
  <c r="R9" i="18" s="1"/>
  <c r="P7" i="18"/>
  <c r="R7" i="18" s="1"/>
  <c r="P6" i="18"/>
  <c r="R6" i="18" s="1"/>
  <c r="P5" i="18"/>
  <c r="R5" i="18" s="1"/>
  <c r="P4" i="18"/>
  <c r="R4" i="18" s="1"/>
  <c r="M4" i="18"/>
  <c r="BR6" i="18"/>
  <c r="BR50" i="18"/>
  <c r="BK50" i="18"/>
  <c r="AV9" i="18"/>
  <c r="BR14" i="18"/>
  <c r="AV19" i="18"/>
  <c r="AV8" i="18"/>
  <c r="BR41" i="18"/>
  <c r="BR33" i="18"/>
  <c r="BR70" i="18"/>
  <c r="BK70" i="18"/>
  <c r="BR29" i="18"/>
  <c r="BR56" i="18"/>
  <c r="BK56" i="18"/>
  <c r="BK66" i="18"/>
  <c r="BR66" i="18"/>
  <c r="BK63" i="18"/>
  <c r="BR63" i="18"/>
  <c r="BR51" i="18"/>
  <c r="BR64" i="18"/>
  <c r="BR74" i="18"/>
  <c r="BK74" i="18"/>
  <c r="BR49" i="18"/>
  <c r="BR62" i="18"/>
  <c r="BK62" i="18"/>
  <c r="BR6" i="17"/>
  <c r="BK18" i="17"/>
  <c r="BK37" i="17"/>
  <c r="BK52" i="17"/>
  <c r="BK56" i="17"/>
  <c r="BR33" i="17"/>
  <c r="BR21" i="17"/>
  <c r="BR30" i="17"/>
  <c r="BK41" i="17"/>
  <c r="BK44" i="17"/>
  <c r="BK46" i="17"/>
  <c r="BK75" i="17"/>
  <c r="BK19" i="17"/>
  <c r="BK35" i="17"/>
  <c r="BK48" i="17"/>
  <c r="BR65" i="17"/>
  <c r="BK68" i="17"/>
  <c r="BR77" i="17"/>
  <c r="P3" i="17"/>
  <c r="BK7" i="17"/>
  <c r="BK9" i="17"/>
  <c r="BK11" i="17"/>
  <c r="BK55" i="17"/>
  <c r="BK20" i="17"/>
  <c r="BK22" i="17"/>
  <c r="BK27" i="17"/>
  <c r="BK42" i="17"/>
  <c r="BK58" i="17"/>
  <c r="BK10" i="17"/>
  <c r="BK14" i="17"/>
  <c r="BK16" i="17"/>
  <c r="BK72" i="17"/>
  <c r="BK8" i="17"/>
  <c r="BK61" i="17"/>
  <c r="BK67" i="17"/>
  <c r="BK26" i="17"/>
  <c r="BK3" i="17"/>
  <c r="BR36" i="17"/>
  <c r="BR59" i="17"/>
  <c r="BK70" i="17"/>
  <c r="BK50" i="17"/>
  <c r="AO48" i="17"/>
  <c r="BA46" i="17" s="1"/>
  <c r="BA41" i="17" s="1"/>
  <c r="R10" i="17"/>
  <c r="AK32" i="17"/>
  <c r="R4" i="17"/>
  <c r="R3" i="17"/>
  <c r="C5" i="17"/>
  <c r="D4" i="17"/>
  <c r="E4" i="17" s="1"/>
  <c r="BR4" i="17"/>
  <c r="BR5" i="17"/>
  <c r="BR13" i="17"/>
  <c r="AV18" i="17"/>
  <c r="BR25" i="17"/>
  <c r="BK25" i="17"/>
  <c r="BR23" i="17"/>
  <c r="AV20" i="17"/>
  <c r="AV17" i="17"/>
  <c r="I3" i="17"/>
  <c r="H3" i="17"/>
  <c r="N6" i="17"/>
  <c r="M5" i="17"/>
  <c r="BR17" i="17"/>
  <c r="S3" i="17"/>
  <c r="BK53" i="17"/>
  <c r="BR53" i="17"/>
  <c r="D3" i="17"/>
  <c r="E3" i="17" s="1"/>
  <c r="S4" i="17"/>
  <c r="AL80" i="17"/>
  <c r="AO47" i="17"/>
  <c r="P5" i="17"/>
  <c r="R5" i="17" s="1"/>
  <c r="AV10" i="17"/>
  <c r="AV19" i="17"/>
  <c r="P6" i="17"/>
  <c r="R6" i="17" s="1"/>
  <c r="AV8" i="17"/>
  <c r="AV9" i="17"/>
  <c r="BK12" i="17"/>
  <c r="BR24" i="17"/>
  <c r="BR32" i="17"/>
  <c r="BK32" i="17"/>
  <c r="P7" i="17"/>
  <c r="R7" i="17" s="1"/>
  <c r="BK39" i="17"/>
  <c r="BR39" i="17"/>
  <c r="BR62" i="17"/>
  <c r="BK62" i="17"/>
  <c r="BK64" i="17"/>
  <c r="BR64" i="17"/>
  <c r="P8" i="17"/>
  <c r="R8" i="17" s="1"/>
  <c r="BR15" i="17"/>
  <c r="AK35" i="17"/>
  <c r="AL81" i="17"/>
  <c r="P9" i="17"/>
  <c r="R9" i="17" s="1"/>
  <c r="BK66" i="17"/>
  <c r="BR66" i="17"/>
  <c r="BK51" i="17"/>
  <c r="BR51" i="17"/>
  <c r="BR76" i="17"/>
  <c r="BR29" i="17"/>
  <c r="BK74" i="17"/>
  <c r="BR85" i="17"/>
  <c r="BK85" i="17"/>
  <c r="BK90" i="17"/>
  <c r="BR90" i="17"/>
  <c r="BR45" i="17"/>
  <c r="BR57" i="17"/>
  <c r="BK84" i="17"/>
  <c r="BR84" i="17"/>
  <c r="BK78" i="17"/>
  <c r="BR78" i="17"/>
  <c r="BL15" i="23" l="1"/>
  <c r="BM15" i="23" s="1"/>
  <c r="BL87" i="23"/>
  <c r="BM87" i="23" s="1"/>
  <c r="BL98" i="23"/>
  <c r="BM98" i="23" s="1"/>
  <c r="BL94" i="23"/>
  <c r="BM94" i="23" s="1"/>
  <c r="BL90" i="23"/>
  <c r="BM90" i="23" s="1"/>
  <c r="BL91" i="23"/>
  <c r="BM91" i="23" s="1"/>
  <c r="BL93" i="23"/>
  <c r="BM93" i="23" s="1"/>
  <c r="BL105" i="23"/>
  <c r="BM105" i="23" s="1"/>
  <c r="BL118" i="23"/>
  <c r="BM118" i="23" s="1"/>
  <c r="BL99" i="23"/>
  <c r="BM99" i="23" s="1"/>
  <c r="BL84" i="23"/>
  <c r="BM84" i="23" s="1"/>
  <c r="BL96" i="23"/>
  <c r="BM96" i="23" s="1"/>
  <c r="BL95" i="23"/>
  <c r="BM95" i="23" s="1"/>
  <c r="BL89" i="23"/>
  <c r="BM89" i="23" s="1"/>
  <c r="BL100" i="23"/>
  <c r="BM100" i="23" s="1"/>
  <c r="BL102" i="23"/>
  <c r="BM102" i="23" s="1"/>
  <c r="BL120" i="23"/>
  <c r="BM120" i="23" s="1"/>
  <c r="BL114" i="23"/>
  <c r="BM114" i="23" s="1"/>
  <c r="BL110" i="23"/>
  <c r="BM110" i="23" s="1"/>
  <c r="BL106" i="23"/>
  <c r="BM106" i="23" s="1"/>
  <c r="BL101" i="23"/>
  <c r="BM101" i="23" s="1"/>
  <c r="BL111" i="23"/>
  <c r="BM111" i="23" s="1"/>
  <c r="BL92" i="23"/>
  <c r="BM92" i="23" s="1"/>
  <c r="BL124" i="23"/>
  <c r="BM124" i="23" s="1"/>
  <c r="BL103" i="23"/>
  <c r="BM103" i="23" s="1"/>
  <c r="BL116" i="23"/>
  <c r="BM116" i="23" s="1"/>
  <c r="BL112" i="23"/>
  <c r="BM112" i="23" s="1"/>
  <c r="BL108" i="23"/>
  <c r="BM108" i="23" s="1"/>
  <c r="BL104" i="23"/>
  <c r="BM104" i="23" s="1"/>
  <c r="BL113" i="23"/>
  <c r="BM113" i="23" s="1"/>
  <c r="BL122" i="23"/>
  <c r="BM122" i="23" s="1"/>
  <c r="BL126" i="23"/>
  <c r="BM126" i="23" s="1"/>
  <c r="BL109" i="23"/>
  <c r="BM109" i="23" s="1"/>
  <c r="BL127" i="23"/>
  <c r="BM127" i="23" s="1"/>
  <c r="BL123" i="23"/>
  <c r="BM123" i="23" s="1"/>
  <c r="BL119" i="23"/>
  <c r="BM119" i="23" s="1"/>
  <c r="BL115" i="23"/>
  <c r="BM115" i="23" s="1"/>
  <c r="BL85" i="23"/>
  <c r="BM85" i="23" s="1"/>
  <c r="BL97" i="23"/>
  <c r="BM97" i="23" s="1"/>
  <c r="BL86" i="23"/>
  <c r="BM86" i="23" s="1"/>
  <c r="BL125" i="23"/>
  <c r="BM125" i="23" s="1"/>
  <c r="BL121" i="23"/>
  <c r="BM121" i="23" s="1"/>
  <c r="BL117" i="23"/>
  <c r="BM117" i="23" s="1"/>
  <c r="BL107" i="23"/>
  <c r="BM107" i="23" s="1"/>
  <c r="BL88" i="23"/>
  <c r="BM88" i="23" s="1"/>
  <c r="AW12" i="23"/>
  <c r="AV41" i="23" s="1"/>
  <c r="AX12" i="23"/>
  <c r="BL82" i="23"/>
  <c r="BM82" i="23" s="1"/>
  <c r="BL80" i="23"/>
  <c r="BM80" i="23" s="1"/>
  <c r="BL22" i="23"/>
  <c r="BM22" i="23" s="1"/>
  <c r="AL63" i="23"/>
  <c r="BP3" i="23"/>
  <c r="BQ3" i="23" s="1"/>
  <c r="BP4" i="23"/>
  <c r="BQ4" i="23" s="1"/>
  <c r="BL28" i="23"/>
  <c r="BM28" i="23" s="1"/>
  <c r="BL57" i="23"/>
  <c r="BM57" i="23" s="1"/>
  <c r="BL48" i="23"/>
  <c r="BM48" i="23" s="1"/>
  <c r="D6" i="23"/>
  <c r="E6" i="23" s="1"/>
  <c r="C7" i="23"/>
  <c r="BJ6" i="23"/>
  <c r="BL45" i="23"/>
  <c r="BM45" i="23" s="1"/>
  <c r="BL53" i="23"/>
  <c r="BM53" i="23" s="1"/>
  <c r="AV37" i="23"/>
  <c r="AV34" i="23"/>
  <c r="F5" i="23"/>
  <c r="G5" i="23"/>
  <c r="BL39" i="23"/>
  <c r="BM39" i="23" s="1"/>
  <c r="BL54" i="23"/>
  <c r="BM54" i="23" s="1"/>
  <c r="BL37" i="23"/>
  <c r="BM37" i="23" s="1"/>
  <c r="BL58" i="23"/>
  <c r="BM58" i="23" s="1"/>
  <c r="BP5" i="23"/>
  <c r="BQ5" i="23" s="1"/>
  <c r="BL33" i="23"/>
  <c r="BM33" i="23" s="1"/>
  <c r="AW13" i="23"/>
  <c r="AV44" i="23" s="1"/>
  <c r="BL64" i="23"/>
  <c r="BM64" i="23" s="1"/>
  <c r="AL61" i="23"/>
  <c r="BL63" i="23"/>
  <c r="BM63" i="23" s="1"/>
  <c r="BL73" i="23"/>
  <c r="BM73" i="23" s="1"/>
  <c r="BL66" i="23"/>
  <c r="BM66" i="23" s="1"/>
  <c r="BL23" i="23"/>
  <c r="BM23" i="23" s="1"/>
  <c r="BL76" i="23"/>
  <c r="BM76" i="23" s="1"/>
  <c r="BL41" i="23"/>
  <c r="BM41" i="23" s="1"/>
  <c r="BL30" i="23"/>
  <c r="BM30" i="23" s="1"/>
  <c r="BL21" i="23"/>
  <c r="BM21" i="23" s="1"/>
  <c r="BL5" i="23"/>
  <c r="BM5" i="23" s="1"/>
  <c r="BL47" i="23"/>
  <c r="BM47" i="23" s="1"/>
  <c r="BL78" i="23"/>
  <c r="BM78" i="23" s="1"/>
  <c r="BL9" i="23"/>
  <c r="BM9" i="23" s="1"/>
  <c r="BL59" i="23"/>
  <c r="BM59" i="23" s="1"/>
  <c r="BL11" i="23"/>
  <c r="BM11" i="23" s="1"/>
  <c r="BL4" i="23"/>
  <c r="BL10" i="23"/>
  <c r="BM10" i="23" s="1"/>
  <c r="BL25" i="23"/>
  <c r="BM25" i="23" s="1"/>
  <c r="BL19" i="23"/>
  <c r="BM19" i="23" s="1"/>
  <c r="BL60" i="23"/>
  <c r="BM60" i="23" s="1"/>
  <c r="BL27" i="23"/>
  <c r="BM27" i="23" s="1"/>
  <c r="BL12" i="23"/>
  <c r="BM12" i="23" s="1"/>
  <c r="BL26" i="23"/>
  <c r="BM26" i="23" s="1"/>
  <c r="BL55" i="23"/>
  <c r="BM55" i="23" s="1"/>
  <c r="BL50" i="23"/>
  <c r="BM50" i="23" s="1"/>
  <c r="BL62" i="23"/>
  <c r="BM62" i="23" s="1"/>
  <c r="BL3" i="23"/>
  <c r="BL7" i="23"/>
  <c r="BM7" i="23" s="1"/>
  <c r="BL72" i="23"/>
  <c r="BM72" i="23" s="1"/>
  <c r="BL69" i="23"/>
  <c r="BM69" i="23" s="1"/>
  <c r="BL31" i="23"/>
  <c r="BM31" i="23" s="1"/>
  <c r="BL71" i="23"/>
  <c r="BM71" i="23" s="1"/>
  <c r="BL74" i="23"/>
  <c r="BM74" i="23" s="1"/>
  <c r="BL67" i="23"/>
  <c r="BM67" i="23" s="1"/>
  <c r="BL32" i="23"/>
  <c r="BM32" i="23" s="1"/>
  <c r="BL16" i="23"/>
  <c r="BM16" i="23" s="1"/>
  <c r="BL75" i="23"/>
  <c r="BM75" i="23" s="1"/>
  <c r="BL49" i="23"/>
  <c r="BM49" i="23" s="1"/>
  <c r="BL36" i="23"/>
  <c r="BM36" i="23" s="1"/>
  <c r="BL77" i="23"/>
  <c r="BM77" i="23" s="1"/>
  <c r="BL79" i="23"/>
  <c r="BM79" i="23" s="1"/>
  <c r="BL13" i="23"/>
  <c r="BM13" i="23" s="1"/>
  <c r="BL24" i="23"/>
  <c r="BM24" i="23" s="1"/>
  <c r="BL52" i="23"/>
  <c r="BM52" i="23" s="1"/>
  <c r="BL70" i="23"/>
  <c r="BM70" i="23" s="1"/>
  <c r="BL42" i="23"/>
  <c r="BM42" i="23" s="1"/>
  <c r="BL81" i="23"/>
  <c r="BM81" i="23" s="1"/>
  <c r="BL20" i="23"/>
  <c r="BM20" i="23" s="1"/>
  <c r="BL17" i="23"/>
  <c r="BM17" i="23" s="1"/>
  <c r="BL51" i="23"/>
  <c r="BM51" i="23" s="1"/>
  <c r="BL35" i="23"/>
  <c r="BM35" i="23" s="1"/>
  <c r="BL38" i="23"/>
  <c r="BM38" i="23" s="1"/>
  <c r="BL18" i="23"/>
  <c r="BM18" i="23" s="1"/>
  <c r="BL14" i="23"/>
  <c r="BM14" i="23" s="1"/>
  <c r="BL46" i="23"/>
  <c r="BM46" i="23" s="1"/>
  <c r="BL44" i="23"/>
  <c r="BM44" i="23" s="1"/>
  <c r="BL40" i="23"/>
  <c r="BM40" i="23" s="1"/>
  <c r="BL8" i="23"/>
  <c r="BM8" i="23" s="1"/>
  <c r="BL56" i="23"/>
  <c r="BM56" i="23" s="1"/>
  <c r="BL61" i="23"/>
  <c r="BM61" i="23" s="1"/>
  <c r="AV28" i="23"/>
  <c r="AV25" i="23"/>
  <c r="BL6" i="23"/>
  <c r="BM6" i="23" s="1"/>
  <c r="BL34" i="23"/>
  <c r="BM34" i="23" s="1"/>
  <c r="BL43" i="23"/>
  <c r="BM43" i="23" s="1"/>
  <c r="BL68" i="23"/>
  <c r="BM68" i="23" s="1"/>
  <c r="BL29" i="23"/>
  <c r="BM29" i="23" s="1"/>
  <c r="BL65" i="23"/>
  <c r="BM65" i="23" s="1"/>
  <c r="K8" i="23"/>
  <c r="L8" i="23" s="1"/>
  <c r="M8" i="23"/>
  <c r="N9" i="23"/>
  <c r="J8" i="23"/>
  <c r="BL83" i="23"/>
  <c r="BM83" i="23" s="1"/>
  <c r="AV12" i="22"/>
  <c r="AX12" i="22" s="1"/>
  <c r="BL127" i="22"/>
  <c r="BM127" i="22" s="1"/>
  <c r="BL268" i="22"/>
  <c r="BM268" i="22" s="1"/>
  <c r="BL241" i="22"/>
  <c r="BM241" i="22" s="1"/>
  <c r="BL142" i="22"/>
  <c r="BM142" i="22" s="1"/>
  <c r="BL426" i="22"/>
  <c r="BM426" i="22" s="1"/>
  <c r="BL209" i="22"/>
  <c r="BM209" i="22" s="1"/>
  <c r="BL128" i="22"/>
  <c r="BM128" i="22" s="1"/>
  <c r="BL133" i="22"/>
  <c r="BM133" i="22" s="1"/>
  <c r="BL437" i="22"/>
  <c r="BM437" i="22" s="1"/>
  <c r="BL81" i="22"/>
  <c r="BM81" i="22" s="1"/>
  <c r="BL57" i="22"/>
  <c r="BM57" i="22" s="1"/>
  <c r="BL338" i="22"/>
  <c r="BM338" i="22" s="1"/>
  <c r="BL70" i="22"/>
  <c r="BM70" i="22" s="1"/>
  <c r="BL198" i="22"/>
  <c r="BM198" i="22" s="1"/>
  <c r="BL402" i="22"/>
  <c r="BM402" i="22" s="1"/>
  <c r="BL374" i="22"/>
  <c r="BM374" i="22" s="1"/>
  <c r="BL102" i="22"/>
  <c r="BM102" i="22" s="1"/>
  <c r="BL147" i="22"/>
  <c r="BM147" i="22" s="1"/>
  <c r="BL30" i="22"/>
  <c r="BM30" i="22" s="1"/>
  <c r="BL38" i="22"/>
  <c r="BM38" i="22" s="1"/>
  <c r="BL167" i="22"/>
  <c r="BM167" i="22" s="1"/>
  <c r="BL71" i="22"/>
  <c r="BM71" i="22" s="1"/>
  <c r="BL303" i="22"/>
  <c r="BM303" i="22" s="1"/>
  <c r="BL401" i="22"/>
  <c r="BM401" i="22" s="1"/>
  <c r="BL227" i="22"/>
  <c r="BM227" i="22" s="1"/>
  <c r="BL388" i="22"/>
  <c r="BM388" i="22" s="1"/>
  <c r="BL84" i="22"/>
  <c r="BM84" i="22" s="1"/>
  <c r="BL266" i="22"/>
  <c r="BM266" i="22" s="1"/>
  <c r="BL432" i="22"/>
  <c r="BM432" i="22" s="1"/>
  <c r="BL18" i="22"/>
  <c r="BM18" i="22" s="1"/>
  <c r="BL188" i="22"/>
  <c r="BM188" i="22" s="1"/>
  <c r="BL387" i="22"/>
  <c r="BM387" i="22" s="1"/>
  <c r="BL121" i="22"/>
  <c r="BM121" i="22" s="1"/>
  <c r="BL290" i="22"/>
  <c r="BM290" i="22" s="1"/>
  <c r="BL434" i="22"/>
  <c r="BM434" i="22" s="1"/>
  <c r="BL296" i="22"/>
  <c r="BM296" i="22" s="1"/>
  <c r="BL92" i="22"/>
  <c r="BM92" i="22" s="1"/>
  <c r="BL273" i="22"/>
  <c r="BM273" i="22" s="1"/>
  <c r="BL120" i="22"/>
  <c r="BM120" i="22" s="1"/>
  <c r="BL139" i="22"/>
  <c r="BM139" i="22" s="1"/>
  <c r="BL281" i="22"/>
  <c r="BM281" i="22" s="1"/>
  <c r="BL445" i="22"/>
  <c r="BM445" i="22" s="1"/>
  <c r="BL335" i="22"/>
  <c r="BM335" i="22" s="1"/>
  <c r="BL223" i="22"/>
  <c r="BM223" i="22" s="1"/>
  <c r="BL13" i="22"/>
  <c r="BM13" i="22" s="1"/>
  <c r="BL318" i="22"/>
  <c r="BM318" i="22" s="1"/>
  <c r="BL8" i="22"/>
  <c r="BM8" i="22" s="1"/>
  <c r="BL312" i="22"/>
  <c r="BM312" i="22" s="1"/>
  <c r="BL58" i="22"/>
  <c r="BM58" i="22" s="1"/>
  <c r="BL365" i="22"/>
  <c r="BM365" i="22" s="1"/>
  <c r="BL313" i="22"/>
  <c r="BM313" i="22" s="1"/>
  <c r="BL203" i="22"/>
  <c r="BM203" i="22" s="1"/>
  <c r="BL114" i="22"/>
  <c r="BM114" i="22" s="1"/>
  <c r="BL309" i="22"/>
  <c r="BM309" i="22" s="1"/>
  <c r="BL218" i="22"/>
  <c r="BM218" i="22" s="1"/>
  <c r="BL52" i="22"/>
  <c r="BM52" i="22" s="1"/>
  <c r="BL360" i="22"/>
  <c r="BM360" i="22" s="1"/>
  <c r="BL104" i="22"/>
  <c r="BM104" i="22" s="1"/>
  <c r="BL351" i="22"/>
  <c r="BM351" i="22" s="1"/>
  <c r="BL103" i="22"/>
  <c r="BM103" i="22" s="1"/>
  <c r="BL67" i="22"/>
  <c r="BM67" i="22" s="1"/>
  <c r="BL314" i="22"/>
  <c r="BM314" i="22" s="1"/>
  <c r="BL106" i="22"/>
  <c r="BM106" i="22" s="1"/>
  <c r="BL85" i="22"/>
  <c r="BM85" i="22" s="1"/>
  <c r="BL79" i="22"/>
  <c r="BM79" i="22" s="1"/>
  <c r="BL64" i="22"/>
  <c r="BM64" i="22" s="1"/>
  <c r="BL39" i="22"/>
  <c r="BM39" i="22" s="1"/>
  <c r="BL183" i="22"/>
  <c r="BM183" i="22" s="1"/>
  <c r="BL174" i="22"/>
  <c r="BM174" i="22" s="1"/>
  <c r="BL77" i="22"/>
  <c r="BM77" i="22" s="1"/>
  <c r="BL181" i="22"/>
  <c r="BM181" i="22" s="1"/>
  <c r="BL357" i="22"/>
  <c r="BM357" i="22" s="1"/>
  <c r="BL298" i="22"/>
  <c r="BM298" i="22" s="1"/>
  <c r="BL319" i="22"/>
  <c r="BM319" i="22" s="1"/>
  <c r="BL328" i="22"/>
  <c r="BM328" i="22" s="1"/>
  <c r="BL393" i="22"/>
  <c r="BM393" i="22" s="1"/>
  <c r="AX13" i="22"/>
  <c r="BL284" i="22"/>
  <c r="BM284" i="22" s="1"/>
  <c r="BL414" i="22"/>
  <c r="BM414" i="22" s="1"/>
  <c r="BL156" i="22"/>
  <c r="BM156" i="22" s="1"/>
  <c r="BL159" i="22"/>
  <c r="BM159" i="22" s="1"/>
  <c r="BL415" i="22"/>
  <c r="BM415" i="22" s="1"/>
  <c r="BL379" i="22"/>
  <c r="BM379" i="22" s="1"/>
  <c r="BL113" i="22"/>
  <c r="BM113" i="22" s="1"/>
  <c r="BL283" i="22"/>
  <c r="BM283" i="22" s="1"/>
  <c r="BL440" i="22"/>
  <c r="BM440" i="22" s="1"/>
  <c r="BL160" i="22"/>
  <c r="BM160" i="22" s="1"/>
  <c r="BL271" i="22"/>
  <c r="BM271" i="22" s="1"/>
  <c r="BL409" i="22"/>
  <c r="BM409" i="22" s="1"/>
  <c r="BL158" i="22"/>
  <c r="BM158" i="22" s="1"/>
  <c r="BL294" i="22"/>
  <c r="BM294" i="22" s="1"/>
  <c r="BL442" i="22"/>
  <c r="BM442" i="22" s="1"/>
  <c r="BL420" i="22"/>
  <c r="BM420" i="22" s="1"/>
  <c r="BL125" i="22"/>
  <c r="BM125" i="22" s="1"/>
  <c r="BL295" i="22"/>
  <c r="BM295" i="22" s="1"/>
  <c r="BL129" i="22"/>
  <c r="BM129" i="22" s="1"/>
  <c r="BL140" i="22"/>
  <c r="BM140" i="22" s="1"/>
  <c r="BL381" i="22"/>
  <c r="BM381" i="22" s="1"/>
  <c r="BL69" i="22"/>
  <c r="BM69" i="22" s="1"/>
  <c r="BL367" i="22"/>
  <c r="BM367" i="22" s="1"/>
  <c r="BL215" i="22"/>
  <c r="BM215" i="22" s="1"/>
  <c r="BL72" i="22"/>
  <c r="BM72" i="22" s="1"/>
  <c r="BL212" i="22"/>
  <c r="BM212" i="22" s="1"/>
  <c r="BL397" i="22"/>
  <c r="BM397" i="22" s="1"/>
  <c r="BL262" i="22"/>
  <c r="BM262" i="22" s="1"/>
  <c r="BL219" i="22"/>
  <c r="BM219" i="22" s="1"/>
  <c r="BL207" i="22"/>
  <c r="BM207" i="22" s="1"/>
  <c r="BL326" i="22"/>
  <c r="BM326" i="22" s="1"/>
  <c r="BL225" i="22"/>
  <c r="BM225" i="22" s="1"/>
  <c r="BL42" i="22"/>
  <c r="BM42" i="22" s="1"/>
  <c r="BL356" i="22"/>
  <c r="BM356" i="22" s="1"/>
  <c r="BL107" i="22"/>
  <c r="BM107" i="22" s="1"/>
  <c r="BL34" i="22"/>
  <c r="BM34" i="22" s="1"/>
  <c r="BL352" i="22"/>
  <c r="BM352" i="22" s="1"/>
  <c r="BL87" i="22"/>
  <c r="BM87" i="22" s="1"/>
  <c r="BL310" i="22"/>
  <c r="BM310" i="22" s="1"/>
  <c r="BL83" i="22"/>
  <c r="BM83" i="22" s="1"/>
  <c r="BL12" i="22"/>
  <c r="BM12" i="22" s="1"/>
  <c r="BL348" i="22"/>
  <c r="BM348" i="22" s="1"/>
  <c r="BL149" i="22"/>
  <c r="BM149" i="22" s="1"/>
  <c r="BL89" i="22"/>
  <c r="BM89" i="22" s="1"/>
  <c r="BL15" i="22"/>
  <c r="BM15" i="22" s="1"/>
  <c r="BL170" i="22"/>
  <c r="BM170" i="22" s="1"/>
  <c r="BL45" i="22"/>
  <c r="BM45" i="22" s="1"/>
  <c r="BL164" i="22"/>
  <c r="BM164" i="22" s="1"/>
  <c r="BL182" i="22"/>
  <c r="BM182" i="22" s="1"/>
  <c r="BL86" i="22"/>
  <c r="BM86" i="22" s="1"/>
  <c r="BL199" i="22"/>
  <c r="BM199" i="22" s="1"/>
  <c r="BL333" i="22"/>
  <c r="BM333" i="22" s="1"/>
  <c r="BL321" i="22"/>
  <c r="BM321" i="22" s="1"/>
  <c r="BL323" i="22"/>
  <c r="BM323" i="22" s="1"/>
  <c r="BL332" i="22"/>
  <c r="BM332" i="22" s="1"/>
  <c r="BL342" i="22"/>
  <c r="BM342" i="22" s="1"/>
  <c r="BL389" i="22"/>
  <c r="BM389" i="22" s="1"/>
  <c r="BL189" i="22"/>
  <c r="BM189" i="22" s="1"/>
  <c r="BL226" i="22"/>
  <c r="BM226" i="22" s="1"/>
  <c r="AL63" i="22"/>
  <c r="BP3" i="22"/>
  <c r="BQ3" i="22" s="1"/>
  <c r="BP6" i="22"/>
  <c r="BQ6" i="22" s="1"/>
  <c r="BP4" i="22"/>
  <c r="BQ4" i="22" s="1"/>
  <c r="BL143" i="22"/>
  <c r="BM143" i="22" s="1"/>
  <c r="BL292" i="22"/>
  <c r="BM292" i="22" s="1"/>
  <c r="BL448" i="22"/>
  <c r="BM448" i="22" s="1"/>
  <c r="BL91" i="22"/>
  <c r="BM91" i="22" s="1"/>
  <c r="BL285" i="22"/>
  <c r="BM285" i="22" s="1"/>
  <c r="BL417" i="22"/>
  <c r="BM417" i="22" s="1"/>
  <c r="BL119" i="22"/>
  <c r="BM119" i="22" s="1"/>
  <c r="BL405" i="22"/>
  <c r="BM405" i="22" s="1"/>
  <c r="BL444" i="22"/>
  <c r="BM444" i="22" s="1"/>
  <c r="AV14" i="22"/>
  <c r="BL131" i="22"/>
  <c r="BM131" i="22" s="1"/>
  <c r="BL373" i="22"/>
  <c r="BM373" i="22" s="1"/>
  <c r="BL194" i="22"/>
  <c r="BM194" i="22" s="1"/>
  <c r="K8" i="22"/>
  <c r="L8" i="22" s="1"/>
  <c r="J8" i="22"/>
  <c r="N9" i="22"/>
  <c r="M8" i="22"/>
  <c r="BL62" i="22"/>
  <c r="BM62" i="22" s="1"/>
  <c r="BL407" i="22"/>
  <c r="BM407" i="22" s="1"/>
  <c r="BL385" i="22"/>
  <c r="BM385" i="22" s="1"/>
  <c r="BL222" i="22"/>
  <c r="BM222" i="22" s="1"/>
  <c r="BL115" i="22"/>
  <c r="BM115" i="22" s="1"/>
  <c r="BL152" i="22"/>
  <c r="BM152" i="22" s="1"/>
  <c r="BL254" i="22"/>
  <c r="BM254" i="22" s="1"/>
  <c r="BL390" i="22"/>
  <c r="BM390" i="22" s="1"/>
  <c r="BL247" i="22"/>
  <c r="BM247" i="22" s="1"/>
  <c r="BL3" i="22"/>
  <c r="BL213" i="22"/>
  <c r="BM213" i="22" s="1"/>
  <c r="BL300" i="22"/>
  <c r="BM300" i="22" s="1"/>
  <c r="BL148" i="22"/>
  <c r="BM148" i="22" s="1"/>
  <c r="BL354" i="22"/>
  <c r="BM354" i="22" s="1"/>
  <c r="BL311" i="22"/>
  <c r="BM311" i="22" s="1"/>
  <c r="BL191" i="22"/>
  <c r="BM191" i="22" s="1"/>
  <c r="BL359" i="22"/>
  <c r="BM359" i="22" s="1"/>
  <c r="BL263" i="22"/>
  <c r="BM263" i="22" s="1"/>
  <c r="BL33" i="22"/>
  <c r="BM33" i="22" s="1"/>
  <c r="BL340" i="22"/>
  <c r="BM340" i="22" s="1"/>
  <c r="BL116" i="22"/>
  <c r="BM116" i="22" s="1"/>
  <c r="BL73" i="22"/>
  <c r="BM73" i="22" s="1"/>
  <c r="BL322" i="22"/>
  <c r="BM322" i="22" s="1"/>
  <c r="BL111" i="22"/>
  <c r="BM111" i="22" s="1"/>
  <c r="BL43" i="22"/>
  <c r="BM43" i="22" s="1"/>
  <c r="BL22" i="22"/>
  <c r="BM22" i="22" s="1"/>
  <c r="BL186" i="22"/>
  <c r="BM186" i="22" s="1"/>
  <c r="BL49" i="22"/>
  <c r="BM49" i="22" s="1"/>
  <c r="BL172" i="22"/>
  <c r="BM172" i="22" s="1"/>
  <c r="BL171" i="22"/>
  <c r="BM171" i="22" s="1"/>
  <c r="BL168" i="22"/>
  <c r="BM168" i="22" s="1"/>
  <c r="BL197" i="22"/>
  <c r="BM197" i="22" s="1"/>
  <c r="BL302" i="22"/>
  <c r="BM302" i="22" s="1"/>
  <c r="BL337" i="22"/>
  <c r="BM337" i="22" s="1"/>
  <c r="BL327" i="22"/>
  <c r="BM327" i="22" s="1"/>
  <c r="BL353" i="22"/>
  <c r="BM353" i="22" s="1"/>
  <c r="BL350" i="22"/>
  <c r="BM350" i="22" s="1"/>
  <c r="BL368" i="22"/>
  <c r="BM368" i="22" s="1"/>
  <c r="BL315" i="22"/>
  <c r="BM315" i="22" s="1"/>
  <c r="BL287" i="22"/>
  <c r="BM287" i="22" s="1"/>
  <c r="BL395" i="22"/>
  <c r="BM395" i="22" s="1"/>
  <c r="BL110" i="22"/>
  <c r="BM110" i="22" s="1"/>
  <c r="BL282" i="22"/>
  <c r="BM282" i="22" s="1"/>
  <c r="BL220" i="22"/>
  <c r="BM220" i="22" s="1"/>
  <c r="BL422" i="22"/>
  <c r="BM422" i="22" s="1"/>
  <c r="BL20" i="22"/>
  <c r="BM20" i="22" s="1"/>
  <c r="BL277" i="22"/>
  <c r="BM277" i="22" s="1"/>
  <c r="BL423" i="22"/>
  <c r="BM423" i="22" s="1"/>
  <c r="BL126" i="22"/>
  <c r="BM126" i="22" s="1"/>
  <c r="BL157" i="22"/>
  <c r="BM157" i="22" s="1"/>
  <c r="BL430" i="22"/>
  <c r="BM430" i="22" s="1"/>
  <c r="BL90" i="22"/>
  <c r="BM90" i="22" s="1"/>
  <c r="BL272" i="22"/>
  <c r="BM272" i="22" s="1"/>
  <c r="BL431" i="22"/>
  <c r="BM431" i="22" s="1"/>
  <c r="BL29" i="22"/>
  <c r="BM29" i="22" s="1"/>
  <c r="BL249" i="22"/>
  <c r="BM249" i="22" s="1"/>
  <c r="BL289" i="22"/>
  <c r="BM289" i="22" s="1"/>
  <c r="BL162" i="22"/>
  <c r="BM162" i="22" s="1"/>
  <c r="BL117" i="22"/>
  <c r="BM117" i="22" s="1"/>
  <c r="BL280" i="22"/>
  <c r="BM280" i="22" s="1"/>
  <c r="BL425" i="22"/>
  <c r="BM425" i="22" s="1"/>
  <c r="BL56" i="22"/>
  <c r="BM56" i="22" s="1"/>
  <c r="BL190" i="22"/>
  <c r="BM190" i="22" s="1"/>
  <c r="BL334" i="22"/>
  <c r="BM334" i="22" s="1"/>
  <c r="AV15" i="22"/>
  <c r="BL132" i="22"/>
  <c r="BM132" i="22" s="1"/>
  <c r="BL411" i="22"/>
  <c r="BM411" i="22" s="1"/>
  <c r="BL276" i="22"/>
  <c r="BM276" i="22" s="1"/>
  <c r="BL122" i="22"/>
  <c r="BM122" i="22" s="1"/>
  <c r="BL384" i="22"/>
  <c r="BM384" i="22" s="1"/>
  <c r="BL399" i="22"/>
  <c r="BM399" i="22" s="1"/>
  <c r="BL265" i="22"/>
  <c r="BM265" i="22" s="1"/>
  <c r="BL151" i="22"/>
  <c r="BM151" i="22" s="1"/>
  <c r="BL50" i="22"/>
  <c r="BM50" i="22" s="1"/>
  <c r="BL63" i="22"/>
  <c r="BM63" i="22" s="1"/>
  <c r="BL346" i="22"/>
  <c r="BM346" i="22" s="1"/>
  <c r="BL301" i="22"/>
  <c r="BM301" i="22" s="1"/>
  <c r="BL28" i="22"/>
  <c r="BM28" i="22" s="1"/>
  <c r="BL202" i="22"/>
  <c r="BM202" i="22" s="1"/>
  <c r="BL243" i="22"/>
  <c r="BM243" i="22" s="1"/>
  <c r="BL146" i="22"/>
  <c r="BM146" i="22" s="1"/>
  <c r="BL339" i="22"/>
  <c r="BM339" i="22" s="1"/>
  <c r="BL235" i="22"/>
  <c r="BM235" i="22" s="1"/>
  <c r="BL99" i="22"/>
  <c r="BM99" i="22" s="1"/>
  <c r="BL258" i="22"/>
  <c r="BM258" i="22" s="1"/>
  <c r="BL246" i="22"/>
  <c r="BM246" i="22" s="1"/>
  <c r="BL5" i="22"/>
  <c r="BL238" i="22"/>
  <c r="BM238" i="22" s="1"/>
  <c r="BL101" i="22"/>
  <c r="BM101" i="22" s="1"/>
  <c r="BL16" i="22"/>
  <c r="BM16" i="22" s="1"/>
  <c r="BL230" i="22"/>
  <c r="BM230" i="22" s="1"/>
  <c r="BL96" i="22"/>
  <c r="BM96" i="22" s="1"/>
  <c r="BL26" i="22"/>
  <c r="BM26" i="22" s="1"/>
  <c r="BL24" i="22"/>
  <c r="BM24" i="22" s="1"/>
  <c r="BL175" i="22"/>
  <c r="BM175" i="22" s="1"/>
  <c r="BL51" i="22"/>
  <c r="BM51" i="22" s="1"/>
  <c r="BL180" i="22"/>
  <c r="BM180" i="22" s="1"/>
  <c r="BL179" i="22"/>
  <c r="BM179" i="22" s="1"/>
  <c r="BL176" i="22"/>
  <c r="BM176" i="22" s="1"/>
  <c r="BL210" i="22"/>
  <c r="BM210" i="22" s="1"/>
  <c r="BL307" i="22"/>
  <c r="BM307" i="22" s="1"/>
  <c r="BL304" i="22"/>
  <c r="BM304" i="22" s="1"/>
  <c r="BL331" i="22"/>
  <c r="BM331" i="22" s="1"/>
  <c r="BL370" i="22"/>
  <c r="BM370" i="22" s="1"/>
  <c r="BL380" i="22"/>
  <c r="BM380" i="22" s="1"/>
  <c r="BL141" i="22"/>
  <c r="BM141" i="22" s="1"/>
  <c r="BL270" i="22"/>
  <c r="BM270" i="22" s="1"/>
  <c r="BL439" i="22"/>
  <c r="BM439" i="22" s="1"/>
  <c r="BL14" i="22"/>
  <c r="BM14" i="22" s="1"/>
  <c r="BL228" i="22"/>
  <c r="BM228" i="22" s="1"/>
  <c r="BL396" i="22"/>
  <c r="BM396" i="22" s="1"/>
  <c r="BL412" i="22"/>
  <c r="BM412" i="22" s="1"/>
  <c r="BL123" i="22"/>
  <c r="BM123" i="22" s="1"/>
  <c r="BL278" i="22"/>
  <c r="BM278" i="22" s="1"/>
  <c r="BL433" i="22"/>
  <c r="BM433" i="22" s="1"/>
  <c r="BL27" i="22"/>
  <c r="BM27" i="22" s="1"/>
  <c r="BL244" i="22"/>
  <c r="BM244" i="22" s="1"/>
  <c r="BL404" i="22"/>
  <c r="BM404" i="22" s="1"/>
  <c r="BL25" i="22"/>
  <c r="BM25" i="22" s="1"/>
  <c r="BL144" i="22"/>
  <c r="BM144" i="22" s="1"/>
  <c r="G7" i="22"/>
  <c r="F7" i="22"/>
  <c r="BL253" i="22"/>
  <c r="BM253" i="22" s="1"/>
  <c r="BL419" i="22"/>
  <c r="BM419" i="22" s="1"/>
  <c r="BL153" i="22"/>
  <c r="BM153" i="22" s="1"/>
  <c r="BL279" i="22"/>
  <c r="BM279" i="22" s="1"/>
  <c r="BL413" i="22"/>
  <c r="BM413" i="22" s="1"/>
  <c r="BL358" i="22"/>
  <c r="BM358" i="22" s="1"/>
  <c r="BL224" i="22"/>
  <c r="BM224" i="22" s="1"/>
  <c r="BL217" i="22"/>
  <c r="BM217" i="22" s="1"/>
  <c r="BL75" i="22"/>
  <c r="BM75" i="22" s="1"/>
  <c r="BL6" i="22"/>
  <c r="BL341" i="22"/>
  <c r="BM341" i="22" s="1"/>
  <c r="BL211" i="22"/>
  <c r="BM211" i="22" s="1"/>
  <c r="BL59" i="22"/>
  <c r="BM59" i="22" s="1"/>
  <c r="BL98" i="22"/>
  <c r="BM98" i="22" s="1"/>
  <c r="BL259" i="22"/>
  <c r="BM259" i="22" s="1"/>
  <c r="BL80" i="22"/>
  <c r="BM80" i="22" s="1"/>
  <c r="BL256" i="22"/>
  <c r="BM256" i="22" s="1"/>
  <c r="BL257" i="22"/>
  <c r="BM257" i="22" s="1"/>
  <c r="BL21" i="22"/>
  <c r="BM21" i="22" s="1"/>
  <c r="BL35" i="22"/>
  <c r="BM35" i="22" s="1"/>
  <c r="BL248" i="22"/>
  <c r="BM248" i="22" s="1"/>
  <c r="BL17" i="22"/>
  <c r="BM17" i="22" s="1"/>
  <c r="BL240" i="22"/>
  <c r="BM240" i="22" s="1"/>
  <c r="BL100" i="22"/>
  <c r="BM100" i="22" s="1"/>
  <c r="BL376" i="22"/>
  <c r="BM376" i="22" s="1"/>
  <c r="BL232" i="22"/>
  <c r="BM232" i="22" s="1"/>
  <c r="BL196" i="22"/>
  <c r="BM196" i="22" s="1"/>
  <c r="BL40" i="22"/>
  <c r="BM40" i="22" s="1"/>
  <c r="BL37" i="22"/>
  <c r="BM37" i="22" s="1"/>
  <c r="AQ56" i="22"/>
  <c r="AQ53" i="22"/>
  <c r="AQ57" i="22"/>
  <c r="AQ54" i="22"/>
  <c r="AQ55" i="22"/>
  <c r="BL60" i="22"/>
  <c r="BM60" i="22" s="1"/>
  <c r="BL169" i="22"/>
  <c r="BM169" i="22" s="1"/>
  <c r="BL187" i="22"/>
  <c r="BM187" i="22" s="1"/>
  <c r="BL184" i="22"/>
  <c r="BM184" i="22" s="1"/>
  <c r="BL336" i="22"/>
  <c r="BM336" i="22" s="1"/>
  <c r="BL329" i="22"/>
  <c r="BM329" i="22" s="1"/>
  <c r="BL317" i="22"/>
  <c r="BM317" i="22" s="1"/>
  <c r="BL306" i="22"/>
  <c r="BM306" i="22" s="1"/>
  <c r="BL383" i="22"/>
  <c r="BM383" i="22" s="1"/>
  <c r="BL372" i="22"/>
  <c r="BM372" i="22" s="1"/>
  <c r="BL233" i="22"/>
  <c r="BM233" i="22" s="1"/>
  <c r="BL378" i="22"/>
  <c r="BM378" i="22" s="1"/>
  <c r="BL403" i="22"/>
  <c r="BM403" i="22" s="1"/>
  <c r="BL286" i="22"/>
  <c r="BM286" i="22" s="1"/>
  <c r="BL251" i="22"/>
  <c r="BM251" i="22" s="1"/>
  <c r="BL324" i="22"/>
  <c r="BM324" i="22" s="1"/>
  <c r="BL291" i="22"/>
  <c r="BM291" i="22" s="1"/>
  <c r="BL134" i="22"/>
  <c r="BM134" i="22" s="1"/>
  <c r="BL108" i="22"/>
  <c r="BM108" i="22" s="1"/>
  <c r="AW12" i="22"/>
  <c r="AV41" i="22" s="1"/>
  <c r="D8" i="22"/>
  <c r="E8" i="22" s="1"/>
  <c r="C9" i="22"/>
  <c r="BJ8" i="22"/>
  <c r="BL427" i="22"/>
  <c r="BM427" i="22" s="1"/>
  <c r="BL267" i="22"/>
  <c r="BM267" i="22" s="1"/>
  <c r="BL155" i="22"/>
  <c r="BM155" i="22" s="1"/>
  <c r="BL347" i="22"/>
  <c r="BM347" i="22" s="1"/>
  <c r="BL109" i="22"/>
  <c r="BM109" i="22" s="1"/>
  <c r="BL47" i="22"/>
  <c r="BM47" i="22" s="1"/>
  <c r="BL163" i="22"/>
  <c r="BM163" i="22" s="1"/>
  <c r="BL44" i="22"/>
  <c r="BM44" i="22" s="1"/>
  <c r="BL245" i="22"/>
  <c r="BM245" i="22" s="1"/>
  <c r="BL54" i="22"/>
  <c r="BM54" i="22" s="1"/>
  <c r="BL264" i="22"/>
  <c r="BM264" i="22" s="1"/>
  <c r="BL255" i="22"/>
  <c r="BM255" i="22" s="1"/>
  <c r="BL97" i="22"/>
  <c r="BM97" i="22" s="1"/>
  <c r="BL371" i="22"/>
  <c r="BM371" i="22" s="1"/>
  <c r="BL237" i="22"/>
  <c r="BM237" i="22" s="1"/>
  <c r="BL406" i="22"/>
  <c r="BM406" i="22" s="1"/>
  <c r="BL242" i="22"/>
  <c r="BM242" i="22" s="1"/>
  <c r="BL46" i="22"/>
  <c r="BM46" i="22" s="1"/>
  <c r="BL364" i="22"/>
  <c r="BM364" i="22" s="1"/>
  <c r="BL229" i="22"/>
  <c r="BM229" i="22" s="1"/>
  <c r="BL82" i="22"/>
  <c r="BM82" i="22" s="1"/>
  <c r="BL11" i="22"/>
  <c r="BM11" i="22" s="1"/>
  <c r="BL200" i="22"/>
  <c r="BM200" i="22" s="1"/>
  <c r="BL66" i="22"/>
  <c r="BM66" i="22" s="1"/>
  <c r="BL177" i="22"/>
  <c r="BM177" i="22" s="1"/>
  <c r="BL65" i="22"/>
  <c r="BM65" i="22" s="1"/>
  <c r="BL195" i="22"/>
  <c r="BM195" i="22" s="1"/>
  <c r="BL216" i="22"/>
  <c r="BM216" i="22" s="1"/>
  <c r="BL299" i="22"/>
  <c r="BM299" i="22" s="1"/>
  <c r="BL345" i="22"/>
  <c r="BM345" i="22" s="1"/>
  <c r="BL316" i="22"/>
  <c r="BM316" i="22" s="1"/>
  <c r="BL392" i="22"/>
  <c r="BM392" i="22" s="1"/>
  <c r="BL375" i="22"/>
  <c r="BM375" i="22" s="1"/>
  <c r="BL154" i="22"/>
  <c r="BM154" i="22" s="1"/>
  <c r="BL424" i="22"/>
  <c r="BM424" i="22" s="1"/>
  <c r="BL436" i="22"/>
  <c r="BM436" i="22" s="1"/>
  <c r="BL274" i="22"/>
  <c r="BM274" i="22" s="1"/>
  <c r="BL443" i="22"/>
  <c r="BM443" i="22" s="1"/>
  <c r="BL269" i="22"/>
  <c r="BM269" i="22" s="1"/>
  <c r="BL305" i="22"/>
  <c r="BM305" i="22" s="1"/>
  <c r="BL382" i="22"/>
  <c r="BM382" i="22" s="1"/>
  <c r="BL94" i="22"/>
  <c r="BM94" i="22" s="1"/>
  <c r="BL201" i="22"/>
  <c r="BM201" i="22" s="1"/>
  <c r="BL363" i="22"/>
  <c r="BM363" i="22" s="1"/>
  <c r="BL7" i="22"/>
  <c r="BM7" i="22" s="1"/>
  <c r="BL150" i="22"/>
  <c r="BM150" i="22" s="1"/>
  <c r="BL204" i="22"/>
  <c r="BM204" i="22" s="1"/>
  <c r="BL343" i="22"/>
  <c r="BM343" i="22" s="1"/>
  <c r="BL41" i="22"/>
  <c r="BM41" i="22" s="1"/>
  <c r="BL32" i="22"/>
  <c r="BM32" i="22" s="1"/>
  <c r="BL166" i="22"/>
  <c r="BM166" i="22" s="1"/>
  <c r="BL173" i="22"/>
  <c r="BM173" i="22" s="1"/>
  <c r="BL297" i="22"/>
  <c r="BM297" i="22" s="1"/>
  <c r="BL362" i="22"/>
  <c r="BM362" i="22" s="1"/>
  <c r="BL137" i="22"/>
  <c r="BM137" i="22" s="1"/>
  <c r="BL252" i="22"/>
  <c r="BM252" i="22" s="1"/>
  <c r="BL438" i="22"/>
  <c r="BM438" i="22" s="1"/>
  <c r="BL74" i="22"/>
  <c r="BM74" i="22" s="1"/>
  <c r="BL275" i="22"/>
  <c r="BM275" i="22" s="1"/>
  <c r="BL446" i="22"/>
  <c r="BM446" i="22" s="1"/>
  <c r="BL130" i="22"/>
  <c r="BM130" i="22" s="1"/>
  <c r="BL447" i="22"/>
  <c r="BM447" i="22" s="1"/>
  <c r="BL193" i="22"/>
  <c r="BM193" i="22" s="1"/>
  <c r="BL408" i="22"/>
  <c r="BM408" i="22" s="1"/>
  <c r="BL124" i="22"/>
  <c r="BM124" i="22" s="1"/>
  <c r="BL293" i="22"/>
  <c r="BM293" i="22" s="1"/>
  <c r="BL441" i="22"/>
  <c r="BM441" i="22" s="1"/>
  <c r="BL192" i="22"/>
  <c r="BM192" i="22" s="1"/>
  <c r="BL410" i="22"/>
  <c r="BM410" i="22" s="1"/>
  <c r="BL136" i="22"/>
  <c r="BM136" i="22" s="1"/>
  <c r="BL214" i="22"/>
  <c r="BM214" i="22" s="1"/>
  <c r="BL421" i="22"/>
  <c r="BM421" i="22" s="1"/>
  <c r="BL260" i="22"/>
  <c r="BM260" i="22" s="1"/>
  <c r="BL19" i="22"/>
  <c r="BM19" i="22" s="1"/>
  <c r="BL330" i="22"/>
  <c r="BM330" i="22" s="1"/>
  <c r="BL61" i="22"/>
  <c r="BM61" i="22" s="1"/>
  <c r="BL178" i="22"/>
  <c r="BM178" i="22" s="1"/>
  <c r="BL135" i="22"/>
  <c r="BM135" i="22" s="1"/>
  <c r="BL308" i="22"/>
  <c r="BM308" i="22" s="1"/>
  <c r="BL205" i="22"/>
  <c r="BM205" i="22" s="1"/>
  <c r="BL377" i="22"/>
  <c r="BM377" i="22" s="1"/>
  <c r="BL78" i="22"/>
  <c r="BM78" i="22" s="1"/>
  <c r="BL145" i="22"/>
  <c r="BM145" i="22" s="1"/>
  <c r="BL161" i="22"/>
  <c r="BM161" i="22" s="1"/>
  <c r="BL416" i="22"/>
  <c r="BM416" i="22" s="1"/>
  <c r="BL4" i="22"/>
  <c r="BL138" i="22"/>
  <c r="BM138" i="22" s="1"/>
  <c r="BL369" i="22"/>
  <c r="BM369" i="22" s="1"/>
  <c r="BL449" i="22"/>
  <c r="BM449" i="22" s="1"/>
  <c r="BL206" i="22"/>
  <c r="BM206" i="22" s="1"/>
  <c r="BL418" i="22"/>
  <c r="BM418" i="22" s="1"/>
  <c r="BL118" i="22"/>
  <c r="BM118" i="22" s="1"/>
  <c r="BP7" i="22"/>
  <c r="BQ7" i="22" s="1"/>
  <c r="BL288" i="22"/>
  <c r="BM288" i="22" s="1"/>
  <c r="BL435" i="22"/>
  <c r="BM435" i="22" s="1"/>
  <c r="BL428" i="22"/>
  <c r="BM428" i="22" s="1"/>
  <c r="BL93" i="22"/>
  <c r="BM93" i="22" s="1"/>
  <c r="BL236" i="22"/>
  <c r="BM236" i="22" s="1"/>
  <c r="BL429" i="22"/>
  <c r="BM429" i="22" s="1"/>
  <c r="BL386" i="22"/>
  <c r="BM386" i="22" s="1"/>
  <c r="BL221" i="22"/>
  <c r="BM221" i="22" s="1"/>
  <c r="BL88" i="22"/>
  <c r="BM88" i="22" s="1"/>
  <c r="BL10" i="22"/>
  <c r="BM10" i="22" s="1"/>
  <c r="BL23" i="22"/>
  <c r="BM23" i="22" s="1"/>
  <c r="BL349" i="22"/>
  <c r="BM349" i="22" s="1"/>
  <c r="BL95" i="22"/>
  <c r="BM95" i="22" s="1"/>
  <c r="BL48" i="22"/>
  <c r="BM48" i="22" s="1"/>
  <c r="BL366" i="22"/>
  <c r="BM366" i="22" s="1"/>
  <c r="BL261" i="22"/>
  <c r="BM261" i="22" s="1"/>
  <c r="BL112" i="22"/>
  <c r="BM112" i="22" s="1"/>
  <c r="BL398" i="22"/>
  <c r="BM398" i="22" s="1"/>
  <c r="BL239" i="22"/>
  <c r="BM239" i="22" s="1"/>
  <c r="BL55" i="22"/>
  <c r="BM55" i="22" s="1"/>
  <c r="BL394" i="22"/>
  <c r="BM394" i="22" s="1"/>
  <c r="BL250" i="22"/>
  <c r="BM250" i="22" s="1"/>
  <c r="BL391" i="22"/>
  <c r="BM391" i="22" s="1"/>
  <c r="BL231" i="22"/>
  <c r="BM231" i="22" s="1"/>
  <c r="BL9" i="22"/>
  <c r="BM9" i="22" s="1"/>
  <c r="BL355" i="22"/>
  <c r="BM355" i="22" s="1"/>
  <c r="BL234" i="22"/>
  <c r="BM234" i="22" s="1"/>
  <c r="BL105" i="22"/>
  <c r="BM105" i="22" s="1"/>
  <c r="BL53" i="22"/>
  <c r="BM53" i="22" s="1"/>
  <c r="BL36" i="22"/>
  <c r="BM36" i="22" s="1"/>
  <c r="BL31" i="22"/>
  <c r="BM31" i="22" s="1"/>
  <c r="BL76" i="22"/>
  <c r="BM76" i="22" s="1"/>
  <c r="BL185" i="22"/>
  <c r="BM185" i="22" s="1"/>
  <c r="BL68" i="22"/>
  <c r="BM68" i="22" s="1"/>
  <c r="BL165" i="22"/>
  <c r="BM165" i="22" s="1"/>
  <c r="BL208" i="22"/>
  <c r="BM208" i="22" s="1"/>
  <c r="BL325" i="22"/>
  <c r="BM325" i="22" s="1"/>
  <c r="BL344" i="22"/>
  <c r="BM344" i="22" s="1"/>
  <c r="BL320" i="22"/>
  <c r="BM320" i="22" s="1"/>
  <c r="BL361" i="22"/>
  <c r="BM361" i="22" s="1"/>
  <c r="BL400" i="22"/>
  <c r="BM400" i="22" s="1"/>
  <c r="BL357" i="21"/>
  <c r="BM357" i="21" s="1"/>
  <c r="BL122" i="21"/>
  <c r="BM122" i="21" s="1"/>
  <c r="BL363" i="21"/>
  <c r="BM363" i="21" s="1"/>
  <c r="BL130" i="21"/>
  <c r="BM130" i="21" s="1"/>
  <c r="BL365" i="21"/>
  <c r="BM365" i="21" s="1"/>
  <c r="BL312" i="21"/>
  <c r="BM312" i="21" s="1"/>
  <c r="BL359" i="21"/>
  <c r="BM359" i="21" s="1"/>
  <c r="BL131" i="21"/>
  <c r="BM131" i="21" s="1"/>
  <c r="BL353" i="21"/>
  <c r="BM353" i="21" s="1"/>
  <c r="BP5" i="21"/>
  <c r="BQ5" i="21" s="1"/>
  <c r="BL119" i="21"/>
  <c r="BM119" i="21" s="1"/>
  <c r="BL127" i="21"/>
  <c r="BM127" i="21" s="1"/>
  <c r="BL83" i="21"/>
  <c r="BM83" i="21" s="1"/>
  <c r="BL433" i="21"/>
  <c r="BM433" i="21" s="1"/>
  <c r="BL425" i="21"/>
  <c r="BM425" i="21" s="1"/>
  <c r="BL417" i="21"/>
  <c r="BM417" i="21" s="1"/>
  <c r="BL409" i="21"/>
  <c r="BM409" i="21" s="1"/>
  <c r="BL422" i="21"/>
  <c r="BM422" i="21" s="1"/>
  <c r="BL421" i="21"/>
  <c r="BM421" i="21" s="1"/>
  <c r="BL419" i="21"/>
  <c r="BM419" i="21" s="1"/>
  <c r="BL406" i="21"/>
  <c r="BM406" i="21" s="1"/>
  <c r="BL398" i="21"/>
  <c r="BM398" i="21" s="1"/>
  <c r="BL436" i="21"/>
  <c r="BM436" i="21" s="1"/>
  <c r="BL431" i="21"/>
  <c r="BM431" i="21" s="1"/>
  <c r="BL400" i="21"/>
  <c r="BM400" i="21" s="1"/>
  <c r="BL392" i="21"/>
  <c r="BM392" i="21" s="1"/>
  <c r="BL439" i="21"/>
  <c r="BM439" i="21" s="1"/>
  <c r="BL415" i="21"/>
  <c r="BM415" i="21" s="1"/>
  <c r="BL413" i="21"/>
  <c r="BM413" i="21" s="1"/>
  <c r="BL404" i="21"/>
  <c r="BM404" i="21" s="1"/>
  <c r="BL403" i="21"/>
  <c r="BM403" i="21" s="1"/>
  <c r="BL397" i="21"/>
  <c r="BM397" i="21" s="1"/>
  <c r="BL391" i="21"/>
  <c r="BM391" i="21" s="1"/>
  <c r="BL386" i="21"/>
  <c r="BM386" i="21" s="1"/>
  <c r="BL384" i="21"/>
  <c r="BM384" i="21" s="1"/>
  <c r="BL434" i="21"/>
  <c r="BM434" i="21" s="1"/>
  <c r="BL429" i="21"/>
  <c r="BM429" i="21" s="1"/>
  <c r="BL414" i="21"/>
  <c r="BM414" i="21" s="1"/>
  <c r="BL379" i="21"/>
  <c r="BM379" i="21" s="1"/>
  <c r="BL443" i="21"/>
  <c r="BM443" i="21" s="1"/>
  <c r="BL402" i="21"/>
  <c r="BM402" i="21" s="1"/>
  <c r="BL396" i="21"/>
  <c r="BM396" i="21" s="1"/>
  <c r="BL395" i="21"/>
  <c r="BM395" i="21" s="1"/>
  <c r="BL430" i="21"/>
  <c r="BM430" i="21" s="1"/>
  <c r="BL401" i="21"/>
  <c r="BM401" i="21" s="1"/>
  <c r="BL393" i="21"/>
  <c r="BM393" i="21" s="1"/>
  <c r="BL394" i="21"/>
  <c r="BM394" i="21" s="1"/>
  <c r="BL378" i="21"/>
  <c r="BM378" i="21" s="1"/>
  <c r="BL447" i="21"/>
  <c r="BM447" i="21" s="1"/>
  <c r="BL423" i="21"/>
  <c r="BM423" i="21" s="1"/>
  <c r="BL389" i="21"/>
  <c r="BM389" i="21" s="1"/>
  <c r="BL380" i="21"/>
  <c r="BM380" i="21" s="1"/>
  <c r="BL367" i="21"/>
  <c r="BM367" i="21" s="1"/>
  <c r="BL366" i="21"/>
  <c r="BM366" i="21" s="1"/>
  <c r="BL407" i="21"/>
  <c r="BM407" i="21" s="1"/>
  <c r="BL399" i="21"/>
  <c r="BM399" i="21" s="1"/>
  <c r="BL381" i="21"/>
  <c r="BM381" i="21" s="1"/>
  <c r="BL371" i="21"/>
  <c r="BM371" i="21" s="1"/>
  <c r="BL370" i="21"/>
  <c r="BM370" i="21" s="1"/>
  <c r="BL375" i="21"/>
  <c r="BM375" i="21" s="1"/>
  <c r="BL405" i="21"/>
  <c r="BM405" i="21" s="1"/>
  <c r="BL374" i="21"/>
  <c r="BM374" i="21" s="1"/>
  <c r="BL387" i="21"/>
  <c r="BM387" i="21" s="1"/>
  <c r="BL178" i="21"/>
  <c r="BM178" i="21" s="1"/>
  <c r="BL210" i="21"/>
  <c r="BM210" i="21" s="1"/>
  <c r="BL201" i="21"/>
  <c r="BM201" i="21" s="1"/>
  <c r="BL193" i="21"/>
  <c r="BM193" i="21" s="1"/>
  <c r="BL220" i="21"/>
  <c r="BM220" i="21" s="1"/>
  <c r="BL209" i="21"/>
  <c r="BM209" i="21" s="1"/>
  <c r="BL206" i="21"/>
  <c r="BM206" i="21" s="1"/>
  <c r="BL197" i="21"/>
  <c r="BM197" i="21" s="1"/>
  <c r="BL189" i="21"/>
  <c r="BM189" i="21" s="1"/>
  <c r="BL184" i="21"/>
  <c r="BM184" i="21" s="1"/>
  <c r="BL156" i="21"/>
  <c r="BM156" i="21" s="1"/>
  <c r="BL176" i="21"/>
  <c r="BM176" i="21" s="1"/>
  <c r="BL160" i="21"/>
  <c r="BM160" i="21" s="1"/>
  <c r="BL172" i="21"/>
  <c r="BM172" i="21" s="1"/>
  <c r="BL164" i="21"/>
  <c r="BM164" i="21" s="1"/>
  <c r="BL192" i="21"/>
  <c r="BM192" i="21" s="1"/>
  <c r="BL200" i="21"/>
  <c r="BM200" i="21" s="1"/>
  <c r="BL168" i="21"/>
  <c r="BM168" i="21" s="1"/>
  <c r="BL179" i="21"/>
  <c r="BM179" i="21" s="1"/>
  <c r="BL185" i="21"/>
  <c r="BM185" i="21" s="1"/>
  <c r="BL152" i="21"/>
  <c r="BM152" i="21" s="1"/>
  <c r="BL124" i="21"/>
  <c r="BM124" i="21" s="1"/>
  <c r="BL149" i="21"/>
  <c r="BM149" i="21" s="1"/>
  <c r="BL116" i="21"/>
  <c r="BM116" i="21" s="1"/>
  <c r="BL230" i="21"/>
  <c r="BM230" i="21" s="1"/>
  <c r="BL157" i="21"/>
  <c r="BM157" i="21" s="1"/>
  <c r="BL175" i="21"/>
  <c r="BM175" i="21" s="1"/>
  <c r="BL145" i="21"/>
  <c r="BM145" i="21" s="1"/>
  <c r="BL198" i="21"/>
  <c r="BM198" i="21" s="1"/>
  <c r="BL182" i="21"/>
  <c r="BM182" i="21" s="1"/>
  <c r="BL273" i="21"/>
  <c r="BM273" i="21" s="1"/>
  <c r="BL255" i="21"/>
  <c r="BM255" i="21" s="1"/>
  <c r="BL289" i="21"/>
  <c r="BM289" i="21" s="1"/>
  <c r="BL275" i="21"/>
  <c r="BM275" i="21" s="1"/>
  <c r="BL233" i="21"/>
  <c r="BM233" i="21" s="1"/>
  <c r="BL249" i="21"/>
  <c r="BM249" i="21" s="1"/>
  <c r="BL287" i="21"/>
  <c r="BM287" i="21" s="1"/>
  <c r="BL304" i="21"/>
  <c r="BM304" i="21" s="1"/>
  <c r="BL269" i="21"/>
  <c r="BM269" i="21" s="1"/>
  <c r="BL301" i="21"/>
  <c r="BM301" i="21" s="1"/>
  <c r="BL298" i="21"/>
  <c r="BM298" i="21" s="1"/>
  <c r="BL319" i="21"/>
  <c r="BM319" i="21" s="1"/>
  <c r="BL318" i="21"/>
  <c r="BM318" i="21" s="1"/>
  <c r="BL346" i="21"/>
  <c r="BM346" i="21" s="1"/>
  <c r="BL347" i="21"/>
  <c r="BM347" i="21" s="1"/>
  <c r="BL340" i="21"/>
  <c r="BM340" i="21" s="1"/>
  <c r="BL388" i="21"/>
  <c r="BM388" i="21" s="1"/>
  <c r="BL412" i="21"/>
  <c r="BM412" i="21" s="1"/>
  <c r="BL420" i="21"/>
  <c r="BM420" i="21" s="1"/>
  <c r="BL125" i="21"/>
  <c r="BM125" i="21" s="1"/>
  <c r="BL246" i="21"/>
  <c r="BM246" i="21" s="1"/>
  <c r="BL134" i="21"/>
  <c r="BM134" i="21" s="1"/>
  <c r="BL146" i="21"/>
  <c r="BM146" i="21" s="1"/>
  <c r="BL151" i="21"/>
  <c r="BM151" i="21" s="1"/>
  <c r="BL173" i="21"/>
  <c r="BM173" i="21" s="1"/>
  <c r="BL153" i="21"/>
  <c r="BM153" i="21" s="1"/>
  <c r="BL214" i="21"/>
  <c r="BM214" i="21" s="1"/>
  <c r="BL204" i="21"/>
  <c r="BM204" i="21" s="1"/>
  <c r="BL187" i="21"/>
  <c r="BM187" i="21" s="1"/>
  <c r="BL203" i="21"/>
  <c r="BM203" i="21" s="1"/>
  <c r="BL211" i="21"/>
  <c r="BM211" i="21" s="1"/>
  <c r="BL299" i="21"/>
  <c r="BM299" i="21" s="1"/>
  <c r="BL260" i="21"/>
  <c r="BM260" i="21" s="1"/>
  <c r="BL281" i="21"/>
  <c r="BM281" i="21" s="1"/>
  <c r="BL235" i="21"/>
  <c r="BM235" i="21" s="1"/>
  <c r="BL251" i="21"/>
  <c r="BM251" i="21" s="1"/>
  <c r="BL295" i="21"/>
  <c r="BM295" i="21" s="1"/>
  <c r="BL272" i="21"/>
  <c r="BM272" i="21" s="1"/>
  <c r="BL305" i="21"/>
  <c r="BM305" i="21" s="1"/>
  <c r="BL303" i="21"/>
  <c r="BM303" i="21" s="1"/>
  <c r="BL314" i="21"/>
  <c r="BM314" i="21" s="1"/>
  <c r="BL327" i="21"/>
  <c r="BM327" i="21" s="1"/>
  <c r="BL324" i="21"/>
  <c r="BM324" i="21" s="1"/>
  <c r="BL321" i="21"/>
  <c r="BM321" i="21" s="1"/>
  <c r="BL354" i="21"/>
  <c r="BM354" i="21" s="1"/>
  <c r="BL344" i="21"/>
  <c r="BM344" i="21" s="1"/>
  <c r="BL385" i="21"/>
  <c r="BM385" i="21" s="1"/>
  <c r="BL408" i="21"/>
  <c r="BM408" i="21" s="1"/>
  <c r="BL428" i="21"/>
  <c r="BM428" i="21" s="1"/>
  <c r="BL435" i="21"/>
  <c r="BM435" i="21" s="1"/>
  <c r="BL219" i="21"/>
  <c r="BM219" i="21" s="1"/>
  <c r="BL117" i="21"/>
  <c r="BM117" i="21" s="1"/>
  <c r="BL165" i="21"/>
  <c r="BM165" i="21" s="1"/>
  <c r="BL155" i="21"/>
  <c r="BM155" i="21" s="1"/>
  <c r="BL169" i="21"/>
  <c r="BM169" i="21" s="1"/>
  <c r="BL162" i="21"/>
  <c r="BM162" i="21" s="1"/>
  <c r="BL163" i="21"/>
  <c r="BM163" i="21" s="1"/>
  <c r="BL224" i="21"/>
  <c r="BM224" i="21" s="1"/>
  <c r="BL221" i="21"/>
  <c r="BM221" i="21" s="1"/>
  <c r="BL195" i="21"/>
  <c r="BM195" i="21" s="1"/>
  <c r="BL213" i="21"/>
  <c r="BM213" i="21" s="1"/>
  <c r="BL228" i="21"/>
  <c r="BM228" i="21" s="1"/>
  <c r="BL262" i="21"/>
  <c r="BM262" i="21" s="1"/>
  <c r="BL237" i="21"/>
  <c r="BM237" i="21" s="1"/>
  <c r="BL259" i="21"/>
  <c r="BM259" i="21" s="1"/>
  <c r="BL254" i="21"/>
  <c r="BM254" i="21" s="1"/>
  <c r="BL280" i="21"/>
  <c r="BM280" i="21" s="1"/>
  <c r="BL307" i="21"/>
  <c r="BM307" i="21" s="1"/>
  <c r="BL309" i="21"/>
  <c r="BM309" i="21" s="1"/>
  <c r="BL326" i="21"/>
  <c r="BM326" i="21" s="1"/>
  <c r="BL362" i="21"/>
  <c r="BM362" i="21" s="1"/>
  <c r="BL349" i="21"/>
  <c r="BM349" i="21" s="1"/>
  <c r="BL350" i="21"/>
  <c r="BM350" i="21" s="1"/>
  <c r="BL383" i="21"/>
  <c r="BM383" i="21" s="1"/>
  <c r="BL410" i="21"/>
  <c r="BM410" i="21" s="1"/>
  <c r="BL442" i="21"/>
  <c r="BM442" i="21" s="1"/>
  <c r="BL444" i="21"/>
  <c r="BM444" i="21" s="1"/>
  <c r="BL144" i="21"/>
  <c r="BM144" i="21" s="1"/>
  <c r="BL141" i="21"/>
  <c r="BM141" i="21" s="1"/>
  <c r="BL207" i="21"/>
  <c r="BM207" i="21" s="1"/>
  <c r="BL140" i="21"/>
  <c r="BM140" i="21" s="1"/>
  <c r="BL222" i="21"/>
  <c r="BM222" i="21" s="1"/>
  <c r="BL212" i="21"/>
  <c r="BM212" i="21" s="1"/>
  <c r="BL229" i="21"/>
  <c r="BM229" i="21" s="1"/>
  <c r="BL294" i="21"/>
  <c r="BM294" i="21" s="1"/>
  <c r="BL282" i="21"/>
  <c r="BM282" i="21" s="1"/>
  <c r="BL424" i="21"/>
  <c r="BM424" i="21" s="1"/>
  <c r="BL129" i="21"/>
  <c r="BM129" i="21" s="1"/>
  <c r="BL196" i="21"/>
  <c r="BM196" i="21" s="1"/>
  <c r="BL158" i="21"/>
  <c r="BM158" i="21" s="1"/>
  <c r="BL154" i="21"/>
  <c r="BM154" i="21" s="1"/>
  <c r="BL166" i="21"/>
  <c r="BM166" i="21" s="1"/>
  <c r="BL232" i="21"/>
  <c r="BM232" i="21" s="1"/>
  <c r="BL216" i="21"/>
  <c r="BM216" i="21" s="1"/>
  <c r="BL236" i="21"/>
  <c r="BM236" i="21" s="1"/>
  <c r="BL252" i="21"/>
  <c r="BM252" i="21" s="1"/>
  <c r="BL300" i="21"/>
  <c r="BM300" i="21" s="1"/>
  <c r="BL257" i="21"/>
  <c r="BM257" i="21" s="1"/>
  <c r="BL223" i="21"/>
  <c r="BM223" i="21" s="1"/>
  <c r="BL239" i="21"/>
  <c r="BM239" i="21" s="1"/>
  <c r="BL261" i="21"/>
  <c r="BM261" i="21" s="1"/>
  <c r="BL270" i="21"/>
  <c r="BM270" i="21" s="1"/>
  <c r="BL264" i="21"/>
  <c r="BM264" i="21" s="1"/>
  <c r="BL288" i="21"/>
  <c r="BM288" i="21" s="1"/>
  <c r="BL315" i="21"/>
  <c r="BM315" i="21" s="1"/>
  <c r="BL317" i="21"/>
  <c r="BM317" i="21" s="1"/>
  <c r="BL322" i="21"/>
  <c r="BM322" i="21" s="1"/>
  <c r="BL330" i="21"/>
  <c r="BM330" i="21" s="1"/>
  <c r="BL368" i="21"/>
  <c r="BM368" i="21" s="1"/>
  <c r="BL376" i="21"/>
  <c r="BM376" i="21" s="1"/>
  <c r="BL356" i="21"/>
  <c r="BM356" i="21" s="1"/>
  <c r="BL438" i="21"/>
  <c r="BM438" i="21" s="1"/>
  <c r="BL390" i="21"/>
  <c r="BM390" i="21" s="1"/>
  <c r="BL441" i="21"/>
  <c r="BM441" i="21" s="1"/>
  <c r="BL449" i="21"/>
  <c r="BM449" i="21" s="1"/>
  <c r="BL194" i="21"/>
  <c r="BM194" i="21" s="1"/>
  <c r="BL267" i="21"/>
  <c r="BM267" i="21" s="1"/>
  <c r="BL310" i="21"/>
  <c r="BM310" i="21" s="1"/>
  <c r="BL343" i="21"/>
  <c r="BM343" i="21" s="1"/>
  <c r="BL121" i="21"/>
  <c r="BM121" i="21" s="1"/>
  <c r="BL120" i="21"/>
  <c r="BM120" i="21" s="1"/>
  <c r="BL136" i="21"/>
  <c r="BM136" i="21" s="1"/>
  <c r="BL133" i="21"/>
  <c r="BM133" i="21" s="1"/>
  <c r="BL161" i="21"/>
  <c r="BM161" i="21" s="1"/>
  <c r="BL167" i="21"/>
  <c r="BM167" i="21" s="1"/>
  <c r="BL218" i="21"/>
  <c r="BM218" i="21" s="1"/>
  <c r="BL180" i="21"/>
  <c r="BM180" i="21" s="1"/>
  <c r="BL240" i="21"/>
  <c r="BM240" i="21" s="1"/>
  <c r="BL226" i="21"/>
  <c r="BM226" i="21" s="1"/>
  <c r="BL276" i="21"/>
  <c r="BM276" i="21" s="1"/>
  <c r="BL244" i="21"/>
  <c r="BM244" i="21" s="1"/>
  <c r="BL258" i="21"/>
  <c r="BM258" i="21" s="1"/>
  <c r="BL292" i="21"/>
  <c r="BM292" i="21" s="1"/>
  <c r="BL225" i="21"/>
  <c r="BM225" i="21" s="1"/>
  <c r="BL241" i="21"/>
  <c r="BM241" i="21" s="1"/>
  <c r="BL263" i="21"/>
  <c r="BM263" i="21" s="1"/>
  <c r="BL278" i="21"/>
  <c r="BM278" i="21" s="1"/>
  <c r="BL265" i="21"/>
  <c r="BM265" i="21" s="1"/>
  <c r="BL296" i="21"/>
  <c r="BM296" i="21" s="1"/>
  <c r="BL332" i="21"/>
  <c r="BM332" i="21" s="1"/>
  <c r="BL323" i="21"/>
  <c r="BM323" i="21" s="1"/>
  <c r="BL325" i="21"/>
  <c r="BM325" i="21" s="1"/>
  <c r="BL411" i="21"/>
  <c r="BM411" i="21" s="1"/>
  <c r="BL337" i="21"/>
  <c r="BM337" i="21" s="1"/>
  <c r="BL329" i="21"/>
  <c r="BM329" i="21" s="1"/>
  <c r="BL427" i="21"/>
  <c r="BM427" i="21" s="1"/>
  <c r="BL364" i="21"/>
  <c r="BM364" i="21" s="1"/>
  <c r="BL372" i="21"/>
  <c r="BM372" i="21" s="1"/>
  <c r="BL426" i="21"/>
  <c r="BM426" i="21" s="1"/>
  <c r="BL416" i="21"/>
  <c r="BM416" i="21" s="1"/>
  <c r="BL418" i="21"/>
  <c r="BM418" i="21" s="1"/>
  <c r="BL159" i="21"/>
  <c r="BM159" i="21" s="1"/>
  <c r="BL174" i="21"/>
  <c r="BM174" i="21" s="1"/>
  <c r="BL297" i="21"/>
  <c r="BM297" i="21" s="1"/>
  <c r="BL245" i="21"/>
  <c r="BM245" i="21" s="1"/>
  <c r="BL285" i="21"/>
  <c r="BM285" i="21" s="1"/>
  <c r="BL345" i="21"/>
  <c r="BM345" i="21" s="1"/>
  <c r="BL373" i="21"/>
  <c r="BM373" i="21" s="1"/>
  <c r="BL440" i="21"/>
  <c r="BM440" i="21" s="1"/>
  <c r="BL171" i="21"/>
  <c r="BM171" i="21" s="1"/>
  <c r="BL128" i="21"/>
  <c r="BM128" i="21" s="1"/>
  <c r="BL135" i="21"/>
  <c r="BM135" i="21" s="1"/>
  <c r="BL170" i="21"/>
  <c r="BM170" i="21" s="1"/>
  <c r="BL132" i="21"/>
  <c r="BM132" i="21" s="1"/>
  <c r="BL150" i="21"/>
  <c r="BM150" i="21" s="1"/>
  <c r="BL208" i="21"/>
  <c r="BM208" i="21" s="1"/>
  <c r="BL248" i="21"/>
  <c r="BM248" i="21" s="1"/>
  <c r="BL234" i="21"/>
  <c r="BM234" i="21" s="1"/>
  <c r="BL186" i="21"/>
  <c r="BM186" i="21" s="1"/>
  <c r="BL256" i="21"/>
  <c r="BM256" i="21" s="1"/>
  <c r="BL291" i="21"/>
  <c r="BM291" i="21" s="1"/>
  <c r="BL227" i="21"/>
  <c r="BM227" i="21" s="1"/>
  <c r="BL243" i="21"/>
  <c r="BM243" i="21" s="1"/>
  <c r="BL284" i="21"/>
  <c r="BM284" i="21" s="1"/>
  <c r="BL286" i="21"/>
  <c r="BM286" i="21" s="1"/>
  <c r="BL266" i="21"/>
  <c r="BM266" i="21" s="1"/>
  <c r="BL277" i="21"/>
  <c r="BM277" i="21" s="1"/>
  <c r="BL274" i="21"/>
  <c r="BM274" i="21" s="1"/>
  <c r="BL352" i="21"/>
  <c r="BM352" i="21" s="1"/>
  <c r="BL333" i="21"/>
  <c r="BM333" i="21" s="1"/>
  <c r="BL308" i="21"/>
  <c r="BM308" i="21" s="1"/>
  <c r="BL351" i="21"/>
  <c r="BM351" i="21" s="1"/>
  <c r="BL358" i="21"/>
  <c r="BM358" i="21" s="1"/>
  <c r="BL360" i="21"/>
  <c r="BM360" i="21" s="1"/>
  <c r="BL339" i="21"/>
  <c r="BM339" i="21" s="1"/>
  <c r="BL369" i="21"/>
  <c r="BM369" i="21" s="1"/>
  <c r="BL382" i="21"/>
  <c r="BM382" i="21" s="1"/>
  <c r="BL437" i="21"/>
  <c r="BM437" i="21" s="1"/>
  <c r="BL432" i="21"/>
  <c r="BM432" i="21" s="1"/>
  <c r="BL448" i="21"/>
  <c r="BM448" i="21" s="1"/>
  <c r="BL142" i="21"/>
  <c r="BM142" i="21" s="1"/>
  <c r="BL242" i="21"/>
  <c r="BM242" i="21" s="1"/>
  <c r="BL253" i="21"/>
  <c r="BM253" i="21" s="1"/>
  <c r="BL271" i="21"/>
  <c r="BM271" i="21" s="1"/>
  <c r="BL338" i="21"/>
  <c r="BM338" i="21" s="1"/>
  <c r="BL147" i="21"/>
  <c r="BM147" i="21" s="1"/>
  <c r="BL181" i="21"/>
  <c r="BM181" i="21" s="1"/>
  <c r="BL238" i="21"/>
  <c r="BM238" i="21" s="1"/>
  <c r="BL138" i="21"/>
  <c r="BM138" i="21" s="1"/>
  <c r="BL143" i="21"/>
  <c r="BM143" i="21" s="1"/>
  <c r="BL188" i="21"/>
  <c r="BM188" i="21" s="1"/>
  <c r="BL148" i="21"/>
  <c r="BM148" i="21" s="1"/>
  <c r="BL139" i="21"/>
  <c r="BM139" i="21" s="1"/>
  <c r="BL137" i="21"/>
  <c r="BM137" i="21" s="1"/>
  <c r="BL190" i="21"/>
  <c r="BM190" i="21" s="1"/>
  <c r="BL250" i="21"/>
  <c r="BM250" i="21" s="1"/>
  <c r="BL202" i="21"/>
  <c r="BM202" i="21" s="1"/>
  <c r="BL328" i="21"/>
  <c r="BM328" i="21" s="1"/>
  <c r="BL283" i="21"/>
  <c r="BM283" i="21" s="1"/>
  <c r="BL231" i="21"/>
  <c r="BM231" i="21" s="1"/>
  <c r="BL247" i="21"/>
  <c r="BM247" i="21" s="1"/>
  <c r="BL279" i="21"/>
  <c r="BM279" i="21" s="1"/>
  <c r="BL302" i="21"/>
  <c r="BM302" i="21" s="1"/>
  <c r="BL268" i="21"/>
  <c r="BM268" i="21" s="1"/>
  <c r="BL293" i="21"/>
  <c r="BM293" i="21" s="1"/>
  <c r="BL290" i="21"/>
  <c r="BM290" i="21" s="1"/>
  <c r="BL341" i="21"/>
  <c r="BM341" i="21" s="1"/>
  <c r="BL306" i="21"/>
  <c r="BM306" i="21" s="1"/>
  <c r="BL311" i="21"/>
  <c r="BM311" i="21" s="1"/>
  <c r="BL316" i="21"/>
  <c r="BM316" i="21" s="1"/>
  <c r="BL313" i="21"/>
  <c r="BM313" i="21" s="1"/>
  <c r="BL342" i="21"/>
  <c r="BM342" i="21" s="1"/>
  <c r="BL335" i="21"/>
  <c r="BM335" i="21" s="1"/>
  <c r="BL348" i="21"/>
  <c r="BM348" i="21" s="1"/>
  <c r="BL336" i="21"/>
  <c r="BM336" i="21" s="1"/>
  <c r="BL377" i="21"/>
  <c r="BM377" i="21" s="1"/>
  <c r="BL446" i="21"/>
  <c r="BM446" i="21" s="1"/>
  <c r="BL445" i="21"/>
  <c r="BM445" i="21" s="1"/>
  <c r="BP3" i="21"/>
  <c r="BQ3" i="21" s="1"/>
  <c r="BL183" i="21"/>
  <c r="BM183" i="21" s="1"/>
  <c r="BL199" i="21"/>
  <c r="BM199" i="21" s="1"/>
  <c r="BL355" i="21"/>
  <c r="BM355" i="21" s="1"/>
  <c r="BL177" i="21"/>
  <c r="BM177" i="21" s="1"/>
  <c r="BP6" i="21"/>
  <c r="BQ6" i="21" s="1"/>
  <c r="BL215" i="21"/>
  <c r="BM215" i="21" s="1"/>
  <c r="BL114" i="21"/>
  <c r="BM114" i="21" s="1"/>
  <c r="BL205" i="21"/>
  <c r="BM205" i="21" s="1"/>
  <c r="BL331" i="21"/>
  <c r="BM331" i="21" s="1"/>
  <c r="BL115" i="21"/>
  <c r="BM115" i="21" s="1"/>
  <c r="AV13" i="21"/>
  <c r="AW13" i="21" s="1"/>
  <c r="AV44" i="21" s="1"/>
  <c r="AV12" i="21"/>
  <c r="AV14" i="21"/>
  <c r="BP4" i="21"/>
  <c r="BQ4" i="21" s="1"/>
  <c r="BL123" i="21"/>
  <c r="BM123" i="21" s="1"/>
  <c r="BL191" i="21"/>
  <c r="BM191" i="21" s="1"/>
  <c r="BL361" i="21"/>
  <c r="BM361" i="21" s="1"/>
  <c r="BL126" i="21"/>
  <c r="BM126" i="21" s="1"/>
  <c r="BL113" i="21"/>
  <c r="BM113" i="21" s="1"/>
  <c r="BL320" i="21"/>
  <c r="BM320" i="21" s="1"/>
  <c r="BL217" i="21"/>
  <c r="BM217" i="21" s="1"/>
  <c r="BL334" i="21"/>
  <c r="BM334" i="21" s="1"/>
  <c r="AV37" i="21"/>
  <c r="AV34" i="21"/>
  <c r="N10" i="21"/>
  <c r="J9" i="21"/>
  <c r="M9" i="21"/>
  <c r="K9" i="21"/>
  <c r="L9" i="21" s="1"/>
  <c r="BL94" i="21"/>
  <c r="BM94" i="21" s="1"/>
  <c r="BL9" i="21"/>
  <c r="BM9" i="21" s="1"/>
  <c r="BL80" i="21"/>
  <c r="BM80" i="21" s="1"/>
  <c r="BL92" i="21"/>
  <c r="BM92" i="21" s="1"/>
  <c r="BL72" i="21"/>
  <c r="BM72" i="21" s="1"/>
  <c r="BL25" i="21"/>
  <c r="BM25" i="21" s="1"/>
  <c r="G7" i="21"/>
  <c r="F7" i="21"/>
  <c r="BL90" i="21"/>
  <c r="BM90" i="21" s="1"/>
  <c r="BL58" i="21"/>
  <c r="BM58" i="21" s="1"/>
  <c r="BL74" i="21"/>
  <c r="BM74" i="21" s="1"/>
  <c r="BL50" i="21"/>
  <c r="BM50" i="21" s="1"/>
  <c r="BL60" i="21"/>
  <c r="BM60" i="21" s="1"/>
  <c r="BL28" i="21"/>
  <c r="BM28" i="21" s="1"/>
  <c r="BL84" i="21"/>
  <c r="BM84" i="21" s="1"/>
  <c r="BL91" i="21"/>
  <c r="BM91" i="21" s="1"/>
  <c r="BL67" i="21"/>
  <c r="BM67" i="21" s="1"/>
  <c r="D8" i="21"/>
  <c r="E8" i="21" s="1"/>
  <c r="C9" i="21"/>
  <c r="BJ8" i="21"/>
  <c r="BL63" i="21"/>
  <c r="BM63" i="21" s="1"/>
  <c r="AX13" i="21"/>
  <c r="BL35" i="21"/>
  <c r="BM35" i="21" s="1"/>
  <c r="BL20" i="21"/>
  <c r="BM20" i="21" s="1"/>
  <c r="BP7" i="21"/>
  <c r="BQ7" i="21" s="1"/>
  <c r="BL14" i="21"/>
  <c r="BM14" i="21" s="1"/>
  <c r="AV25" i="21"/>
  <c r="AV28" i="21"/>
  <c r="BL55" i="21"/>
  <c r="BM55" i="21" s="1"/>
  <c r="BL77" i="21"/>
  <c r="BM77" i="21" s="1"/>
  <c r="BL76" i="21"/>
  <c r="BM76" i="21" s="1"/>
  <c r="BL85" i="21"/>
  <c r="BM85" i="21" s="1"/>
  <c r="AL61" i="21"/>
  <c r="BL69" i="21"/>
  <c r="BM69" i="21" s="1"/>
  <c r="BL78" i="21"/>
  <c r="BM78" i="21" s="1"/>
  <c r="BL42" i="21"/>
  <c r="BM42" i="21" s="1"/>
  <c r="BL64" i="21"/>
  <c r="BM64" i="21" s="1"/>
  <c r="BL36" i="21"/>
  <c r="BM36" i="21" s="1"/>
  <c r="BL19" i="21"/>
  <c r="BM19" i="21" s="1"/>
  <c r="BL16" i="21"/>
  <c r="BM16" i="21" s="1"/>
  <c r="BL41" i="21"/>
  <c r="BM41" i="21" s="1"/>
  <c r="BL66" i="21"/>
  <c r="BM66" i="21" s="1"/>
  <c r="BL49" i="21"/>
  <c r="BM49" i="21" s="1"/>
  <c r="BL38" i="21"/>
  <c r="BM38" i="21" s="1"/>
  <c r="BL30" i="21"/>
  <c r="BM30" i="21" s="1"/>
  <c r="BL10" i="21"/>
  <c r="BM10" i="21" s="1"/>
  <c r="BL3" i="21"/>
  <c r="BL7" i="21"/>
  <c r="BM7" i="21" s="1"/>
  <c r="BL37" i="21"/>
  <c r="BM37" i="21" s="1"/>
  <c r="BL32" i="21"/>
  <c r="BM32" i="21" s="1"/>
  <c r="BL73" i="21"/>
  <c r="BM73" i="21" s="1"/>
  <c r="BL62" i="21"/>
  <c r="BM62" i="21" s="1"/>
  <c r="BL99" i="21"/>
  <c r="BM99" i="21" s="1"/>
  <c r="BL68" i="21"/>
  <c r="BM68" i="21" s="1"/>
  <c r="BL104" i="21"/>
  <c r="BM104" i="21" s="1"/>
  <c r="BL24" i="21"/>
  <c r="BM24" i="21" s="1"/>
  <c r="BL43" i="21"/>
  <c r="BM43" i="21" s="1"/>
  <c r="BL75" i="21"/>
  <c r="BM75" i="21" s="1"/>
  <c r="BL79" i="21"/>
  <c r="BM79" i="21" s="1"/>
  <c r="BL101" i="21"/>
  <c r="BM101" i="21" s="1"/>
  <c r="BL82" i="21"/>
  <c r="BM82" i="21" s="1"/>
  <c r="BL88" i="21"/>
  <c r="BM88" i="21" s="1"/>
  <c r="BL106" i="21"/>
  <c r="BM106" i="21" s="1"/>
  <c r="BL89" i="21"/>
  <c r="BM89" i="21" s="1"/>
  <c r="BL100" i="21"/>
  <c r="BM100" i="21" s="1"/>
  <c r="BL12" i="21"/>
  <c r="BM12" i="21" s="1"/>
  <c r="BL8" i="21"/>
  <c r="BM8" i="21" s="1"/>
  <c r="BL52" i="21"/>
  <c r="BM52" i="21" s="1"/>
  <c r="BL61" i="21"/>
  <c r="BM61" i="21" s="1"/>
  <c r="BL103" i="21"/>
  <c r="BM103" i="21" s="1"/>
  <c r="BL108" i="21"/>
  <c r="BM108" i="21" s="1"/>
  <c r="BL87" i="21"/>
  <c r="BM87" i="21" s="1"/>
  <c r="BL6" i="21"/>
  <c r="BL13" i="21"/>
  <c r="BM13" i="21" s="1"/>
  <c r="BL18" i="21"/>
  <c r="BM18" i="21" s="1"/>
  <c r="BL105" i="21"/>
  <c r="BM105" i="21" s="1"/>
  <c r="BL110" i="21"/>
  <c r="BM110" i="21" s="1"/>
  <c r="BL4" i="21"/>
  <c r="BL111" i="21"/>
  <c r="BM111" i="21" s="1"/>
  <c r="BL17" i="21"/>
  <c r="BM17" i="21" s="1"/>
  <c r="BL45" i="21"/>
  <c r="BM45" i="21" s="1"/>
  <c r="BL23" i="21"/>
  <c r="BM23" i="21" s="1"/>
  <c r="BL57" i="21"/>
  <c r="BM57" i="21" s="1"/>
  <c r="BL39" i="21"/>
  <c r="BM39" i="21" s="1"/>
  <c r="BL71" i="21"/>
  <c r="BM71" i="21" s="1"/>
  <c r="BL107" i="21"/>
  <c r="BM107" i="21" s="1"/>
  <c r="BL81" i="21"/>
  <c r="BM81" i="21" s="1"/>
  <c r="BL96" i="21"/>
  <c r="BM96" i="21" s="1"/>
  <c r="BL112" i="21"/>
  <c r="BM112" i="21" s="1"/>
  <c r="BL22" i="21"/>
  <c r="BM22" i="21" s="1"/>
  <c r="BL11" i="21"/>
  <c r="BM11" i="21" s="1"/>
  <c r="BL53" i="21"/>
  <c r="BM53" i="21" s="1"/>
  <c r="BL27" i="21"/>
  <c r="BM27" i="21" s="1"/>
  <c r="BL59" i="21"/>
  <c r="BM59" i="21" s="1"/>
  <c r="BL40" i="21"/>
  <c r="BM40" i="21" s="1"/>
  <c r="BL48" i="21"/>
  <c r="BM48" i="21" s="1"/>
  <c r="BL86" i="21"/>
  <c r="BM86" i="21" s="1"/>
  <c r="BL109" i="21"/>
  <c r="BM109" i="21" s="1"/>
  <c r="BL70" i="21"/>
  <c r="BM70" i="21" s="1"/>
  <c r="BL98" i="21"/>
  <c r="BM98" i="21" s="1"/>
  <c r="BL33" i="21"/>
  <c r="BM33" i="21" s="1"/>
  <c r="BL5" i="21"/>
  <c r="BL15" i="21"/>
  <c r="BM15" i="21" s="1"/>
  <c r="BL21" i="21"/>
  <c r="BM21" i="21" s="1"/>
  <c r="BL44" i="21"/>
  <c r="BM44" i="21" s="1"/>
  <c r="BL26" i="21"/>
  <c r="BM26" i="21" s="1"/>
  <c r="BL46" i="21"/>
  <c r="BM46" i="21" s="1"/>
  <c r="BL97" i="21"/>
  <c r="BM97" i="21" s="1"/>
  <c r="BL56" i="21"/>
  <c r="BM56" i="21" s="1"/>
  <c r="BL102" i="21"/>
  <c r="BM102" i="21" s="1"/>
  <c r="BL29" i="21"/>
  <c r="BM29" i="21" s="1"/>
  <c r="BL31" i="21"/>
  <c r="BM31" i="21" s="1"/>
  <c r="BL47" i="21"/>
  <c r="BM47" i="21" s="1"/>
  <c r="BL95" i="21"/>
  <c r="BM95" i="21" s="1"/>
  <c r="BL34" i="21"/>
  <c r="BM34" i="21" s="1"/>
  <c r="BL93" i="21"/>
  <c r="BM93" i="21" s="1"/>
  <c r="BL54" i="21"/>
  <c r="BM54" i="21" s="1"/>
  <c r="BL65" i="21"/>
  <c r="BM65" i="21" s="1"/>
  <c r="BL51" i="21"/>
  <c r="BM51" i="21" s="1"/>
  <c r="S5" i="20"/>
  <c r="D6" i="20"/>
  <c r="E6" i="20" s="1"/>
  <c r="F5" i="20"/>
  <c r="BF3" i="20"/>
  <c r="BL23" i="20" s="1"/>
  <c r="BM23" i="20" s="1"/>
  <c r="S6" i="20"/>
  <c r="J5" i="20"/>
  <c r="K4" i="20"/>
  <c r="L4" i="20" s="1"/>
  <c r="BF4" i="20"/>
  <c r="AL62" i="20" s="1"/>
  <c r="S7" i="20"/>
  <c r="K5" i="20"/>
  <c r="L5" i="20" s="1"/>
  <c r="BL111" i="20"/>
  <c r="BM111" i="20" s="1"/>
  <c r="BL110" i="20"/>
  <c r="BM110" i="20" s="1"/>
  <c r="BL109" i="20"/>
  <c r="BM109" i="20" s="1"/>
  <c r="BL108" i="20"/>
  <c r="BM108" i="20" s="1"/>
  <c r="BL107" i="20"/>
  <c r="BM107" i="20" s="1"/>
  <c r="BL106" i="20"/>
  <c r="BM106" i="20" s="1"/>
  <c r="BL105" i="20"/>
  <c r="BM105" i="20" s="1"/>
  <c r="BL104" i="20"/>
  <c r="BM104" i="20" s="1"/>
  <c r="BL103" i="20"/>
  <c r="BM103" i="20" s="1"/>
  <c r="BL102" i="20"/>
  <c r="BM102" i="20" s="1"/>
  <c r="BL101" i="20"/>
  <c r="BM101" i="20" s="1"/>
  <c r="BL100" i="20"/>
  <c r="BM100" i="20" s="1"/>
  <c r="BL99" i="20"/>
  <c r="BM99" i="20" s="1"/>
  <c r="BL98" i="20"/>
  <c r="BM98" i="20" s="1"/>
  <c r="BL97" i="20"/>
  <c r="BM97" i="20" s="1"/>
  <c r="BL96" i="20"/>
  <c r="BM96" i="20" s="1"/>
  <c r="BL95" i="20"/>
  <c r="BM95" i="20" s="1"/>
  <c r="BL82" i="20"/>
  <c r="BM82" i="20" s="1"/>
  <c r="BL90" i="20"/>
  <c r="BM90" i="20" s="1"/>
  <c r="BL67" i="20"/>
  <c r="BM67" i="20" s="1"/>
  <c r="BL57" i="20"/>
  <c r="BM57" i="20" s="1"/>
  <c r="BL86" i="20"/>
  <c r="BM86" i="20" s="1"/>
  <c r="BL56" i="20"/>
  <c r="BM56" i="20" s="1"/>
  <c r="BL34" i="20"/>
  <c r="BM34" i="20" s="1"/>
  <c r="BL58" i="20"/>
  <c r="BM58" i="20" s="1"/>
  <c r="BL49" i="20"/>
  <c r="BM49" i="20" s="1"/>
  <c r="BL42" i="20"/>
  <c r="BM42" i="20" s="1"/>
  <c r="BL44" i="20"/>
  <c r="BM44" i="20" s="1"/>
  <c r="BL40" i="20"/>
  <c r="BM40" i="20" s="1"/>
  <c r="BL69" i="20"/>
  <c r="BM69" i="20" s="1"/>
  <c r="BL55" i="20"/>
  <c r="BM55" i="20" s="1"/>
  <c r="BL59" i="20"/>
  <c r="BM59" i="20" s="1"/>
  <c r="BL35" i="20"/>
  <c r="BM35" i="20" s="1"/>
  <c r="BL31" i="20"/>
  <c r="BM31" i="20" s="1"/>
  <c r="BL27" i="20"/>
  <c r="BM27" i="20" s="1"/>
  <c r="BL4" i="20"/>
  <c r="BL71" i="20"/>
  <c r="BM71" i="20" s="1"/>
  <c r="BL63" i="20"/>
  <c r="BM63" i="20" s="1"/>
  <c r="BL112" i="20"/>
  <c r="BM112" i="20" s="1"/>
  <c r="BL81" i="20"/>
  <c r="BM81" i="20" s="1"/>
  <c r="BL72" i="20"/>
  <c r="BM72" i="20" s="1"/>
  <c r="BL60" i="20"/>
  <c r="BM60" i="20" s="1"/>
  <c r="BL92" i="20"/>
  <c r="BM92" i="20" s="1"/>
  <c r="BL65" i="20"/>
  <c r="BM65" i="20" s="1"/>
  <c r="BL93" i="20"/>
  <c r="BM93" i="20" s="1"/>
  <c r="BL75" i="20"/>
  <c r="BM75" i="20" s="1"/>
  <c r="BL77" i="20"/>
  <c r="BM77" i="20" s="1"/>
  <c r="BL6" i="20"/>
  <c r="BL43" i="20"/>
  <c r="BM43" i="20" s="1"/>
  <c r="BL88" i="20"/>
  <c r="BM88" i="20" s="1"/>
  <c r="BL9" i="20"/>
  <c r="BM9" i="20" s="1"/>
  <c r="BL8" i="20"/>
  <c r="BM8" i="20" s="1"/>
  <c r="BL32" i="20"/>
  <c r="BM32" i="20" s="1"/>
  <c r="BL53" i="20"/>
  <c r="BM53" i="20" s="1"/>
  <c r="BL68" i="20"/>
  <c r="BM68" i="20" s="1"/>
  <c r="BL37" i="20"/>
  <c r="BM37" i="20" s="1"/>
  <c r="BL85" i="20"/>
  <c r="BM85" i="20" s="1"/>
  <c r="BL70" i="20"/>
  <c r="BM70" i="20" s="1"/>
  <c r="BL66" i="20"/>
  <c r="BM66" i="20" s="1"/>
  <c r="BL91" i="20"/>
  <c r="BM91" i="20" s="1"/>
  <c r="BL12" i="20"/>
  <c r="BM12" i="20" s="1"/>
  <c r="BL52" i="20"/>
  <c r="BM52" i="20" s="1"/>
  <c r="BL84" i="20"/>
  <c r="BM84" i="20" s="1"/>
  <c r="BL78" i="20"/>
  <c r="BM78" i="20" s="1"/>
  <c r="AV38" i="20"/>
  <c r="AV32" i="20"/>
  <c r="AV26" i="20"/>
  <c r="AV33" i="20"/>
  <c r="AV27" i="20"/>
  <c r="C8" i="20"/>
  <c r="D7" i="20"/>
  <c r="E7" i="20" s="1"/>
  <c r="BJ7" i="20"/>
  <c r="BL61" i="20"/>
  <c r="BM61" i="20" s="1"/>
  <c r="BL41" i="20"/>
  <c r="BM41" i="20" s="1"/>
  <c r="BL54" i="20"/>
  <c r="BM54" i="20" s="1"/>
  <c r="BL39" i="20"/>
  <c r="BM39" i="20" s="1"/>
  <c r="AV36" i="20"/>
  <c r="AV35" i="20"/>
  <c r="AV43" i="20"/>
  <c r="S4" i="20"/>
  <c r="S8" i="20"/>
  <c r="T3" i="20"/>
  <c r="S3" i="20"/>
  <c r="R3" i="20"/>
  <c r="M6" i="20"/>
  <c r="K6" i="20"/>
  <c r="L6" i="20" s="1"/>
  <c r="J6" i="20"/>
  <c r="N7" i="20"/>
  <c r="BL89" i="20"/>
  <c r="BM89" i="20" s="1"/>
  <c r="BL45" i="20"/>
  <c r="BM45" i="20" s="1"/>
  <c r="BL87" i="20"/>
  <c r="BM87" i="20" s="1"/>
  <c r="BL46" i="20"/>
  <c r="BM46" i="20" s="1"/>
  <c r="BF5" i="20"/>
  <c r="BL47" i="20"/>
  <c r="BM47" i="20" s="1"/>
  <c r="BL73" i="20"/>
  <c r="BM73" i="20" s="1"/>
  <c r="G6" i="20"/>
  <c r="F6" i="20"/>
  <c r="BL36" i="20"/>
  <c r="BM36" i="20" s="1"/>
  <c r="BL38" i="20"/>
  <c r="BM38" i="20" s="1"/>
  <c r="BL76" i="20"/>
  <c r="BM76" i="20" s="1"/>
  <c r="BL74" i="20"/>
  <c r="BM74" i="20" s="1"/>
  <c r="BL62" i="20"/>
  <c r="BM62" i="20" s="1"/>
  <c r="BL83" i="20"/>
  <c r="BM83" i="20" s="1"/>
  <c r="BL48" i="20"/>
  <c r="BM48" i="20" s="1"/>
  <c r="BL64" i="20"/>
  <c r="BM64" i="20" s="1"/>
  <c r="BL94" i="20"/>
  <c r="BM94" i="20" s="1"/>
  <c r="BL33" i="20"/>
  <c r="BM33" i="20" s="1"/>
  <c r="BL79" i="20"/>
  <c r="BM79" i="20" s="1"/>
  <c r="BL50" i="20"/>
  <c r="BM50" i="20" s="1"/>
  <c r="BL51" i="20"/>
  <c r="BM51" i="20" s="1"/>
  <c r="BL10" i="20"/>
  <c r="BM10" i="20" s="1"/>
  <c r="AV30" i="20"/>
  <c r="AV40" i="20"/>
  <c r="AV24" i="20"/>
  <c r="AV29" i="20"/>
  <c r="AV11" i="20"/>
  <c r="AV12" i="20" s="1"/>
  <c r="K3" i="20"/>
  <c r="L3" i="20" s="1"/>
  <c r="J3" i="20"/>
  <c r="BL80" i="20"/>
  <c r="BM80" i="20" s="1"/>
  <c r="S10" i="20"/>
  <c r="S9" i="20"/>
  <c r="T3" i="19"/>
  <c r="J5" i="19"/>
  <c r="AV36" i="19"/>
  <c r="S10" i="19"/>
  <c r="S7" i="19"/>
  <c r="S9" i="19"/>
  <c r="S6" i="19"/>
  <c r="S3" i="19"/>
  <c r="R3" i="19"/>
  <c r="S4" i="19"/>
  <c r="AV35" i="19"/>
  <c r="BF4" i="19"/>
  <c r="AL62" i="19" s="1"/>
  <c r="K3" i="19"/>
  <c r="L3" i="19" s="1"/>
  <c r="J3" i="19"/>
  <c r="BF3" i="19"/>
  <c r="AV33" i="19"/>
  <c r="AV38" i="19"/>
  <c r="AV27" i="19"/>
  <c r="AV32" i="19"/>
  <c r="AV26" i="19"/>
  <c r="BF5" i="19"/>
  <c r="G4" i="19"/>
  <c r="F4" i="19"/>
  <c r="BJ5" i="19"/>
  <c r="D5" i="19"/>
  <c r="E5" i="19" s="1"/>
  <c r="C6" i="19"/>
  <c r="AV24" i="19"/>
  <c r="AV40" i="19"/>
  <c r="AV29" i="19"/>
  <c r="AV11" i="19"/>
  <c r="AV13" i="19" s="1"/>
  <c r="AW13" i="19" s="1"/>
  <c r="AV44" i="19" s="1"/>
  <c r="AV30" i="19"/>
  <c r="K5" i="19"/>
  <c r="L5" i="19" s="1"/>
  <c r="N7" i="19"/>
  <c r="M6" i="19"/>
  <c r="K6" i="19"/>
  <c r="L6" i="19" s="1"/>
  <c r="J6" i="19"/>
  <c r="D5" i="18"/>
  <c r="E5" i="18" s="1"/>
  <c r="K4" i="18"/>
  <c r="L4" i="18" s="1"/>
  <c r="S4" i="18"/>
  <c r="BF3" i="18"/>
  <c r="S7" i="18"/>
  <c r="S9" i="18"/>
  <c r="T3" i="18"/>
  <c r="BF5" i="18"/>
  <c r="S10" i="18"/>
  <c r="BF4" i="18"/>
  <c r="AL62" i="18" s="1"/>
  <c r="AV32" i="18"/>
  <c r="AV27" i="18"/>
  <c r="AV38" i="18"/>
  <c r="AV26" i="18"/>
  <c r="AV33" i="18"/>
  <c r="S8" i="18"/>
  <c r="K3" i="18"/>
  <c r="L3" i="18" s="1"/>
  <c r="J3" i="18"/>
  <c r="AV40" i="18"/>
  <c r="AV29" i="18"/>
  <c r="AV24" i="18"/>
  <c r="AV30" i="18"/>
  <c r="AV11" i="18"/>
  <c r="AV13" i="18" s="1"/>
  <c r="AX13" i="18" s="1"/>
  <c r="S5" i="18"/>
  <c r="C7" i="18"/>
  <c r="D6" i="18"/>
  <c r="E6" i="18" s="1"/>
  <c r="BJ6" i="18"/>
  <c r="N6" i="18"/>
  <c r="K5" i="18"/>
  <c r="L5" i="18" s="1"/>
  <c r="J5" i="18"/>
  <c r="M5" i="18"/>
  <c r="F5" i="18"/>
  <c r="G5" i="18"/>
  <c r="S6" i="17"/>
  <c r="BF5" i="17"/>
  <c r="BP3" i="17" s="1"/>
  <c r="BQ3" i="17" s="1"/>
  <c r="K5" i="17"/>
  <c r="L5" i="17" s="1"/>
  <c r="AV27" i="17"/>
  <c r="AV38" i="17"/>
  <c r="AV33" i="17"/>
  <c r="AV32" i="17"/>
  <c r="AV26" i="17"/>
  <c r="BF4" i="17"/>
  <c r="AL62" i="17" s="1"/>
  <c r="S5" i="17"/>
  <c r="AV35" i="17"/>
  <c r="AV43" i="17"/>
  <c r="AV36" i="17"/>
  <c r="BF3" i="17"/>
  <c r="BL90" i="17" s="1"/>
  <c r="BM90" i="17" s="1"/>
  <c r="D5" i="17"/>
  <c r="E5" i="17" s="1"/>
  <c r="C6" i="17"/>
  <c r="BJ5" i="17"/>
  <c r="AV24" i="17"/>
  <c r="AV40" i="17"/>
  <c r="AV29" i="17"/>
  <c r="AV30" i="17"/>
  <c r="AV11" i="17"/>
  <c r="AV13" i="17" s="1"/>
  <c r="S7" i="17"/>
  <c r="J6" i="17"/>
  <c r="N7" i="17"/>
  <c r="M6" i="17"/>
  <c r="K6" i="17"/>
  <c r="L6" i="17" s="1"/>
  <c r="K4" i="17"/>
  <c r="L4" i="17" s="1"/>
  <c r="J4" i="17"/>
  <c r="K3" i="17"/>
  <c r="L3" i="17" s="1"/>
  <c r="J3" i="17"/>
  <c r="T3" i="17"/>
  <c r="S8" i="17"/>
  <c r="J5" i="17"/>
  <c r="S10" i="17"/>
  <c r="S9" i="17"/>
  <c r="F3" i="17"/>
  <c r="G3" i="17"/>
  <c r="G4" i="17"/>
  <c r="F4" i="17"/>
  <c r="F6" i="23" l="1"/>
  <c r="G6" i="23"/>
  <c r="C8" i="23"/>
  <c r="BJ7" i="23"/>
  <c r="D7" i="23"/>
  <c r="E7" i="23" s="1"/>
  <c r="BM3" i="23"/>
  <c r="AQ57" i="23"/>
  <c r="AQ56" i="23"/>
  <c r="AQ53" i="23"/>
  <c r="AQ54" i="23"/>
  <c r="AQ55" i="23"/>
  <c r="BM4" i="23"/>
  <c r="J9" i="23"/>
  <c r="N10" i="23"/>
  <c r="M9" i="23"/>
  <c r="K9" i="23"/>
  <c r="L9" i="23" s="1"/>
  <c r="BP6" i="23"/>
  <c r="BQ6" i="23" s="1"/>
  <c r="BN6" i="23"/>
  <c r="BO6" i="23" s="1"/>
  <c r="F8" i="22"/>
  <c r="G8" i="22"/>
  <c r="AV37" i="22"/>
  <c r="AV34" i="22"/>
  <c r="AV28" i="22"/>
  <c r="AV25" i="22"/>
  <c r="BM4" i="22"/>
  <c r="BM5" i="22"/>
  <c r="K9" i="22"/>
  <c r="L9" i="22" s="1"/>
  <c r="N10" i="22"/>
  <c r="J9" i="22"/>
  <c r="M9" i="22"/>
  <c r="BM3" i="22"/>
  <c r="BM6" i="22"/>
  <c r="C10" i="22"/>
  <c r="BJ9" i="22"/>
  <c r="D9" i="22"/>
  <c r="E9" i="22" s="1"/>
  <c r="BP8" i="22"/>
  <c r="BQ8" i="22" s="1"/>
  <c r="AW12" i="21"/>
  <c r="AV41" i="21" s="1"/>
  <c r="AX12" i="21"/>
  <c r="BM5" i="21"/>
  <c r="BM4" i="21"/>
  <c r="BM3" i="21"/>
  <c r="BN8" i="21" s="1"/>
  <c r="BO8" i="21" s="1"/>
  <c r="BP8" i="21"/>
  <c r="BQ8" i="21" s="1"/>
  <c r="M10" i="21"/>
  <c r="K10" i="21"/>
  <c r="L10" i="21" s="1"/>
  <c r="J10" i="21"/>
  <c r="N11" i="21"/>
  <c r="BM6" i="21"/>
  <c r="AQ57" i="21"/>
  <c r="AQ54" i="21"/>
  <c r="AQ53" i="21"/>
  <c r="AQ56" i="21"/>
  <c r="AQ55" i="21"/>
  <c r="C10" i="21"/>
  <c r="D9" i="21"/>
  <c r="E9" i="21" s="1"/>
  <c r="BJ9" i="21"/>
  <c r="G8" i="21"/>
  <c r="F8" i="21"/>
  <c r="BL24" i="20"/>
  <c r="BM24" i="20" s="1"/>
  <c r="BL20" i="20"/>
  <c r="BM20" i="20" s="1"/>
  <c r="BL14" i="20"/>
  <c r="BM14" i="20" s="1"/>
  <c r="AL61" i="20"/>
  <c r="BL30" i="20"/>
  <c r="BM30" i="20" s="1"/>
  <c r="BL29" i="20"/>
  <c r="BM29" i="20" s="1"/>
  <c r="BL18" i="20"/>
  <c r="BM18" i="20" s="1"/>
  <c r="BL5" i="20"/>
  <c r="BM5" i="20" s="1"/>
  <c r="BL16" i="20"/>
  <c r="BM16" i="20" s="1"/>
  <c r="BL26" i="20"/>
  <c r="BM26" i="20" s="1"/>
  <c r="BL28" i="20"/>
  <c r="BM28" i="20" s="1"/>
  <c r="BL17" i="20"/>
  <c r="BM17" i="20" s="1"/>
  <c r="BL25" i="20"/>
  <c r="BM25" i="20" s="1"/>
  <c r="BL11" i="20"/>
  <c r="BM11" i="20" s="1"/>
  <c r="BL21" i="20"/>
  <c r="BM21" i="20" s="1"/>
  <c r="BL7" i="20"/>
  <c r="BM7" i="20" s="1"/>
  <c r="BL19" i="20"/>
  <c r="BM19" i="20" s="1"/>
  <c r="BL13" i="20"/>
  <c r="BM13" i="20" s="1"/>
  <c r="BL15" i="20"/>
  <c r="BM15" i="20" s="1"/>
  <c r="BL3" i="20"/>
  <c r="BL22" i="20"/>
  <c r="BM22" i="20" s="1"/>
  <c r="AV14" i="20"/>
  <c r="AV28" i="20" s="1"/>
  <c r="AX12" i="20"/>
  <c r="AW12" i="20"/>
  <c r="AV41" i="20" s="1"/>
  <c r="K7" i="20"/>
  <c r="L7" i="20" s="1"/>
  <c r="J7" i="20"/>
  <c r="N8" i="20"/>
  <c r="M7" i="20"/>
  <c r="AV15" i="20"/>
  <c r="BM3" i="20"/>
  <c r="AL63" i="20"/>
  <c r="BP3" i="20"/>
  <c r="BQ3" i="20" s="1"/>
  <c r="BP6" i="20"/>
  <c r="BQ6" i="20" s="1"/>
  <c r="BP4" i="20"/>
  <c r="BQ4" i="20" s="1"/>
  <c r="BP5" i="20"/>
  <c r="BQ5" i="20" s="1"/>
  <c r="BM4" i="20"/>
  <c r="AQ57" i="20"/>
  <c r="AQ54" i="20"/>
  <c r="AQ55" i="20"/>
  <c r="AQ53" i="20"/>
  <c r="AQ56" i="20"/>
  <c r="AV25" i="20"/>
  <c r="AV13" i="20"/>
  <c r="BP7" i="20"/>
  <c r="BQ7" i="20" s="1"/>
  <c r="BM6" i="20"/>
  <c r="G7" i="20"/>
  <c r="F7" i="20"/>
  <c r="C9" i="20"/>
  <c r="BJ8" i="20"/>
  <c r="D8" i="20"/>
  <c r="E8" i="20" s="1"/>
  <c r="BL104" i="19"/>
  <c r="BM104" i="19" s="1"/>
  <c r="BL109" i="19"/>
  <c r="BM109" i="19" s="1"/>
  <c r="BL105" i="19"/>
  <c r="BM105" i="19" s="1"/>
  <c r="BL106" i="19"/>
  <c r="BM106" i="19" s="1"/>
  <c r="BL111" i="19"/>
  <c r="BM111" i="19" s="1"/>
  <c r="BL108" i="19"/>
  <c r="BM108" i="19" s="1"/>
  <c r="BL110" i="19"/>
  <c r="BM110" i="19" s="1"/>
  <c r="BL112" i="19"/>
  <c r="BM112" i="19" s="1"/>
  <c r="BL103" i="19"/>
  <c r="BM103" i="19" s="1"/>
  <c r="BL107" i="19"/>
  <c r="BM107" i="19" s="1"/>
  <c r="AV15" i="19"/>
  <c r="AX13" i="19"/>
  <c r="BL81" i="19"/>
  <c r="BM81" i="19" s="1"/>
  <c r="BL68" i="19"/>
  <c r="BM68" i="19" s="1"/>
  <c r="BL86" i="19"/>
  <c r="BM86" i="19" s="1"/>
  <c r="BL61" i="19"/>
  <c r="BM61" i="19" s="1"/>
  <c r="BL76" i="19"/>
  <c r="BM76" i="19" s="1"/>
  <c r="BL69" i="19"/>
  <c r="BM69" i="19" s="1"/>
  <c r="AL61" i="19"/>
  <c r="BL41" i="19"/>
  <c r="BM41" i="19" s="1"/>
  <c r="BL45" i="19"/>
  <c r="BM45" i="19" s="1"/>
  <c r="BL32" i="19"/>
  <c r="BM32" i="19" s="1"/>
  <c r="BL39" i="19"/>
  <c r="BM39" i="19" s="1"/>
  <c r="BL24" i="19"/>
  <c r="BM24" i="19" s="1"/>
  <c r="BL13" i="19"/>
  <c r="BM13" i="19" s="1"/>
  <c r="BL6" i="19"/>
  <c r="BM6" i="19" s="1"/>
  <c r="BL28" i="19"/>
  <c r="BM28" i="19" s="1"/>
  <c r="BL7" i="19"/>
  <c r="BM7" i="19" s="1"/>
  <c r="BL17" i="19"/>
  <c r="BM17" i="19" s="1"/>
  <c r="BL26" i="19"/>
  <c r="BM26" i="19" s="1"/>
  <c r="BL8" i="19"/>
  <c r="BM8" i="19" s="1"/>
  <c r="BL27" i="19"/>
  <c r="BM27" i="19" s="1"/>
  <c r="BL72" i="19"/>
  <c r="BM72" i="19" s="1"/>
  <c r="BL46" i="19"/>
  <c r="BM46" i="19" s="1"/>
  <c r="BL64" i="19"/>
  <c r="BM64" i="19" s="1"/>
  <c r="BL89" i="19"/>
  <c r="BM89" i="19" s="1"/>
  <c r="BL94" i="19"/>
  <c r="BM94" i="19" s="1"/>
  <c r="BL12" i="19"/>
  <c r="BM12" i="19" s="1"/>
  <c r="BL25" i="19"/>
  <c r="BM25" i="19" s="1"/>
  <c r="BL40" i="19"/>
  <c r="BM40" i="19" s="1"/>
  <c r="BL57" i="19"/>
  <c r="BM57" i="19" s="1"/>
  <c r="BL48" i="19"/>
  <c r="BM48" i="19" s="1"/>
  <c r="BL84" i="19"/>
  <c r="BM84" i="19" s="1"/>
  <c r="BL67" i="19"/>
  <c r="BM67" i="19" s="1"/>
  <c r="BL82" i="19"/>
  <c r="BM82" i="19" s="1"/>
  <c r="BL98" i="19"/>
  <c r="BM98" i="19" s="1"/>
  <c r="BL21" i="19"/>
  <c r="BM21" i="19" s="1"/>
  <c r="BL58" i="19"/>
  <c r="BM58" i="19" s="1"/>
  <c r="BL38" i="19"/>
  <c r="BM38" i="19" s="1"/>
  <c r="BL54" i="19"/>
  <c r="BM54" i="19" s="1"/>
  <c r="BL52" i="19"/>
  <c r="BM52" i="19" s="1"/>
  <c r="BL88" i="19"/>
  <c r="BM88" i="19" s="1"/>
  <c r="BL66" i="19"/>
  <c r="BM66" i="19" s="1"/>
  <c r="BL83" i="19"/>
  <c r="BM83" i="19" s="1"/>
  <c r="BL92" i="19"/>
  <c r="BM92" i="19" s="1"/>
  <c r="BL18" i="19"/>
  <c r="BM18" i="19" s="1"/>
  <c r="BL62" i="19"/>
  <c r="BM62" i="19" s="1"/>
  <c r="BL53" i="19"/>
  <c r="BM53" i="19" s="1"/>
  <c r="BL50" i="19"/>
  <c r="BM50" i="19" s="1"/>
  <c r="BL71" i="19"/>
  <c r="BM71" i="19" s="1"/>
  <c r="BL90" i="19"/>
  <c r="BM90" i="19" s="1"/>
  <c r="BL95" i="19"/>
  <c r="BM95" i="19" s="1"/>
  <c r="BL93" i="19"/>
  <c r="BM93" i="19" s="1"/>
  <c r="BL102" i="19"/>
  <c r="BM102" i="19" s="1"/>
  <c r="BL31" i="19"/>
  <c r="BM31" i="19" s="1"/>
  <c r="BL20" i="19"/>
  <c r="BM20" i="19" s="1"/>
  <c r="BL42" i="19"/>
  <c r="BM42" i="19" s="1"/>
  <c r="BL56" i="19"/>
  <c r="BM56" i="19" s="1"/>
  <c r="BL99" i="19"/>
  <c r="BM99" i="19" s="1"/>
  <c r="BL96" i="19"/>
  <c r="BM96" i="19" s="1"/>
  <c r="BL77" i="19"/>
  <c r="BM77" i="19" s="1"/>
  <c r="BL74" i="19"/>
  <c r="BM74" i="19" s="1"/>
  <c r="BL59" i="19"/>
  <c r="BM59" i="19" s="1"/>
  <c r="BL70" i="19"/>
  <c r="BM70" i="19" s="1"/>
  <c r="BL100" i="19"/>
  <c r="BM100" i="19" s="1"/>
  <c r="BL23" i="19"/>
  <c r="BM23" i="19" s="1"/>
  <c r="BL11" i="19"/>
  <c r="BM11" i="19" s="1"/>
  <c r="BL9" i="19"/>
  <c r="BM9" i="19" s="1"/>
  <c r="BL33" i="19"/>
  <c r="BM33" i="19" s="1"/>
  <c r="BL15" i="19"/>
  <c r="BM15" i="19" s="1"/>
  <c r="BL30" i="19"/>
  <c r="BM30" i="19" s="1"/>
  <c r="BL3" i="19"/>
  <c r="BL14" i="19"/>
  <c r="BM14" i="19" s="1"/>
  <c r="BL43" i="19"/>
  <c r="BM43" i="19" s="1"/>
  <c r="BL37" i="19"/>
  <c r="BM37" i="19" s="1"/>
  <c r="BL78" i="19"/>
  <c r="BM78" i="19" s="1"/>
  <c r="BL73" i="19"/>
  <c r="BM73" i="19" s="1"/>
  <c r="BL97" i="19"/>
  <c r="BM97" i="19" s="1"/>
  <c r="BL36" i="19"/>
  <c r="BM36" i="19" s="1"/>
  <c r="BL80" i="19"/>
  <c r="BM80" i="19" s="1"/>
  <c r="BL91" i="19"/>
  <c r="BM91" i="19" s="1"/>
  <c r="BL65" i="19"/>
  <c r="BM65" i="19" s="1"/>
  <c r="BL79" i="19"/>
  <c r="BM79" i="19" s="1"/>
  <c r="BL101" i="19"/>
  <c r="BM101" i="19" s="1"/>
  <c r="BL16" i="19"/>
  <c r="BM16" i="19" s="1"/>
  <c r="BL75" i="19"/>
  <c r="BM75" i="19" s="1"/>
  <c r="D6" i="19"/>
  <c r="E6" i="19" s="1"/>
  <c r="C7" i="19"/>
  <c r="BJ6" i="19"/>
  <c r="BL5" i="19"/>
  <c r="BM5" i="19" s="1"/>
  <c r="BL49" i="19"/>
  <c r="BM49" i="19" s="1"/>
  <c r="AV37" i="19"/>
  <c r="AV34" i="19"/>
  <c r="N8" i="19"/>
  <c r="M7" i="19"/>
  <c r="J7" i="19"/>
  <c r="K7" i="19"/>
  <c r="L7" i="19" s="1"/>
  <c r="BL29" i="19"/>
  <c r="BM29" i="19" s="1"/>
  <c r="G5" i="19"/>
  <c r="F5" i="19"/>
  <c r="BL47" i="19"/>
  <c r="BM47" i="19" s="1"/>
  <c r="BL55" i="19"/>
  <c r="BM55" i="19" s="1"/>
  <c r="BL4" i="19"/>
  <c r="BL87" i="19"/>
  <c r="BM87" i="19" s="1"/>
  <c r="BL35" i="19"/>
  <c r="BM35" i="19" s="1"/>
  <c r="BL60" i="19"/>
  <c r="BM60" i="19" s="1"/>
  <c r="BP5" i="19"/>
  <c r="BQ5" i="19" s="1"/>
  <c r="BL85" i="19"/>
  <c r="BM85" i="19" s="1"/>
  <c r="BL22" i="19"/>
  <c r="BM22" i="19" s="1"/>
  <c r="AV12" i="19"/>
  <c r="AL63" i="19"/>
  <c r="BP3" i="19"/>
  <c r="BQ3" i="19" s="1"/>
  <c r="BP4" i="19"/>
  <c r="BQ4" i="19" s="1"/>
  <c r="BL19" i="19"/>
  <c r="BM19" i="19" s="1"/>
  <c r="BL44" i="19"/>
  <c r="BM44" i="19" s="1"/>
  <c r="BL51" i="19"/>
  <c r="BM51" i="19" s="1"/>
  <c r="BL63" i="19"/>
  <c r="BM63" i="19" s="1"/>
  <c r="AV14" i="19"/>
  <c r="BL34" i="19"/>
  <c r="BM34" i="19" s="1"/>
  <c r="BL10" i="19"/>
  <c r="BM10" i="19" s="1"/>
  <c r="BL63" i="18"/>
  <c r="BM63" i="18" s="1"/>
  <c r="BL91" i="18"/>
  <c r="BM91" i="18" s="1"/>
  <c r="BL94" i="18"/>
  <c r="BM94" i="18" s="1"/>
  <c r="BL97" i="18"/>
  <c r="BM97" i="18" s="1"/>
  <c r="BL88" i="18"/>
  <c r="BM88" i="18" s="1"/>
  <c r="BL98" i="18"/>
  <c r="BM98" i="18" s="1"/>
  <c r="BL79" i="18"/>
  <c r="BM79" i="18" s="1"/>
  <c r="BL78" i="18"/>
  <c r="BM78" i="18" s="1"/>
  <c r="BL101" i="18"/>
  <c r="BM101" i="18" s="1"/>
  <c r="BL95" i="18"/>
  <c r="BM95" i="18" s="1"/>
  <c r="BL85" i="18"/>
  <c r="BM85" i="18" s="1"/>
  <c r="BL100" i="18"/>
  <c r="BM100" i="18" s="1"/>
  <c r="BL82" i="18"/>
  <c r="BM82" i="18" s="1"/>
  <c r="BL99" i="18"/>
  <c r="BM99" i="18" s="1"/>
  <c r="BL86" i="18"/>
  <c r="BM86" i="18" s="1"/>
  <c r="BL87" i="18"/>
  <c r="BM87" i="18" s="1"/>
  <c r="BL102" i="18"/>
  <c r="BM102" i="18" s="1"/>
  <c r="BL81" i="18"/>
  <c r="BM81" i="18" s="1"/>
  <c r="BL90" i="18"/>
  <c r="BM90" i="18" s="1"/>
  <c r="BL96" i="18"/>
  <c r="BM96" i="18" s="1"/>
  <c r="BL92" i="18"/>
  <c r="BM92" i="18" s="1"/>
  <c r="BL83" i="18"/>
  <c r="BM83" i="18" s="1"/>
  <c r="BL84" i="18"/>
  <c r="BM84" i="18" s="1"/>
  <c r="BL80" i="18"/>
  <c r="BM80" i="18" s="1"/>
  <c r="BL93" i="18"/>
  <c r="BM93" i="18" s="1"/>
  <c r="BL89" i="18"/>
  <c r="BM89" i="18" s="1"/>
  <c r="BL35" i="18"/>
  <c r="BM35" i="18" s="1"/>
  <c r="BL74" i="18"/>
  <c r="BM74" i="18" s="1"/>
  <c r="AW13" i="18"/>
  <c r="AV44" i="18" s="1"/>
  <c r="M6" i="18"/>
  <c r="N7" i="18"/>
  <c r="K6" i="18"/>
  <c r="L6" i="18" s="1"/>
  <c r="J6" i="18"/>
  <c r="BL26" i="18"/>
  <c r="BM26" i="18" s="1"/>
  <c r="BP6" i="18"/>
  <c r="BQ6" i="18" s="1"/>
  <c r="AV14" i="18"/>
  <c r="BL50" i="18"/>
  <c r="BM50" i="18" s="1"/>
  <c r="F6" i="18"/>
  <c r="G6" i="18"/>
  <c r="AV15" i="18"/>
  <c r="BL45" i="18"/>
  <c r="BM45" i="18" s="1"/>
  <c r="BL20" i="18"/>
  <c r="BM20" i="18" s="1"/>
  <c r="BJ7" i="18"/>
  <c r="D7" i="18"/>
  <c r="E7" i="18" s="1"/>
  <c r="C8" i="18"/>
  <c r="AL63" i="18"/>
  <c r="BP3" i="18"/>
  <c r="BQ3" i="18" s="1"/>
  <c r="BP4" i="18"/>
  <c r="BQ4" i="18" s="1"/>
  <c r="BP5" i="18"/>
  <c r="BQ5" i="18" s="1"/>
  <c r="BL32" i="18"/>
  <c r="BM32" i="18" s="1"/>
  <c r="BL12" i="18"/>
  <c r="BM12" i="18" s="1"/>
  <c r="BL7" i="18"/>
  <c r="BM7" i="18" s="1"/>
  <c r="BL44" i="18"/>
  <c r="BM44" i="18" s="1"/>
  <c r="AL61" i="18"/>
  <c r="BL67" i="18"/>
  <c r="BM67" i="18" s="1"/>
  <c r="BL52" i="18"/>
  <c r="BM52" i="18" s="1"/>
  <c r="BL49" i="18"/>
  <c r="BM49" i="18" s="1"/>
  <c r="BL42" i="18"/>
  <c r="BM42" i="18" s="1"/>
  <c r="BL41" i="18"/>
  <c r="BM41" i="18" s="1"/>
  <c r="BL10" i="18"/>
  <c r="BM10" i="18" s="1"/>
  <c r="BL71" i="18"/>
  <c r="BM71" i="18" s="1"/>
  <c r="BL23" i="18"/>
  <c r="BM23" i="18" s="1"/>
  <c r="BL25" i="18"/>
  <c r="BM25" i="18" s="1"/>
  <c r="BL4" i="18"/>
  <c r="BL14" i="18"/>
  <c r="BM14" i="18" s="1"/>
  <c r="BL28" i="18"/>
  <c r="BM28" i="18" s="1"/>
  <c r="BL18" i="18"/>
  <c r="BM18" i="18" s="1"/>
  <c r="BL77" i="18"/>
  <c r="BM77" i="18" s="1"/>
  <c r="BL16" i="18"/>
  <c r="BM16" i="18" s="1"/>
  <c r="BL24" i="18"/>
  <c r="BM24" i="18" s="1"/>
  <c r="BL17" i="18"/>
  <c r="BM17" i="18" s="1"/>
  <c r="BL8" i="18"/>
  <c r="BM8" i="18" s="1"/>
  <c r="BL43" i="18"/>
  <c r="BM43" i="18" s="1"/>
  <c r="BL57" i="18"/>
  <c r="BM57" i="18" s="1"/>
  <c r="BL72" i="18"/>
  <c r="BM72" i="18" s="1"/>
  <c r="BL58" i="18"/>
  <c r="BM58" i="18" s="1"/>
  <c r="BL65" i="18"/>
  <c r="BM65" i="18" s="1"/>
  <c r="BL54" i="18"/>
  <c r="BM54" i="18" s="1"/>
  <c r="BL11" i="18"/>
  <c r="BM11" i="18" s="1"/>
  <c r="BL30" i="18"/>
  <c r="BM30" i="18" s="1"/>
  <c r="BL37" i="18"/>
  <c r="BM37" i="18" s="1"/>
  <c r="BL21" i="18"/>
  <c r="BM21" i="18" s="1"/>
  <c r="BL39" i="18"/>
  <c r="BM39" i="18" s="1"/>
  <c r="BL13" i="18"/>
  <c r="BM13" i="18" s="1"/>
  <c r="BL5" i="18"/>
  <c r="BL29" i="18"/>
  <c r="BM29" i="18" s="1"/>
  <c r="BL53" i="18"/>
  <c r="BM53" i="18" s="1"/>
  <c r="BL31" i="18"/>
  <c r="BM31" i="18" s="1"/>
  <c r="BL51" i="18"/>
  <c r="BM51" i="18" s="1"/>
  <c r="BL59" i="18"/>
  <c r="BM59" i="18" s="1"/>
  <c r="BL27" i="18"/>
  <c r="BM27" i="18" s="1"/>
  <c r="BL48" i="18"/>
  <c r="BM48" i="18" s="1"/>
  <c r="BL19" i="18"/>
  <c r="BM19" i="18" s="1"/>
  <c r="BL3" i="18"/>
  <c r="BL9" i="18"/>
  <c r="BM9" i="18" s="1"/>
  <c r="BL61" i="18"/>
  <c r="BM61" i="18" s="1"/>
  <c r="BL64" i="18"/>
  <c r="BM64" i="18" s="1"/>
  <c r="BL68" i="18"/>
  <c r="BM68" i="18" s="1"/>
  <c r="BL76" i="18"/>
  <c r="BM76" i="18" s="1"/>
  <c r="BL15" i="18"/>
  <c r="BM15" i="18" s="1"/>
  <c r="BL6" i="18"/>
  <c r="BM6" i="18" s="1"/>
  <c r="BL33" i="18"/>
  <c r="BM33" i="18" s="1"/>
  <c r="BL36" i="18"/>
  <c r="BM36" i="18" s="1"/>
  <c r="BL34" i="18"/>
  <c r="BM34" i="18" s="1"/>
  <c r="BL73" i="18"/>
  <c r="BM73" i="18" s="1"/>
  <c r="BL38" i="18"/>
  <c r="BM38" i="18" s="1"/>
  <c r="BL75" i="18"/>
  <c r="BM75" i="18" s="1"/>
  <c r="BL22" i="18"/>
  <c r="BM22" i="18" s="1"/>
  <c r="BL46" i="18"/>
  <c r="BM46" i="18" s="1"/>
  <c r="BL40" i="18"/>
  <c r="BM40" i="18" s="1"/>
  <c r="BL55" i="18"/>
  <c r="BM55" i="18" s="1"/>
  <c r="BL60" i="18"/>
  <c r="BM60" i="18" s="1"/>
  <c r="BL47" i="18"/>
  <c r="BM47" i="18" s="1"/>
  <c r="BL69" i="18"/>
  <c r="BM69" i="18" s="1"/>
  <c r="AV12" i="18"/>
  <c r="BL62" i="18"/>
  <c r="BM62" i="18" s="1"/>
  <c r="BL70" i="18"/>
  <c r="BM70" i="18" s="1"/>
  <c r="BL56" i="18"/>
  <c r="BM56" i="18" s="1"/>
  <c r="BL66" i="18"/>
  <c r="BM66" i="18" s="1"/>
  <c r="BP4" i="17"/>
  <c r="BQ4" i="17" s="1"/>
  <c r="AL63" i="17"/>
  <c r="BL62" i="17"/>
  <c r="BM62" i="17" s="1"/>
  <c r="BL12" i="17"/>
  <c r="BM12" i="17" s="1"/>
  <c r="BL32" i="17"/>
  <c r="BM32" i="17" s="1"/>
  <c r="BL64" i="17"/>
  <c r="BM64" i="17" s="1"/>
  <c r="AV14" i="17"/>
  <c r="AV25" i="17" s="1"/>
  <c r="AW13" i="17"/>
  <c r="AV44" i="17" s="1"/>
  <c r="AX13" i="17"/>
  <c r="BL84" i="17"/>
  <c r="BM84" i="17" s="1"/>
  <c r="BL51" i="17"/>
  <c r="BM51" i="17" s="1"/>
  <c r="BL53" i="17"/>
  <c r="BM53" i="17" s="1"/>
  <c r="BL39" i="17"/>
  <c r="BM39" i="17" s="1"/>
  <c r="AV15" i="17"/>
  <c r="BL25" i="17"/>
  <c r="BM25" i="17" s="1"/>
  <c r="AV12" i="17"/>
  <c r="BP5" i="17"/>
  <c r="BQ5" i="17" s="1"/>
  <c r="BL66" i="17"/>
  <c r="BM66" i="17" s="1"/>
  <c r="D6" i="17"/>
  <c r="E6" i="17" s="1"/>
  <c r="C7" i="17"/>
  <c r="BJ6" i="17"/>
  <c r="G5" i="17"/>
  <c r="F5" i="17"/>
  <c r="AL61" i="17"/>
  <c r="BL43" i="17"/>
  <c r="BM43" i="17" s="1"/>
  <c r="BL86" i="17"/>
  <c r="BM86" i="17" s="1"/>
  <c r="BL73" i="17"/>
  <c r="BM73" i="17" s="1"/>
  <c r="BL68" i="17"/>
  <c r="BM68" i="17" s="1"/>
  <c r="BL45" i="17"/>
  <c r="BM45" i="17" s="1"/>
  <c r="BL57" i="17"/>
  <c r="BM57" i="17" s="1"/>
  <c r="BL29" i="17"/>
  <c r="BM29" i="17" s="1"/>
  <c r="BL30" i="17"/>
  <c r="BM30" i="17" s="1"/>
  <c r="BL60" i="17"/>
  <c r="BM60" i="17" s="1"/>
  <c r="BL34" i="17"/>
  <c r="BM34" i="17" s="1"/>
  <c r="BL38" i="17"/>
  <c r="BM38" i="17" s="1"/>
  <c r="BL24" i="17"/>
  <c r="BM24" i="17" s="1"/>
  <c r="BL59" i="17"/>
  <c r="BM59" i="17" s="1"/>
  <c r="BL27" i="17"/>
  <c r="BM27" i="17" s="1"/>
  <c r="BL8" i="17"/>
  <c r="BM8" i="17" s="1"/>
  <c r="BL3" i="17"/>
  <c r="BL9" i="17"/>
  <c r="BM9" i="17" s="1"/>
  <c r="BL17" i="17"/>
  <c r="BM17" i="17" s="1"/>
  <c r="BL10" i="17"/>
  <c r="BM10" i="17" s="1"/>
  <c r="BL22" i="17"/>
  <c r="BM22" i="17" s="1"/>
  <c r="BL4" i="17"/>
  <c r="BL48" i="17"/>
  <c r="BM48" i="17" s="1"/>
  <c r="BL11" i="17"/>
  <c r="BM11" i="17" s="1"/>
  <c r="BL46" i="17"/>
  <c r="BM46" i="17" s="1"/>
  <c r="BL82" i="17"/>
  <c r="BM82" i="17" s="1"/>
  <c r="BL69" i="17"/>
  <c r="BM69" i="17" s="1"/>
  <c r="BL49" i="17"/>
  <c r="BM49" i="17" s="1"/>
  <c r="BL42" i="17"/>
  <c r="BM42" i="17" s="1"/>
  <c r="BL37" i="17"/>
  <c r="BM37" i="17" s="1"/>
  <c r="BL15" i="17"/>
  <c r="BM15" i="17" s="1"/>
  <c r="BL23" i="17"/>
  <c r="BM23" i="17" s="1"/>
  <c r="BL83" i="17"/>
  <c r="BM83" i="17" s="1"/>
  <c r="BL44" i="17"/>
  <c r="BM44" i="17" s="1"/>
  <c r="BL28" i="17"/>
  <c r="BM28" i="17" s="1"/>
  <c r="BL6" i="17"/>
  <c r="BM6" i="17" s="1"/>
  <c r="BL35" i="17"/>
  <c r="BM35" i="17" s="1"/>
  <c r="BL31" i="17"/>
  <c r="BM31" i="17" s="1"/>
  <c r="BL52" i="17"/>
  <c r="BM52" i="17" s="1"/>
  <c r="BL55" i="17"/>
  <c r="BM55" i="17" s="1"/>
  <c r="BL71" i="17"/>
  <c r="BM71" i="17" s="1"/>
  <c r="BL54" i="17"/>
  <c r="BM54" i="17" s="1"/>
  <c r="BL72" i="17"/>
  <c r="BM72" i="17" s="1"/>
  <c r="BL79" i="17"/>
  <c r="BM79" i="17" s="1"/>
  <c r="BL88" i="17"/>
  <c r="BM88" i="17" s="1"/>
  <c r="BL58" i="17"/>
  <c r="BM58" i="17" s="1"/>
  <c r="BL20" i="17"/>
  <c r="BM20" i="17" s="1"/>
  <c r="BL18" i="17"/>
  <c r="BM18" i="17" s="1"/>
  <c r="BL21" i="17"/>
  <c r="BM21" i="17" s="1"/>
  <c r="BL50" i="17"/>
  <c r="BM50" i="17" s="1"/>
  <c r="BL16" i="17"/>
  <c r="BM16" i="17" s="1"/>
  <c r="BL33" i="17"/>
  <c r="BM33" i="17" s="1"/>
  <c r="BL65" i="17"/>
  <c r="BM65" i="17" s="1"/>
  <c r="BL75" i="17"/>
  <c r="BM75" i="17" s="1"/>
  <c r="BL56" i="17"/>
  <c r="BM56" i="17" s="1"/>
  <c r="BL81" i="17"/>
  <c r="BM81" i="17" s="1"/>
  <c r="BL89" i="17"/>
  <c r="BM89" i="17" s="1"/>
  <c r="BL13" i="17"/>
  <c r="BM13" i="17" s="1"/>
  <c r="BL7" i="17"/>
  <c r="BM7" i="17" s="1"/>
  <c r="BL36" i="17"/>
  <c r="BM36" i="17" s="1"/>
  <c r="BL76" i="17"/>
  <c r="BM76" i="17" s="1"/>
  <c r="BL40" i="17"/>
  <c r="BM40" i="17" s="1"/>
  <c r="BL77" i="17"/>
  <c r="BM77" i="17" s="1"/>
  <c r="BL47" i="17"/>
  <c r="BM47" i="17" s="1"/>
  <c r="BL26" i="17"/>
  <c r="BM26" i="17" s="1"/>
  <c r="BL5" i="17"/>
  <c r="BM5" i="17" s="1"/>
  <c r="BL19" i="17"/>
  <c r="BM19" i="17" s="1"/>
  <c r="BL67" i="17"/>
  <c r="BM67" i="17" s="1"/>
  <c r="BL80" i="17"/>
  <c r="BM80" i="17" s="1"/>
  <c r="BL63" i="17"/>
  <c r="BM63" i="17" s="1"/>
  <c r="BL61" i="17"/>
  <c r="BM61" i="17" s="1"/>
  <c r="BL87" i="17"/>
  <c r="BM87" i="17" s="1"/>
  <c r="BL41" i="17"/>
  <c r="BM41" i="17" s="1"/>
  <c r="BL70" i="17"/>
  <c r="BM70" i="17" s="1"/>
  <c r="BL14" i="17"/>
  <c r="BM14" i="17" s="1"/>
  <c r="BL85" i="17"/>
  <c r="BM85" i="17" s="1"/>
  <c r="BL74" i="17"/>
  <c r="BM74" i="17" s="1"/>
  <c r="BL78" i="17"/>
  <c r="BM78" i="17" s="1"/>
  <c r="N8" i="17"/>
  <c r="K7" i="17"/>
  <c r="L7" i="17" s="1"/>
  <c r="J7" i="17"/>
  <c r="M7" i="17"/>
  <c r="BN3" i="23" l="1"/>
  <c r="BO3" i="23" s="1"/>
  <c r="BN4" i="23"/>
  <c r="BO4" i="23" s="1"/>
  <c r="BN5" i="23"/>
  <c r="BO5" i="23" s="1"/>
  <c r="G7" i="23"/>
  <c r="F7" i="23"/>
  <c r="BN7" i="23"/>
  <c r="BO7" i="23" s="1"/>
  <c r="BP7" i="23"/>
  <c r="BQ7" i="23" s="1"/>
  <c r="D8" i="23"/>
  <c r="E8" i="23" s="1"/>
  <c r="C9" i="23"/>
  <c r="BJ8" i="23"/>
  <c r="N11" i="23"/>
  <c r="K10" i="23"/>
  <c r="L10" i="23" s="1"/>
  <c r="M10" i="23"/>
  <c r="J10" i="23"/>
  <c r="BN8" i="22"/>
  <c r="BO8" i="22" s="1"/>
  <c r="F9" i="22"/>
  <c r="G9" i="22"/>
  <c r="BP9" i="22"/>
  <c r="BQ9" i="22" s="1"/>
  <c r="BN9" i="22"/>
  <c r="BO9" i="22" s="1"/>
  <c r="M10" i="22"/>
  <c r="K10" i="22"/>
  <c r="L10" i="22" s="1"/>
  <c r="N11" i="22"/>
  <c r="J10" i="22"/>
  <c r="D10" i="22"/>
  <c r="E10" i="22" s="1"/>
  <c r="C11" i="22"/>
  <c r="BJ10" i="22"/>
  <c r="BN3" i="22"/>
  <c r="BO3" i="22" s="1"/>
  <c r="BN6" i="22"/>
  <c r="BO6" i="22" s="1"/>
  <c r="BN4" i="22"/>
  <c r="BO4" i="22" s="1"/>
  <c r="BN5" i="22"/>
  <c r="BO5" i="22" s="1"/>
  <c r="BN7" i="22"/>
  <c r="BO7" i="22" s="1"/>
  <c r="BP9" i="21"/>
  <c r="BQ9" i="21" s="1"/>
  <c r="BN9" i="21"/>
  <c r="BO9" i="21" s="1"/>
  <c r="F9" i="21"/>
  <c r="G9" i="21"/>
  <c r="BN3" i="21"/>
  <c r="BO3" i="21" s="1"/>
  <c r="BN5" i="21"/>
  <c r="BO5" i="21" s="1"/>
  <c r="BN4" i="21"/>
  <c r="BO4" i="21" s="1"/>
  <c r="BN6" i="21"/>
  <c r="BO6" i="21" s="1"/>
  <c r="BN7" i="21"/>
  <c r="BO7" i="21" s="1"/>
  <c r="C11" i="21"/>
  <c r="BJ10" i="21"/>
  <c r="D10" i="21"/>
  <c r="E10" i="21" s="1"/>
  <c r="J11" i="21"/>
  <c r="K11" i="21"/>
  <c r="L11" i="21" s="1"/>
  <c r="M11" i="21"/>
  <c r="N12" i="21"/>
  <c r="BN7" i="20"/>
  <c r="BO7" i="20" s="1"/>
  <c r="N9" i="20"/>
  <c r="J8" i="20"/>
  <c r="M8" i="20"/>
  <c r="K8" i="20"/>
  <c r="L8" i="20" s="1"/>
  <c r="G8" i="20"/>
  <c r="F8" i="20"/>
  <c r="BN8" i="20"/>
  <c r="BO8" i="20" s="1"/>
  <c r="BP8" i="20"/>
  <c r="BQ8" i="20" s="1"/>
  <c r="BJ9" i="20"/>
  <c r="D9" i="20"/>
  <c r="E9" i="20" s="1"/>
  <c r="C10" i="20"/>
  <c r="AW13" i="20"/>
  <c r="AV44" i="20" s="1"/>
  <c r="AX13" i="20"/>
  <c r="BN3" i="20"/>
  <c r="BO3" i="20" s="1"/>
  <c r="BN5" i="20"/>
  <c r="BO5" i="20" s="1"/>
  <c r="BN6" i="20"/>
  <c r="BO6" i="20" s="1"/>
  <c r="BN4" i="20"/>
  <c r="BO4" i="20" s="1"/>
  <c r="AV34" i="20"/>
  <c r="AV37" i="20"/>
  <c r="BM4" i="19"/>
  <c r="BP6" i="19"/>
  <c r="BQ6" i="19" s="1"/>
  <c r="AQ55" i="19"/>
  <c r="AQ54" i="19"/>
  <c r="AQ53" i="19"/>
  <c r="AQ57" i="19"/>
  <c r="AQ56" i="19"/>
  <c r="D7" i="19"/>
  <c r="E7" i="19" s="1"/>
  <c r="C8" i="19"/>
  <c r="BJ7" i="19"/>
  <c r="BM3" i="19"/>
  <c r="F6" i="19"/>
  <c r="G6" i="19"/>
  <c r="AX12" i="19"/>
  <c r="AW12" i="19"/>
  <c r="AV41" i="19" s="1"/>
  <c r="N9" i="19"/>
  <c r="M8" i="19"/>
  <c r="K8" i="19"/>
  <c r="L8" i="19" s="1"/>
  <c r="J8" i="19"/>
  <c r="AV28" i="19"/>
  <c r="AV25" i="19"/>
  <c r="BM5" i="18"/>
  <c r="AX12" i="18"/>
  <c r="AW12" i="18"/>
  <c r="AV41" i="18" s="1"/>
  <c r="D8" i="18"/>
  <c r="E8" i="18" s="1"/>
  <c r="C9" i="18"/>
  <c r="BJ8" i="18"/>
  <c r="M7" i="18"/>
  <c r="N8" i="18"/>
  <c r="K7" i="18"/>
  <c r="L7" i="18" s="1"/>
  <c r="J7" i="18"/>
  <c r="G7" i="18"/>
  <c r="F7" i="18"/>
  <c r="AV25" i="18"/>
  <c r="AV28" i="18"/>
  <c r="BP7" i="18"/>
  <c r="BQ7" i="18" s="1"/>
  <c r="BM4" i="18"/>
  <c r="BM3" i="18"/>
  <c r="AQ54" i="18"/>
  <c r="AQ53" i="18"/>
  <c r="AQ56" i="18"/>
  <c r="AQ55" i="18"/>
  <c r="AQ57" i="18"/>
  <c r="AV34" i="18"/>
  <c r="AV37" i="18"/>
  <c r="AV28" i="17"/>
  <c r="BM3" i="17"/>
  <c r="AQ56" i="17"/>
  <c r="AQ55" i="17"/>
  <c r="AQ54" i="17"/>
  <c r="AQ53" i="17"/>
  <c r="AQ57" i="17"/>
  <c r="K8" i="17"/>
  <c r="L8" i="17" s="1"/>
  <c r="J8" i="17"/>
  <c r="M8" i="17"/>
  <c r="N9" i="17"/>
  <c r="AX12" i="17"/>
  <c r="AW12" i="17"/>
  <c r="AV41" i="17" s="1"/>
  <c r="BM4" i="17"/>
  <c r="BP6" i="17"/>
  <c r="BQ6" i="17" s="1"/>
  <c r="D7" i="17"/>
  <c r="E7" i="17" s="1"/>
  <c r="BJ7" i="17"/>
  <c r="C8" i="17"/>
  <c r="AV34" i="17"/>
  <c r="AV37" i="17"/>
  <c r="G6" i="17"/>
  <c r="F6" i="17"/>
  <c r="N12" i="23" l="1"/>
  <c r="K11" i="23"/>
  <c r="L11" i="23" s="1"/>
  <c r="M11" i="23"/>
  <c r="J11" i="23"/>
  <c r="BN8" i="23"/>
  <c r="BO8" i="23" s="1"/>
  <c r="BP8" i="23"/>
  <c r="BQ8" i="23" s="1"/>
  <c r="G8" i="23"/>
  <c r="F8" i="23"/>
  <c r="D9" i="23"/>
  <c r="E9" i="23" s="1"/>
  <c r="C10" i="23"/>
  <c r="BJ9" i="23"/>
  <c r="BP10" i="22"/>
  <c r="BQ10" i="22" s="1"/>
  <c r="BN10" i="22"/>
  <c r="BO10" i="22" s="1"/>
  <c r="C12" i="22"/>
  <c r="BJ11" i="22"/>
  <c r="D11" i="22"/>
  <c r="E11" i="22" s="1"/>
  <c r="F10" i="22"/>
  <c r="G10" i="22"/>
  <c r="J11" i="22"/>
  <c r="N12" i="22"/>
  <c r="M11" i="22"/>
  <c r="K11" i="22"/>
  <c r="L11" i="22" s="1"/>
  <c r="BP10" i="21"/>
  <c r="BQ10" i="21" s="1"/>
  <c r="BN10" i="21"/>
  <c r="BO10" i="21" s="1"/>
  <c r="J12" i="21"/>
  <c r="M12" i="21"/>
  <c r="N13" i="21"/>
  <c r="K12" i="21"/>
  <c r="L12" i="21" s="1"/>
  <c r="G10" i="21"/>
  <c r="F10" i="21"/>
  <c r="D11" i="21"/>
  <c r="E11" i="21" s="1"/>
  <c r="C12" i="21"/>
  <c r="BJ11" i="21"/>
  <c r="BJ10" i="20"/>
  <c r="D10" i="20"/>
  <c r="E10" i="20" s="1"/>
  <c r="C11" i="20"/>
  <c r="G9" i="20"/>
  <c r="F9" i="20"/>
  <c r="BP9" i="20"/>
  <c r="BQ9" i="20" s="1"/>
  <c r="BN9" i="20"/>
  <c r="BO9" i="20" s="1"/>
  <c r="M9" i="20"/>
  <c r="K9" i="20"/>
  <c r="L9" i="20" s="1"/>
  <c r="J9" i="20"/>
  <c r="N10" i="20"/>
  <c r="N10" i="19"/>
  <c r="J9" i="19"/>
  <c r="M9" i="19"/>
  <c r="K9" i="19"/>
  <c r="L9" i="19" s="1"/>
  <c r="BN3" i="19"/>
  <c r="BO3" i="19" s="1"/>
  <c r="BN4" i="19"/>
  <c r="BO4" i="19" s="1"/>
  <c r="BN5" i="19"/>
  <c r="BO5" i="19" s="1"/>
  <c r="D8" i="19"/>
  <c r="E8" i="19" s="1"/>
  <c r="C9" i="19"/>
  <c r="BJ8" i="19"/>
  <c r="BN7" i="19"/>
  <c r="BO7" i="19" s="1"/>
  <c r="BP7" i="19"/>
  <c r="BQ7" i="19" s="1"/>
  <c r="BN6" i="19"/>
  <c r="BO6" i="19" s="1"/>
  <c r="F7" i="19"/>
  <c r="G7" i="19"/>
  <c r="BN8" i="18"/>
  <c r="BO8" i="18" s="1"/>
  <c r="BP8" i="18"/>
  <c r="BQ8" i="18" s="1"/>
  <c r="C10" i="18"/>
  <c r="D9" i="18"/>
  <c r="E9" i="18" s="1"/>
  <c r="BJ9" i="18"/>
  <c r="BN4" i="18"/>
  <c r="BO4" i="18" s="1"/>
  <c r="BN3" i="18"/>
  <c r="BO3" i="18" s="1"/>
  <c r="BN5" i="18"/>
  <c r="BO5" i="18" s="1"/>
  <c r="BN6" i="18"/>
  <c r="BO6" i="18" s="1"/>
  <c r="K8" i="18"/>
  <c r="L8" i="18" s="1"/>
  <c r="N9" i="18"/>
  <c r="M8" i="18"/>
  <c r="J8" i="18"/>
  <c r="F8" i="18"/>
  <c r="G8" i="18"/>
  <c r="BN7" i="18"/>
  <c r="BO7" i="18" s="1"/>
  <c r="BN6" i="17"/>
  <c r="BO6" i="17" s="1"/>
  <c r="BP7" i="17"/>
  <c r="BQ7" i="17" s="1"/>
  <c r="BN7" i="17"/>
  <c r="BO7" i="17" s="1"/>
  <c r="BJ8" i="17"/>
  <c r="D8" i="17"/>
  <c r="E8" i="17" s="1"/>
  <c r="C9" i="17"/>
  <c r="F7" i="17"/>
  <c r="G7" i="17"/>
  <c r="K9" i="17"/>
  <c r="L9" i="17" s="1"/>
  <c r="M9" i="17"/>
  <c r="J9" i="17"/>
  <c r="N10" i="17"/>
  <c r="BN3" i="17"/>
  <c r="BO3" i="17" s="1"/>
  <c r="BN4" i="17"/>
  <c r="BO4" i="17" s="1"/>
  <c r="BN5" i="17"/>
  <c r="BO5" i="17" s="1"/>
  <c r="BP9" i="23" l="1"/>
  <c r="BQ9" i="23" s="1"/>
  <c r="BN9" i="23"/>
  <c r="BO9" i="23" s="1"/>
  <c r="N13" i="23"/>
  <c r="M12" i="23"/>
  <c r="J12" i="23"/>
  <c r="K12" i="23"/>
  <c r="L12" i="23" s="1"/>
  <c r="C11" i="23"/>
  <c r="BJ10" i="23"/>
  <c r="D10" i="23"/>
  <c r="E10" i="23" s="1"/>
  <c r="G9" i="23"/>
  <c r="F9" i="23"/>
  <c r="G11" i="22"/>
  <c r="F11" i="22"/>
  <c r="BP11" i="22"/>
  <c r="BQ11" i="22" s="1"/>
  <c r="BN11" i="22"/>
  <c r="BO11" i="22" s="1"/>
  <c r="J12" i="22"/>
  <c r="M12" i="22"/>
  <c r="K12" i="22"/>
  <c r="L12" i="22" s="1"/>
  <c r="N13" i="22"/>
  <c r="C13" i="22"/>
  <c r="BJ12" i="22"/>
  <c r="D12" i="22"/>
  <c r="E12" i="22" s="1"/>
  <c r="BP11" i="21"/>
  <c r="BQ11" i="21" s="1"/>
  <c r="BN11" i="21"/>
  <c r="BO11" i="21" s="1"/>
  <c r="C13" i="21"/>
  <c r="BJ12" i="21"/>
  <c r="D12" i="21"/>
  <c r="E12" i="21" s="1"/>
  <c r="G11" i="21"/>
  <c r="F11" i="21"/>
  <c r="N14" i="21"/>
  <c r="K13" i="21"/>
  <c r="L13" i="21" s="1"/>
  <c r="M13" i="21"/>
  <c r="J13" i="21"/>
  <c r="K10" i="20"/>
  <c r="L10" i="20" s="1"/>
  <c r="J10" i="20"/>
  <c r="M10" i="20"/>
  <c r="N11" i="20"/>
  <c r="C12" i="20"/>
  <c r="BJ11" i="20"/>
  <c r="D11" i="20"/>
  <c r="E11" i="20" s="1"/>
  <c r="G10" i="20"/>
  <c r="F10" i="20"/>
  <c r="BP10" i="20"/>
  <c r="BQ10" i="20" s="1"/>
  <c r="BN10" i="20"/>
  <c r="BO10" i="20" s="1"/>
  <c r="BP8" i="19"/>
  <c r="BQ8" i="19" s="1"/>
  <c r="BN8" i="19"/>
  <c r="BO8" i="19" s="1"/>
  <c r="D9" i="19"/>
  <c r="E9" i="19" s="1"/>
  <c r="C10" i="19"/>
  <c r="BJ9" i="19"/>
  <c r="N11" i="19"/>
  <c r="K10" i="19"/>
  <c r="L10" i="19" s="1"/>
  <c r="M10" i="19"/>
  <c r="J10" i="19"/>
  <c r="G8" i="19"/>
  <c r="F8" i="19"/>
  <c r="BN9" i="18"/>
  <c r="BO9" i="18" s="1"/>
  <c r="BP9" i="18"/>
  <c r="BQ9" i="18" s="1"/>
  <c r="F9" i="18"/>
  <c r="G9" i="18"/>
  <c r="M9" i="18"/>
  <c r="K9" i="18"/>
  <c r="L9" i="18" s="1"/>
  <c r="N10" i="18"/>
  <c r="J9" i="18"/>
  <c r="C11" i="18"/>
  <c r="D10" i="18"/>
  <c r="E10" i="18" s="1"/>
  <c r="BJ10" i="18"/>
  <c r="BJ9" i="17"/>
  <c r="D9" i="17"/>
  <c r="E9" i="17" s="1"/>
  <c r="C10" i="17"/>
  <c r="G8" i="17"/>
  <c r="F8" i="17"/>
  <c r="N11" i="17"/>
  <c r="M10" i="17"/>
  <c r="K10" i="17"/>
  <c r="L10" i="17" s="1"/>
  <c r="J10" i="17"/>
  <c r="BP8" i="17"/>
  <c r="BQ8" i="17" s="1"/>
  <c r="BN8" i="17"/>
  <c r="BO8" i="17" s="1"/>
  <c r="D11" i="23" l="1"/>
  <c r="E11" i="23" s="1"/>
  <c r="C12" i="23"/>
  <c r="BJ11" i="23"/>
  <c r="M13" i="23"/>
  <c r="K13" i="23"/>
  <c r="L13" i="23" s="1"/>
  <c r="N14" i="23"/>
  <c r="J13" i="23"/>
  <c r="G10" i="23"/>
  <c r="F10" i="23"/>
  <c r="BP10" i="23"/>
  <c r="BQ10" i="23" s="1"/>
  <c r="BN10" i="23"/>
  <c r="BO10" i="23" s="1"/>
  <c r="G12" i="22"/>
  <c r="F12" i="22"/>
  <c r="BN12" i="22"/>
  <c r="BO12" i="22" s="1"/>
  <c r="BP12" i="22"/>
  <c r="BQ12" i="22" s="1"/>
  <c r="C14" i="22"/>
  <c r="BJ13" i="22"/>
  <c r="D13" i="22"/>
  <c r="E13" i="22" s="1"/>
  <c r="K13" i="22"/>
  <c r="L13" i="22" s="1"/>
  <c r="N14" i="22"/>
  <c r="J13" i="22"/>
  <c r="M13" i="22"/>
  <c r="G12" i="21"/>
  <c r="F12" i="21"/>
  <c r="BN12" i="21"/>
  <c r="BO12" i="21" s="1"/>
  <c r="BP12" i="21"/>
  <c r="BQ12" i="21" s="1"/>
  <c r="C14" i="21"/>
  <c r="D13" i="21"/>
  <c r="E13" i="21" s="1"/>
  <c r="BJ13" i="21"/>
  <c r="M14" i="21"/>
  <c r="K14" i="21"/>
  <c r="L14" i="21" s="1"/>
  <c r="J14" i="21"/>
  <c r="N15" i="21"/>
  <c r="G11" i="20"/>
  <c r="F11" i="20"/>
  <c r="BP11" i="20"/>
  <c r="BQ11" i="20" s="1"/>
  <c r="BN11" i="20"/>
  <c r="BO11" i="20" s="1"/>
  <c r="D12" i="20"/>
  <c r="E12" i="20" s="1"/>
  <c r="C13" i="20"/>
  <c r="BJ12" i="20"/>
  <c r="N12" i="20"/>
  <c r="K11" i="20"/>
  <c r="L11" i="20" s="1"/>
  <c r="M11" i="20"/>
  <c r="J11" i="20"/>
  <c r="K11" i="19"/>
  <c r="L11" i="19" s="1"/>
  <c r="J11" i="19"/>
  <c r="N12" i="19"/>
  <c r="M11" i="19"/>
  <c r="BN9" i="19"/>
  <c r="BO9" i="19" s="1"/>
  <c r="BP9" i="19"/>
  <c r="BQ9" i="19" s="1"/>
  <c r="BJ10" i="19"/>
  <c r="D10" i="19"/>
  <c r="E10" i="19" s="1"/>
  <c r="C11" i="19"/>
  <c r="G9" i="19"/>
  <c r="F9" i="19"/>
  <c r="M10" i="18"/>
  <c r="N11" i="18"/>
  <c r="J10" i="18"/>
  <c r="K10" i="18"/>
  <c r="L10" i="18" s="1"/>
  <c r="BN10" i="18"/>
  <c r="BO10" i="18" s="1"/>
  <c r="BP10" i="18"/>
  <c r="BQ10" i="18" s="1"/>
  <c r="D11" i="18"/>
  <c r="E11" i="18" s="1"/>
  <c r="BJ11" i="18"/>
  <c r="C12" i="18"/>
  <c r="G10" i="18"/>
  <c r="F10" i="18"/>
  <c r="M11" i="17"/>
  <c r="K11" i="17"/>
  <c r="L11" i="17" s="1"/>
  <c r="N12" i="17"/>
  <c r="J11" i="17"/>
  <c r="C11" i="17"/>
  <c r="BJ10" i="17"/>
  <c r="D10" i="17"/>
  <c r="E10" i="17" s="1"/>
  <c r="G9" i="17"/>
  <c r="F9" i="17"/>
  <c r="BP9" i="17"/>
  <c r="BQ9" i="17" s="1"/>
  <c r="BN9" i="17"/>
  <c r="BO9" i="17" s="1"/>
  <c r="F11" i="23" l="1"/>
  <c r="G11" i="23"/>
  <c r="J14" i="23"/>
  <c r="M14" i="23"/>
  <c r="N15" i="23"/>
  <c r="K14" i="23"/>
  <c r="L14" i="23" s="1"/>
  <c r="BP11" i="23"/>
  <c r="BQ11" i="23" s="1"/>
  <c r="BN11" i="23"/>
  <c r="BO11" i="23" s="1"/>
  <c r="D12" i="23"/>
  <c r="E12" i="23" s="1"/>
  <c r="C13" i="23"/>
  <c r="BJ12" i="23"/>
  <c r="F13" i="22"/>
  <c r="G13" i="22"/>
  <c r="BP13" i="22"/>
  <c r="BQ13" i="22" s="1"/>
  <c r="BN13" i="22"/>
  <c r="BO13" i="22" s="1"/>
  <c r="D14" i="22"/>
  <c r="E14" i="22" s="1"/>
  <c r="BJ14" i="22"/>
  <c r="C15" i="22"/>
  <c r="M14" i="22"/>
  <c r="J14" i="22"/>
  <c r="N15" i="22"/>
  <c r="K14" i="22"/>
  <c r="L14" i="22" s="1"/>
  <c r="D14" i="21"/>
  <c r="E14" i="21" s="1"/>
  <c r="BJ14" i="21"/>
  <c r="C15" i="21"/>
  <c r="BP13" i="21"/>
  <c r="BQ13" i="21" s="1"/>
  <c r="BN13" i="21"/>
  <c r="BO13" i="21" s="1"/>
  <c r="K15" i="21"/>
  <c r="L15" i="21" s="1"/>
  <c r="J15" i="21"/>
  <c r="M15" i="21"/>
  <c r="N16" i="21"/>
  <c r="F13" i="21"/>
  <c r="G13" i="21"/>
  <c r="D13" i="20"/>
  <c r="E13" i="20" s="1"/>
  <c r="C14" i="20"/>
  <c r="BJ13" i="20"/>
  <c r="M12" i="20"/>
  <c r="N13" i="20"/>
  <c r="K12" i="20"/>
  <c r="L12" i="20" s="1"/>
  <c r="J12" i="20"/>
  <c r="BN12" i="20"/>
  <c r="BO12" i="20" s="1"/>
  <c r="BP12" i="20"/>
  <c r="BQ12" i="20" s="1"/>
  <c r="G12" i="20"/>
  <c r="F12" i="20"/>
  <c r="N13" i="19"/>
  <c r="K12" i="19"/>
  <c r="L12" i="19" s="1"/>
  <c r="J12" i="19"/>
  <c r="M12" i="19"/>
  <c r="F10" i="19"/>
  <c r="G10" i="19"/>
  <c r="BJ11" i="19"/>
  <c r="C12" i="19"/>
  <c r="D11" i="19"/>
  <c r="E11" i="19" s="1"/>
  <c r="BN10" i="19"/>
  <c r="BO10" i="19" s="1"/>
  <c r="BP10" i="19"/>
  <c r="BQ10" i="19" s="1"/>
  <c r="C13" i="18"/>
  <c r="D12" i="18"/>
  <c r="E12" i="18" s="1"/>
  <c r="BJ12" i="18"/>
  <c r="J11" i="18"/>
  <c r="N12" i="18"/>
  <c r="K11" i="18"/>
  <c r="L11" i="18" s="1"/>
  <c r="M11" i="18"/>
  <c r="BP11" i="18"/>
  <c r="BQ11" i="18" s="1"/>
  <c r="BN11" i="18"/>
  <c r="BO11" i="18" s="1"/>
  <c r="F11" i="18"/>
  <c r="G11" i="18"/>
  <c r="F10" i="17"/>
  <c r="G10" i="17"/>
  <c r="BP10" i="17"/>
  <c r="BQ10" i="17" s="1"/>
  <c r="BN10" i="17"/>
  <c r="BO10" i="17" s="1"/>
  <c r="C12" i="17"/>
  <c r="BJ11" i="17"/>
  <c r="D11" i="17"/>
  <c r="E11" i="17" s="1"/>
  <c r="M12" i="17"/>
  <c r="N13" i="17"/>
  <c r="K12" i="17"/>
  <c r="L12" i="17" s="1"/>
  <c r="J12" i="17"/>
  <c r="M15" i="23" l="1"/>
  <c r="N16" i="23"/>
  <c r="K15" i="23"/>
  <c r="L15" i="23" s="1"/>
  <c r="J15" i="23"/>
  <c r="BN12" i="23"/>
  <c r="BO12" i="23" s="1"/>
  <c r="BP12" i="23"/>
  <c r="BQ12" i="23" s="1"/>
  <c r="D13" i="23"/>
  <c r="E13" i="23" s="1"/>
  <c r="C14" i="23"/>
  <c r="BJ13" i="23"/>
  <c r="G12" i="23"/>
  <c r="F12" i="23"/>
  <c r="G14" i="22"/>
  <c r="F14" i="22"/>
  <c r="BJ15" i="22"/>
  <c r="C16" i="22"/>
  <c r="D15" i="22"/>
  <c r="E15" i="22" s="1"/>
  <c r="BN14" i="22"/>
  <c r="BO14" i="22" s="1"/>
  <c r="BP14" i="22"/>
  <c r="BQ14" i="22" s="1"/>
  <c r="N16" i="22"/>
  <c r="K15" i="22"/>
  <c r="L15" i="22" s="1"/>
  <c r="J15" i="22"/>
  <c r="M15" i="22"/>
  <c r="BJ15" i="21"/>
  <c r="D15" i="21"/>
  <c r="E15" i="21" s="1"/>
  <c r="C16" i="21"/>
  <c r="K16" i="21"/>
  <c r="L16" i="21" s="1"/>
  <c r="J16" i="21"/>
  <c r="M16" i="21"/>
  <c r="N17" i="21"/>
  <c r="BP14" i="21"/>
  <c r="BQ14" i="21" s="1"/>
  <c r="BN14" i="21"/>
  <c r="BO14" i="21" s="1"/>
  <c r="G14" i="21"/>
  <c r="F14" i="21"/>
  <c r="N14" i="20"/>
  <c r="J13" i="20"/>
  <c r="K13" i="20"/>
  <c r="L13" i="20" s="1"/>
  <c r="M13" i="20"/>
  <c r="BP13" i="20"/>
  <c r="BQ13" i="20" s="1"/>
  <c r="BN13" i="20"/>
  <c r="BO13" i="20" s="1"/>
  <c r="D14" i="20"/>
  <c r="E14" i="20" s="1"/>
  <c r="C15" i="20"/>
  <c r="BJ14" i="20"/>
  <c r="F13" i="20"/>
  <c r="G13" i="20"/>
  <c r="F11" i="19"/>
  <c r="G11" i="19"/>
  <c r="D12" i="19"/>
  <c r="E12" i="19" s="1"/>
  <c r="BJ12" i="19"/>
  <c r="C13" i="19"/>
  <c r="BP11" i="19"/>
  <c r="BQ11" i="19" s="1"/>
  <c r="BN11" i="19"/>
  <c r="BO11" i="19" s="1"/>
  <c r="K13" i="19"/>
  <c r="L13" i="19" s="1"/>
  <c r="N14" i="19"/>
  <c r="J13" i="19"/>
  <c r="M13" i="19"/>
  <c r="J12" i="18"/>
  <c r="K12" i="18"/>
  <c r="L12" i="18" s="1"/>
  <c r="M12" i="18"/>
  <c r="N13" i="18"/>
  <c r="BP12" i="18"/>
  <c r="BQ12" i="18" s="1"/>
  <c r="BN12" i="18"/>
  <c r="BO12" i="18" s="1"/>
  <c r="G12" i="18"/>
  <c r="F12" i="18"/>
  <c r="BJ13" i="18"/>
  <c r="D13" i="18"/>
  <c r="E13" i="18" s="1"/>
  <c r="C14" i="18"/>
  <c r="BJ12" i="17"/>
  <c r="D12" i="17"/>
  <c r="E12" i="17" s="1"/>
  <c r="C13" i="17"/>
  <c r="K13" i="17"/>
  <c r="L13" i="17" s="1"/>
  <c r="N14" i="17"/>
  <c r="M13" i="17"/>
  <c r="J13" i="17"/>
  <c r="G11" i="17"/>
  <c r="F11" i="17"/>
  <c r="BN11" i="17"/>
  <c r="BO11" i="17" s="1"/>
  <c r="BP11" i="17"/>
  <c r="BQ11" i="17" s="1"/>
  <c r="G13" i="23" l="1"/>
  <c r="F13" i="23"/>
  <c r="BP13" i="23"/>
  <c r="BQ13" i="23" s="1"/>
  <c r="BN13" i="23"/>
  <c r="BO13" i="23" s="1"/>
  <c r="N17" i="23"/>
  <c r="M16" i="23"/>
  <c r="J16" i="23"/>
  <c r="K16" i="23"/>
  <c r="L16" i="23" s="1"/>
  <c r="C15" i="23"/>
  <c r="D14" i="23"/>
  <c r="E14" i="23" s="1"/>
  <c r="BJ14" i="23"/>
  <c r="K16" i="22"/>
  <c r="L16" i="22" s="1"/>
  <c r="J16" i="22"/>
  <c r="N17" i="22"/>
  <c r="M16" i="22"/>
  <c r="F15" i="22"/>
  <c r="G15" i="22"/>
  <c r="C17" i="22"/>
  <c r="D16" i="22"/>
  <c r="E16" i="22" s="1"/>
  <c r="BJ16" i="22"/>
  <c r="BP15" i="22"/>
  <c r="BQ15" i="22" s="1"/>
  <c r="BN15" i="22"/>
  <c r="BO15" i="22" s="1"/>
  <c r="C17" i="21"/>
  <c r="BJ16" i="21"/>
  <c r="D16" i="21"/>
  <c r="E16" i="21" s="1"/>
  <c r="G15" i="21"/>
  <c r="F15" i="21"/>
  <c r="J17" i="21"/>
  <c r="N18" i="21"/>
  <c r="M17" i="21"/>
  <c r="K17" i="21"/>
  <c r="L17" i="21" s="1"/>
  <c r="BP15" i="21"/>
  <c r="BQ15" i="21" s="1"/>
  <c r="BN15" i="21"/>
  <c r="BO15" i="21" s="1"/>
  <c r="G14" i="20"/>
  <c r="F14" i="20"/>
  <c r="BN14" i="20"/>
  <c r="BO14" i="20" s="1"/>
  <c r="BP14" i="20"/>
  <c r="BQ14" i="20" s="1"/>
  <c r="BJ15" i="20"/>
  <c r="D15" i="20"/>
  <c r="E15" i="20" s="1"/>
  <c r="C16" i="20"/>
  <c r="J14" i="20"/>
  <c r="M14" i="20"/>
  <c r="K14" i="20"/>
  <c r="L14" i="20" s="1"/>
  <c r="N15" i="20"/>
  <c r="BP12" i="19"/>
  <c r="BQ12" i="19" s="1"/>
  <c r="BN12" i="19"/>
  <c r="BO12" i="19" s="1"/>
  <c r="F12" i="19"/>
  <c r="G12" i="19"/>
  <c r="D13" i="19"/>
  <c r="E13" i="19" s="1"/>
  <c r="C14" i="19"/>
  <c r="BJ13" i="19"/>
  <c r="N15" i="19"/>
  <c r="J14" i="19"/>
  <c r="M14" i="19"/>
  <c r="K14" i="19"/>
  <c r="L14" i="19" s="1"/>
  <c r="F13" i="18"/>
  <c r="G13" i="18"/>
  <c r="D14" i="18"/>
  <c r="E14" i="18" s="1"/>
  <c r="BJ14" i="18"/>
  <c r="C15" i="18"/>
  <c r="N14" i="18"/>
  <c r="K13" i="18"/>
  <c r="L13" i="18" s="1"/>
  <c r="J13" i="18"/>
  <c r="M13" i="18"/>
  <c r="BP13" i="18"/>
  <c r="BQ13" i="18" s="1"/>
  <c r="BN13" i="18"/>
  <c r="BO13" i="18" s="1"/>
  <c r="K14" i="17"/>
  <c r="L14" i="17" s="1"/>
  <c r="J14" i="17"/>
  <c r="N15" i="17"/>
  <c r="M14" i="17"/>
  <c r="F12" i="17"/>
  <c r="G12" i="17"/>
  <c r="D13" i="17"/>
  <c r="E13" i="17" s="1"/>
  <c r="C14" i="17"/>
  <c r="BJ13" i="17"/>
  <c r="BN12" i="17"/>
  <c r="BO12" i="17" s="1"/>
  <c r="BP12" i="17"/>
  <c r="BQ12" i="17" s="1"/>
  <c r="BP14" i="23" l="1"/>
  <c r="BQ14" i="23" s="1"/>
  <c r="BN14" i="23"/>
  <c r="BO14" i="23" s="1"/>
  <c r="F14" i="23"/>
  <c r="G14" i="23"/>
  <c r="K17" i="23"/>
  <c r="L17" i="23" s="1"/>
  <c r="N18" i="23"/>
  <c r="M17" i="23"/>
  <c r="J17" i="23"/>
  <c r="C16" i="23"/>
  <c r="D15" i="23"/>
  <c r="E15" i="23" s="1"/>
  <c r="BJ15" i="23"/>
  <c r="BP16" i="22"/>
  <c r="BQ16" i="22" s="1"/>
  <c r="BN16" i="22"/>
  <c r="BO16" i="22" s="1"/>
  <c r="F16" i="22"/>
  <c r="G16" i="22"/>
  <c r="BJ17" i="22"/>
  <c r="C18" i="22"/>
  <c r="D17" i="22"/>
  <c r="E17" i="22" s="1"/>
  <c r="M17" i="22"/>
  <c r="J17" i="22"/>
  <c r="N18" i="22"/>
  <c r="K17" i="22"/>
  <c r="L17" i="22" s="1"/>
  <c r="M18" i="21"/>
  <c r="K18" i="21"/>
  <c r="L18" i="21" s="1"/>
  <c r="N19" i="21"/>
  <c r="J18" i="21"/>
  <c r="D17" i="21"/>
  <c r="E17" i="21" s="1"/>
  <c r="C18" i="21"/>
  <c r="BJ17" i="21"/>
  <c r="G16" i="21"/>
  <c r="F16" i="21"/>
  <c r="BP16" i="21"/>
  <c r="BQ16" i="21" s="1"/>
  <c r="BN16" i="21"/>
  <c r="BO16" i="21" s="1"/>
  <c r="C17" i="20"/>
  <c r="BJ16" i="20"/>
  <c r="D16" i="20"/>
  <c r="E16" i="20" s="1"/>
  <c r="F15" i="20"/>
  <c r="G15" i="20"/>
  <c r="BP15" i="20"/>
  <c r="BQ15" i="20" s="1"/>
  <c r="BN15" i="20"/>
  <c r="BO15" i="20" s="1"/>
  <c r="J15" i="20"/>
  <c r="M15" i="20"/>
  <c r="K15" i="20"/>
  <c r="L15" i="20" s="1"/>
  <c r="N16" i="20"/>
  <c r="BN13" i="19"/>
  <c r="BO13" i="19" s="1"/>
  <c r="BP13" i="19"/>
  <c r="BQ13" i="19" s="1"/>
  <c r="C15" i="19"/>
  <c r="D14" i="19"/>
  <c r="E14" i="19" s="1"/>
  <c r="BJ14" i="19"/>
  <c r="G13" i="19"/>
  <c r="F13" i="19"/>
  <c r="J15" i="19"/>
  <c r="M15" i="19"/>
  <c r="N16" i="19"/>
  <c r="K15" i="19"/>
  <c r="L15" i="19" s="1"/>
  <c r="N15" i="18"/>
  <c r="K14" i="18"/>
  <c r="L14" i="18" s="1"/>
  <c r="J14" i="18"/>
  <c r="M14" i="18"/>
  <c r="BJ15" i="18"/>
  <c r="C16" i="18"/>
  <c r="D15" i="18"/>
  <c r="E15" i="18" s="1"/>
  <c r="BP14" i="18"/>
  <c r="BQ14" i="18" s="1"/>
  <c r="BN14" i="18"/>
  <c r="BO14" i="18" s="1"/>
  <c r="G14" i="18"/>
  <c r="F14" i="18"/>
  <c r="G13" i="17"/>
  <c r="F13" i="17"/>
  <c r="N16" i="17"/>
  <c r="K15" i="17"/>
  <c r="L15" i="17" s="1"/>
  <c r="J15" i="17"/>
  <c r="M15" i="17"/>
  <c r="D14" i="17"/>
  <c r="E14" i="17" s="1"/>
  <c r="C15" i="17"/>
  <c r="BJ14" i="17"/>
  <c r="BP13" i="17"/>
  <c r="BQ13" i="17" s="1"/>
  <c r="BN13" i="17"/>
  <c r="BO13" i="17" s="1"/>
  <c r="M18" i="23" l="1"/>
  <c r="J18" i="23"/>
  <c r="K18" i="23"/>
  <c r="L18" i="23" s="1"/>
  <c r="N19" i="23"/>
  <c r="BN15" i="23"/>
  <c r="BO15" i="23" s="1"/>
  <c r="BP15" i="23"/>
  <c r="BQ15" i="23" s="1"/>
  <c r="BJ16" i="23"/>
  <c r="C17" i="23"/>
  <c r="D16" i="23"/>
  <c r="E16" i="23" s="1"/>
  <c r="F15" i="23"/>
  <c r="G15" i="23"/>
  <c r="G17" i="22"/>
  <c r="F17" i="22"/>
  <c r="BJ18" i="22"/>
  <c r="D18" i="22"/>
  <c r="E18" i="22" s="1"/>
  <c r="C19" i="22"/>
  <c r="BP17" i="22"/>
  <c r="BQ17" i="22" s="1"/>
  <c r="BN17" i="22"/>
  <c r="BO17" i="22" s="1"/>
  <c r="N19" i="22"/>
  <c r="M18" i="22"/>
  <c r="K18" i="22"/>
  <c r="L18" i="22" s="1"/>
  <c r="J18" i="22"/>
  <c r="C19" i="21"/>
  <c r="BJ18" i="21"/>
  <c r="D18" i="21"/>
  <c r="E18" i="21" s="1"/>
  <c r="G17" i="21"/>
  <c r="F17" i="21"/>
  <c r="J19" i="21"/>
  <c r="N20" i="21"/>
  <c r="M19" i="21"/>
  <c r="K19" i="21"/>
  <c r="L19" i="21" s="1"/>
  <c r="BP17" i="21"/>
  <c r="BQ17" i="21" s="1"/>
  <c r="BN17" i="21"/>
  <c r="BO17" i="21" s="1"/>
  <c r="BP16" i="20"/>
  <c r="BQ16" i="20" s="1"/>
  <c r="BN16" i="20"/>
  <c r="BO16" i="20" s="1"/>
  <c r="C18" i="20"/>
  <c r="BJ17" i="20"/>
  <c r="D17" i="20"/>
  <c r="E17" i="20" s="1"/>
  <c r="K16" i="20"/>
  <c r="L16" i="20" s="1"/>
  <c r="N17" i="20"/>
  <c r="M16" i="20"/>
  <c r="J16" i="20"/>
  <c r="G16" i="20"/>
  <c r="F16" i="20"/>
  <c r="BN14" i="19"/>
  <c r="BO14" i="19" s="1"/>
  <c r="BP14" i="19"/>
  <c r="BQ14" i="19" s="1"/>
  <c r="G14" i="19"/>
  <c r="F14" i="19"/>
  <c r="C16" i="19"/>
  <c r="BJ15" i="19"/>
  <c r="D15" i="19"/>
  <c r="E15" i="19" s="1"/>
  <c r="M16" i="19"/>
  <c r="N17" i="19"/>
  <c r="K16" i="19"/>
  <c r="L16" i="19" s="1"/>
  <c r="J16" i="19"/>
  <c r="G15" i="18"/>
  <c r="F15" i="18"/>
  <c r="D16" i="18"/>
  <c r="E16" i="18" s="1"/>
  <c r="BJ16" i="18"/>
  <c r="C17" i="18"/>
  <c r="BP15" i="18"/>
  <c r="BQ15" i="18" s="1"/>
  <c r="BN15" i="18"/>
  <c r="BO15" i="18" s="1"/>
  <c r="K15" i="18"/>
  <c r="L15" i="18" s="1"/>
  <c r="M15" i="18"/>
  <c r="J15" i="18"/>
  <c r="N16" i="18"/>
  <c r="C16" i="17"/>
  <c r="BJ15" i="17"/>
  <c r="D15" i="17"/>
  <c r="E15" i="17" s="1"/>
  <c r="G14" i="17"/>
  <c r="F14" i="17"/>
  <c r="M16" i="17"/>
  <c r="N17" i="17"/>
  <c r="K16" i="17"/>
  <c r="L16" i="17" s="1"/>
  <c r="J16" i="17"/>
  <c r="BN14" i="17"/>
  <c r="BO14" i="17" s="1"/>
  <c r="BP14" i="17"/>
  <c r="BQ14" i="17" s="1"/>
  <c r="C18" i="23" l="1"/>
  <c r="D17" i="23"/>
  <c r="E17" i="23" s="1"/>
  <c r="BJ17" i="23"/>
  <c r="N20" i="23"/>
  <c r="J19" i="23"/>
  <c r="M19" i="23"/>
  <c r="K19" i="23"/>
  <c r="L19" i="23" s="1"/>
  <c r="BP16" i="23"/>
  <c r="BQ16" i="23" s="1"/>
  <c r="BN16" i="23"/>
  <c r="BO16" i="23" s="1"/>
  <c r="G16" i="23"/>
  <c r="F16" i="23"/>
  <c r="C20" i="22"/>
  <c r="BJ19" i="22"/>
  <c r="D19" i="22"/>
  <c r="E19" i="22" s="1"/>
  <c r="G18" i="22"/>
  <c r="F18" i="22"/>
  <c r="BN18" i="22"/>
  <c r="BO18" i="22" s="1"/>
  <c r="BP18" i="22"/>
  <c r="BQ18" i="22" s="1"/>
  <c r="K19" i="22"/>
  <c r="L19" i="22" s="1"/>
  <c r="M19" i="22"/>
  <c r="N20" i="22"/>
  <c r="J19" i="22"/>
  <c r="C20" i="21"/>
  <c r="BJ19" i="21"/>
  <c r="D19" i="21"/>
  <c r="E19" i="21" s="1"/>
  <c r="J20" i="21"/>
  <c r="N21" i="21"/>
  <c r="M20" i="21"/>
  <c r="K20" i="21"/>
  <c r="L20" i="21" s="1"/>
  <c r="G18" i="21"/>
  <c r="F18" i="21"/>
  <c r="BN18" i="21"/>
  <c r="BO18" i="21" s="1"/>
  <c r="BP18" i="21"/>
  <c r="BQ18" i="21" s="1"/>
  <c r="J17" i="20"/>
  <c r="M17" i="20"/>
  <c r="K17" i="20"/>
  <c r="L17" i="20" s="1"/>
  <c r="N18" i="20"/>
  <c r="G17" i="20"/>
  <c r="F17" i="20"/>
  <c r="BP17" i="20"/>
  <c r="BQ17" i="20" s="1"/>
  <c r="BN17" i="20"/>
  <c r="BO17" i="20" s="1"/>
  <c r="C19" i="20"/>
  <c r="BJ18" i="20"/>
  <c r="D18" i="20"/>
  <c r="E18" i="20" s="1"/>
  <c r="BP15" i="19"/>
  <c r="BQ15" i="19" s="1"/>
  <c r="BN15" i="19"/>
  <c r="BO15" i="19" s="1"/>
  <c r="BJ16" i="19"/>
  <c r="C17" i="19"/>
  <c r="D16" i="19"/>
  <c r="E16" i="19" s="1"/>
  <c r="K17" i="19"/>
  <c r="L17" i="19" s="1"/>
  <c r="N18" i="19"/>
  <c r="J17" i="19"/>
  <c r="M17" i="19"/>
  <c r="G15" i="19"/>
  <c r="F15" i="19"/>
  <c r="K16" i="18"/>
  <c r="L16" i="18" s="1"/>
  <c r="J16" i="18"/>
  <c r="N17" i="18"/>
  <c r="M16" i="18"/>
  <c r="BP16" i="18"/>
  <c r="BQ16" i="18" s="1"/>
  <c r="BN16" i="18"/>
  <c r="BO16" i="18" s="1"/>
  <c r="F16" i="18"/>
  <c r="G16" i="18"/>
  <c r="C18" i="18"/>
  <c r="D17" i="18"/>
  <c r="E17" i="18" s="1"/>
  <c r="BJ17" i="18"/>
  <c r="M17" i="17"/>
  <c r="N18" i="17"/>
  <c r="K17" i="17"/>
  <c r="L17" i="17" s="1"/>
  <c r="J17" i="17"/>
  <c r="G15" i="17"/>
  <c r="F15" i="17"/>
  <c r="BP15" i="17"/>
  <c r="BQ15" i="17" s="1"/>
  <c r="BN15" i="17"/>
  <c r="BO15" i="17" s="1"/>
  <c r="C17" i="17"/>
  <c r="D16" i="17"/>
  <c r="E16" i="17" s="1"/>
  <c r="BJ16" i="17"/>
  <c r="K20" i="23" l="1"/>
  <c r="L20" i="23" s="1"/>
  <c r="N21" i="23"/>
  <c r="J20" i="23"/>
  <c r="M20" i="23"/>
  <c r="BN17" i="23"/>
  <c r="BO17" i="23" s="1"/>
  <c r="BP17" i="23"/>
  <c r="BQ17" i="23" s="1"/>
  <c r="F17" i="23"/>
  <c r="G17" i="23"/>
  <c r="D18" i="23"/>
  <c r="E18" i="23" s="1"/>
  <c r="BJ18" i="23"/>
  <c r="C19" i="23"/>
  <c r="F19" i="22"/>
  <c r="G19" i="22"/>
  <c r="BP19" i="22"/>
  <c r="BQ19" i="22" s="1"/>
  <c r="BN19" i="22"/>
  <c r="BO19" i="22" s="1"/>
  <c r="M20" i="22"/>
  <c r="J20" i="22"/>
  <c r="N21" i="22"/>
  <c r="K20" i="22"/>
  <c r="L20" i="22" s="1"/>
  <c r="BJ20" i="22"/>
  <c r="C21" i="22"/>
  <c r="D20" i="22"/>
  <c r="E20" i="22" s="1"/>
  <c r="N22" i="21"/>
  <c r="K21" i="21"/>
  <c r="L21" i="21" s="1"/>
  <c r="M21" i="21"/>
  <c r="J21" i="21"/>
  <c r="F19" i="21"/>
  <c r="G19" i="21"/>
  <c r="BP19" i="21"/>
  <c r="BQ19" i="21" s="1"/>
  <c r="BN19" i="21"/>
  <c r="BO19" i="21" s="1"/>
  <c r="BJ20" i="21"/>
  <c r="C21" i="21"/>
  <c r="D20" i="21"/>
  <c r="E20" i="21" s="1"/>
  <c r="G18" i="20"/>
  <c r="F18" i="20"/>
  <c r="K18" i="20"/>
  <c r="L18" i="20" s="1"/>
  <c r="N19" i="20"/>
  <c r="J18" i="20"/>
  <c r="M18" i="20"/>
  <c r="BP18" i="20"/>
  <c r="BQ18" i="20" s="1"/>
  <c r="BN18" i="20"/>
  <c r="BO18" i="20" s="1"/>
  <c r="C20" i="20"/>
  <c r="D19" i="20"/>
  <c r="E19" i="20" s="1"/>
  <c r="BJ19" i="20"/>
  <c r="G16" i="19"/>
  <c r="F16" i="19"/>
  <c r="C18" i="19"/>
  <c r="BJ17" i="19"/>
  <c r="D17" i="19"/>
  <c r="E17" i="19" s="1"/>
  <c r="N19" i="19"/>
  <c r="J18" i="19"/>
  <c r="M18" i="19"/>
  <c r="K18" i="19"/>
  <c r="L18" i="19" s="1"/>
  <c r="BP16" i="19"/>
  <c r="BQ16" i="19" s="1"/>
  <c r="BN16" i="19"/>
  <c r="BO16" i="19" s="1"/>
  <c r="BP17" i="18"/>
  <c r="BQ17" i="18" s="1"/>
  <c r="BN17" i="18"/>
  <c r="BO17" i="18" s="1"/>
  <c r="G17" i="18"/>
  <c r="F17" i="18"/>
  <c r="J17" i="18"/>
  <c r="M17" i="18"/>
  <c r="K17" i="18"/>
  <c r="L17" i="18" s="1"/>
  <c r="N18" i="18"/>
  <c r="C19" i="18"/>
  <c r="BJ18" i="18"/>
  <c r="D18" i="18"/>
  <c r="E18" i="18" s="1"/>
  <c r="BN16" i="17"/>
  <c r="BO16" i="17" s="1"/>
  <c r="BP16" i="17"/>
  <c r="BQ16" i="17" s="1"/>
  <c r="G16" i="17"/>
  <c r="F16" i="17"/>
  <c r="D17" i="17"/>
  <c r="E17" i="17" s="1"/>
  <c r="C18" i="17"/>
  <c r="BJ17" i="17"/>
  <c r="M18" i="17"/>
  <c r="N19" i="17"/>
  <c r="J18" i="17"/>
  <c r="K18" i="17"/>
  <c r="L18" i="17" s="1"/>
  <c r="BJ19" i="23" l="1"/>
  <c r="C20" i="23"/>
  <c r="D19" i="23"/>
  <c r="E19" i="23" s="1"/>
  <c r="BP18" i="23"/>
  <c r="BQ18" i="23" s="1"/>
  <c r="BN18" i="23"/>
  <c r="BO18" i="23" s="1"/>
  <c r="G18" i="23"/>
  <c r="F18" i="23"/>
  <c r="M21" i="23"/>
  <c r="N22" i="23"/>
  <c r="K21" i="23"/>
  <c r="L21" i="23" s="1"/>
  <c r="J21" i="23"/>
  <c r="G20" i="22"/>
  <c r="F20" i="22"/>
  <c r="N22" i="22"/>
  <c r="K21" i="22"/>
  <c r="L21" i="22" s="1"/>
  <c r="M21" i="22"/>
  <c r="J21" i="22"/>
  <c r="C22" i="22"/>
  <c r="D21" i="22"/>
  <c r="E21" i="22" s="1"/>
  <c r="BJ21" i="22"/>
  <c r="BN20" i="22"/>
  <c r="BO20" i="22" s="1"/>
  <c r="BP20" i="22"/>
  <c r="BQ20" i="22" s="1"/>
  <c r="G20" i="21"/>
  <c r="F20" i="21"/>
  <c r="C22" i="21"/>
  <c r="D21" i="21"/>
  <c r="E21" i="21" s="1"/>
  <c r="BJ21" i="21"/>
  <c r="BP20" i="21"/>
  <c r="BQ20" i="21" s="1"/>
  <c r="BN20" i="21"/>
  <c r="BO20" i="21" s="1"/>
  <c r="M22" i="21"/>
  <c r="N23" i="21"/>
  <c r="K22" i="21"/>
  <c r="L22" i="21" s="1"/>
  <c r="J22" i="21"/>
  <c r="BP19" i="20"/>
  <c r="BQ19" i="20" s="1"/>
  <c r="BN19" i="20"/>
  <c r="BO19" i="20" s="1"/>
  <c r="N20" i="20"/>
  <c r="J19" i="20"/>
  <c r="M19" i="20"/>
  <c r="K19" i="20"/>
  <c r="L19" i="20" s="1"/>
  <c r="F19" i="20"/>
  <c r="G19" i="20"/>
  <c r="C21" i="20"/>
  <c r="BJ20" i="20"/>
  <c r="D20" i="20"/>
  <c r="E20" i="20" s="1"/>
  <c r="N20" i="19"/>
  <c r="K19" i="19"/>
  <c r="L19" i="19" s="1"/>
  <c r="J19" i="19"/>
  <c r="M19" i="19"/>
  <c r="F17" i="19"/>
  <c r="G17" i="19"/>
  <c r="BN17" i="19"/>
  <c r="BO17" i="19" s="1"/>
  <c r="BP17" i="19"/>
  <c r="BQ17" i="19" s="1"/>
  <c r="C19" i="19"/>
  <c r="BJ18" i="19"/>
  <c r="D18" i="19"/>
  <c r="E18" i="19" s="1"/>
  <c r="G18" i="18"/>
  <c r="F18" i="18"/>
  <c r="D19" i="18"/>
  <c r="E19" i="18" s="1"/>
  <c r="C20" i="18"/>
  <c r="BJ19" i="18"/>
  <c r="BN18" i="18"/>
  <c r="BO18" i="18" s="1"/>
  <c r="BP18" i="18"/>
  <c r="BQ18" i="18" s="1"/>
  <c r="K18" i="18"/>
  <c r="L18" i="18" s="1"/>
  <c r="N19" i="18"/>
  <c r="J18" i="18"/>
  <c r="M18" i="18"/>
  <c r="BP17" i="17"/>
  <c r="BQ17" i="17" s="1"/>
  <c r="BN17" i="17"/>
  <c r="BO17" i="17" s="1"/>
  <c r="BJ18" i="17"/>
  <c r="D18" i="17"/>
  <c r="E18" i="17" s="1"/>
  <c r="C19" i="17"/>
  <c r="F17" i="17"/>
  <c r="G17" i="17"/>
  <c r="K19" i="17"/>
  <c r="L19" i="17" s="1"/>
  <c r="J19" i="17"/>
  <c r="N20" i="17"/>
  <c r="M19" i="17"/>
  <c r="G19" i="23" l="1"/>
  <c r="F19" i="23"/>
  <c r="J22" i="23"/>
  <c r="N23" i="23"/>
  <c r="M22" i="23"/>
  <c r="K22" i="23"/>
  <c r="L22" i="23" s="1"/>
  <c r="D20" i="23"/>
  <c r="E20" i="23" s="1"/>
  <c r="C21" i="23"/>
  <c r="BJ20" i="23"/>
  <c r="BN19" i="23"/>
  <c r="BO19" i="23" s="1"/>
  <c r="BP19" i="23"/>
  <c r="BQ19" i="23" s="1"/>
  <c r="G21" i="22"/>
  <c r="F21" i="22"/>
  <c r="BP21" i="22"/>
  <c r="BQ21" i="22" s="1"/>
  <c r="BN21" i="22"/>
  <c r="BO21" i="22" s="1"/>
  <c r="BJ22" i="22"/>
  <c r="D22" i="22"/>
  <c r="E22" i="22" s="1"/>
  <c r="C23" i="22"/>
  <c r="M22" i="22"/>
  <c r="J22" i="22"/>
  <c r="N23" i="22"/>
  <c r="K22" i="22"/>
  <c r="L22" i="22" s="1"/>
  <c r="BN21" i="21"/>
  <c r="BO21" i="21" s="1"/>
  <c r="BP21" i="21"/>
  <c r="BQ21" i="21" s="1"/>
  <c r="G21" i="21"/>
  <c r="F21" i="21"/>
  <c r="D22" i="21"/>
  <c r="E22" i="21" s="1"/>
  <c r="BJ22" i="21"/>
  <c r="C23" i="21"/>
  <c r="M23" i="21"/>
  <c r="K23" i="21"/>
  <c r="L23" i="21" s="1"/>
  <c r="J23" i="21"/>
  <c r="N24" i="21"/>
  <c r="G20" i="20"/>
  <c r="F20" i="20"/>
  <c r="J20" i="20"/>
  <c r="K20" i="20"/>
  <c r="L20" i="20" s="1"/>
  <c r="M20" i="20"/>
  <c r="N21" i="20"/>
  <c r="BJ21" i="20"/>
  <c r="D21" i="20"/>
  <c r="E21" i="20" s="1"/>
  <c r="C22" i="20"/>
  <c r="BP20" i="20"/>
  <c r="BQ20" i="20" s="1"/>
  <c r="BN20" i="20"/>
  <c r="BO20" i="20" s="1"/>
  <c r="K20" i="19"/>
  <c r="L20" i="19" s="1"/>
  <c r="N21" i="19"/>
  <c r="M20" i="19"/>
  <c r="J20" i="19"/>
  <c r="F18" i="19"/>
  <c r="G18" i="19"/>
  <c r="BP18" i="19"/>
  <c r="BQ18" i="19" s="1"/>
  <c r="BN18" i="19"/>
  <c r="BO18" i="19" s="1"/>
  <c r="D19" i="19"/>
  <c r="E19" i="19" s="1"/>
  <c r="BJ19" i="19"/>
  <c r="C20" i="19"/>
  <c r="BP19" i="18"/>
  <c r="BQ19" i="18" s="1"/>
  <c r="BN19" i="18"/>
  <c r="BO19" i="18" s="1"/>
  <c r="BJ20" i="18"/>
  <c r="D20" i="18"/>
  <c r="E20" i="18" s="1"/>
  <c r="C21" i="18"/>
  <c r="F19" i="18"/>
  <c r="G19" i="18"/>
  <c r="N20" i="18"/>
  <c r="M19" i="18"/>
  <c r="J19" i="18"/>
  <c r="K19" i="18"/>
  <c r="L19" i="18" s="1"/>
  <c r="G18" i="17"/>
  <c r="F18" i="17"/>
  <c r="BP18" i="17"/>
  <c r="BQ18" i="17" s="1"/>
  <c r="BN18" i="17"/>
  <c r="BO18" i="17" s="1"/>
  <c r="C20" i="17"/>
  <c r="BJ19" i="17"/>
  <c r="D19" i="17"/>
  <c r="E19" i="17" s="1"/>
  <c r="M20" i="17"/>
  <c r="N21" i="17"/>
  <c r="K20" i="17"/>
  <c r="L20" i="17" s="1"/>
  <c r="J20" i="17"/>
  <c r="C22" i="23" l="1"/>
  <c r="BJ21" i="23"/>
  <c r="D21" i="23"/>
  <c r="E21" i="23" s="1"/>
  <c r="N24" i="23"/>
  <c r="M23" i="23"/>
  <c r="K23" i="23"/>
  <c r="L23" i="23" s="1"/>
  <c r="J23" i="23"/>
  <c r="F20" i="23"/>
  <c r="G20" i="23"/>
  <c r="BP20" i="23"/>
  <c r="BQ20" i="23" s="1"/>
  <c r="BN20" i="23"/>
  <c r="BO20" i="23" s="1"/>
  <c r="G22" i="22"/>
  <c r="F22" i="22"/>
  <c r="BN22" i="22"/>
  <c r="BO22" i="22" s="1"/>
  <c r="BP22" i="22"/>
  <c r="BQ22" i="22" s="1"/>
  <c r="C24" i="22"/>
  <c r="BJ23" i="22"/>
  <c r="D23" i="22"/>
  <c r="E23" i="22" s="1"/>
  <c r="K23" i="22"/>
  <c r="L23" i="22" s="1"/>
  <c r="N24" i="22"/>
  <c r="M23" i="22"/>
  <c r="J23" i="22"/>
  <c r="C24" i="21"/>
  <c r="BJ23" i="21"/>
  <c r="D23" i="21"/>
  <c r="E23" i="21" s="1"/>
  <c r="BN22" i="21"/>
  <c r="BO22" i="21" s="1"/>
  <c r="BP22" i="21"/>
  <c r="BQ22" i="21" s="1"/>
  <c r="G22" i="21"/>
  <c r="F22" i="21"/>
  <c r="J24" i="21"/>
  <c r="K24" i="21"/>
  <c r="L24" i="21" s="1"/>
  <c r="N25" i="21"/>
  <c r="M24" i="21"/>
  <c r="F21" i="20"/>
  <c r="G21" i="20"/>
  <c r="N22" i="20"/>
  <c r="J21" i="20"/>
  <c r="K21" i="20"/>
  <c r="L21" i="20" s="1"/>
  <c r="M21" i="20"/>
  <c r="BP21" i="20"/>
  <c r="BQ21" i="20" s="1"/>
  <c r="BN21" i="20"/>
  <c r="BO21" i="20" s="1"/>
  <c r="D22" i="20"/>
  <c r="E22" i="20" s="1"/>
  <c r="BJ22" i="20"/>
  <c r="C23" i="20"/>
  <c r="G19" i="19"/>
  <c r="F19" i="19"/>
  <c r="C21" i="19"/>
  <c r="BJ20" i="19"/>
  <c r="D20" i="19"/>
  <c r="E20" i="19" s="1"/>
  <c r="J21" i="19"/>
  <c r="M21" i="19"/>
  <c r="K21" i="19"/>
  <c r="L21" i="19" s="1"/>
  <c r="N22" i="19"/>
  <c r="BP19" i="19"/>
  <c r="BQ19" i="19" s="1"/>
  <c r="BN19" i="19"/>
  <c r="BO19" i="19" s="1"/>
  <c r="G20" i="18"/>
  <c r="F20" i="18"/>
  <c r="BP20" i="18"/>
  <c r="BQ20" i="18" s="1"/>
  <c r="BN20" i="18"/>
  <c r="BO20" i="18" s="1"/>
  <c r="C22" i="18"/>
  <c r="BJ21" i="18"/>
  <c r="D21" i="18"/>
  <c r="E21" i="18" s="1"/>
  <c r="J20" i="18"/>
  <c r="M20" i="18"/>
  <c r="K20" i="18"/>
  <c r="L20" i="18" s="1"/>
  <c r="N21" i="18"/>
  <c r="C21" i="17"/>
  <c r="BJ20" i="17"/>
  <c r="D20" i="17"/>
  <c r="E20" i="17" s="1"/>
  <c r="G19" i="17"/>
  <c r="F19" i="17"/>
  <c r="K21" i="17"/>
  <c r="L21" i="17" s="1"/>
  <c r="N22" i="17"/>
  <c r="M21" i="17"/>
  <c r="J21" i="17"/>
  <c r="BN19" i="17"/>
  <c r="BO19" i="17" s="1"/>
  <c r="BP19" i="17"/>
  <c r="BQ19" i="17" s="1"/>
  <c r="K24" i="23" l="1"/>
  <c r="L24" i="23" s="1"/>
  <c r="M24" i="23"/>
  <c r="J24" i="23"/>
  <c r="N25" i="23"/>
  <c r="F21" i="23"/>
  <c r="G21" i="23"/>
  <c r="BN21" i="23"/>
  <c r="BO21" i="23" s="1"/>
  <c r="BP21" i="23"/>
  <c r="BQ21" i="23" s="1"/>
  <c r="BJ22" i="23"/>
  <c r="C23" i="23"/>
  <c r="D22" i="23"/>
  <c r="E22" i="23" s="1"/>
  <c r="BJ24" i="22"/>
  <c r="C25" i="22"/>
  <c r="D24" i="22"/>
  <c r="E24" i="22" s="1"/>
  <c r="F23" i="22"/>
  <c r="G23" i="22"/>
  <c r="M24" i="22"/>
  <c r="J24" i="22"/>
  <c r="K24" i="22"/>
  <c r="L24" i="22" s="1"/>
  <c r="N25" i="22"/>
  <c r="BP23" i="22"/>
  <c r="BQ23" i="22" s="1"/>
  <c r="BN23" i="22"/>
  <c r="BO23" i="22" s="1"/>
  <c r="BP23" i="21"/>
  <c r="BQ23" i="21" s="1"/>
  <c r="BN23" i="21"/>
  <c r="BO23" i="21" s="1"/>
  <c r="C25" i="21"/>
  <c r="BJ24" i="21"/>
  <c r="D24" i="21"/>
  <c r="E24" i="21" s="1"/>
  <c r="N26" i="21"/>
  <c r="M25" i="21"/>
  <c r="K25" i="21"/>
  <c r="L25" i="21" s="1"/>
  <c r="J25" i="21"/>
  <c r="F23" i="21"/>
  <c r="G23" i="21"/>
  <c r="D23" i="20"/>
  <c r="E23" i="20" s="1"/>
  <c r="C24" i="20"/>
  <c r="BJ23" i="20"/>
  <c r="BP22" i="20"/>
  <c r="BQ22" i="20" s="1"/>
  <c r="BN22" i="20"/>
  <c r="BO22" i="20" s="1"/>
  <c r="J22" i="20"/>
  <c r="K22" i="20"/>
  <c r="L22" i="20" s="1"/>
  <c r="M22" i="20"/>
  <c r="N23" i="20"/>
  <c r="F22" i="20"/>
  <c r="G22" i="20"/>
  <c r="C22" i="19"/>
  <c r="BJ21" i="19"/>
  <c r="D21" i="19"/>
  <c r="E21" i="19" s="1"/>
  <c r="F20" i="19"/>
  <c r="G20" i="19"/>
  <c r="BP20" i="19"/>
  <c r="BQ20" i="19" s="1"/>
  <c r="BN20" i="19"/>
  <c r="BO20" i="19" s="1"/>
  <c r="N23" i="19"/>
  <c r="M22" i="19"/>
  <c r="J22" i="19"/>
  <c r="K22" i="19"/>
  <c r="L22" i="19" s="1"/>
  <c r="D22" i="18"/>
  <c r="E22" i="18" s="1"/>
  <c r="BJ22" i="18"/>
  <c r="C23" i="18"/>
  <c r="BP21" i="18"/>
  <c r="BQ21" i="18" s="1"/>
  <c r="BN21" i="18"/>
  <c r="BO21" i="18" s="1"/>
  <c r="G21" i="18"/>
  <c r="F21" i="18"/>
  <c r="N22" i="18"/>
  <c r="K21" i="18"/>
  <c r="L21" i="18" s="1"/>
  <c r="M21" i="18"/>
  <c r="J21" i="18"/>
  <c r="M22" i="17"/>
  <c r="N23" i="17"/>
  <c r="K22" i="17"/>
  <c r="L22" i="17" s="1"/>
  <c r="J22" i="17"/>
  <c r="F20" i="17"/>
  <c r="G20" i="17"/>
  <c r="BN20" i="17"/>
  <c r="BO20" i="17" s="1"/>
  <c r="BP20" i="17"/>
  <c r="BQ20" i="17" s="1"/>
  <c r="C22" i="17"/>
  <c r="BJ21" i="17"/>
  <c r="D21" i="17"/>
  <c r="E21" i="17" s="1"/>
  <c r="M25" i="23" l="1"/>
  <c r="J25" i="23"/>
  <c r="K25" i="23"/>
  <c r="L25" i="23" s="1"/>
  <c r="N26" i="23"/>
  <c r="BJ23" i="23"/>
  <c r="D23" i="23"/>
  <c r="E23" i="23" s="1"/>
  <c r="C24" i="23"/>
  <c r="BP22" i="23"/>
  <c r="BQ22" i="23" s="1"/>
  <c r="BN22" i="23"/>
  <c r="BO22" i="23" s="1"/>
  <c r="G22" i="23"/>
  <c r="F22" i="23"/>
  <c r="G24" i="22"/>
  <c r="F24" i="22"/>
  <c r="BJ25" i="22"/>
  <c r="C26" i="22"/>
  <c r="D25" i="22"/>
  <c r="E25" i="22" s="1"/>
  <c r="K25" i="22"/>
  <c r="L25" i="22" s="1"/>
  <c r="J25" i="22"/>
  <c r="N26" i="22"/>
  <c r="M25" i="22"/>
  <c r="BP24" i="22"/>
  <c r="BQ24" i="22" s="1"/>
  <c r="BN24" i="22"/>
  <c r="BO24" i="22" s="1"/>
  <c r="BP24" i="21"/>
  <c r="BQ24" i="21" s="1"/>
  <c r="BN24" i="21"/>
  <c r="BO24" i="21" s="1"/>
  <c r="D25" i="21"/>
  <c r="E25" i="21" s="1"/>
  <c r="BJ25" i="21"/>
  <c r="C26" i="21"/>
  <c r="N27" i="21"/>
  <c r="M26" i="21"/>
  <c r="K26" i="21"/>
  <c r="L26" i="21" s="1"/>
  <c r="J26" i="21"/>
  <c r="G24" i="21"/>
  <c r="F24" i="21"/>
  <c r="BN23" i="20"/>
  <c r="BO23" i="20" s="1"/>
  <c r="BP23" i="20"/>
  <c r="BQ23" i="20" s="1"/>
  <c r="N24" i="20"/>
  <c r="M23" i="20"/>
  <c r="K23" i="20"/>
  <c r="L23" i="20" s="1"/>
  <c r="J23" i="20"/>
  <c r="C25" i="20"/>
  <c r="D24" i="20"/>
  <c r="E24" i="20" s="1"/>
  <c r="BJ24" i="20"/>
  <c r="F23" i="20"/>
  <c r="G23" i="20"/>
  <c r="K23" i="19"/>
  <c r="L23" i="19" s="1"/>
  <c r="N24" i="19"/>
  <c r="M23" i="19"/>
  <c r="J23" i="19"/>
  <c r="BJ22" i="19"/>
  <c r="D22" i="19"/>
  <c r="E22" i="19" s="1"/>
  <c r="C23" i="19"/>
  <c r="F21" i="19"/>
  <c r="G21" i="19"/>
  <c r="BN21" i="19"/>
  <c r="BO21" i="19" s="1"/>
  <c r="BP21" i="19"/>
  <c r="BQ21" i="19" s="1"/>
  <c r="BJ23" i="18"/>
  <c r="C24" i="18"/>
  <c r="D23" i="18"/>
  <c r="E23" i="18" s="1"/>
  <c r="BN22" i="18"/>
  <c r="BO22" i="18" s="1"/>
  <c r="BP22" i="18"/>
  <c r="BQ22" i="18" s="1"/>
  <c r="M22" i="18"/>
  <c r="N23" i="18"/>
  <c r="K22" i="18"/>
  <c r="L22" i="18" s="1"/>
  <c r="J22" i="18"/>
  <c r="F22" i="18"/>
  <c r="G22" i="18"/>
  <c r="G21" i="17"/>
  <c r="F21" i="17"/>
  <c r="BP21" i="17"/>
  <c r="BQ21" i="17" s="1"/>
  <c r="BN21" i="17"/>
  <c r="BO21" i="17" s="1"/>
  <c r="BJ22" i="17"/>
  <c r="D22" i="17"/>
  <c r="E22" i="17" s="1"/>
  <c r="C23" i="17"/>
  <c r="K23" i="17"/>
  <c r="L23" i="17" s="1"/>
  <c r="M23" i="17"/>
  <c r="J23" i="17"/>
  <c r="N24" i="17"/>
  <c r="G23" i="23" l="1"/>
  <c r="F23" i="23"/>
  <c r="BP23" i="23"/>
  <c r="BQ23" i="23" s="1"/>
  <c r="BN23" i="23"/>
  <c r="BO23" i="23" s="1"/>
  <c r="N27" i="23"/>
  <c r="M26" i="23"/>
  <c r="J26" i="23"/>
  <c r="K26" i="23"/>
  <c r="L26" i="23" s="1"/>
  <c r="C25" i="23"/>
  <c r="D24" i="23"/>
  <c r="E24" i="23" s="1"/>
  <c r="BJ24" i="23"/>
  <c r="K26" i="22"/>
  <c r="L26" i="22" s="1"/>
  <c r="N27" i="22"/>
  <c r="J26" i="22"/>
  <c r="M26" i="22"/>
  <c r="G25" i="22"/>
  <c r="F25" i="22"/>
  <c r="C27" i="22"/>
  <c r="D26" i="22"/>
  <c r="E26" i="22" s="1"/>
  <c r="BJ26" i="22"/>
  <c r="BN25" i="22"/>
  <c r="BO25" i="22" s="1"/>
  <c r="BP25" i="22"/>
  <c r="BQ25" i="22" s="1"/>
  <c r="C27" i="21"/>
  <c r="D26" i="21"/>
  <c r="E26" i="21" s="1"/>
  <c r="BJ26" i="21"/>
  <c r="N28" i="21"/>
  <c r="M27" i="21"/>
  <c r="K27" i="21"/>
  <c r="L27" i="21" s="1"/>
  <c r="J27" i="21"/>
  <c r="BN25" i="21"/>
  <c r="BO25" i="21" s="1"/>
  <c r="BP25" i="21"/>
  <c r="BQ25" i="21" s="1"/>
  <c r="G25" i="21"/>
  <c r="F25" i="21"/>
  <c r="C26" i="20"/>
  <c r="BJ25" i="20"/>
  <c r="D25" i="20"/>
  <c r="E25" i="20" s="1"/>
  <c r="J24" i="20"/>
  <c r="K24" i="20"/>
  <c r="L24" i="20" s="1"/>
  <c r="N25" i="20"/>
  <c r="M24" i="20"/>
  <c r="BP24" i="20"/>
  <c r="BQ24" i="20" s="1"/>
  <c r="BN24" i="20"/>
  <c r="BO24" i="20" s="1"/>
  <c r="G24" i="20"/>
  <c r="F24" i="20"/>
  <c r="D23" i="19"/>
  <c r="E23" i="19" s="1"/>
  <c r="BJ23" i="19"/>
  <c r="C24" i="19"/>
  <c r="G22" i="19"/>
  <c r="F22" i="19"/>
  <c r="N25" i="19"/>
  <c r="J24" i="19"/>
  <c r="K24" i="19"/>
  <c r="L24" i="19" s="1"/>
  <c r="M24" i="19"/>
  <c r="BP22" i="19"/>
  <c r="BQ22" i="19" s="1"/>
  <c r="BN22" i="19"/>
  <c r="BO22" i="19" s="1"/>
  <c r="J23" i="18"/>
  <c r="M23" i="18"/>
  <c r="K23" i="18"/>
  <c r="L23" i="18" s="1"/>
  <c r="N24" i="18"/>
  <c r="F23" i="18"/>
  <c r="G23" i="18"/>
  <c r="BJ24" i="18"/>
  <c r="C25" i="18"/>
  <c r="D24" i="18"/>
  <c r="E24" i="18" s="1"/>
  <c r="BP23" i="18"/>
  <c r="BQ23" i="18" s="1"/>
  <c r="BN23" i="18"/>
  <c r="BO23" i="18" s="1"/>
  <c r="G22" i="17"/>
  <c r="F22" i="17"/>
  <c r="M24" i="17"/>
  <c r="K24" i="17"/>
  <c r="L24" i="17" s="1"/>
  <c r="J24" i="17"/>
  <c r="N25" i="17"/>
  <c r="C24" i="17"/>
  <c r="BJ23" i="17"/>
  <c r="D23" i="17"/>
  <c r="E23" i="17" s="1"/>
  <c r="BN22" i="17"/>
  <c r="BO22" i="17" s="1"/>
  <c r="BP22" i="17"/>
  <c r="BQ22" i="17" s="1"/>
  <c r="N28" i="23" l="1"/>
  <c r="K27" i="23"/>
  <c r="L27" i="23" s="1"/>
  <c r="J27" i="23"/>
  <c r="M27" i="23"/>
  <c r="BN24" i="23"/>
  <c r="BO24" i="23" s="1"/>
  <c r="BP24" i="23"/>
  <c r="BQ24" i="23" s="1"/>
  <c r="G24" i="23"/>
  <c r="F24" i="23"/>
  <c r="D25" i="23"/>
  <c r="E25" i="23" s="1"/>
  <c r="BJ25" i="23"/>
  <c r="C26" i="23"/>
  <c r="F26" i="22"/>
  <c r="G26" i="22"/>
  <c r="C28" i="22"/>
  <c r="D27" i="22"/>
  <c r="E27" i="22" s="1"/>
  <c r="BJ27" i="22"/>
  <c r="J27" i="22"/>
  <c r="N28" i="22"/>
  <c r="M27" i="22"/>
  <c r="K27" i="22"/>
  <c r="L27" i="22" s="1"/>
  <c r="BN26" i="22"/>
  <c r="BO26" i="22" s="1"/>
  <c r="BP26" i="22"/>
  <c r="BQ26" i="22" s="1"/>
  <c r="N29" i="21"/>
  <c r="M28" i="21"/>
  <c r="K28" i="21"/>
  <c r="L28" i="21" s="1"/>
  <c r="J28" i="21"/>
  <c r="C28" i="21"/>
  <c r="D27" i="21"/>
  <c r="E27" i="21" s="1"/>
  <c r="BJ27" i="21"/>
  <c r="BN26" i="21"/>
  <c r="BO26" i="21" s="1"/>
  <c r="BP26" i="21"/>
  <c r="BQ26" i="21" s="1"/>
  <c r="F26" i="21"/>
  <c r="G26" i="21"/>
  <c r="M25" i="20"/>
  <c r="J25" i="20"/>
  <c r="N26" i="20"/>
  <c r="K25" i="20"/>
  <c r="L25" i="20" s="1"/>
  <c r="G25" i="20"/>
  <c r="F25" i="20"/>
  <c r="BP25" i="20"/>
  <c r="BQ25" i="20" s="1"/>
  <c r="BN25" i="20"/>
  <c r="BO25" i="20" s="1"/>
  <c r="BJ26" i="20"/>
  <c r="D26" i="20"/>
  <c r="E26" i="20" s="1"/>
  <c r="C27" i="20"/>
  <c r="K25" i="19"/>
  <c r="L25" i="19" s="1"/>
  <c r="J25" i="19"/>
  <c r="M25" i="19"/>
  <c r="N26" i="19"/>
  <c r="C25" i="19"/>
  <c r="BJ24" i="19"/>
  <c r="D24" i="19"/>
  <c r="E24" i="19" s="1"/>
  <c r="BP23" i="19"/>
  <c r="BQ23" i="19" s="1"/>
  <c r="BN23" i="19"/>
  <c r="BO23" i="19" s="1"/>
  <c r="G23" i="19"/>
  <c r="F23" i="19"/>
  <c r="BJ25" i="18"/>
  <c r="C26" i="18"/>
  <c r="D25" i="18"/>
  <c r="E25" i="18" s="1"/>
  <c r="J24" i="18"/>
  <c r="M24" i="18"/>
  <c r="K24" i="18"/>
  <c r="L24" i="18" s="1"/>
  <c r="N25" i="18"/>
  <c r="BP24" i="18"/>
  <c r="BQ24" i="18" s="1"/>
  <c r="BN24" i="18"/>
  <c r="BO24" i="18" s="1"/>
  <c r="G24" i="18"/>
  <c r="F24" i="18"/>
  <c r="C25" i="17"/>
  <c r="BJ24" i="17"/>
  <c r="D24" i="17"/>
  <c r="E24" i="17" s="1"/>
  <c r="M25" i="17"/>
  <c r="K25" i="17"/>
  <c r="L25" i="17" s="1"/>
  <c r="J25" i="17"/>
  <c r="N26" i="17"/>
  <c r="BP23" i="17"/>
  <c r="BQ23" i="17" s="1"/>
  <c r="BN23" i="17"/>
  <c r="BO23" i="17" s="1"/>
  <c r="G23" i="17"/>
  <c r="F23" i="17"/>
  <c r="BJ26" i="23" l="1"/>
  <c r="D26" i="23"/>
  <c r="E26" i="23" s="1"/>
  <c r="C27" i="23"/>
  <c r="G25" i="23"/>
  <c r="F25" i="23"/>
  <c r="BP25" i="23"/>
  <c r="BQ25" i="23" s="1"/>
  <c r="BN25" i="23"/>
  <c r="BO25" i="23" s="1"/>
  <c r="N29" i="23"/>
  <c r="M28" i="23"/>
  <c r="J28" i="23"/>
  <c r="K28" i="23"/>
  <c r="L28" i="23" s="1"/>
  <c r="N29" i="22"/>
  <c r="M28" i="22"/>
  <c r="K28" i="22"/>
  <c r="L28" i="22" s="1"/>
  <c r="J28" i="22"/>
  <c r="G27" i="22"/>
  <c r="F27" i="22"/>
  <c r="C29" i="22"/>
  <c r="D28" i="22"/>
  <c r="E28" i="22" s="1"/>
  <c r="BJ28" i="22"/>
  <c r="BP27" i="22"/>
  <c r="BQ27" i="22" s="1"/>
  <c r="BN27" i="22"/>
  <c r="BO27" i="22" s="1"/>
  <c r="N30" i="21"/>
  <c r="M29" i="21"/>
  <c r="K29" i="21"/>
  <c r="L29" i="21" s="1"/>
  <c r="J29" i="21"/>
  <c r="BP27" i="21"/>
  <c r="BQ27" i="21" s="1"/>
  <c r="BN27" i="21"/>
  <c r="BO27" i="21" s="1"/>
  <c r="G27" i="21"/>
  <c r="F27" i="21"/>
  <c r="C29" i="21"/>
  <c r="D28" i="21"/>
  <c r="E28" i="21" s="1"/>
  <c r="BJ28" i="21"/>
  <c r="C28" i="20"/>
  <c r="BJ27" i="20"/>
  <c r="D27" i="20"/>
  <c r="E27" i="20" s="1"/>
  <c r="F26" i="20"/>
  <c r="G26" i="20"/>
  <c r="N27" i="20"/>
  <c r="M26" i="20"/>
  <c r="K26" i="20"/>
  <c r="L26" i="20" s="1"/>
  <c r="J26" i="20"/>
  <c r="BN26" i="20"/>
  <c r="BO26" i="20" s="1"/>
  <c r="BP26" i="20"/>
  <c r="BQ26" i="20" s="1"/>
  <c r="G24" i="19"/>
  <c r="F24" i="19"/>
  <c r="BP24" i="19"/>
  <c r="BQ24" i="19" s="1"/>
  <c r="BN24" i="19"/>
  <c r="BO24" i="19" s="1"/>
  <c r="N27" i="19"/>
  <c r="M26" i="19"/>
  <c r="J26" i="19"/>
  <c r="K26" i="19"/>
  <c r="L26" i="19" s="1"/>
  <c r="BJ25" i="19"/>
  <c r="C26" i="19"/>
  <c r="D25" i="19"/>
  <c r="E25" i="19" s="1"/>
  <c r="K25" i="18"/>
  <c r="L25" i="18" s="1"/>
  <c r="J25" i="18"/>
  <c r="M25" i="18"/>
  <c r="N26" i="18"/>
  <c r="G25" i="18"/>
  <c r="F25" i="18"/>
  <c r="BJ26" i="18"/>
  <c r="C27" i="18"/>
  <c r="D26" i="18"/>
  <c r="E26" i="18" s="1"/>
  <c r="BN25" i="18"/>
  <c r="BO25" i="18" s="1"/>
  <c r="BP25" i="18"/>
  <c r="BQ25" i="18" s="1"/>
  <c r="K26" i="17"/>
  <c r="L26" i="17" s="1"/>
  <c r="M26" i="17"/>
  <c r="J26" i="17"/>
  <c r="N27" i="17"/>
  <c r="G24" i="17"/>
  <c r="F24" i="17"/>
  <c r="BN24" i="17"/>
  <c r="BO24" i="17" s="1"/>
  <c r="BP24" i="17"/>
  <c r="BQ24" i="17" s="1"/>
  <c r="BJ25" i="17"/>
  <c r="D25" i="17"/>
  <c r="E25" i="17" s="1"/>
  <c r="C26" i="17"/>
  <c r="C28" i="23" l="1"/>
  <c r="D27" i="23"/>
  <c r="E27" i="23" s="1"/>
  <c r="BJ27" i="23"/>
  <c r="G26" i="23"/>
  <c r="F26" i="23"/>
  <c r="N30" i="23"/>
  <c r="M29" i="23"/>
  <c r="J29" i="23"/>
  <c r="K29" i="23"/>
  <c r="L29" i="23" s="1"/>
  <c r="BN26" i="23"/>
  <c r="BO26" i="23" s="1"/>
  <c r="BP26" i="23"/>
  <c r="BQ26" i="23" s="1"/>
  <c r="C30" i="22"/>
  <c r="D29" i="22"/>
  <c r="E29" i="22" s="1"/>
  <c r="BJ29" i="22"/>
  <c r="G28" i="22"/>
  <c r="F28" i="22"/>
  <c r="BP28" i="22"/>
  <c r="BQ28" i="22" s="1"/>
  <c r="BN28" i="22"/>
  <c r="BO28" i="22" s="1"/>
  <c r="N30" i="22"/>
  <c r="M29" i="22"/>
  <c r="K29" i="22"/>
  <c r="L29" i="22" s="1"/>
  <c r="J29" i="22"/>
  <c r="BP28" i="21"/>
  <c r="BQ28" i="21" s="1"/>
  <c r="BN28" i="21"/>
  <c r="BO28" i="21" s="1"/>
  <c r="G28" i="21"/>
  <c r="F28" i="21"/>
  <c r="C30" i="21"/>
  <c r="D29" i="21"/>
  <c r="E29" i="21" s="1"/>
  <c r="BJ29" i="21"/>
  <c r="M30" i="21"/>
  <c r="K30" i="21"/>
  <c r="L30" i="21" s="1"/>
  <c r="J30" i="21"/>
  <c r="N31" i="21"/>
  <c r="N28" i="20"/>
  <c r="K27" i="20"/>
  <c r="L27" i="20" s="1"/>
  <c r="J27" i="20"/>
  <c r="M27" i="20"/>
  <c r="G27" i="20"/>
  <c r="F27" i="20"/>
  <c r="BN27" i="20"/>
  <c r="BO27" i="20" s="1"/>
  <c r="BP27" i="20"/>
  <c r="BQ27" i="20" s="1"/>
  <c r="D28" i="20"/>
  <c r="E28" i="20" s="1"/>
  <c r="BJ28" i="20"/>
  <c r="C29" i="20"/>
  <c r="M27" i="19"/>
  <c r="J27" i="19"/>
  <c r="N28" i="19"/>
  <c r="K27" i="19"/>
  <c r="L27" i="19" s="1"/>
  <c r="F25" i="19"/>
  <c r="G25" i="19"/>
  <c r="BJ26" i="19"/>
  <c r="D26" i="19"/>
  <c r="E26" i="19" s="1"/>
  <c r="C27" i="19"/>
  <c r="BN25" i="19"/>
  <c r="BO25" i="19" s="1"/>
  <c r="BP25" i="19"/>
  <c r="BQ25" i="19" s="1"/>
  <c r="J26" i="18"/>
  <c r="M26" i="18"/>
  <c r="K26" i="18"/>
  <c r="L26" i="18" s="1"/>
  <c r="N27" i="18"/>
  <c r="BN26" i="18"/>
  <c r="BO26" i="18" s="1"/>
  <c r="BP26" i="18"/>
  <c r="BQ26" i="18" s="1"/>
  <c r="BJ27" i="18"/>
  <c r="D27" i="18"/>
  <c r="E27" i="18" s="1"/>
  <c r="C28" i="18"/>
  <c r="F26" i="18"/>
  <c r="G26" i="18"/>
  <c r="K27" i="17"/>
  <c r="L27" i="17" s="1"/>
  <c r="N28" i="17"/>
  <c r="M27" i="17"/>
  <c r="J27" i="17"/>
  <c r="F25" i="17"/>
  <c r="G25" i="17"/>
  <c r="BN25" i="17"/>
  <c r="BO25" i="17" s="1"/>
  <c r="BP25" i="17"/>
  <c r="BQ25" i="17" s="1"/>
  <c r="BJ26" i="17"/>
  <c r="C27" i="17"/>
  <c r="D26" i="17"/>
  <c r="E26" i="17" s="1"/>
  <c r="BN27" i="23" l="1"/>
  <c r="BO27" i="23" s="1"/>
  <c r="BP27" i="23"/>
  <c r="BQ27" i="23" s="1"/>
  <c r="F27" i="23"/>
  <c r="G27" i="23"/>
  <c r="M30" i="23"/>
  <c r="K30" i="23"/>
  <c r="L30" i="23" s="1"/>
  <c r="N31" i="23"/>
  <c r="J30" i="23"/>
  <c r="C29" i="23"/>
  <c r="D28" i="23"/>
  <c r="E28" i="23" s="1"/>
  <c r="BJ28" i="23"/>
  <c r="BN29" i="22"/>
  <c r="BO29" i="22" s="1"/>
  <c r="BP29" i="22"/>
  <c r="BQ29" i="22" s="1"/>
  <c r="F29" i="22"/>
  <c r="G29" i="22"/>
  <c r="M30" i="22"/>
  <c r="K30" i="22"/>
  <c r="L30" i="22" s="1"/>
  <c r="N31" i="22"/>
  <c r="J30" i="22"/>
  <c r="C31" i="22"/>
  <c r="D30" i="22"/>
  <c r="E30" i="22" s="1"/>
  <c r="BJ30" i="22"/>
  <c r="G29" i="21"/>
  <c r="F29" i="21"/>
  <c r="N32" i="21"/>
  <c r="M31" i="21"/>
  <c r="K31" i="21"/>
  <c r="L31" i="21" s="1"/>
  <c r="J31" i="21"/>
  <c r="BP29" i="21"/>
  <c r="BQ29" i="21" s="1"/>
  <c r="BN29" i="21"/>
  <c r="BO29" i="21" s="1"/>
  <c r="D30" i="21"/>
  <c r="E30" i="21" s="1"/>
  <c r="BJ30" i="21"/>
  <c r="C31" i="21"/>
  <c r="C30" i="20"/>
  <c r="D29" i="20"/>
  <c r="E29" i="20" s="1"/>
  <c r="BJ29" i="20"/>
  <c r="BP28" i="20"/>
  <c r="BQ28" i="20" s="1"/>
  <c r="BN28" i="20"/>
  <c r="BO28" i="20" s="1"/>
  <c r="G28" i="20"/>
  <c r="F28" i="20"/>
  <c r="N29" i="20"/>
  <c r="J28" i="20"/>
  <c r="K28" i="20"/>
  <c r="L28" i="20" s="1"/>
  <c r="M28" i="20"/>
  <c r="BN26" i="19"/>
  <c r="BO26" i="19" s="1"/>
  <c r="BP26" i="19"/>
  <c r="BQ26" i="19" s="1"/>
  <c r="G26" i="19"/>
  <c r="F26" i="19"/>
  <c r="M28" i="19"/>
  <c r="J28" i="19"/>
  <c r="K28" i="19"/>
  <c r="L28" i="19" s="1"/>
  <c r="N29" i="19"/>
  <c r="C28" i="19"/>
  <c r="D27" i="19"/>
  <c r="E27" i="19" s="1"/>
  <c r="BJ27" i="19"/>
  <c r="BP27" i="18"/>
  <c r="BQ27" i="18" s="1"/>
  <c r="BN27" i="18"/>
  <c r="BO27" i="18" s="1"/>
  <c r="K27" i="18"/>
  <c r="L27" i="18" s="1"/>
  <c r="M27" i="18"/>
  <c r="N28" i="18"/>
  <c r="J27" i="18"/>
  <c r="C29" i="18"/>
  <c r="BJ28" i="18"/>
  <c r="D28" i="18"/>
  <c r="E28" i="18" s="1"/>
  <c r="G27" i="18"/>
  <c r="F27" i="18"/>
  <c r="C28" i="17"/>
  <c r="D27" i="17"/>
  <c r="E27" i="17" s="1"/>
  <c r="BJ27" i="17"/>
  <c r="BN26" i="17"/>
  <c r="BO26" i="17" s="1"/>
  <c r="BP26" i="17"/>
  <c r="BQ26" i="17" s="1"/>
  <c r="J28" i="17"/>
  <c r="M28" i="17"/>
  <c r="N29" i="17"/>
  <c r="K28" i="17"/>
  <c r="L28" i="17" s="1"/>
  <c r="G26" i="17"/>
  <c r="F26" i="17"/>
  <c r="N32" i="23" l="1"/>
  <c r="K31" i="23"/>
  <c r="L31" i="23" s="1"/>
  <c r="J31" i="23"/>
  <c r="M31" i="23"/>
  <c r="BP28" i="23"/>
  <c r="BQ28" i="23" s="1"/>
  <c r="BN28" i="23"/>
  <c r="BO28" i="23" s="1"/>
  <c r="F28" i="23"/>
  <c r="G28" i="23"/>
  <c r="C30" i="23"/>
  <c r="D29" i="23"/>
  <c r="E29" i="23" s="1"/>
  <c r="BJ29" i="23"/>
  <c r="N32" i="22"/>
  <c r="M31" i="22"/>
  <c r="K31" i="22"/>
  <c r="L31" i="22" s="1"/>
  <c r="J31" i="22"/>
  <c r="G30" i="22"/>
  <c r="F30" i="22"/>
  <c r="BP30" i="22"/>
  <c r="BQ30" i="22" s="1"/>
  <c r="BN30" i="22"/>
  <c r="BO30" i="22" s="1"/>
  <c r="C32" i="22"/>
  <c r="BJ31" i="22"/>
  <c r="D31" i="22"/>
  <c r="E31" i="22" s="1"/>
  <c r="C32" i="21"/>
  <c r="BJ31" i="21"/>
  <c r="D31" i="21"/>
  <c r="E31" i="21" s="1"/>
  <c r="BP30" i="21"/>
  <c r="BQ30" i="21" s="1"/>
  <c r="BN30" i="21"/>
  <c r="BO30" i="21" s="1"/>
  <c r="N33" i="21"/>
  <c r="M32" i="21"/>
  <c r="K32" i="21"/>
  <c r="L32" i="21" s="1"/>
  <c r="J32" i="21"/>
  <c r="G30" i="21"/>
  <c r="F30" i="21"/>
  <c r="BP29" i="20"/>
  <c r="BQ29" i="20" s="1"/>
  <c r="BN29" i="20"/>
  <c r="BO29" i="20" s="1"/>
  <c r="G29" i="20"/>
  <c r="F29" i="20"/>
  <c r="N30" i="20"/>
  <c r="K29" i="20"/>
  <c r="L29" i="20" s="1"/>
  <c r="M29" i="20"/>
  <c r="J29" i="20"/>
  <c r="C31" i="20"/>
  <c r="BJ30" i="20"/>
  <c r="D30" i="20"/>
  <c r="E30" i="20" s="1"/>
  <c r="N30" i="19"/>
  <c r="K29" i="19"/>
  <c r="L29" i="19" s="1"/>
  <c r="M29" i="19"/>
  <c r="J29" i="19"/>
  <c r="BP27" i="19"/>
  <c r="BQ27" i="19" s="1"/>
  <c r="BN27" i="19"/>
  <c r="BO27" i="19" s="1"/>
  <c r="F27" i="19"/>
  <c r="G27" i="19"/>
  <c r="BJ28" i="19"/>
  <c r="D28" i="19"/>
  <c r="E28" i="19" s="1"/>
  <c r="C29" i="19"/>
  <c r="C30" i="18"/>
  <c r="BJ29" i="18"/>
  <c r="D29" i="18"/>
  <c r="E29" i="18" s="1"/>
  <c r="J28" i="18"/>
  <c r="N29" i="18"/>
  <c r="M28" i="18"/>
  <c r="K28" i="18"/>
  <c r="L28" i="18" s="1"/>
  <c r="G28" i="18"/>
  <c r="F28" i="18"/>
  <c r="BP28" i="18"/>
  <c r="BQ28" i="18" s="1"/>
  <c r="BN28" i="18"/>
  <c r="BO28" i="18" s="1"/>
  <c r="BP27" i="17"/>
  <c r="BQ27" i="17" s="1"/>
  <c r="BN27" i="17"/>
  <c r="BO27" i="17" s="1"/>
  <c r="F27" i="17"/>
  <c r="G27" i="17"/>
  <c r="M29" i="17"/>
  <c r="J29" i="17"/>
  <c r="N30" i="17"/>
  <c r="K29" i="17"/>
  <c r="L29" i="17" s="1"/>
  <c r="C29" i="17"/>
  <c r="BJ28" i="17"/>
  <c r="D28" i="17"/>
  <c r="E28" i="17" s="1"/>
  <c r="BN29" i="23" l="1"/>
  <c r="BO29" i="23" s="1"/>
  <c r="BP29" i="23"/>
  <c r="BQ29" i="23" s="1"/>
  <c r="D30" i="23"/>
  <c r="E30" i="23" s="1"/>
  <c r="BJ30" i="23"/>
  <c r="C31" i="23"/>
  <c r="F29" i="23"/>
  <c r="G29" i="23"/>
  <c r="M32" i="23"/>
  <c r="K32" i="23"/>
  <c r="L32" i="23" s="1"/>
  <c r="N33" i="23"/>
  <c r="J32" i="23"/>
  <c r="BP31" i="22"/>
  <c r="BQ31" i="22" s="1"/>
  <c r="BN31" i="22"/>
  <c r="BO31" i="22" s="1"/>
  <c r="G31" i="22"/>
  <c r="F31" i="22"/>
  <c r="D32" i="22"/>
  <c r="E32" i="22" s="1"/>
  <c r="C33" i="22"/>
  <c r="BJ32" i="22"/>
  <c r="N33" i="22"/>
  <c r="M32" i="22"/>
  <c r="K32" i="22"/>
  <c r="L32" i="22" s="1"/>
  <c r="J32" i="22"/>
  <c r="N34" i="21"/>
  <c r="K33" i="21"/>
  <c r="L33" i="21" s="1"/>
  <c r="J33" i="21"/>
  <c r="M33" i="21"/>
  <c r="G31" i="21"/>
  <c r="F31" i="21"/>
  <c r="BN31" i="21"/>
  <c r="BO31" i="21" s="1"/>
  <c r="BP31" i="21"/>
  <c r="BQ31" i="21" s="1"/>
  <c r="D32" i="21"/>
  <c r="E32" i="21" s="1"/>
  <c r="BJ32" i="21"/>
  <c r="C33" i="21"/>
  <c r="M30" i="20"/>
  <c r="N31" i="20"/>
  <c r="K30" i="20"/>
  <c r="L30" i="20" s="1"/>
  <c r="J30" i="20"/>
  <c r="G30" i="20"/>
  <c r="F30" i="20"/>
  <c r="BN30" i="20"/>
  <c r="BO30" i="20" s="1"/>
  <c r="BP30" i="20"/>
  <c r="BQ30" i="20" s="1"/>
  <c r="C32" i="20"/>
  <c r="BJ31" i="20"/>
  <c r="D31" i="20"/>
  <c r="E31" i="20" s="1"/>
  <c r="BJ29" i="19"/>
  <c r="C30" i="19"/>
  <c r="D29" i="19"/>
  <c r="E29" i="19" s="1"/>
  <c r="F28" i="19"/>
  <c r="G28" i="19"/>
  <c r="K30" i="19"/>
  <c r="L30" i="19" s="1"/>
  <c r="J30" i="19"/>
  <c r="N31" i="19"/>
  <c r="M30" i="19"/>
  <c r="BP28" i="19"/>
  <c r="BQ28" i="19" s="1"/>
  <c r="BN28" i="19"/>
  <c r="BO28" i="19" s="1"/>
  <c r="N30" i="18"/>
  <c r="K29" i="18"/>
  <c r="L29" i="18" s="1"/>
  <c r="J29" i="18"/>
  <c r="M29" i="18"/>
  <c r="G29" i="18"/>
  <c r="F29" i="18"/>
  <c r="BP29" i="18"/>
  <c r="BQ29" i="18" s="1"/>
  <c r="BN29" i="18"/>
  <c r="BO29" i="18" s="1"/>
  <c r="C31" i="18"/>
  <c r="BJ30" i="18"/>
  <c r="D30" i="18"/>
  <c r="E30" i="18" s="1"/>
  <c r="K30" i="17"/>
  <c r="L30" i="17" s="1"/>
  <c r="J30" i="17"/>
  <c r="N31" i="17"/>
  <c r="M30" i="17"/>
  <c r="G28" i="17"/>
  <c r="F28" i="17"/>
  <c r="C30" i="17"/>
  <c r="BJ29" i="17"/>
  <c r="D29" i="17"/>
  <c r="E29" i="17" s="1"/>
  <c r="BP28" i="17"/>
  <c r="BQ28" i="17" s="1"/>
  <c r="BN28" i="17"/>
  <c r="BO28" i="17" s="1"/>
  <c r="C32" i="23" l="1"/>
  <c r="BJ31" i="23"/>
  <c r="D31" i="23"/>
  <c r="E31" i="23" s="1"/>
  <c r="BP30" i="23"/>
  <c r="BQ30" i="23" s="1"/>
  <c r="BN30" i="23"/>
  <c r="BO30" i="23" s="1"/>
  <c r="F30" i="23"/>
  <c r="G30" i="23"/>
  <c r="M33" i="23"/>
  <c r="J33" i="23"/>
  <c r="K33" i="23"/>
  <c r="L33" i="23" s="1"/>
  <c r="N34" i="23"/>
  <c r="BP32" i="22"/>
  <c r="BQ32" i="22" s="1"/>
  <c r="BN32" i="22"/>
  <c r="BO32" i="22" s="1"/>
  <c r="C34" i="22"/>
  <c r="D33" i="22"/>
  <c r="E33" i="22" s="1"/>
  <c r="BJ33" i="22"/>
  <c r="G32" i="22"/>
  <c r="F32" i="22"/>
  <c r="M33" i="22"/>
  <c r="K33" i="22"/>
  <c r="L33" i="22" s="1"/>
  <c r="J33" i="22"/>
  <c r="N34" i="22"/>
  <c r="BP32" i="21"/>
  <c r="BQ32" i="21" s="1"/>
  <c r="BN32" i="21"/>
  <c r="BO32" i="21" s="1"/>
  <c r="C34" i="21"/>
  <c r="D33" i="21"/>
  <c r="E33" i="21" s="1"/>
  <c r="BJ33" i="21"/>
  <c r="F32" i="21"/>
  <c r="G32" i="21"/>
  <c r="M34" i="21"/>
  <c r="N35" i="21"/>
  <c r="K34" i="21"/>
  <c r="L34" i="21" s="1"/>
  <c r="J34" i="21"/>
  <c r="F31" i="20"/>
  <c r="G31" i="20"/>
  <c r="D32" i="20"/>
  <c r="E32" i="20" s="1"/>
  <c r="BJ32" i="20"/>
  <c r="C33" i="20"/>
  <c r="N32" i="20"/>
  <c r="M31" i="20"/>
  <c r="K31" i="20"/>
  <c r="L31" i="20" s="1"/>
  <c r="J31" i="20"/>
  <c r="BP31" i="20"/>
  <c r="BQ31" i="20" s="1"/>
  <c r="BN31" i="20"/>
  <c r="BO31" i="20" s="1"/>
  <c r="K31" i="19"/>
  <c r="L31" i="19" s="1"/>
  <c r="N32" i="19"/>
  <c r="M31" i="19"/>
  <c r="J31" i="19"/>
  <c r="F29" i="19"/>
  <c r="G29" i="19"/>
  <c r="C31" i="19"/>
  <c r="D30" i="19"/>
  <c r="E30" i="19" s="1"/>
  <c r="BJ30" i="19"/>
  <c r="BP29" i="19"/>
  <c r="BQ29" i="19" s="1"/>
  <c r="BN29" i="19"/>
  <c r="BO29" i="19" s="1"/>
  <c r="F30" i="18"/>
  <c r="G30" i="18"/>
  <c r="BP30" i="18"/>
  <c r="BQ30" i="18" s="1"/>
  <c r="BN30" i="18"/>
  <c r="BO30" i="18" s="1"/>
  <c r="D31" i="18"/>
  <c r="E31" i="18" s="1"/>
  <c r="C32" i="18"/>
  <c r="BJ31" i="18"/>
  <c r="N31" i="18"/>
  <c r="M30" i="18"/>
  <c r="K30" i="18"/>
  <c r="L30" i="18" s="1"/>
  <c r="J30" i="18"/>
  <c r="BP29" i="17"/>
  <c r="BQ29" i="17" s="1"/>
  <c r="BN29" i="17"/>
  <c r="BO29" i="17" s="1"/>
  <c r="J31" i="17"/>
  <c r="N32" i="17"/>
  <c r="M31" i="17"/>
  <c r="K31" i="17"/>
  <c r="L31" i="17" s="1"/>
  <c r="D30" i="17"/>
  <c r="E30" i="17" s="1"/>
  <c r="C31" i="17"/>
  <c r="BJ30" i="17"/>
  <c r="G29" i="17"/>
  <c r="F29" i="17"/>
  <c r="G31" i="23" l="1"/>
  <c r="F31" i="23"/>
  <c r="BN31" i="23"/>
  <c r="BO31" i="23" s="1"/>
  <c r="BP31" i="23"/>
  <c r="BQ31" i="23" s="1"/>
  <c r="N35" i="23"/>
  <c r="M34" i="23"/>
  <c r="J34" i="23"/>
  <c r="K34" i="23"/>
  <c r="L34" i="23" s="1"/>
  <c r="C33" i="23"/>
  <c r="BJ32" i="23"/>
  <c r="D32" i="23"/>
  <c r="E32" i="23" s="1"/>
  <c r="BP33" i="22"/>
  <c r="BQ33" i="22" s="1"/>
  <c r="BN33" i="22"/>
  <c r="BO33" i="22" s="1"/>
  <c r="F33" i="22"/>
  <c r="G33" i="22"/>
  <c r="M34" i="22"/>
  <c r="K34" i="22"/>
  <c r="L34" i="22" s="1"/>
  <c r="J34" i="22"/>
  <c r="N35" i="22"/>
  <c r="BJ34" i="22"/>
  <c r="D34" i="22"/>
  <c r="E34" i="22" s="1"/>
  <c r="C35" i="22"/>
  <c r="BP33" i="21"/>
  <c r="BQ33" i="21" s="1"/>
  <c r="BN33" i="21"/>
  <c r="BO33" i="21" s="1"/>
  <c r="C35" i="21"/>
  <c r="D34" i="21"/>
  <c r="E34" i="21" s="1"/>
  <c r="BJ34" i="21"/>
  <c r="M35" i="21"/>
  <c r="K35" i="21"/>
  <c r="L35" i="21" s="1"/>
  <c r="N36" i="21"/>
  <c r="J35" i="21"/>
  <c r="G33" i="21"/>
  <c r="F33" i="21"/>
  <c r="N33" i="20"/>
  <c r="J32" i="20"/>
  <c r="M32" i="20"/>
  <c r="K32" i="20"/>
  <c r="L32" i="20" s="1"/>
  <c r="C34" i="20"/>
  <c r="D33" i="20"/>
  <c r="E33" i="20" s="1"/>
  <c r="BJ33" i="20"/>
  <c r="BN32" i="20"/>
  <c r="BO32" i="20" s="1"/>
  <c r="BP32" i="20"/>
  <c r="BQ32" i="20" s="1"/>
  <c r="F32" i="20"/>
  <c r="G32" i="20"/>
  <c r="F30" i="19"/>
  <c r="G30" i="19"/>
  <c r="J32" i="19"/>
  <c r="M32" i="19"/>
  <c r="K32" i="19"/>
  <c r="L32" i="19" s="1"/>
  <c r="N33" i="19"/>
  <c r="D31" i="19"/>
  <c r="E31" i="19" s="1"/>
  <c r="BJ31" i="19"/>
  <c r="C32" i="19"/>
  <c r="BP30" i="19"/>
  <c r="BQ30" i="19" s="1"/>
  <c r="BN30" i="19"/>
  <c r="BO30" i="19" s="1"/>
  <c r="D32" i="18"/>
  <c r="E32" i="18" s="1"/>
  <c r="C33" i="18"/>
  <c r="BJ32" i="18"/>
  <c r="F31" i="18"/>
  <c r="G31" i="18"/>
  <c r="BN31" i="18"/>
  <c r="BO31" i="18" s="1"/>
  <c r="BP31" i="18"/>
  <c r="BQ31" i="18" s="1"/>
  <c r="N32" i="18"/>
  <c r="M31" i="18"/>
  <c r="J31" i="18"/>
  <c r="K31" i="18"/>
  <c r="L31" i="18" s="1"/>
  <c r="K32" i="17"/>
  <c r="L32" i="17" s="1"/>
  <c r="M32" i="17"/>
  <c r="J32" i="17"/>
  <c r="N33" i="17"/>
  <c r="F30" i="17"/>
  <c r="G30" i="17"/>
  <c r="BP30" i="17"/>
  <c r="BQ30" i="17" s="1"/>
  <c r="BN30" i="17"/>
  <c r="BO30" i="17" s="1"/>
  <c r="BJ31" i="17"/>
  <c r="C32" i="17"/>
  <c r="D31" i="17"/>
  <c r="E31" i="17" s="1"/>
  <c r="G32" i="23" l="1"/>
  <c r="F32" i="23"/>
  <c r="D33" i="23"/>
  <c r="E33" i="23" s="1"/>
  <c r="BJ33" i="23"/>
  <c r="C34" i="23"/>
  <c r="N36" i="23"/>
  <c r="K35" i="23"/>
  <c r="L35" i="23" s="1"/>
  <c r="M35" i="23"/>
  <c r="J35" i="23"/>
  <c r="BN32" i="23"/>
  <c r="BO32" i="23" s="1"/>
  <c r="BP32" i="23"/>
  <c r="BQ32" i="23" s="1"/>
  <c r="BJ35" i="22"/>
  <c r="C36" i="22"/>
  <c r="D35" i="22"/>
  <c r="E35" i="22" s="1"/>
  <c r="G34" i="22"/>
  <c r="F34" i="22"/>
  <c r="BP34" i="22"/>
  <c r="BQ34" i="22" s="1"/>
  <c r="BN34" i="22"/>
  <c r="BO34" i="22" s="1"/>
  <c r="K35" i="22"/>
  <c r="L35" i="22" s="1"/>
  <c r="J35" i="22"/>
  <c r="N36" i="22"/>
  <c r="M35" i="22"/>
  <c r="C36" i="21"/>
  <c r="BJ35" i="21"/>
  <c r="D35" i="21"/>
  <c r="E35" i="21" s="1"/>
  <c r="BP34" i="21"/>
  <c r="BQ34" i="21" s="1"/>
  <c r="BN34" i="21"/>
  <c r="BO34" i="21" s="1"/>
  <c r="F34" i="21"/>
  <c r="G34" i="21"/>
  <c r="M36" i="21"/>
  <c r="K36" i="21"/>
  <c r="L36" i="21" s="1"/>
  <c r="N37" i="21"/>
  <c r="J36" i="21"/>
  <c r="G33" i="20"/>
  <c r="F33" i="20"/>
  <c r="BJ34" i="20"/>
  <c r="C35" i="20"/>
  <c r="D34" i="20"/>
  <c r="E34" i="20" s="1"/>
  <c r="BP33" i="20"/>
  <c r="BQ33" i="20" s="1"/>
  <c r="BN33" i="20"/>
  <c r="BO33" i="20" s="1"/>
  <c r="N34" i="20"/>
  <c r="K33" i="20"/>
  <c r="L33" i="20" s="1"/>
  <c r="M33" i="20"/>
  <c r="J33" i="20"/>
  <c r="BP31" i="19"/>
  <c r="BQ31" i="19" s="1"/>
  <c r="BN31" i="19"/>
  <c r="BO31" i="19" s="1"/>
  <c r="G31" i="19"/>
  <c r="F31" i="19"/>
  <c r="J33" i="19"/>
  <c r="K33" i="19"/>
  <c r="L33" i="19" s="1"/>
  <c r="N34" i="19"/>
  <c r="M33" i="19"/>
  <c r="D32" i="19"/>
  <c r="E32" i="19" s="1"/>
  <c r="C33" i="19"/>
  <c r="BJ32" i="19"/>
  <c r="BN32" i="18"/>
  <c r="BO32" i="18" s="1"/>
  <c r="BP32" i="18"/>
  <c r="BQ32" i="18" s="1"/>
  <c r="C34" i="18"/>
  <c r="D33" i="18"/>
  <c r="E33" i="18" s="1"/>
  <c r="BJ33" i="18"/>
  <c r="N33" i="18"/>
  <c r="M32" i="18"/>
  <c r="K32" i="18"/>
  <c r="L32" i="18" s="1"/>
  <c r="J32" i="18"/>
  <c r="G32" i="18"/>
  <c r="F32" i="18"/>
  <c r="G31" i="17"/>
  <c r="F31" i="17"/>
  <c r="K33" i="17"/>
  <c r="L33" i="17" s="1"/>
  <c r="J33" i="17"/>
  <c r="N34" i="17"/>
  <c r="M33" i="17"/>
  <c r="BJ32" i="17"/>
  <c r="C33" i="17"/>
  <c r="D32" i="17"/>
  <c r="E32" i="17" s="1"/>
  <c r="BP31" i="17"/>
  <c r="BQ31" i="17" s="1"/>
  <c r="BN31" i="17"/>
  <c r="BO31" i="17" s="1"/>
  <c r="K36" i="23" l="1"/>
  <c r="L36" i="23" s="1"/>
  <c r="J36" i="23"/>
  <c r="N37" i="23"/>
  <c r="M36" i="23"/>
  <c r="BJ34" i="23"/>
  <c r="D34" i="23"/>
  <c r="E34" i="23" s="1"/>
  <c r="C35" i="23"/>
  <c r="BP33" i="23"/>
  <c r="BQ33" i="23" s="1"/>
  <c r="BN33" i="23"/>
  <c r="BO33" i="23" s="1"/>
  <c r="F33" i="23"/>
  <c r="G33" i="23"/>
  <c r="K36" i="22"/>
  <c r="L36" i="22" s="1"/>
  <c r="J36" i="22"/>
  <c r="N37" i="22"/>
  <c r="M36" i="22"/>
  <c r="G35" i="22"/>
  <c r="F35" i="22"/>
  <c r="BJ36" i="22"/>
  <c r="D36" i="22"/>
  <c r="E36" i="22" s="1"/>
  <c r="C37" i="22"/>
  <c r="BP35" i="22"/>
  <c r="BQ35" i="22" s="1"/>
  <c r="BN35" i="22"/>
  <c r="BO35" i="22" s="1"/>
  <c r="F35" i="21"/>
  <c r="G35" i="21"/>
  <c r="BP35" i="21"/>
  <c r="BQ35" i="21" s="1"/>
  <c r="BN35" i="21"/>
  <c r="BO35" i="21" s="1"/>
  <c r="K37" i="21"/>
  <c r="L37" i="21" s="1"/>
  <c r="J37" i="21"/>
  <c r="N38" i="21"/>
  <c r="M37" i="21"/>
  <c r="BJ36" i="21"/>
  <c r="C37" i="21"/>
  <c r="D36" i="21"/>
  <c r="E36" i="21" s="1"/>
  <c r="D35" i="20"/>
  <c r="E35" i="20" s="1"/>
  <c r="C36" i="20"/>
  <c r="BJ35" i="20"/>
  <c r="BP34" i="20"/>
  <c r="BQ34" i="20" s="1"/>
  <c r="BN34" i="20"/>
  <c r="BO34" i="20" s="1"/>
  <c r="F34" i="20"/>
  <c r="G34" i="20"/>
  <c r="M34" i="20"/>
  <c r="K34" i="20"/>
  <c r="L34" i="20" s="1"/>
  <c r="J34" i="20"/>
  <c r="N35" i="20"/>
  <c r="N35" i="19"/>
  <c r="M34" i="19"/>
  <c r="J34" i="19"/>
  <c r="K34" i="19"/>
  <c r="L34" i="19" s="1"/>
  <c r="C34" i="19"/>
  <c r="BJ33" i="19"/>
  <c r="D33" i="19"/>
  <c r="E33" i="19" s="1"/>
  <c r="BP32" i="19"/>
  <c r="BQ32" i="19" s="1"/>
  <c r="BN32" i="19"/>
  <c r="BO32" i="19" s="1"/>
  <c r="F32" i="19"/>
  <c r="G32" i="19"/>
  <c r="N34" i="18"/>
  <c r="M33" i="18"/>
  <c r="K33" i="18"/>
  <c r="L33" i="18" s="1"/>
  <c r="J33" i="18"/>
  <c r="BP33" i="18"/>
  <c r="BQ33" i="18" s="1"/>
  <c r="BN33" i="18"/>
  <c r="BO33" i="18" s="1"/>
  <c r="G33" i="18"/>
  <c r="F33" i="18"/>
  <c r="C35" i="18"/>
  <c r="D34" i="18"/>
  <c r="E34" i="18" s="1"/>
  <c r="BJ34" i="18"/>
  <c r="C34" i="17"/>
  <c r="BJ33" i="17"/>
  <c r="D33" i="17"/>
  <c r="E33" i="17" s="1"/>
  <c r="J34" i="17"/>
  <c r="N35" i="17"/>
  <c r="K34" i="17"/>
  <c r="L34" i="17" s="1"/>
  <c r="M34" i="17"/>
  <c r="BP32" i="17"/>
  <c r="BQ32" i="17" s="1"/>
  <c r="BN32" i="17"/>
  <c r="BO32" i="17" s="1"/>
  <c r="F32" i="17"/>
  <c r="G32" i="17"/>
  <c r="G34" i="23" l="1"/>
  <c r="F34" i="23"/>
  <c r="BP34" i="23"/>
  <c r="BQ34" i="23" s="1"/>
  <c r="BN34" i="23"/>
  <c r="BO34" i="23" s="1"/>
  <c r="D35" i="23"/>
  <c r="E35" i="23" s="1"/>
  <c r="BJ35" i="23"/>
  <c r="C36" i="23"/>
  <c r="M37" i="23"/>
  <c r="J37" i="23"/>
  <c r="N38" i="23"/>
  <c r="K37" i="23"/>
  <c r="L37" i="23" s="1"/>
  <c r="BP36" i="22"/>
  <c r="BQ36" i="22" s="1"/>
  <c r="BN36" i="22"/>
  <c r="BO36" i="22" s="1"/>
  <c r="K37" i="22"/>
  <c r="L37" i="22" s="1"/>
  <c r="J37" i="22"/>
  <c r="N38" i="22"/>
  <c r="M37" i="22"/>
  <c r="G36" i="22"/>
  <c r="F36" i="22"/>
  <c r="BJ37" i="22"/>
  <c r="D37" i="22"/>
  <c r="E37" i="22" s="1"/>
  <c r="C38" i="22"/>
  <c r="K38" i="21"/>
  <c r="L38" i="21" s="1"/>
  <c r="J38" i="21"/>
  <c r="M38" i="21"/>
  <c r="N39" i="21"/>
  <c r="BP36" i="21"/>
  <c r="BQ36" i="21" s="1"/>
  <c r="BN36" i="21"/>
  <c r="BO36" i="21" s="1"/>
  <c r="F36" i="21"/>
  <c r="G36" i="21"/>
  <c r="BJ37" i="21"/>
  <c r="C38" i="21"/>
  <c r="D37" i="21"/>
  <c r="E37" i="21" s="1"/>
  <c r="J35" i="20"/>
  <c r="K35" i="20"/>
  <c r="L35" i="20" s="1"/>
  <c r="N36" i="20"/>
  <c r="M35" i="20"/>
  <c r="BP35" i="20"/>
  <c r="BQ35" i="20" s="1"/>
  <c r="BN35" i="20"/>
  <c r="BO35" i="20" s="1"/>
  <c r="BJ36" i="20"/>
  <c r="D36" i="20"/>
  <c r="E36" i="20" s="1"/>
  <c r="C37" i="20"/>
  <c r="G35" i="20"/>
  <c r="F35" i="20"/>
  <c r="N36" i="19"/>
  <c r="M35" i="19"/>
  <c r="K35" i="19"/>
  <c r="L35" i="19" s="1"/>
  <c r="J35" i="19"/>
  <c r="F33" i="19"/>
  <c r="G33" i="19"/>
  <c r="BP33" i="19"/>
  <c r="BQ33" i="19" s="1"/>
  <c r="BN33" i="19"/>
  <c r="BO33" i="19" s="1"/>
  <c r="D34" i="19"/>
  <c r="E34" i="19" s="1"/>
  <c r="BJ34" i="19"/>
  <c r="C35" i="19"/>
  <c r="G34" i="18"/>
  <c r="F34" i="18"/>
  <c r="BN34" i="18"/>
  <c r="BO34" i="18" s="1"/>
  <c r="BP34" i="18"/>
  <c r="BQ34" i="18" s="1"/>
  <c r="C36" i="18"/>
  <c r="D35" i="18"/>
  <c r="E35" i="18" s="1"/>
  <c r="BJ35" i="18"/>
  <c r="M34" i="18"/>
  <c r="K34" i="18"/>
  <c r="L34" i="18" s="1"/>
  <c r="N35" i="18"/>
  <c r="J34" i="18"/>
  <c r="J35" i="17"/>
  <c r="N36" i="17"/>
  <c r="M35" i="17"/>
  <c r="K35" i="17"/>
  <c r="L35" i="17" s="1"/>
  <c r="G33" i="17"/>
  <c r="F33" i="17"/>
  <c r="BN33" i="17"/>
  <c r="BO33" i="17" s="1"/>
  <c r="BP33" i="17"/>
  <c r="BQ33" i="17" s="1"/>
  <c r="C35" i="17"/>
  <c r="D34" i="17"/>
  <c r="E34" i="17" s="1"/>
  <c r="BJ34" i="17"/>
  <c r="C37" i="23" l="1"/>
  <c r="D36" i="23"/>
  <c r="E36" i="23" s="1"/>
  <c r="BJ36" i="23"/>
  <c r="G35" i="23"/>
  <c r="F35" i="23"/>
  <c r="BP35" i="23"/>
  <c r="BQ35" i="23" s="1"/>
  <c r="BN35" i="23"/>
  <c r="BO35" i="23" s="1"/>
  <c r="M38" i="23"/>
  <c r="K38" i="23"/>
  <c r="L38" i="23" s="1"/>
  <c r="J38" i="23"/>
  <c r="N39" i="23"/>
  <c r="J38" i="22"/>
  <c r="N39" i="22"/>
  <c r="K38" i="22"/>
  <c r="L38" i="22" s="1"/>
  <c r="M38" i="22"/>
  <c r="BJ38" i="22"/>
  <c r="D38" i="22"/>
  <c r="E38" i="22" s="1"/>
  <c r="C39" i="22"/>
  <c r="BP37" i="22"/>
  <c r="BQ37" i="22" s="1"/>
  <c r="BN37" i="22"/>
  <c r="BO37" i="22" s="1"/>
  <c r="G37" i="22"/>
  <c r="F37" i="22"/>
  <c r="K39" i="21"/>
  <c r="L39" i="21" s="1"/>
  <c r="J39" i="21"/>
  <c r="N40" i="21"/>
  <c r="M39" i="21"/>
  <c r="BJ38" i="21"/>
  <c r="C39" i="21"/>
  <c r="D38" i="21"/>
  <c r="E38" i="21" s="1"/>
  <c r="BP37" i="21"/>
  <c r="BQ37" i="21" s="1"/>
  <c r="BN37" i="21"/>
  <c r="BO37" i="21" s="1"/>
  <c r="G37" i="21"/>
  <c r="F37" i="21"/>
  <c r="BP36" i="20"/>
  <c r="BQ36" i="20" s="1"/>
  <c r="BN36" i="20"/>
  <c r="BO36" i="20" s="1"/>
  <c r="J36" i="20"/>
  <c r="N37" i="20"/>
  <c r="M36" i="20"/>
  <c r="K36" i="20"/>
  <c r="L36" i="20" s="1"/>
  <c r="D37" i="20"/>
  <c r="E37" i="20" s="1"/>
  <c r="C38" i="20"/>
  <c r="BJ37" i="20"/>
  <c r="G36" i="20"/>
  <c r="F36" i="20"/>
  <c r="G34" i="19"/>
  <c r="F34" i="19"/>
  <c r="N37" i="19"/>
  <c r="M36" i="19"/>
  <c r="K36" i="19"/>
  <c r="L36" i="19" s="1"/>
  <c r="J36" i="19"/>
  <c r="D35" i="19"/>
  <c r="E35" i="19" s="1"/>
  <c r="BJ35" i="19"/>
  <c r="C36" i="19"/>
  <c r="BN34" i="19"/>
  <c r="BO34" i="19" s="1"/>
  <c r="BP34" i="19"/>
  <c r="BQ34" i="19" s="1"/>
  <c r="G35" i="18"/>
  <c r="F35" i="18"/>
  <c r="D36" i="18"/>
  <c r="E36" i="18" s="1"/>
  <c r="BJ36" i="18"/>
  <c r="C37" i="18"/>
  <c r="BN35" i="18"/>
  <c r="BO35" i="18" s="1"/>
  <c r="BP35" i="18"/>
  <c r="BQ35" i="18" s="1"/>
  <c r="M35" i="18"/>
  <c r="N36" i="18"/>
  <c r="K35" i="18"/>
  <c r="L35" i="18" s="1"/>
  <c r="J35" i="18"/>
  <c r="BP34" i="17"/>
  <c r="BQ34" i="17" s="1"/>
  <c r="BN34" i="17"/>
  <c r="BO34" i="17" s="1"/>
  <c r="F34" i="17"/>
  <c r="G34" i="17"/>
  <c r="BJ35" i="17"/>
  <c r="C36" i="17"/>
  <c r="D35" i="17"/>
  <c r="E35" i="17" s="1"/>
  <c r="N37" i="17"/>
  <c r="M36" i="17"/>
  <c r="K36" i="17"/>
  <c r="L36" i="17" s="1"/>
  <c r="J36" i="17"/>
  <c r="BP36" i="23" l="1"/>
  <c r="BQ36" i="23" s="1"/>
  <c r="BN36" i="23"/>
  <c r="BO36" i="23" s="1"/>
  <c r="M39" i="23"/>
  <c r="N40" i="23"/>
  <c r="J39" i="23"/>
  <c r="K39" i="23"/>
  <c r="L39" i="23" s="1"/>
  <c r="G36" i="23"/>
  <c r="F36" i="23"/>
  <c r="D37" i="23"/>
  <c r="E37" i="23" s="1"/>
  <c r="BJ37" i="23"/>
  <c r="C38" i="23"/>
  <c r="N40" i="22"/>
  <c r="K39" i="22"/>
  <c r="L39" i="22" s="1"/>
  <c r="J39" i="22"/>
  <c r="M39" i="22"/>
  <c r="C40" i="22"/>
  <c r="BJ39" i="22"/>
  <c r="D39" i="22"/>
  <c r="E39" i="22" s="1"/>
  <c r="G38" i="22"/>
  <c r="F38" i="22"/>
  <c r="BP38" i="22"/>
  <c r="BQ38" i="22" s="1"/>
  <c r="BN38" i="22"/>
  <c r="BO38" i="22" s="1"/>
  <c r="G38" i="21"/>
  <c r="F38" i="21"/>
  <c r="BP38" i="21"/>
  <c r="BQ38" i="21" s="1"/>
  <c r="BN38" i="21"/>
  <c r="BO38" i="21" s="1"/>
  <c r="N41" i="21"/>
  <c r="M40" i="21"/>
  <c r="K40" i="21"/>
  <c r="L40" i="21" s="1"/>
  <c r="J40" i="21"/>
  <c r="C40" i="21"/>
  <c r="D39" i="21"/>
  <c r="E39" i="21" s="1"/>
  <c r="BJ39" i="21"/>
  <c r="K37" i="20"/>
  <c r="L37" i="20" s="1"/>
  <c r="N38" i="20"/>
  <c r="J37" i="20"/>
  <c r="M37" i="20"/>
  <c r="BN37" i="20"/>
  <c r="BO37" i="20" s="1"/>
  <c r="BP37" i="20"/>
  <c r="BQ37" i="20" s="1"/>
  <c r="G37" i="20"/>
  <c r="F37" i="20"/>
  <c r="BJ38" i="20"/>
  <c r="D38" i="20"/>
  <c r="E38" i="20" s="1"/>
  <c r="C39" i="20"/>
  <c r="BN35" i="19"/>
  <c r="BO35" i="19" s="1"/>
  <c r="BP35" i="19"/>
  <c r="BQ35" i="19" s="1"/>
  <c r="N38" i="19"/>
  <c r="M37" i="19"/>
  <c r="K37" i="19"/>
  <c r="L37" i="19" s="1"/>
  <c r="J37" i="19"/>
  <c r="F35" i="19"/>
  <c r="G35" i="19"/>
  <c r="C37" i="19"/>
  <c r="D36" i="19"/>
  <c r="E36" i="19" s="1"/>
  <c r="BJ36" i="19"/>
  <c r="C38" i="18"/>
  <c r="D37" i="18"/>
  <c r="E37" i="18" s="1"/>
  <c r="BJ37" i="18"/>
  <c r="BN36" i="18"/>
  <c r="BO36" i="18" s="1"/>
  <c r="BP36" i="18"/>
  <c r="BQ36" i="18" s="1"/>
  <c r="F36" i="18"/>
  <c r="G36" i="18"/>
  <c r="N37" i="18"/>
  <c r="M36" i="18"/>
  <c r="K36" i="18"/>
  <c r="L36" i="18" s="1"/>
  <c r="J36" i="18"/>
  <c r="BP35" i="17"/>
  <c r="BQ35" i="17" s="1"/>
  <c r="BN35" i="17"/>
  <c r="BO35" i="17" s="1"/>
  <c r="C37" i="17"/>
  <c r="BJ36" i="17"/>
  <c r="D36" i="17"/>
  <c r="E36" i="17" s="1"/>
  <c r="G35" i="17"/>
  <c r="F35" i="17"/>
  <c r="J37" i="17"/>
  <c r="K37" i="17"/>
  <c r="L37" i="17" s="1"/>
  <c r="N38" i="17"/>
  <c r="M37" i="17"/>
  <c r="K40" i="23" l="1"/>
  <c r="L40" i="23" s="1"/>
  <c r="J40" i="23"/>
  <c r="M40" i="23"/>
  <c r="N41" i="23"/>
  <c r="C39" i="23"/>
  <c r="BJ38" i="23"/>
  <c r="D38" i="23"/>
  <c r="E38" i="23" s="1"/>
  <c r="G37" i="23"/>
  <c r="F37" i="23"/>
  <c r="BP37" i="23"/>
  <c r="BQ37" i="23" s="1"/>
  <c r="BN37" i="23"/>
  <c r="BO37" i="23" s="1"/>
  <c r="BP39" i="22"/>
  <c r="BQ39" i="22" s="1"/>
  <c r="BN39" i="22"/>
  <c r="BO39" i="22" s="1"/>
  <c r="G39" i="22"/>
  <c r="F39" i="22"/>
  <c r="D40" i="22"/>
  <c r="E40" i="22" s="1"/>
  <c r="BJ40" i="22"/>
  <c r="C41" i="22"/>
  <c r="M40" i="22"/>
  <c r="K40" i="22"/>
  <c r="L40" i="22" s="1"/>
  <c r="J40" i="22"/>
  <c r="N41" i="22"/>
  <c r="J41" i="21"/>
  <c r="M41" i="21"/>
  <c r="N42" i="21"/>
  <c r="K41" i="21"/>
  <c r="L41" i="21" s="1"/>
  <c r="BN39" i="21"/>
  <c r="BO39" i="21" s="1"/>
  <c r="BP39" i="21"/>
  <c r="BQ39" i="21" s="1"/>
  <c r="G39" i="21"/>
  <c r="F39" i="21"/>
  <c r="D40" i="21"/>
  <c r="E40" i="21" s="1"/>
  <c r="C41" i="21"/>
  <c r="BJ40" i="21"/>
  <c r="D39" i="20"/>
  <c r="E39" i="20" s="1"/>
  <c r="BJ39" i="20"/>
  <c r="C40" i="20"/>
  <c r="F38" i="20"/>
  <c r="G38" i="20"/>
  <c r="BP38" i="20"/>
  <c r="BQ38" i="20" s="1"/>
  <c r="BN38" i="20"/>
  <c r="BO38" i="20" s="1"/>
  <c r="J38" i="20"/>
  <c r="K38" i="20"/>
  <c r="L38" i="20" s="1"/>
  <c r="N39" i="20"/>
  <c r="M38" i="20"/>
  <c r="BN36" i="19"/>
  <c r="BO36" i="19" s="1"/>
  <c r="BP36" i="19"/>
  <c r="BQ36" i="19" s="1"/>
  <c r="N39" i="19"/>
  <c r="M38" i="19"/>
  <c r="J38" i="19"/>
  <c r="K38" i="19"/>
  <c r="L38" i="19" s="1"/>
  <c r="F36" i="19"/>
  <c r="G36" i="19"/>
  <c r="C38" i="19"/>
  <c r="D37" i="19"/>
  <c r="E37" i="19" s="1"/>
  <c r="BJ37" i="19"/>
  <c r="BP37" i="18"/>
  <c r="BQ37" i="18" s="1"/>
  <c r="BN37" i="18"/>
  <c r="BO37" i="18" s="1"/>
  <c r="F37" i="18"/>
  <c r="G37" i="18"/>
  <c r="M37" i="18"/>
  <c r="K37" i="18"/>
  <c r="L37" i="18" s="1"/>
  <c r="J37" i="18"/>
  <c r="N38" i="18"/>
  <c r="C39" i="18"/>
  <c r="BJ38" i="18"/>
  <c r="D38" i="18"/>
  <c r="E38" i="18" s="1"/>
  <c r="BP36" i="17"/>
  <c r="BQ36" i="17" s="1"/>
  <c r="BN36" i="17"/>
  <c r="BO36" i="17" s="1"/>
  <c r="BJ37" i="17"/>
  <c r="C38" i="17"/>
  <c r="D37" i="17"/>
  <c r="E37" i="17" s="1"/>
  <c r="N39" i="17"/>
  <c r="K38" i="17"/>
  <c r="L38" i="17" s="1"/>
  <c r="M38" i="17"/>
  <c r="J38" i="17"/>
  <c r="G36" i="17"/>
  <c r="F36" i="17"/>
  <c r="G38" i="23" l="1"/>
  <c r="F38" i="23"/>
  <c r="C40" i="23"/>
  <c r="BJ39" i="23"/>
  <c r="D39" i="23"/>
  <c r="E39" i="23" s="1"/>
  <c r="BN38" i="23"/>
  <c r="BO38" i="23" s="1"/>
  <c r="BP38" i="23"/>
  <c r="BQ38" i="23" s="1"/>
  <c r="M41" i="23"/>
  <c r="N42" i="23"/>
  <c r="J41" i="23"/>
  <c r="K41" i="23"/>
  <c r="L41" i="23" s="1"/>
  <c r="F40" i="22"/>
  <c r="G40" i="22"/>
  <c r="K41" i="22"/>
  <c r="L41" i="22" s="1"/>
  <c r="J41" i="22"/>
  <c r="M41" i="22"/>
  <c r="N42" i="22"/>
  <c r="BJ41" i="22"/>
  <c r="C42" i="22"/>
  <c r="D41" i="22"/>
  <c r="E41" i="22" s="1"/>
  <c r="BP40" i="22"/>
  <c r="BQ40" i="22" s="1"/>
  <c r="BN40" i="22"/>
  <c r="BO40" i="22" s="1"/>
  <c r="BN40" i="21"/>
  <c r="BO40" i="21" s="1"/>
  <c r="BP40" i="21"/>
  <c r="BQ40" i="21" s="1"/>
  <c r="D41" i="21"/>
  <c r="E41" i="21" s="1"/>
  <c r="BJ41" i="21"/>
  <c r="C42" i="21"/>
  <c r="N43" i="21"/>
  <c r="K42" i="21"/>
  <c r="L42" i="21" s="1"/>
  <c r="J42" i="21"/>
  <c r="M42" i="21"/>
  <c r="F40" i="21"/>
  <c r="G40" i="21"/>
  <c r="N40" i="20"/>
  <c r="K39" i="20"/>
  <c r="L39" i="20" s="1"/>
  <c r="J39" i="20"/>
  <c r="M39" i="20"/>
  <c r="D40" i="20"/>
  <c r="E40" i="20" s="1"/>
  <c r="C41" i="20"/>
  <c r="BJ40" i="20"/>
  <c r="BN39" i="20"/>
  <c r="BO39" i="20" s="1"/>
  <c r="BP39" i="20"/>
  <c r="BQ39" i="20" s="1"/>
  <c r="G39" i="20"/>
  <c r="F39" i="20"/>
  <c r="BN37" i="19"/>
  <c r="BO37" i="19" s="1"/>
  <c r="BP37" i="19"/>
  <c r="BQ37" i="19" s="1"/>
  <c r="M39" i="19"/>
  <c r="N40" i="19"/>
  <c r="K39" i="19"/>
  <c r="L39" i="19" s="1"/>
  <c r="J39" i="19"/>
  <c r="G37" i="19"/>
  <c r="F37" i="19"/>
  <c r="D38" i="19"/>
  <c r="E38" i="19" s="1"/>
  <c r="C39" i="19"/>
  <c r="BJ38" i="19"/>
  <c r="G38" i="18"/>
  <c r="F38" i="18"/>
  <c r="BP38" i="18"/>
  <c r="BQ38" i="18" s="1"/>
  <c r="BN38" i="18"/>
  <c r="BO38" i="18" s="1"/>
  <c r="D39" i="18"/>
  <c r="E39" i="18" s="1"/>
  <c r="BJ39" i="18"/>
  <c r="C40" i="18"/>
  <c r="N39" i="18"/>
  <c r="M38" i="18"/>
  <c r="J38" i="18"/>
  <c r="K38" i="18"/>
  <c r="L38" i="18" s="1"/>
  <c r="C39" i="17"/>
  <c r="D38" i="17"/>
  <c r="E38" i="17" s="1"/>
  <c r="BJ38" i="17"/>
  <c r="BN37" i="17"/>
  <c r="BO37" i="17" s="1"/>
  <c r="BP37" i="17"/>
  <c r="BQ37" i="17" s="1"/>
  <c r="N40" i="17"/>
  <c r="J39" i="17"/>
  <c r="M39" i="17"/>
  <c r="K39" i="17"/>
  <c r="L39" i="17" s="1"/>
  <c r="F37" i="17"/>
  <c r="G37" i="17"/>
  <c r="G39" i="23" l="1"/>
  <c r="F39" i="23"/>
  <c r="BN39" i="23"/>
  <c r="BO39" i="23" s="1"/>
  <c r="BP39" i="23"/>
  <c r="BQ39" i="23" s="1"/>
  <c r="C41" i="23"/>
  <c r="BJ40" i="23"/>
  <c r="D40" i="23"/>
  <c r="E40" i="23" s="1"/>
  <c r="J42" i="23"/>
  <c r="N43" i="23"/>
  <c r="M42" i="23"/>
  <c r="K42" i="23"/>
  <c r="L42" i="23" s="1"/>
  <c r="BP41" i="22"/>
  <c r="BQ41" i="22" s="1"/>
  <c r="BN41" i="22"/>
  <c r="BO41" i="22" s="1"/>
  <c r="K42" i="22"/>
  <c r="L42" i="22" s="1"/>
  <c r="J42" i="22"/>
  <c r="N43" i="22"/>
  <c r="M42" i="22"/>
  <c r="BJ42" i="22"/>
  <c r="C43" i="22"/>
  <c r="D42" i="22"/>
  <c r="E42" i="22" s="1"/>
  <c r="G41" i="22"/>
  <c r="F41" i="22"/>
  <c r="C43" i="21"/>
  <c r="BJ42" i="21"/>
  <c r="D42" i="21"/>
  <c r="E42" i="21" s="1"/>
  <c r="J43" i="21"/>
  <c r="M43" i="21"/>
  <c r="N44" i="21"/>
  <c r="K43" i="21"/>
  <c r="L43" i="21" s="1"/>
  <c r="BP41" i="21"/>
  <c r="BQ41" i="21" s="1"/>
  <c r="BN41" i="21"/>
  <c r="BO41" i="21" s="1"/>
  <c r="F41" i="21"/>
  <c r="G41" i="21"/>
  <c r="BP40" i="20"/>
  <c r="BQ40" i="20" s="1"/>
  <c r="BN40" i="20"/>
  <c r="BO40" i="20" s="1"/>
  <c r="BJ41" i="20"/>
  <c r="D41" i="20"/>
  <c r="E41" i="20" s="1"/>
  <c r="C42" i="20"/>
  <c r="F40" i="20"/>
  <c r="G40" i="20"/>
  <c r="M40" i="20"/>
  <c r="K40" i="20"/>
  <c r="L40" i="20" s="1"/>
  <c r="J40" i="20"/>
  <c r="N41" i="20"/>
  <c r="J40" i="19"/>
  <c r="N41" i="19"/>
  <c r="M40" i="19"/>
  <c r="K40" i="19"/>
  <c r="L40" i="19" s="1"/>
  <c r="BN38" i="19"/>
  <c r="BO38" i="19" s="1"/>
  <c r="BP38" i="19"/>
  <c r="BQ38" i="19" s="1"/>
  <c r="D39" i="19"/>
  <c r="E39" i="19" s="1"/>
  <c r="C40" i="19"/>
  <c r="BJ39" i="19"/>
  <c r="G38" i="19"/>
  <c r="F38" i="19"/>
  <c r="F39" i="18"/>
  <c r="G39" i="18"/>
  <c r="BJ40" i="18"/>
  <c r="C41" i="18"/>
  <c r="D40" i="18"/>
  <c r="E40" i="18" s="1"/>
  <c r="BP39" i="18"/>
  <c r="BQ39" i="18" s="1"/>
  <c r="BN39" i="18"/>
  <c r="BO39" i="18" s="1"/>
  <c r="M39" i="18"/>
  <c r="J39" i="18"/>
  <c r="K39" i="18"/>
  <c r="L39" i="18" s="1"/>
  <c r="N40" i="18"/>
  <c r="K40" i="17"/>
  <c r="L40" i="17" s="1"/>
  <c r="J40" i="17"/>
  <c r="N41" i="17"/>
  <c r="M40" i="17"/>
  <c r="BP38" i="17"/>
  <c r="BQ38" i="17" s="1"/>
  <c r="BN38" i="17"/>
  <c r="BO38" i="17" s="1"/>
  <c r="G38" i="17"/>
  <c r="F38" i="17"/>
  <c r="BJ39" i="17"/>
  <c r="D39" i="17"/>
  <c r="E39" i="17" s="1"/>
  <c r="C40" i="17"/>
  <c r="BN40" i="23" l="1"/>
  <c r="BO40" i="23" s="1"/>
  <c r="BP40" i="23"/>
  <c r="BQ40" i="23" s="1"/>
  <c r="G40" i="23"/>
  <c r="F40" i="23"/>
  <c r="M43" i="23"/>
  <c r="K43" i="23"/>
  <c r="L43" i="23" s="1"/>
  <c r="N44" i="23"/>
  <c r="J43" i="23"/>
  <c r="D41" i="23"/>
  <c r="E41" i="23" s="1"/>
  <c r="C42" i="23"/>
  <c r="BJ41" i="23"/>
  <c r="K43" i="22"/>
  <c r="L43" i="22" s="1"/>
  <c r="J43" i="22"/>
  <c r="M43" i="22"/>
  <c r="N44" i="22"/>
  <c r="BP42" i="22"/>
  <c r="BQ42" i="22" s="1"/>
  <c r="BN42" i="22"/>
  <c r="BO42" i="22" s="1"/>
  <c r="G42" i="22"/>
  <c r="F42" i="22"/>
  <c r="BJ43" i="22"/>
  <c r="D43" i="22"/>
  <c r="E43" i="22" s="1"/>
  <c r="C44" i="22"/>
  <c r="G42" i="21"/>
  <c r="F42" i="21"/>
  <c r="J44" i="21"/>
  <c r="M44" i="21"/>
  <c r="K44" i="21"/>
  <c r="L44" i="21" s="1"/>
  <c r="N45" i="21"/>
  <c r="BP42" i="21"/>
  <c r="BQ42" i="21" s="1"/>
  <c r="BN42" i="21"/>
  <c r="BO42" i="21" s="1"/>
  <c r="C44" i="21"/>
  <c r="BJ43" i="21"/>
  <c r="D43" i="21"/>
  <c r="E43" i="21" s="1"/>
  <c r="D42" i="20"/>
  <c r="E42" i="20" s="1"/>
  <c r="BJ42" i="20"/>
  <c r="C43" i="20"/>
  <c r="G41" i="20"/>
  <c r="F41" i="20"/>
  <c r="J41" i="20"/>
  <c r="K41" i="20"/>
  <c r="L41" i="20" s="1"/>
  <c r="N42" i="20"/>
  <c r="M41" i="20"/>
  <c r="BP41" i="20"/>
  <c r="BQ41" i="20" s="1"/>
  <c r="BN41" i="20"/>
  <c r="BO41" i="20" s="1"/>
  <c r="G39" i="19"/>
  <c r="F39" i="19"/>
  <c r="BP39" i="19"/>
  <c r="BQ39" i="19" s="1"/>
  <c r="BN39" i="19"/>
  <c r="BO39" i="19" s="1"/>
  <c r="M41" i="19"/>
  <c r="N42" i="19"/>
  <c r="K41" i="19"/>
  <c r="L41" i="19" s="1"/>
  <c r="J41" i="19"/>
  <c r="BJ40" i="19"/>
  <c r="C41" i="19"/>
  <c r="D40" i="19"/>
  <c r="E40" i="19" s="1"/>
  <c r="G40" i="18"/>
  <c r="F40" i="18"/>
  <c r="C42" i="18"/>
  <c r="BJ41" i="18"/>
  <c r="D41" i="18"/>
  <c r="E41" i="18" s="1"/>
  <c r="BN40" i="18"/>
  <c r="BO40" i="18" s="1"/>
  <c r="BP40" i="18"/>
  <c r="BQ40" i="18" s="1"/>
  <c r="K40" i="18"/>
  <c r="L40" i="18" s="1"/>
  <c r="M40" i="18"/>
  <c r="N41" i="18"/>
  <c r="J40" i="18"/>
  <c r="F39" i="17"/>
  <c r="G39" i="17"/>
  <c r="J41" i="17"/>
  <c r="M41" i="17"/>
  <c r="K41" i="17"/>
  <c r="L41" i="17" s="1"/>
  <c r="N42" i="17"/>
  <c r="BN39" i="17"/>
  <c r="BO39" i="17" s="1"/>
  <c r="BP39" i="17"/>
  <c r="BQ39" i="17" s="1"/>
  <c r="BJ40" i="17"/>
  <c r="D40" i="17"/>
  <c r="E40" i="17" s="1"/>
  <c r="C41" i="17"/>
  <c r="M44" i="23" l="1"/>
  <c r="N45" i="23"/>
  <c r="K44" i="23"/>
  <c r="L44" i="23" s="1"/>
  <c r="J44" i="23"/>
  <c r="BN41" i="23"/>
  <c r="BO41" i="23" s="1"/>
  <c r="BP41" i="23"/>
  <c r="BQ41" i="23" s="1"/>
  <c r="C43" i="23"/>
  <c r="BJ42" i="23"/>
  <c r="D42" i="23"/>
  <c r="E42" i="23" s="1"/>
  <c r="G41" i="23"/>
  <c r="F41" i="23"/>
  <c r="BJ44" i="22"/>
  <c r="C45" i="22"/>
  <c r="D44" i="22"/>
  <c r="E44" i="22" s="1"/>
  <c r="K44" i="22"/>
  <c r="L44" i="22" s="1"/>
  <c r="J44" i="22"/>
  <c r="N45" i="22"/>
  <c r="M44" i="22"/>
  <c r="G43" i="22"/>
  <c r="F43" i="22"/>
  <c r="BP43" i="22"/>
  <c r="BQ43" i="22" s="1"/>
  <c r="BN43" i="22"/>
  <c r="BO43" i="22" s="1"/>
  <c r="J45" i="21"/>
  <c r="N46" i="21"/>
  <c r="K45" i="21"/>
  <c r="L45" i="21" s="1"/>
  <c r="M45" i="21"/>
  <c r="G43" i="21"/>
  <c r="F43" i="21"/>
  <c r="BP43" i="21"/>
  <c r="BQ43" i="21" s="1"/>
  <c r="BN43" i="21"/>
  <c r="BO43" i="21" s="1"/>
  <c r="D44" i="21"/>
  <c r="E44" i="21" s="1"/>
  <c r="C45" i="21"/>
  <c r="BJ44" i="21"/>
  <c r="D43" i="20"/>
  <c r="E43" i="20" s="1"/>
  <c r="BJ43" i="20"/>
  <c r="C44" i="20"/>
  <c r="BP42" i="20"/>
  <c r="BQ42" i="20" s="1"/>
  <c r="BN42" i="20"/>
  <c r="BO42" i="20" s="1"/>
  <c r="K42" i="20"/>
  <c r="L42" i="20" s="1"/>
  <c r="N43" i="20"/>
  <c r="M42" i="20"/>
  <c r="J42" i="20"/>
  <c r="G42" i="20"/>
  <c r="F42" i="20"/>
  <c r="G40" i="19"/>
  <c r="F40" i="19"/>
  <c r="D41" i="19"/>
  <c r="E41" i="19" s="1"/>
  <c r="BJ41" i="19"/>
  <c r="C42" i="19"/>
  <c r="BN40" i="19"/>
  <c r="BO40" i="19" s="1"/>
  <c r="BP40" i="19"/>
  <c r="BQ40" i="19" s="1"/>
  <c r="N43" i="19"/>
  <c r="M42" i="19"/>
  <c r="K42" i="19"/>
  <c r="L42" i="19" s="1"/>
  <c r="J42" i="19"/>
  <c r="F41" i="18"/>
  <c r="G41" i="18"/>
  <c r="BP41" i="18"/>
  <c r="BQ41" i="18" s="1"/>
  <c r="BN41" i="18"/>
  <c r="BO41" i="18" s="1"/>
  <c r="D42" i="18"/>
  <c r="E42" i="18" s="1"/>
  <c r="C43" i="18"/>
  <c r="BJ42" i="18"/>
  <c r="N42" i="18"/>
  <c r="M41" i="18"/>
  <c r="K41" i="18"/>
  <c r="L41" i="18" s="1"/>
  <c r="J41" i="18"/>
  <c r="F40" i="17"/>
  <c r="G40" i="17"/>
  <c r="BP40" i="17"/>
  <c r="BQ40" i="17" s="1"/>
  <c r="BN40" i="17"/>
  <c r="BO40" i="17" s="1"/>
  <c r="J42" i="17"/>
  <c r="K42" i="17"/>
  <c r="L42" i="17" s="1"/>
  <c r="N43" i="17"/>
  <c r="M42" i="17"/>
  <c r="BJ41" i="17"/>
  <c r="D41" i="17"/>
  <c r="E41" i="17" s="1"/>
  <c r="C42" i="17"/>
  <c r="F42" i="23" l="1"/>
  <c r="G42" i="23"/>
  <c r="M45" i="23"/>
  <c r="N46" i="23"/>
  <c r="K45" i="23"/>
  <c r="L45" i="23" s="1"/>
  <c r="J45" i="23"/>
  <c r="C44" i="23"/>
  <c r="D43" i="23"/>
  <c r="E43" i="23" s="1"/>
  <c r="BJ43" i="23"/>
  <c r="BP42" i="23"/>
  <c r="BQ42" i="23" s="1"/>
  <c r="BN42" i="23"/>
  <c r="BO42" i="23" s="1"/>
  <c r="N46" i="22"/>
  <c r="K45" i="22"/>
  <c r="L45" i="22" s="1"/>
  <c r="J45" i="22"/>
  <c r="M45" i="22"/>
  <c r="G44" i="22"/>
  <c r="F44" i="22"/>
  <c r="C46" i="22"/>
  <c r="BJ45" i="22"/>
  <c r="D45" i="22"/>
  <c r="E45" i="22" s="1"/>
  <c r="BP44" i="22"/>
  <c r="BQ44" i="22" s="1"/>
  <c r="BN44" i="22"/>
  <c r="BO44" i="22" s="1"/>
  <c r="BN44" i="21"/>
  <c r="BO44" i="21" s="1"/>
  <c r="BP44" i="21"/>
  <c r="BQ44" i="21" s="1"/>
  <c r="C46" i="21"/>
  <c r="BJ45" i="21"/>
  <c r="D45" i="21"/>
  <c r="E45" i="21" s="1"/>
  <c r="G44" i="21"/>
  <c r="F44" i="21"/>
  <c r="M46" i="21"/>
  <c r="K46" i="21"/>
  <c r="L46" i="21" s="1"/>
  <c r="J46" i="21"/>
  <c r="N47" i="21"/>
  <c r="J43" i="20"/>
  <c r="K43" i="20"/>
  <c r="L43" i="20" s="1"/>
  <c r="N44" i="20"/>
  <c r="M43" i="20"/>
  <c r="D44" i="20"/>
  <c r="E44" i="20" s="1"/>
  <c r="C45" i="20"/>
  <c r="BJ44" i="20"/>
  <c r="BP43" i="20"/>
  <c r="BQ43" i="20" s="1"/>
  <c r="BN43" i="20"/>
  <c r="BO43" i="20" s="1"/>
  <c r="G43" i="20"/>
  <c r="F43" i="20"/>
  <c r="BP41" i="19"/>
  <c r="BQ41" i="19" s="1"/>
  <c r="BN41" i="19"/>
  <c r="BO41" i="19" s="1"/>
  <c r="F41" i="19"/>
  <c r="G41" i="19"/>
  <c r="C43" i="19"/>
  <c r="BJ42" i="19"/>
  <c r="D42" i="19"/>
  <c r="E42" i="19" s="1"/>
  <c r="M43" i="19"/>
  <c r="K43" i="19"/>
  <c r="L43" i="19" s="1"/>
  <c r="J43" i="19"/>
  <c r="N44" i="19"/>
  <c r="BN42" i="18"/>
  <c r="BO42" i="18" s="1"/>
  <c r="BP42" i="18"/>
  <c r="BQ42" i="18" s="1"/>
  <c r="G42" i="18"/>
  <c r="F42" i="18"/>
  <c r="M42" i="18"/>
  <c r="N43" i="18"/>
  <c r="K42" i="18"/>
  <c r="L42" i="18" s="1"/>
  <c r="J42" i="18"/>
  <c r="BJ43" i="18"/>
  <c r="C44" i="18"/>
  <c r="D43" i="18"/>
  <c r="E43" i="18" s="1"/>
  <c r="J43" i="17"/>
  <c r="M43" i="17"/>
  <c r="N44" i="17"/>
  <c r="K43" i="17"/>
  <c r="L43" i="17" s="1"/>
  <c r="G41" i="17"/>
  <c r="F41" i="17"/>
  <c r="BP41" i="17"/>
  <c r="BQ41" i="17" s="1"/>
  <c r="BN41" i="17"/>
  <c r="BO41" i="17" s="1"/>
  <c r="BJ42" i="17"/>
  <c r="D42" i="17"/>
  <c r="E42" i="17" s="1"/>
  <c r="C43" i="17"/>
  <c r="C45" i="23" l="1"/>
  <c r="D44" i="23"/>
  <c r="E44" i="23" s="1"/>
  <c r="BJ44" i="23"/>
  <c r="N47" i="23"/>
  <c r="M46" i="23"/>
  <c r="K46" i="23"/>
  <c r="L46" i="23" s="1"/>
  <c r="J46" i="23"/>
  <c r="G43" i="23"/>
  <c r="F43" i="23"/>
  <c r="BP43" i="23"/>
  <c r="BQ43" i="23" s="1"/>
  <c r="BN43" i="23"/>
  <c r="BO43" i="23" s="1"/>
  <c r="D46" i="22"/>
  <c r="E46" i="22" s="1"/>
  <c r="C47" i="22"/>
  <c r="BJ46" i="22"/>
  <c r="BP45" i="22"/>
  <c r="BQ45" i="22" s="1"/>
  <c r="BN45" i="22"/>
  <c r="BO45" i="22" s="1"/>
  <c r="G45" i="22"/>
  <c r="F45" i="22"/>
  <c r="M46" i="22"/>
  <c r="N47" i="22"/>
  <c r="K46" i="22"/>
  <c r="L46" i="22" s="1"/>
  <c r="J46" i="22"/>
  <c r="G45" i="21"/>
  <c r="F45" i="21"/>
  <c r="BP45" i="21"/>
  <c r="BQ45" i="21" s="1"/>
  <c r="BN45" i="21"/>
  <c r="BO45" i="21" s="1"/>
  <c r="M47" i="21"/>
  <c r="K47" i="21"/>
  <c r="L47" i="21" s="1"/>
  <c r="J47" i="21"/>
  <c r="N48" i="21"/>
  <c r="C47" i="21"/>
  <c r="BJ46" i="21"/>
  <c r="D46" i="21"/>
  <c r="E46" i="21" s="1"/>
  <c r="BP44" i="20"/>
  <c r="BQ44" i="20" s="1"/>
  <c r="BN44" i="20"/>
  <c r="BO44" i="20" s="1"/>
  <c r="D45" i="20"/>
  <c r="E45" i="20" s="1"/>
  <c r="BJ45" i="20"/>
  <c r="C46" i="20"/>
  <c r="G44" i="20"/>
  <c r="F44" i="20"/>
  <c r="J44" i="20"/>
  <c r="K44" i="20"/>
  <c r="L44" i="20" s="1"/>
  <c r="M44" i="20"/>
  <c r="N45" i="20"/>
  <c r="G42" i="19"/>
  <c r="F42" i="19"/>
  <c r="C44" i="19"/>
  <c r="D43" i="19"/>
  <c r="E43" i="19" s="1"/>
  <c r="BJ43" i="19"/>
  <c r="BP42" i="19"/>
  <c r="BQ42" i="19" s="1"/>
  <c r="BN42" i="19"/>
  <c r="BO42" i="19" s="1"/>
  <c r="M44" i="19"/>
  <c r="N45" i="19"/>
  <c r="J44" i="19"/>
  <c r="K44" i="19"/>
  <c r="L44" i="19" s="1"/>
  <c r="G43" i="18"/>
  <c r="F43" i="18"/>
  <c r="J43" i="18"/>
  <c r="M43" i="18"/>
  <c r="N44" i="18"/>
  <c r="K43" i="18"/>
  <c r="L43" i="18" s="1"/>
  <c r="C45" i="18"/>
  <c r="BJ44" i="18"/>
  <c r="D44" i="18"/>
  <c r="E44" i="18" s="1"/>
  <c r="BN43" i="18"/>
  <c r="BO43" i="18" s="1"/>
  <c r="BP43" i="18"/>
  <c r="BQ43" i="18" s="1"/>
  <c r="G42" i="17"/>
  <c r="F42" i="17"/>
  <c r="J44" i="17"/>
  <c r="M44" i="17"/>
  <c r="N45" i="17"/>
  <c r="K44" i="17"/>
  <c r="L44" i="17" s="1"/>
  <c r="C44" i="17"/>
  <c r="D43" i="17"/>
  <c r="E43" i="17" s="1"/>
  <c r="BJ43" i="17"/>
  <c r="BP42" i="17"/>
  <c r="BQ42" i="17" s="1"/>
  <c r="BN42" i="17"/>
  <c r="BO42" i="17" s="1"/>
  <c r="M47" i="23" l="1"/>
  <c r="N48" i="23"/>
  <c r="J47" i="23"/>
  <c r="K47" i="23"/>
  <c r="L47" i="23" s="1"/>
  <c r="BP44" i="23"/>
  <c r="BQ44" i="23" s="1"/>
  <c r="BN44" i="23"/>
  <c r="BO44" i="23" s="1"/>
  <c r="G44" i="23"/>
  <c r="F44" i="23"/>
  <c r="C46" i="23"/>
  <c r="BJ45" i="23"/>
  <c r="D45" i="23"/>
  <c r="E45" i="23" s="1"/>
  <c r="BN46" i="22"/>
  <c r="BO46" i="22" s="1"/>
  <c r="BP46" i="22"/>
  <c r="BQ46" i="22" s="1"/>
  <c r="N48" i="22"/>
  <c r="M47" i="22"/>
  <c r="K47" i="22"/>
  <c r="L47" i="22" s="1"/>
  <c r="J47" i="22"/>
  <c r="D47" i="22"/>
  <c r="E47" i="22" s="1"/>
  <c r="C48" i="22"/>
  <c r="BJ47" i="22"/>
  <c r="G46" i="22"/>
  <c r="F46" i="22"/>
  <c r="G46" i="21"/>
  <c r="F46" i="21"/>
  <c r="BN46" i="21"/>
  <c r="BO46" i="21" s="1"/>
  <c r="BP46" i="21"/>
  <c r="BQ46" i="21" s="1"/>
  <c r="C48" i="21"/>
  <c r="D47" i="21"/>
  <c r="E47" i="21" s="1"/>
  <c r="BJ47" i="21"/>
  <c r="M48" i="21"/>
  <c r="K48" i="21"/>
  <c r="L48" i="21" s="1"/>
  <c r="J48" i="21"/>
  <c r="N49" i="21"/>
  <c r="D46" i="20"/>
  <c r="E46" i="20" s="1"/>
  <c r="C47" i="20"/>
  <c r="BJ46" i="20"/>
  <c r="BN45" i="20"/>
  <c r="BO45" i="20" s="1"/>
  <c r="BP45" i="20"/>
  <c r="BQ45" i="20" s="1"/>
  <c r="N46" i="20"/>
  <c r="J45" i="20"/>
  <c r="K45" i="20"/>
  <c r="L45" i="20" s="1"/>
  <c r="M45" i="20"/>
  <c r="G45" i="20"/>
  <c r="F45" i="20"/>
  <c r="BN43" i="19"/>
  <c r="BO43" i="19" s="1"/>
  <c r="BP43" i="19"/>
  <c r="BQ43" i="19" s="1"/>
  <c r="G43" i="19"/>
  <c r="F43" i="19"/>
  <c r="C45" i="19"/>
  <c r="D44" i="19"/>
  <c r="E44" i="19" s="1"/>
  <c r="BJ44" i="19"/>
  <c r="M45" i="19"/>
  <c r="K45" i="19"/>
  <c r="L45" i="19" s="1"/>
  <c r="J45" i="19"/>
  <c r="N46" i="19"/>
  <c r="BN44" i="18"/>
  <c r="BO44" i="18" s="1"/>
  <c r="BP44" i="18"/>
  <c r="BQ44" i="18" s="1"/>
  <c r="D45" i="18"/>
  <c r="E45" i="18" s="1"/>
  <c r="C46" i="18"/>
  <c r="BJ45" i="18"/>
  <c r="N45" i="18"/>
  <c r="K44" i="18"/>
  <c r="L44" i="18" s="1"/>
  <c r="M44" i="18"/>
  <c r="J44" i="18"/>
  <c r="G44" i="18"/>
  <c r="F44" i="18"/>
  <c r="G43" i="17"/>
  <c r="F43" i="17"/>
  <c r="J45" i="17"/>
  <c r="M45" i="17"/>
  <c r="N46" i="17"/>
  <c r="K45" i="17"/>
  <c r="L45" i="17" s="1"/>
  <c r="D44" i="17"/>
  <c r="E44" i="17" s="1"/>
  <c r="BJ44" i="17"/>
  <c r="C45" i="17"/>
  <c r="BP43" i="17"/>
  <c r="BQ43" i="17" s="1"/>
  <c r="BN43" i="17"/>
  <c r="BO43" i="17" s="1"/>
  <c r="BN45" i="23" l="1"/>
  <c r="BO45" i="23" s="1"/>
  <c r="BP45" i="23"/>
  <c r="BQ45" i="23" s="1"/>
  <c r="BJ46" i="23"/>
  <c r="C47" i="23"/>
  <c r="D46" i="23"/>
  <c r="E46" i="23" s="1"/>
  <c r="N49" i="23"/>
  <c r="M48" i="23"/>
  <c r="K48" i="23"/>
  <c r="L48" i="23" s="1"/>
  <c r="J48" i="23"/>
  <c r="G45" i="23"/>
  <c r="F45" i="23"/>
  <c r="F47" i="22"/>
  <c r="G47" i="22"/>
  <c r="M48" i="22"/>
  <c r="K48" i="22"/>
  <c r="L48" i="22" s="1"/>
  <c r="J48" i="22"/>
  <c r="N49" i="22"/>
  <c r="BP47" i="22"/>
  <c r="BQ47" i="22" s="1"/>
  <c r="BN47" i="22"/>
  <c r="BO47" i="22" s="1"/>
  <c r="BJ48" i="22"/>
  <c r="D48" i="22"/>
  <c r="E48" i="22" s="1"/>
  <c r="C49" i="22"/>
  <c r="BP47" i="21"/>
  <c r="BQ47" i="21" s="1"/>
  <c r="BN47" i="21"/>
  <c r="BO47" i="21" s="1"/>
  <c r="C49" i="21"/>
  <c r="D48" i="21"/>
  <c r="E48" i="21" s="1"/>
  <c r="BJ48" i="21"/>
  <c r="G47" i="21"/>
  <c r="F47" i="21"/>
  <c r="N50" i="21"/>
  <c r="M49" i="21"/>
  <c r="K49" i="21"/>
  <c r="L49" i="21" s="1"/>
  <c r="J49" i="21"/>
  <c r="M46" i="20"/>
  <c r="K46" i="20"/>
  <c r="L46" i="20" s="1"/>
  <c r="J46" i="20"/>
  <c r="N47" i="20"/>
  <c r="BN46" i="20"/>
  <c r="BO46" i="20" s="1"/>
  <c r="BP46" i="20"/>
  <c r="BQ46" i="20" s="1"/>
  <c r="C48" i="20"/>
  <c r="D47" i="20"/>
  <c r="E47" i="20" s="1"/>
  <c r="BJ47" i="20"/>
  <c r="F46" i="20"/>
  <c r="G46" i="20"/>
  <c r="BP44" i="19"/>
  <c r="BQ44" i="19" s="1"/>
  <c r="BN44" i="19"/>
  <c r="BO44" i="19" s="1"/>
  <c r="F44" i="19"/>
  <c r="G44" i="19"/>
  <c r="BJ45" i="19"/>
  <c r="C46" i="19"/>
  <c r="D45" i="19"/>
  <c r="E45" i="19" s="1"/>
  <c r="K46" i="19"/>
  <c r="L46" i="19" s="1"/>
  <c r="J46" i="19"/>
  <c r="M46" i="19"/>
  <c r="N47" i="19"/>
  <c r="BP45" i="18"/>
  <c r="BQ45" i="18" s="1"/>
  <c r="BN45" i="18"/>
  <c r="BO45" i="18" s="1"/>
  <c r="BJ46" i="18"/>
  <c r="C47" i="18"/>
  <c r="D46" i="18"/>
  <c r="E46" i="18" s="1"/>
  <c r="G45" i="18"/>
  <c r="F45" i="18"/>
  <c r="M45" i="18"/>
  <c r="N46" i="18"/>
  <c r="J45" i="18"/>
  <c r="K45" i="18"/>
  <c r="L45" i="18" s="1"/>
  <c r="M46" i="17"/>
  <c r="K46" i="17"/>
  <c r="L46" i="17" s="1"/>
  <c r="J46" i="17"/>
  <c r="N47" i="17"/>
  <c r="BN44" i="17"/>
  <c r="BO44" i="17" s="1"/>
  <c r="BP44" i="17"/>
  <c r="BQ44" i="17" s="1"/>
  <c r="G44" i="17"/>
  <c r="F44" i="17"/>
  <c r="BJ45" i="17"/>
  <c r="D45" i="17"/>
  <c r="E45" i="17" s="1"/>
  <c r="C46" i="17"/>
  <c r="G46" i="23" l="1"/>
  <c r="F46" i="23"/>
  <c r="C48" i="23"/>
  <c r="D47" i="23"/>
  <c r="E47" i="23" s="1"/>
  <c r="BJ47" i="23"/>
  <c r="BP46" i="23"/>
  <c r="BQ46" i="23" s="1"/>
  <c r="BN46" i="23"/>
  <c r="BO46" i="23" s="1"/>
  <c r="N50" i="23"/>
  <c r="K49" i="23"/>
  <c r="L49" i="23" s="1"/>
  <c r="J49" i="23"/>
  <c r="M49" i="23"/>
  <c r="N50" i="22"/>
  <c r="K49" i="22"/>
  <c r="L49" i="22" s="1"/>
  <c r="J49" i="22"/>
  <c r="M49" i="22"/>
  <c r="C50" i="22"/>
  <c r="BJ49" i="22"/>
  <c r="D49" i="22"/>
  <c r="E49" i="22" s="1"/>
  <c r="G48" i="22"/>
  <c r="F48" i="22"/>
  <c r="BP48" i="22"/>
  <c r="BQ48" i="22" s="1"/>
  <c r="BN48" i="22"/>
  <c r="BO48" i="22" s="1"/>
  <c r="BN48" i="21"/>
  <c r="BO48" i="21" s="1"/>
  <c r="BP48" i="21"/>
  <c r="BQ48" i="21" s="1"/>
  <c r="C50" i="21"/>
  <c r="BJ49" i="21"/>
  <c r="D49" i="21"/>
  <c r="E49" i="21" s="1"/>
  <c r="G48" i="21"/>
  <c r="F48" i="21"/>
  <c r="J50" i="21"/>
  <c r="M50" i="21"/>
  <c r="K50" i="21"/>
  <c r="L50" i="21" s="1"/>
  <c r="N51" i="21"/>
  <c r="M47" i="20"/>
  <c r="N48" i="20"/>
  <c r="K47" i="20"/>
  <c r="L47" i="20" s="1"/>
  <c r="J47" i="20"/>
  <c r="D48" i="20"/>
  <c r="E48" i="20" s="1"/>
  <c r="BJ48" i="20"/>
  <c r="C49" i="20"/>
  <c r="BN47" i="20"/>
  <c r="BO47" i="20" s="1"/>
  <c r="BP47" i="20"/>
  <c r="BQ47" i="20" s="1"/>
  <c r="F47" i="20"/>
  <c r="G47" i="20"/>
  <c r="G45" i="19"/>
  <c r="F45" i="19"/>
  <c r="BN45" i="19"/>
  <c r="BO45" i="19" s="1"/>
  <c r="BP45" i="19"/>
  <c r="BQ45" i="19" s="1"/>
  <c r="C47" i="19"/>
  <c r="BJ46" i="19"/>
  <c r="D46" i="19"/>
  <c r="E46" i="19" s="1"/>
  <c r="M47" i="19"/>
  <c r="K47" i="19"/>
  <c r="L47" i="19" s="1"/>
  <c r="J47" i="19"/>
  <c r="N48" i="19"/>
  <c r="C48" i="18"/>
  <c r="D47" i="18"/>
  <c r="E47" i="18" s="1"/>
  <c r="BJ47" i="18"/>
  <c r="BP46" i="18"/>
  <c r="BQ46" i="18" s="1"/>
  <c r="BN46" i="18"/>
  <c r="BO46" i="18" s="1"/>
  <c r="J46" i="18"/>
  <c r="K46" i="18"/>
  <c r="L46" i="18" s="1"/>
  <c r="M46" i="18"/>
  <c r="N47" i="18"/>
  <c r="G46" i="18"/>
  <c r="F46" i="18"/>
  <c r="M47" i="17"/>
  <c r="K47" i="17"/>
  <c r="L47" i="17" s="1"/>
  <c r="N48" i="17"/>
  <c r="J47" i="17"/>
  <c r="C47" i="17"/>
  <c r="D46" i="17"/>
  <c r="E46" i="17" s="1"/>
  <c r="BJ46" i="17"/>
  <c r="BP45" i="17"/>
  <c r="BQ45" i="17" s="1"/>
  <c r="BN45" i="17"/>
  <c r="BO45" i="17" s="1"/>
  <c r="F45" i="17"/>
  <c r="G45" i="17"/>
  <c r="F47" i="23" l="1"/>
  <c r="G47" i="23"/>
  <c r="BJ48" i="23"/>
  <c r="C49" i="23"/>
  <c r="D48" i="23"/>
  <c r="E48" i="23" s="1"/>
  <c r="BP47" i="23"/>
  <c r="BQ47" i="23" s="1"/>
  <c r="BN47" i="23"/>
  <c r="BO47" i="23" s="1"/>
  <c r="K50" i="23"/>
  <c r="L50" i="23" s="1"/>
  <c r="J50" i="23"/>
  <c r="N51" i="23"/>
  <c r="M50" i="23"/>
  <c r="G49" i="22"/>
  <c r="F49" i="22"/>
  <c r="BP49" i="22"/>
  <c r="BQ49" i="22" s="1"/>
  <c r="BN49" i="22"/>
  <c r="BO49" i="22" s="1"/>
  <c r="D50" i="22"/>
  <c r="E50" i="22" s="1"/>
  <c r="C51" i="22"/>
  <c r="BJ50" i="22"/>
  <c r="M50" i="22"/>
  <c r="K50" i="22"/>
  <c r="L50" i="22" s="1"/>
  <c r="N51" i="22"/>
  <c r="J50" i="22"/>
  <c r="G49" i="21"/>
  <c r="F49" i="21"/>
  <c r="BJ50" i="21"/>
  <c r="C51" i="21"/>
  <c r="D50" i="21"/>
  <c r="E50" i="21" s="1"/>
  <c r="BP49" i="21"/>
  <c r="BQ49" i="21" s="1"/>
  <c r="BN49" i="21"/>
  <c r="BO49" i="21" s="1"/>
  <c r="N52" i="21"/>
  <c r="K51" i="21"/>
  <c r="L51" i="21" s="1"/>
  <c r="M51" i="21"/>
  <c r="J51" i="21"/>
  <c r="BP48" i="20"/>
  <c r="BQ48" i="20" s="1"/>
  <c r="BN48" i="20"/>
  <c r="BO48" i="20" s="1"/>
  <c r="BJ49" i="20"/>
  <c r="C50" i="20"/>
  <c r="D49" i="20"/>
  <c r="E49" i="20" s="1"/>
  <c r="G48" i="20"/>
  <c r="F48" i="20"/>
  <c r="M48" i="20"/>
  <c r="K48" i="20"/>
  <c r="L48" i="20" s="1"/>
  <c r="J48" i="20"/>
  <c r="N49" i="20"/>
  <c r="BN46" i="19"/>
  <c r="BO46" i="19" s="1"/>
  <c r="BP46" i="19"/>
  <c r="BQ46" i="19" s="1"/>
  <c r="C48" i="19"/>
  <c r="D47" i="19"/>
  <c r="E47" i="19" s="1"/>
  <c r="BJ47" i="19"/>
  <c r="G46" i="19"/>
  <c r="F46" i="19"/>
  <c r="N49" i="19"/>
  <c r="M48" i="19"/>
  <c r="K48" i="19"/>
  <c r="L48" i="19" s="1"/>
  <c r="J48" i="19"/>
  <c r="BP47" i="18"/>
  <c r="BQ47" i="18" s="1"/>
  <c r="BN47" i="18"/>
  <c r="BO47" i="18" s="1"/>
  <c r="G47" i="18"/>
  <c r="F47" i="18"/>
  <c r="J47" i="18"/>
  <c r="M47" i="18"/>
  <c r="N48" i="18"/>
  <c r="K47" i="18"/>
  <c r="L47" i="18" s="1"/>
  <c r="D48" i="18"/>
  <c r="E48" i="18" s="1"/>
  <c r="C49" i="18"/>
  <c r="BJ48" i="18"/>
  <c r="G46" i="17"/>
  <c r="F46" i="17"/>
  <c r="C48" i="17"/>
  <c r="D47" i="17"/>
  <c r="E47" i="17" s="1"/>
  <c r="BJ47" i="17"/>
  <c r="M48" i="17"/>
  <c r="K48" i="17"/>
  <c r="L48" i="17" s="1"/>
  <c r="J48" i="17"/>
  <c r="N49" i="17"/>
  <c r="BN46" i="17"/>
  <c r="BO46" i="17" s="1"/>
  <c r="BP46" i="17"/>
  <c r="BQ46" i="17" s="1"/>
  <c r="D49" i="23" l="1"/>
  <c r="E49" i="23" s="1"/>
  <c r="BJ49" i="23"/>
  <c r="C50" i="23"/>
  <c r="K51" i="23"/>
  <c r="L51" i="23" s="1"/>
  <c r="J51" i="23"/>
  <c r="M51" i="23"/>
  <c r="N52" i="23"/>
  <c r="BP48" i="23"/>
  <c r="BQ48" i="23" s="1"/>
  <c r="BN48" i="23"/>
  <c r="BO48" i="23" s="1"/>
  <c r="G48" i="23"/>
  <c r="F48" i="23"/>
  <c r="G50" i="22"/>
  <c r="F50" i="22"/>
  <c r="C52" i="22"/>
  <c r="BJ51" i="22"/>
  <c r="D51" i="22"/>
  <c r="E51" i="22" s="1"/>
  <c r="K51" i="22"/>
  <c r="L51" i="22" s="1"/>
  <c r="J51" i="22"/>
  <c r="N52" i="22"/>
  <c r="M51" i="22"/>
  <c r="BP50" i="22"/>
  <c r="BQ50" i="22" s="1"/>
  <c r="BN50" i="22"/>
  <c r="BO50" i="22" s="1"/>
  <c r="BJ51" i="21"/>
  <c r="C52" i="21"/>
  <c r="D51" i="21"/>
  <c r="E51" i="21" s="1"/>
  <c r="F50" i="21"/>
  <c r="G50" i="21"/>
  <c r="BP50" i="21"/>
  <c r="BQ50" i="21" s="1"/>
  <c r="BN50" i="21"/>
  <c r="BO50" i="21" s="1"/>
  <c r="N53" i="21"/>
  <c r="K52" i="21"/>
  <c r="L52" i="21" s="1"/>
  <c r="M52" i="21"/>
  <c r="J52" i="21"/>
  <c r="G49" i="20"/>
  <c r="F49" i="20"/>
  <c r="C51" i="20"/>
  <c r="BJ50" i="20"/>
  <c r="D50" i="20"/>
  <c r="E50" i="20" s="1"/>
  <c r="M49" i="20"/>
  <c r="K49" i="20"/>
  <c r="L49" i="20" s="1"/>
  <c r="J49" i="20"/>
  <c r="N50" i="20"/>
  <c r="BP49" i="20"/>
  <c r="BQ49" i="20" s="1"/>
  <c r="BN49" i="20"/>
  <c r="BO49" i="20" s="1"/>
  <c r="BP47" i="19"/>
  <c r="BQ47" i="19" s="1"/>
  <c r="BN47" i="19"/>
  <c r="BO47" i="19" s="1"/>
  <c r="F47" i="19"/>
  <c r="G47" i="19"/>
  <c r="BJ48" i="19"/>
  <c r="C49" i="19"/>
  <c r="D48" i="19"/>
  <c r="E48" i="19" s="1"/>
  <c r="J49" i="19"/>
  <c r="N50" i="19"/>
  <c r="M49" i="19"/>
  <c r="K49" i="19"/>
  <c r="L49" i="19" s="1"/>
  <c r="BP48" i="18"/>
  <c r="BQ48" i="18" s="1"/>
  <c r="BN48" i="18"/>
  <c r="BO48" i="18" s="1"/>
  <c r="F48" i="18"/>
  <c r="G48" i="18"/>
  <c r="J48" i="18"/>
  <c r="N49" i="18"/>
  <c r="M48" i="18"/>
  <c r="K48" i="18"/>
  <c r="L48" i="18" s="1"/>
  <c r="D49" i="18"/>
  <c r="E49" i="18" s="1"/>
  <c r="BJ49" i="18"/>
  <c r="C50" i="18"/>
  <c r="BP47" i="17"/>
  <c r="BQ47" i="17" s="1"/>
  <c r="BN47" i="17"/>
  <c r="BO47" i="17" s="1"/>
  <c r="BJ48" i="17"/>
  <c r="D48" i="17"/>
  <c r="E48" i="17" s="1"/>
  <c r="C49" i="17"/>
  <c r="F47" i="17"/>
  <c r="G47" i="17"/>
  <c r="M49" i="17"/>
  <c r="K49" i="17"/>
  <c r="L49" i="17" s="1"/>
  <c r="N50" i="17"/>
  <c r="J49" i="17"/>
  <c r="D50" i="23" l="1"/>
  <c r="E50" i="23" s="1"/>
  <c r="BJ50" i="23"/>
  <c r="C51" i="23"/>
  <c r="N53" i="23"/>
  <c r="J52" i="23"/>
  <c r="K52" i="23"/>
  <c r="L52" i="23" s="1"/>
  <c r="M52" i="23"/>
  <c r="BN49" i="23"/>
  <c r="BO49" i="23" s="1"/>
  <c r="BP49" i="23"/>
  <c r="BQ49" i="23" s="1"/>
  <c r="F49" i="23"/>
  <c r="G49" i="23"/>
  <c r="G51" i="22"/>
  <c r="F51" i="22"/>
  <c r="BN51" i="22"/>
  <c r="BO51" i="22" s="1"/>
  <c r="BP51" i="22"/>
  <c r="BQ51" i="22" s="1"/>
  <c r="BJ52" i="22"/>
  <c r="D52" i="22"/>
  <c r="E52" i="22" s="1"/>
  <c r="C53" i="22"/>
  <c r="M52" i="22"/>
  <c r="K52" i="22"/>
  <c r="L52" i="22" s="1"/>
  <c r="J52" i="22"/>
  <c r="N53" i="22"/>
  <c r="F51" i="21"/>
  <c r="G51" i="21"/>
  <c r="D52" i="21"/>
  <c r="E52" i="21" s="1"/>
  <c r="C53" i="21"/>
  <c r="BJ52" i="21"/>
  <c r="N54" i="21"/>
  <c r="M53" i="21"/>
  <c r="K53" i="21"/>
  <c r="L53" i="21" s="1"/>
  <c r="J53" i="21"/>
  <c r="BP51" i="21"/>
  <c r="BQ51" i="21" s="1"/>
  <c r="BN51" i="21"/>
  <c r="BO51" i="21" s="1"/>
  <c r="F50" i="20"/>
  <c r="G50" i="20"/>
  <c r="BP50" i="20"/>
  <c r="BQ50" i="20" s="1"/>
  <c r="BN50" i="20"/>
  <c r="BO50" i="20" s="1"/>
  <c r="BJ51" i="20"/>
  <c r="C52" i="20"/>
  <c r="D51" i="20"/>
  <c r="E51" i="20" s="1"/>
  <c r="K50" i="20"/>
  <c r="L50" i="20" s="1"/>
  <c r="J50" i="20"/>
  <c r="M50" i="20"/>
  <c r="N51" i="20"/>
  <c r="C50" i="19"/>
  <c r="D49" i="19"/>
  <c r="E49" i="19" s="1"/>
  <c r="BJ49" i="19"/>
  <c r="BN48" i="19"/>
  <c r="BO48" i="19" s="1"/>
  <c r="BP48" i="19"/>
  <c r="BQ48" i="19" s="1"/>
  <c r="N51" i="19"/>
  <c r="M50" i="19"/>
  <c r="K50" i="19"/>
  <c r="L50" i="19" s="1"/>
  <c r="J50" i="19"/>
  <c r="F48" i="19"/>
  <c r="G48" i="19"/>
  <c r="M49" i="18"/>
  <c r="N50" i="18"/>
  <c r="K49" i="18"/>
  <c r="L49" i="18" s="1"/>
  <c r="J49" i="18"/>
  <c r="C51" i="18"/>
  <c r="D50" i="18"/>
  <c r="E50" i="18" s="1"/>
  <c r="BJ50" i="18"/>
  <c r="G49" i="18"/>
  <c r="F49" i="18"/>
  <c r="BP49" i="18"/>
  <c r="BQ49" i="18" s="1"/>
  <c r="BN49" i="18"/>
  <c r="BO49" i="18" s="1"/>
  <c r="F48" i="17"/>
  <c r="G48" i="17"/>
  <c r="BN48" i="17"/>
  <c r="BO48" i="17" s="1"/>
  <c r="BP48" i="17"/>
  <c r="BQ48" i="17" s="1"/>
  <c r="BJ49" i="17"/>
  <c r="D49" i="17"/>
  <c r="E49" i="17" s="1"/>
  <c r="C50" i="17"/>
  <c r="J50" i="17"/>
  <c r="M50" i="17"/>
  <c r="K50" i="17"/>
  <c r="L50" i="17" s="1"/>
  <c r="N51" i="17"/>
  <c r="M53" i="23" l="1"/>
  <c r="K53" i="23"/>
  <c r="L53" i="23" s="1"/>
  <c r="J53" i="23"/>
  <c r="N54" i="23"/>
  <c r="D51" i="23"/>
  <c r="E51" i="23" s="1"/>
  <c r="BJ51" i="23"/>
  <c r="C52" i="23"/>
  <c r="BN50" i="23"/>
  <c r="BO50" i="23" s="1"/>
  <c r="BP50" i="23"/>
  <c r="BQ50" i="23" s="1"/>
  <c r="F50" i="23"/>
  <c r="G50" i="23"/>
  <c r="BN52" i="22"/>
  <c r="BO52" i="22" s="1"/>
  <c r="BP52" i="22"/>
  <c r="BQ52" i="22" s="1"/>
  <c r="G52" i="22"/>
  <c r="F52" i="22"/>
  <c r="N54" i="22"/>
  <c r="M53" i="22"/>
  <c r="K53" i="22"/>
  <c r="L53" i="22" s="1"/>
  <c r="J53" i="22"/>
  <c r="C54" i="22"/>
  <c r="BJ53" i="22"/>
  <c r="D53" i="22"/>
  <c r="E53" i="22" s="1"/>
  <c r="BP52" i="21"/>
  <c r="BQ52" i="21" s="1"/>
  <c r="BN52" i="21"/>
  <c r="BO52" i="21" s="1"/>
  <c r="C54" i="21"/>
  <c r="D53" i="21"/>
  <c r="E53" i="21" s="1"/>
  <c r="BJ53" i="21"/>
  <c r="M54" i="21"/>
  <c r="N55" i="21"/>
  <c r="K54" i="21"/>
  <c r="L54" i="21" s="1"/>
  <c r="J54" i="21"/>
  <c r="G52" i="21"/>
  <c r="F52" i="21"/>
  <c r="G51" i="20"/>
  <c r="F51" i="20"/>
  <c r="BJ52" i="20"/>
  <c r="D52" i="20"/>
  <c r="E52" i="20" s="1"/>
  <c r="C53" i="20"/>
  <c r="BN51" i="20"/>
  <c r="BO51" i="20" s="1"/>
  <c r="BP51" i="20"/>
  <c r="BQ51" i="20" s="1"/>
  <c r="M51" i="20"/>
  <c r="N52" i="20"/>
  <c r="K51" i="20"/>
  <c r="L51" i="20" s="1"/>
  <c r="J51" i="20"/>
  <c r="BP49" i="19"/>
  <c r="BQ49" i="19" s="1"/>
  <c r="BN49" i="19"/>
  <c r="BO49" i="19" s="1"/>
  <c r="N52" i="19"/>
  <c r="J51" i="19"/>
  <c r="K51" i="19"/>
  <c r="L51" i="19" s="1"/>
  <c r="M51" i="19"/>
  <c r="G49" i="19"/>
  <c r="F49" i="19"/>
  <c r="C51" i="19"/>
  <c r="BJ50" i="19"/>
  <c r="D50" i="19"/>
  <c r="E50" i="19" s="1"/>
  <c r="BP50" i="18"/>
  <c r="BQ50" i="18" s="1"/>
  <c r="BN50" i="18"/>
  <c r="BO50" i="18" s="1"/>
  <c r="C52" i="18"/>
  <c r="D51" i="18"/>
  <c r="E51" i="18" s="1"/>
  <c r="BJ51" i="18"/>
  <c r="K50" i="18"/>
  <c r="L50" i="18" s="1"/>
  <c r="N51" i="18"/>
  <c r="M50" i="18"/>
  <c r="J50" i="18"/>
  <c r="F50" i="18"/>
  <c r="G50" i="18"/>
  <c r="F49" i="17"/>
  <c r="G49" i="17"/>
  <c r="BJ50" i="17"/>
  <c r="D50" i="17"/>
  <c r="E50" i="17" s="1"/>
  <c r="C51" i="17"/>
  <c r="BP49" i="17"/>
  <c r="BQ49" i="17" s="1"/>
  <c r="BN49" i="17"/>
  <c r="BO49" i="17" s="1"/>
  <c r="N52" i="17"/>
  <c r="K51" i="17"/>
  <c r="L51" i="17" s="1"/>
  <c r="M51" i="17"/>
  <c r="J51" i="17"/>
  <c r="G51" i="23" l="1"/>
  <c r="F51" i="23"/>
  <c r="M54" i="23"/>
  <c r="N55" i="23"/>
  <c r="K54" i="23"/>
  <c r="L54" i="23" s="1"/>
  <c r="J54" i="23"/>
  <c r="D52" i="23"/>
  <c r="E52" i="23" s="1"/>
  <c r="C53" i="23"/>
  <c r="BJ52" i="23"/>
  <c r="BN51" i="23"/>
  <c r="BO51" i="23" s="1"/>
  <c r="BP51" i="23"/>
  <c r="BQ51" i="23" s="1"/>
  <c r="M54" i="22"/>
  <c r="N55" i="22"/>
  <c r="K54" i="22"/>
  <c r="L54" i="22" s="1"/>
  <c r="J54" i="22"/>
  <c r="G53" i="22"/>
  <c r="F53" i="22"/>
  <c r="BP53" i="22"/>
  <c r="BQ53" i="22" s="1"/>
  <c r="BN53" i="22"/>
  <c r="BO53" i="22" s="1"/>
  <c r="C55" i="22"/>
  <c r="D54" i="22"/>
  <c r="E54" i="22" s="1"/>
  <c r="BJ54" i="22"/>
  <c r="G53" i="21"/>
  <c r="F53" i="21"/>
  <c r="C55" i="21"/>
  <c r="D54" i="21"/>
  <c r="E54" i="21" s="1"/>
  <c r="BJ54" i="21"/>
  <c r="N56" i="21"/>
  <c r="M55" i="21"/>
  <c r="K55" i="21"/>
  <c r="L55" i="21" s="1"/>
  <c r="J55" i="21"/>
  <c r="BP53" i="21"/>
  <c r="BQ53" i="21" s="1"/>
  <c r="BN53" i="21"/>
  <c r="BO53" i="21" s="1"/>
  <c r="C54" i="20"/>
  <c r="D53" i="20"/>
  <c r="E53" i="20" s="1"/>
  <c r="BJ53" i="20"/>
  <c r="F52" i="20"/>
  <c r="G52" i="20"/>
  <c r="BP52" i="20"/>
  <c r="BQ52" i="20" s="1"/>
  <c r="BN52" i="20"/>
  <c r="BO52" i="20" s="1"/>
  <c r="N53" i="20"/>
  <c r="K52" i="20"/>
  <c r="L52" i="20" s="1"/>
  <c r="M52" i="20"/>
  <c r="J52" i="20"/>
  <c r="G50" i="19"/>
  <c r="F50" i="19"/>
  <c r="M52" i="19"/>
  <c r="K52" i="19"/>
  <c r="L52" i="19" s="1"/>
  <c r="N53" i="19"/>
  <c r="J52" i="19"/>
  <c r="D51" i="19"/>
  <c r="E51" i="19" s="1"/>
  <c r="C52" i="19"/>
  <c r="BJ51" i="19"/>
  <c r="BP50" i="19"/>
  <c r="BQ50" i="19" s="1"/>
  <c r="BN50" i="19"/>
  <c r="BO50" i="19" s="1"/>
  <c r="BN51" i="18"/>
  <c r="BO51" i="18" s="1"/>
  <c r="BP51" i="18"/>
  <c r="BQ51" i="18" s="1"/>
  <c r="BJ52" i="18"/>
  <c r="C53" i="18"/>
  <c r="D52" i="18"/>
  <c r="E52" i="18" s="1"/>
  <c r="M51" i="18"/>
  <c r="J51" i="18"/>
  <c r="N52" i="18"/>
  <c r="K51" i="18"/>
  <c r="L51" i="18" s="1"/>
  <c r="G51" i="18"/>
  <c r="F51" i="18"/>
  <c r="BN50" i="17"/>
  <c r="BO50" i="17" s="1"/>
  <c r="BP50" i="17"/>
  <c r="BQ50" i="17" s="1"/>
  <c r="C52" i="17"/>
  <c r="BJ51" i="17"/>
  <c r="D51" i="17"/>
  <c r="E51" i="17" s="1"/>
  <c r="F50" i="17"/>
  <c r="G50" i="17"/>
  <c r="M52" i="17"/>
  <c r="N53" i="17"/>
  <c r="J52" i="17"/>
  <c r="K52" i="17"/>
  <c r="L52" i="17" s="1"/>
  <c r="C54" i="23" l="1"/>
  <c r="D53" i="23"/>
  <c r="E53" i="23" s="1"/>
  <c r="BJ53" i="23"/>
  <c r="F52" i="23"/>
  <c r="G52" i="23"/>
  <c r="N56" i="23"/>
  <c r="K55" i="23"/>
  <c r="L55" i="23" s="1"/>
  <c r="M55" i="23"/>
  <c r="J55" i="23"/>
  <c r="BP52" i="23"/>
  <c r="BQ52" i="23" s="1"/>
  <c r="BN52" i="23"/>
  <c r="BO52" i="23" s="1"/>
  <c r="BN54" i="22"/>
  <c r="BO54" i="22" s="1"/>
  <c r="BP54" i="22"/>
  <c r="BQ54" i="22" s="1"/>
  <c r="G54" i="22"/>
  <c r="F54" i="22"/>
  <c r="D55" i="22"/>
  <c r="E55" i="22" s="1"/>
  <c r="C56" i="22"/>
  <c r="BJ55" i="22"/>
  <c r="M55" i="22"/>
  <c r="N56" i="22"/>
  <c r="K55" i="22"/>
  <c r="L55" i="22" s="1"/>
  <c r="J55" i="22"/>
  <c r="F54" i="21"/>
  <c r="G54" i="21"/>
  <c r="BJ55" i="21"/>
  <c r="C56" i="21"/>
  <c r="D55" i="21"/>
  <c r="E55" i="21" s="1"/>
  <c r="BN54" i="21"/>
  <c r="BO54" i="21" s="1"/>
  <c r="BP54" i="21"/>
  <c r="BQ54" i="21" s="1"/>
  <c r="K56" i="21"/>
  <c r="L56" i="21" s="1"/>
  <c r="M56" i="21"/>
  <c r="J56" i="21"/>
  <c r="N57" i="21"/>
  <c r="BP53" i="20"/>
  <c r="BQ53" i="20" s="1"/>
  <c r="BN53" i="20"/>
  <c r="BO53" i="20" s="1"/>
  <c r="G53" i="20"/>
  <c r="F53" i="20"/>
  <c r="K53" i="20"/>
  <c r="L53" i="20" s="1"/>
  <c r="J53" i="20"/>
  <c r="N54" i="20"/>
  <c r="M53" i="20"/>
  <c r="D54" i="20"/>
  <c r="E54" i="20" s="1"/>
  <c r="C55" i="20"/>
  <c r="BJ54" i="20"/>
  <c r="D52" i="19"/>
  <c r="E52" i="19" s="1"/>
  <c r="C53" i="19"/>
  <c r="BJ52" i="19"/>
  <c r="F51" i="19"/>
  <c r="G51" i="19"/>
  <c r="K53" i="19"/>
  <c r="L53" i="19" s="1"/>
  <c r="M53" i="19"/>
  <c r="N54" i="19"/>
  <c r="J53" i="19"/>
  <c r="BP51" i="19"/>
  <c r="BQ51" i="19" s="1"/>
  <c r="BN51" i="19"/>
  <c r="BO51" i="19" s="1"/>
  <c r="BJ53" i="18"/>
  <c r="C54" i="18"/>
  <c r="D53" i="18"/>
  <c r="E53" i="18" s="1"/>
  <c r="F52" i="18"/>
  <c r="G52" i="18"/>
  <c r="BN52" i="18"/>
  <c r="BO52" i="18" s="1"/>
  <c r="BP52" i="18"/>
  <c r="BQ52" i="18" s="1"/>
  <c r="K52" i="18"/>
  <c r="L52" i="18" s="1"/>
  <c r="N53" i="18"/>
  <c r="M52" i="18"/>
  <c r="J52" i="18"/>
  <c r="F51" i="17"/>
  <c r="G51" i="17"/>
  <c r="BN51" i="17"/>
  <c r="BO51" i="17" s="1"/>
  <c r="BP51" i="17"/>
  <c r="BQ51" i="17" s="1"/>
  <c r="D52" i="17"/>
  <c r="E52" i="17" s="1"/>
  <c r="C53" i="17"/>
  <c r="BJ52" i="17"/>
  <c r="N54" i="17"/>
  <c r="K53" i="17"/>
  <c r="L53" i="17" s="1"/>
  <c r="J53" i="17"/>
  <c r="M53" i="17"/>
  <c r="K56" i="23" l="1"/>
  <c r="L56" i="23" s="1"/>
  <c r="J56" i="23"/>
  <c r="N57" i="23"/>
  <c r="M56" i="23"/>
  <c r="BN53" i="23"/>
  <c r="BO53" i="23" s="1"/>
  <c r="BP53" i="23"/>
  <c r="BQ53" i="23" s="1"/>
  <c r="F53" i="23"/>
  <c r="G53" i="23"/>
  <c r="BJ54" i="23"/>
  <c r="D54" i="23"/>
  <c r="E54" i="23" s="1"/>
  <c r="C55" i="23"/>
  <c r="BP55" i="22"/>
  <c r="BQ55" i="22" s="1"/>
  <c r="BN55" i="22"/>
  <c r="BO55" i="22" s="1"/>
  <c r="F55" i="22"/>
  <c r="G55" i="22"/>
  <c r="BJ56" i="22"/>
  <c r="D56" i="22"/>
  <c r="E56" i="22" s="1"/>
  <c r="C57" i="22"/>
  <c r="N57" i="22"/>
  <c r="M56" i="22"/>
  <c r="K56" i="22"/>
  <c r="L56" i="22" s="1"/>
  <c r="J56" i="22"/>
  <c r="M57" i="21"/>
  <c r="K57" i="21"/>
  <c r="L57" i="21" s="1"/>
  <c r="J57" i="21"/>
  <c r="N58" i="21"/>
  <c r="C57" i="21"/>
  <c r="D56" i="21"/>
  <c r="E56" i="21" s="1"/>
  <c r="BJ56" i="21"/>
  <c r="BP55" i="21"/>
  <c r="BQ55" i="21" s="1"/>
  <c r="BN55" i="21"/>
  <c r="BO55" i="21" s="1"/>
  <c r="G55" i="21"/>
  <c r="F55" i="21"/>
  <c r="J54" i="20"/>
  <c r="N55" i="20"/>
  <c r="M54" i="20"/>
  <c r="K54" i="20"/>
  <c r="L54" i="20" s="1"/>
  <c r="BP54" i="20"/>
  <c r="BQ54" i="20" s="1"/>
  <c r="BN54" i="20"/>
  <c r="BO54" i="20" s="1"/>
  <c r="G54" i="20"/>
  <c r="F54" i="20"/>
  <c r="BJ55" i="20"/>
  <c r="D55" i="20"/>
  <c r="E55" i="20" s="1"/>
  <c r="C56" i="20"/>
  <c r="K54" i="19"/>
  <c r="L54" i="19" s="1"/>
  <c r="M54" i="19"/>
  <c r="N55" i="19"/>
  <c r="J54" i="19"/>
  <c r="BP52" i="19"/>
  <c r="BQ52" i="19" s="1"/>
  <c r="BN52" i="19"/>
  <c r="BO52" i="19" s="1"/>
  <c r="BJ53" i="19"/>
  <c r="D53" i="19"/>
  <c r="E53" i="19" s="1"/>
  <c r="C54" i="19"/>
  <c r="G52" i="19"/>
  <c r="F52" i="19"/>
  <c r="G53" i="18"/>
  <c r="F53" i="18"/>
  <c r="K53" i="18"/>
  <c r="L53" i="18" s="1"/>
  <c r="N54" i="18"/>
  <c r="J53" i="18"/>
  <c r="M53" i="18"/>
  <c r="C55" i="18"/>
  <c r="D54" i="18"/>
  <c r="E54" i="18" s="1"/>
  <c r="BJ54" i="18"/>
  <c r="BN53" i="18"/>
  <c r="BO53" i="18" s="1"/>
  <c r="BP53" i="18"/>
  <c r="BQ53" i="18" s="1"/>
  <c r="C54" i="17"/>
  <c r="BJ53" i="17"/>
  <c r="D53" i="17"/>
  <c r="E53" i="17" s="1"/>
  <c r="G52" i="17"/>
  <c r="F52" i="17"/>
  <c r="BP52" i="17"/>
  <c r="BQ52" i="17" s="1"/>
  <c r="BN52" i="17"/>
  <c r="BO52" i="17" s="1"/>
  <c r="M54" i="17"/>
  <c r="N55" i="17"/>
  <c r="K54" i="17"/>
  <c r="L54" i="17" s="1"/>
  <c r="J54" i="17"/>
  <c r="BJ55" i="23" l="1"/>
  <c r="C56" i="23"/>
  <c r="D55" i="23"/>
  <c r="E55" i="23" s="1"/>
  <c r="F54" i="23"/>
  <c r="G54" i="23"/>
  <c r="M57" i="23"/>
  <c r="J57" i="23"/>
  <c r="K57" i="23"/>
  <c r="L57" i="23" s="1"/>
  <c r="N58" i="23"/>
  <c r="BN54" i="23"/>
  <c r="BO54" i="23" s="1"/>
  <c r="BP54" i="23"/>
  <c r="BQ54" i="23" s="1"/>
  <c r="G56" i="22"/>
  <c r="F56" i="22"/>
  <c r="BP56" i="22"/>
  <c r="BQ56" i="22" s="1"/>
  <c r="BN56" i="22"/>
  <c r="BO56" i="22" s="1"/>
  <c r="C58" i="22"/>
  <c r="BJ57" i="22"/>
  <c r="D57" i="22"/>
  <c r="E57" i="22" s="1"/>
  <c r="K57" i="22"/>
  <c r="L57" i="22" s="1"/>
  <c r="M57" i="22"/>
  <c r="J57" i="22"/>
  <c r="N58" i="22"/>
  <c r="G56" i="21"/>
  <c r="F56" i="21"/>
  <c r="BN56" i="21"/>
  <c r="BO56" i="21" s="1"/>
  <c r="BP56" i="21"/>
  <c r="BQ56" i="21" s="1"/>
  <c r="BJ57" i="21"/>
  <c r="C58" i="21"/>
  <c r="D57" i="21"/>
  <c r="E57" i="21" s="1"/>
  <c r="N59" i="21"/>
  <c r="J58" i="21"/>
  <c r="M58" i="21"/>
  <c r="K58" i="21"/>
  <c r="L58" i="21" s="1"/>
  <c r="C57" i="20"/>
  <c r="BJ56" i="20"/>
  <c r="D56" i="20"/>
  <c r="E56" i="20" s="1"/>
  <c r="G55" i="20"/>
  <c r="F55" i="20"/>
  <c r="BP55" i="20"/>
  <c r="BQ55" i="20" s="1"/>
  <c r="BN55" i="20"/>
  <c r="BO55" i="20" s="1"/>
  <c r="J55" i="20"/>
  <c r="M55" i="20"/>
  <c r="N56" i="20"/>
  <c r="K55" i="20"/>
  <c r="L55" i="20" s="1"/>
  <c r="J55" i="19"/>
  <c r="N56" i="19"/>
  <c r="M55" i="19"/>
  <c r="K55" i="19"/>
  <c r="L55" i="19" s="1"/>
  <c r="BJ54" i="19"/>
  <c r="D54" i="19"/>
  <c r="E54" i="19" s="1"/>
  <c r="C55" i="19"/>
  <c r="BP53" i="19"/>
  <c r="BQ53" i="19" s="1"/>
  <c r="BN53" i="19"/>
  <c r="BO53" i="19" s="1"/>
  <c r="G53" i="19"/>
  <c r="F53" i="19"/>
  <c r="J54" i="18"/>
  <c r="M54" i="18"/>
  <c r="K54" i="18"/>
  <c r="L54" i="18" s="1"/>
  <c r="N55" i="18"/>
  <c r="D55" i="18"/>
  <c r="E55" i="18" s="1"/>
  <c r="C56" i="18"/>
  <c r="BJ55" i="18"/>
  <c r="G54" i="18"/>
  <c r="F54" i="18"/>
  <c r="BP54" i="18"/>
  <c r="BQ54" i="18" s="1"/>
  <c r="BN54" i="18"/>
  <c r="BO54" i="18" s="1"/>
  <c r="G53" i="17"/>
  <c r="F53" i="17"/>
  <c r="N56" i="17"/>
  <c r="M55" i="17"/>
  <c r="K55" i="17"/>
  <c r="L55" i="17" s="1"/>
  <c r="J55" i="17"/>
  <c r="BN53" i="17"/>
  <c r="BO53" i="17" s="1"/>
  <c r="BP53" i="17"/>
  <c r="BQ53" i="17" s="1"/>
  <c r="BJ54" i="17"/>
  <c r="C55" i="17"/>
  <c r="D54" i="17"/>
  <c r="E54" i="17" s="1"/>
  <c r="F55" i="23" l="1"/>
  <c r="G55" i="23"/>
  <c r="C57" i="23"/>
  <c r="D56" i="23"/>
  <c r="E56" i="23" s="1"/>
  <c r="BJ56" i="23"/>
  <c r="K58" i="23"/>
  <c r="L58" i="23" s="1"/>
  <c r="N59" i="23"/>
  <c r="M58" i="23"/>
  <c r="J58" i="23"/>
  <c r="BN55" i="23"/>
  <c r="BO55" i="23" s="1"/>
  <c r="BP55" i="23"/>
  <c r="BQ55" i="23" s="1"/>
  <c r="G57" i="22"/>
  <c r="F57" i="22"/>
  <c r="BP57" i="22"/>
  <c r="BQ57" i="22" s="1"/>
  <c r="BN57" i="22"/>
  <c r="BO57" i="22" s="1"/>
  <c r="C59" i="22"/>
  <c r="BJ58" i="22"/>
  <c r="D58" i="22"/>
  <c r="E58" i="22" s="1"/>
  <c r="J58" i="22"/>
  <c r="N59" i="22"/>
  <c r="M58" i="22"/>
  <c r="K58" i="22"/>
  <c r="L58" i="22" s="1"/>
  <c r="BP57" i="21"/>
  <c r="BQ57" i="21" s="1"/>
  <c r="BN57" i="21"/>
  <c r="BO57" i="21" s="1"/>
  <c r="C59" i="21"/>
  <c r="D58" i="21"/>
  <c r="E58" i="21" s="1"/>
  <c r="BJ58" i="21"/>
  <c r="G57" i="21"/>
  <c r="F57" i="21"/>
  <c r="N60" i="21"/>
  <c r="K59" i="21"/>
  <c r="L59" i="21" s="1"/>
  <c r="M59" i="21"/>
  <c r="J59" i="21"/>
  <c r="K56" i="20"/>
  <c r="L56" i="20" s="1"/>
  <c r="N57" i="20"/>
  <c r="M56" i="20"/>
  <c r="J56" i="20"/>
  <c r="F56" i="20"/>
  <c r="G56" i="20"/>
  <c r="BN56" i="20"/>
  <c r="BO56" i="20" s="1"/>
  <c r="BP56" i="20"/>
  <c r="BQ56" i="20" s="1"/>
  <c r="C58" i="20"/>
  <c r="D57" i="20"/>
  <c r="E57" i="20" s="1"/>
  <c r="BJ57" i="20"/>
  <c r="BJ55" i="19"/>
  <c r="D55" i="19"/>
  <c r="E55" i="19" s="1"/>
  <c r="C56" i="19"/>
  <c r="F54" i="19"/>
  <c r="G54" i="19"/>
  <c r="BN54" i="19"/>
  <c r="BO54" i="19" s="1"/>
  <c r="BP54" i="19"/>
  <c r="BQ54" i="19" s="1"/>
  <c r="M56" i="19"/>
  <c r="J56" i="19"/>
  <c r="N57" i="19"/>
  <c r="K56" i="19"/>
  <c r="L56" i="19" s="1"/>
  <c r="BN55" i="18"/>
  <c r="BO55" i="18" s="1"/>
  <c r="BP55" i="18"/>
  <c r="BQ55" i="18" s="1"/>
  <c r="BJ56" i="18"/>
  <c r="D56" i="18"/>
  <c r="E56" i="18" s="1"/>
  <c r="C57" i="18"/>
  <c r="G55" i="18"/>
  <c r="F55" i="18"/>
  <c r="M55" i="18"/>
  <c r="J55" i="18"/>
  <c r="K55" i="18"/>
  <c r="L55" i="18" s="1"/>
  <c r="N56" i="18"/>
  <c r="D55" i="17"/>
  <c r="E55" i="17" s="1"/>
  <c r="C56" i="17"/>
  <c r="BJ55" i="17"/>
  <c r="K56" i="17"/>
  <c r="L56" i="17" s="1"/>
  <c r="N57" i="17"/>
  <c r="M56" i="17"/>
  <c r="J56" i="17"/>
  <c r="F54" i="17"/>
  <c r="G54" i="17"/>
  <c r="BN54" i="17"/>
  <c r="BO54" i="17" s="1"/>
  <c r="BP54" i="17"/>
  <c r="BQ54" i="17" s="1"/>
  <c r="BP56" i="23" l="1"/>
  <c r="BQ56" i="23" s="1"/>
  <c r="BN56" i="23"/>
  <c r="BO56" i="23" s="1"/>
  <c r="N60" i="23"/>
  <c r="K59" i="23"/>
  <c r="L59" i="23" s="1"/>
  <c r="J59" i="23"/>
  <c r="M59" i="23"/>
  <c r="G56" i="23"/>
  <c r="F56" i="23"/>
  <c r="C58" i="23"/>
  <c r="D57" i="23"/>
  <c r="E57" i="23" s="1"/>
  <c r="BJ57" i="23"/>
  <c r="F58" i="22"/>
  <c r="G58" i="22"/>
  <c r="C60" i="22"/>
  <c r="BJ59" i="22"/>
  <c r="D59" i="22"/>
  <c r="E59" i="22" s="1"/>
  <c r="BN58" i="22"/>
  <c r="BO58" i="22" s="1"/>
  <c r="BP58" i="22"/>
  <c r="BQ58" i="22" s="1"/>
  <c r="M59" i="22"/>
  <c r="N60" i="22"/>
  <c r="K59" i="22"/>
  <c r="L59" i="22" s="1"/>
  <c r="J59" i="22"/>
  <c r="G58" i="21"/>
  <c r="F58" i="21"/>
  <c r="BN58" i="21"/>
  <c r="BO58" i="21" s="1"/>
  <c r="BP58" i="21"/>
  <c r="BQ58" i="21" s="1"/>
  <c r="C60" i="21"/>
  <c r="BJ59" i="21"/>
  <c r="D59" i="21"/>
  <c r="E59" i="21" s="1"/>
  <c r="J60" i="21"/>
  <c r="N61" i="21"/>
  <c r="M60" i="21"/>
  <c r="K60" i="21"/>
  <c r="L60" i="21" s="1"/>
  <c r="BP57" i="20"/>
  <c r="BQ57" i="20" s="1"/>
  <c r="BN57" i="20"/>
  <c r="BO57" i="20" s="1"/>
  <c r="G57" i="20"/>
  <c r="F57" i="20"/>
  <c r="BJ58" i="20"/>
  <c r="D58" i="20"/>
  <c r="E58" i="20" s="1"/>
  <c r="C59" i="20"/>
  <c r="J57" i="20"/>
  <c r="M57" i="20"/>
  <c r="N58" i="20"/>
  <c r="K57" i="20"/>
  <c r="L57" i="20" s="1"/>
  <c r="M57" i="19"/>
  <c r="J57" i="19"/>
  <c r="N58" i="19"/>
  <c r="K57" i="19"/>
  <c r="L57" i="19" s="1"/>
  <c r="C57" i="19"/>
  <c r="D56" i="19"/>
  <c r="E56" i="19" s="1"/>
  <c r="BJ56" i="19"/>
  <c r="F55" i="19"/>
  <c r="G55" i="19"/>
  <c r="BP55" i="19"/>
  <c r="BQ55" i="19" s="1"/>
  <c r="BN55" i="19"/>
  <c r="BO55" i="19" s="1"/>
  <c r="C58" i="18"/>
  <c r="BJ57" i="18"/>
  <c r="D57" i="18"/>
  <c r="E57" i="18" s="1"/>
  <c r="F56" i="18"/>
  <c r="G56" i="18"/>
  <c r="K56" i="18"/>
  <c r="L56" i="18" s="1"/>
  <c r="N57" i="18"/>
  <c r="M56" i="18"/>
  <c r="J56" i="18"/>
  <c r="BN56" i="18"/>
  <c r="BO56" i="18" s="1"/>
  <c r="BP56" i="18"/>
  <c r="BQ56" i="18" s="1"/>
  <c r="N58" i="17"/>
  <c r="M57" i="17"/>
  <c r="K57" i="17"/>
  <c r="L57" i="17" s="1"/>
  <c r="J57" i="17"/>
  <c r="BN55" i="17"/>
  <c r="BO55" i="17" s="1"/>
  <c r="BP55" i="17"/>
  <c r="BQ55" i="17" s="1"/>
  <c r="C57" i="17"/>
  <c r="D56" i="17"/>
  <c r="E56" i="17" s="1"/>
  <c r="BJ56" i="17"/>
  <c r="F55" i="17"/>
  <c r="G55" i="17"/>
  <c r="BP57" i="23" l="1"/>
  <c r="BQ57" i="23" s="1"/>
  <c r="BN57" i="23"/>
  <c r="BO57" i="23" s="1"/>
  <c r="J60" i="23"/>
  <c r="M60" i="23"/>
  <c r="N61" i="23"/>
  <c r="K60" i="23"/>
  <c r="L60" i="23" s="1"/>
  <c r="G57" i="23"/>
  <c r="F57" i="23"/>
  <c r="BJ58" i="23"/>
  <c r="D58" i="23"/>
  <c r="E58" i="23" s="1"/>
  <c r="C59" i="23"/>
  <c r="BN59" i="22"/>
  <c r="BO59" i="22" s="1"/>
  <c r="BP59" i="22"/>
  <c r="BQ59" i="22" s="1"/>
  <c r="BJ60" i="22"/>
  <c r="D60" i="22"/>
  <c r="E60" i="22" s="1"/>
  <c r="C61" i="22"/>
  <c r="G59" i="22"/>
  <c r="F59" i="22"/>
  <c r="J60" i="22"/>
  <c r="N61" i="22"/>
  <c r="M60" i="22"/>
  <c r="K60" i="22"/>
  <c r="L60" i="22" s="1"/>
  <c r="G59" i="21"/>
  <c r="F59" i="21"/>
  <c r="D60" i="21"/>
  <c r="E60" i="21" s="1"/>
  <c r="C61" i="21"/>
  <c r="BJ60" i="21"/>
  <c r="M61" i="21"/>
  <c r="N62" i="21"/>
  <c r="K61" i="21"/>
  <c r="L61" i="21" s="1"/>
  <c r="J61" i="21"/>
  <c r="BP59" i="21"/>
  <c r="BQ59" i="21" s="1"/>
  <c r="BN59" i="21"/>
  <c r="BO59" i="21" s="1"/>
  <c r="C60" i="20"/>
  <c r="BJ59" i="20"/>
  <c r="D59" i="20"/>
  <c r="E59" i="20" s="1"/>
  <c r="G58" i="20"/>
  <c r="F58" i="20"/>
  <c r="BN58" i="20"/>
  <c r="BO58" i="20" s="1"/>
  <c r="BP58" i="20"/>
  <c r="BQ58" i="20" s="1"/>
  <c r="K58" i="20"/>
  <c r="L58" i="20" s="1"/>
  <c r="M58" i="20"/>
  <c r="N59" i="20"/>
  <c r="J58" i="20"/>
  <c r="G56" i="19"/>
  <c r="F56" i="19"/>
  <c r="BN56" i="19"/>
  <c r="BO56" i="19" s="1"/>
  <c r="BP56" i="19"/>
  <c r="BQ56" i="19" s="1"/>
  <c r="C58" i="19"/>
  <c r="BJ57" i="19"/>
  <c r="D57" i="19"/>
  <c r="E57" i="19" s="1"/>
  <c r="N59" i="19"/>
  <c r="J58" i="19"/>
  <c r="K58" i="19"/>
  <c r="L58" i="19" s="1"/>
  <c r="M58" i="19"/>
  <c r="N58" i="18"/>
  <c r="K57" i="18"/>
  <c r="L57" i="18" s="1"/>
  <c r="M57" i="18"/>
  <c r="J57" i="18"/>
  <c r="F57" i="18"/>
  <c r="G57" i="18"/>
  <c r="BP57" i="18"/>
  <c r="BQ57" i="18" s="1"/>
  <c r="BN57" i="18"/>
  <c r="BO57" i="18" s="1"/>
  <c r="D58" i="18"/>
  <c r="E58" i="18" s="1"/>
  <c r="C59" i="18"/>
  <c r="BJ58" i="18"/>
  <c r="BJ57" i="17"/>
  <c r="D57" i="17"/>
  <c r="E57" i="17" s="1"/>
  <c r="C58" i="17"/>
  <c r="BP56" i="17"/>
  <c r="BQ56" i="17" s="1"/>
  <c r="BN56" i="17"/>
  <c r="BO56" i="17" s="1"/>
  <c r="G56" i="17"/>
  <c r="F56" i="17"/>
  <c r="J58" i="17"/>
  <c r="N59" i="17"/>
  <c r="M58" i="17"/>
  <c r="K58" i="17"/>
  <c r="L58" i="17" s="1"/>
  <c r="M61" i="23" l="1"/>
  <c r="J61" i="23"/>
  <c r="N62" i="23"/>
  <c r="K61" i="23"/>
  <c r="L61" i="23" s="1"/>
  <c r="BJ59" i="23"/>
  <c r="D59" i="23"/>
  <c r="E59" i="23" s="1"/>
  <c r="C60" i="23"/>
  <c r="BN58" i="23"/>
  <c r="BO58" i="23" s="1"/>
  <c r="BP58" i="23"/>
  <c r="BQ58" i="23" s="1"/>
  <c r="G58" i="23"/>
  <c r="F58" i="23"/>
  <c r="F60" i="22"/>
  <c r="G60" i="22"/>
  <c r="BP60" i="22"/>
  <c r="BQ60" i="22" s="1"/>
  <c r="BN60" i="22"/>
  <c r="BO60" i="22" s="1"/>
  <c r="C62" i="22"/>
  <c r="BJ61" i="22"/>
  <c r="D61" i="22"/>
  <c r="E61" i="22" s="1"/>
  <c r="K61" i="22"/>
  <c r="L61" i="22" s="1"/>
  <c r="J61" i="22"/>
  <c r="N62" i="22"/>
  <c r="M61" i="22"/>
  <c r="BP60" i="21"/>
  <c r="BQ60" i="21" s="1"/>
  <c r="BN60" i="21"/>
  <c r="BO60" i="21" s="1"/>
  <c r="BJ61" i="21"/>
  <c r="C62" i="21"/>
  <c r="D61" i="21"/>
  <c r="E61" i="21" s="1"/>
  <c r="F60" i="21"/>
  <c r="G60" i="21"/>
  <c r="K62" i="21"/>
  <c r="L62" i="21" s="1"/>
  <c r="M62" i="21"/>
  <c r="J62" i="21"/>
  <c r="N63" i="21"/>
  <c r="M59" i="20"/>
  <c r="K59" i="20"/>
  <c r="L59" i="20" s="1"/>
  <c r="J59" i="20"/>
  <c r="N60" i="20"/>
  <c r="F59" i="20"/>
  <c r="G59" i="20"/>
  <c r="BN59" i="20"/>
  <c r="BO59" i="20" s="1"/>
  <c r="BP59" i="20"/>
  <c r="BQ59" i="20" s="1"/>
  <c r="C61" i="20"/>
  <c r="BJ60" i="20"/>
  <c r="D60" i="20"/>
  <c r="E60" i="20" s="1"/>
  <c r="F57" i="19"/>
  <c r="G57" i="19"/>
  <c r="BN57" i="19"/>
  <c r="BO57" i="19" s="1"/>
  <c r="BP57" i="19"/>
  <c r="BQ57" i="19" s="1"/>
  <c r="D58" i="19"/>
  <c r="E58" i="19" s="1"/>
  <c r="BJ58" i="19"/>
  <c r="C59" i="19"/>
  <c r="J59" i="19"/>
  <c r="N60" i="19"/>
  <c r="K59" i="19"/>
  <c r="L59" i="19" s="1"/>
  <c r="M59" i="19"/>
  <c r="BP58" i="18"/>
  <c r="BQ58" i="18" s="1"/>
  <c r="BN58" i="18"/>
  <c r="BO58" i="18" s="1"/>
  <c r="C60" i="18"/>
  <c r="D59" i="18"/>
  <c r="E59" i="18" s="1"/>
  <c r="BJ59" i="18"/>
  <c r="F58" i="18"/>
  <c r="G58" i="18"/>
  <c r="J58" i="18"/>
  <c r="M58" i="18"/>
  <c r="K58" i="18"/>
  <c r="L58" i="18" s="1"/>
  <c r="N59" i="18"/>
  <c r="D58" i="17"/>
  <c r="E58" i="17" s="1"/>
  <c r="C59" i="17"/>
  <c r="BJ58" i="17"/>
  <c r="G57" i="17"/>
  <c r="F57" i="17"/>
  <c r="M59" i="17"/>
  <c r="N60" i="17"/>
  <c r="K59" i="17"/>
  <c r="L59" i="17" s="1"/>
  <c r="J59" i="17"/>
  <c r="BP57" i="17"/>
  <c r="BQ57" i="17" s="1"/>
  <c r="BN57" i="17"/>
  <c r="BO57" i="17" s="1"/>
  <c r="BN59" i="23" l="1"/>
  <c r="BO59" i="23" s="1"/>
  <c r="BP59" i="23"/>
  <c r="BQ59" i="23" s="1"/>
  <c r="N63" i="23"/>
  <c r="K62" i="23"/>
  <c r="L62" i="23" s="1"/>
  <c r="M62" i="23"/>
  <c r="J62" i="23"/>
  <c r="C61" i="23"/>
  <c r="D60" i="23"/>
  <c r="E60" i="23" s="1"/>
  <c r="BJ60" i="23"/>
  <c r="F59" i="23"/>
  <c r="G59" i="23"/>
  <c r="BN61" i="22"/>
  <c r="BO61" i="22" s="1"/>
  <c r="BP61" i="22"/>
  <c r="BQ61" i="22" s="1"/>
  <c r="C63" i="22"/>
  <c r="BJ62" i="22"/>
  <c r="D62" i="22"/>
  <c r="E62" i="22" s="1"/>
  <c r="G61" i="22"/>
  <c r="F61" i="22"/>
  <c r="M62" i="22"/>
  <c r="K62" i="22"/>
  <c r="L62" i="22" s="1"/>
  <c r="N63" i="22"/>
  <c r="J62" i="22"/>
  <c r="M63" i="21"/>
  <c r="N64" i="21"/>
  <c r="K63" i="21"/>
  <c r="L63" i="21" s="1"/>
  <c r="J63" i="21"/>
  <c r="BN61" i="21"/>
  <c r="BO61" i="21" s="1"/>
  <c r="BP61" i="21"/>
  <c r="BQ61" i="21" s="1"/>
  <c r="G61" i="21"/>
  <c r="F61" i="21"/>
  <c r="C63" i="21"/>
  <c r="BJ62" i="21"/>
  <c r="D62" i="21"/>
  <c r="E62" i="21" s="1"/>
  <c r="G60" i="20"/>
  <c r="F60" i="20"/>
  <c r="J60" i="20"/>
  <c r="N61" i="20"/>
  <c r="M60" i="20"/>
  <c r="K60" i="20"/>
  <c r="L60" i="20" s="1"/>
  <c r="BP60" i="20"/>
  <c r="BQ60" i="20" s="1"/>
  <c r="BN60" i="20"/>
  <c r="BO60" i="20" s="1"/>
  <c r="D61" i="20"/>
  <c r="E61" i="20" s="1"/>
  <c r="C62" i="20"/>
  <c r="BJ61" i="20"/>
  <c r="G58" i="19"/>
  <c r="F58" i="19"/>
  <c r="C60" i="19"/>
  <c r="D59" i="19"/>
  <c r="E59" i="19" s="1"/>
  <c r="BJ59" i="19"/>
  <c r="M60" i="19"/>
  <c r="J60" i="19"/>
  <c r="N61" i="19"/>
  <c r="K60" i="19"/>
  <c r="L60" i="19" s="1"/>
  <c r="BN58" i="19"/>
  <c r="BO58" i="19" s="1"/>
  <c r="BP58" i="19"/>
  <c r="BQ58" i="19" s="1"/>
  <c r="BN59" i="18"/>
  <c r="BO59" i="18" s="1"/>
  <c r="BP59" i="18"/>
  <c r="BQ59" i="18" s="1"/>
  <c r="G59" i="18"/>
  <c r="F59" i="18"/>
  <c r="M59" i="18"/>
  <c r="J59" i="18"/>
  <c r="N60" i="18"/>
  <c r="K59" i="18"/>
  <c r="L59" i="18" s="1"/>
  <c r="BJ60" i="18"/>
  <c r="D60" i="18"/>
  <c r="E60" i="18" s="1"/>
  <c r="C61" i="18"/>
  <c r="BP58" i="17"/>
  <c r="BQ58" i="17" s="1"/>
  <c r="BN58" i="17"/>
  <c r="BO58" i="17" s="1"/>
  <c r="N61" i="17"/>
  <c r="M60" i="17"/>
  <c r="J60" i="17"/>
  <c r="K60" i="17"/>
  <c r="L60" i="17" s="1"/>
  <c r="BJ59" i="17"/>
  <c r="C60" i="17"/>
  <c r="D59" i="17"/>
  <c r="E59" i="17" s="1"/>
  <c r="F58" i="17"/>
  <c r="G58" i="17"/>
  <c r="M63" i="23" l="1"/>
  <c r="J63" i="23"/>
  <c r="K63" i="23"/>
  <c r="L63" i="23" s="1"/>
  <c r="N64" i="23"/>
  <c r="BJ61" i="23"/>
  <c r="D61" i="23"/>
  <c r="E61" i="23" s="1"/>
  <c r="C62" i="23"/>
  <c r="G60" i="23"/>
  <c r="F60" i="23"/>
  <c r="BP60" i="23"/>
  <c r="BQ60" i="23" s="1"/>
  <c r="BN60" i="23"/>
  <c r="BO60" i="23" s="1"/>
  <c r="G62" i="22"/>
  <c r="F62" i="22"/>
  <c r="BN62" i="22"/>
  <c r="BO62" i="22" s="1"/>
  <c r="BP62" i="22"/>
  <c r="BQ62" i="22" s="1"/>
  <c r="C64" i="22"/>
  <c r="D63" i="22"/>
  <c r="E63" i="22" s="1"/>
  <c r="BJ63" i="22"/>
  <c r="M63" i="22"/>
  <c r="K63" i="22"/>
  <c r="L63" i="22" s="1"/>
  <c r="N64" i="22"/>
  <c r="J63" i="22"/>
  <c r="G62" i="21"/>
  <c r="F62" i="21"/>
  <c r="BP62" i="21"/>
  <c r="BQ62" i="21" s="1"/>
  <c r="BN62" i="21"/>
  <c r="BO62" i="21" s="1"/>
  <c r="BJ63" i="21"/>
  <c r="D63" i="21"/>
  <c r="E63" i="21" s="1"/>
  <c r="C64" i="21"/>
  <c r="N65" i="21"/>
  <c r="K64" i="21"/>
  <c r="L64" i="21" s="1"/>
  <c r="J64" i="21"/>
  <c r="M64" i="21"/>
  <c r="BP61" i="20"/>
  <c r="BQ61" i="20" s="1"/>
  <c r="BN61" i="20"/>
  <c r="BO61" i="20" s="1"/>
  <c r="J61" i="20"/>
  <c r="M61" i="20"/>
  <c r="K61" i="20"/>
  <c r="L61" i="20" s="1"/>
  <c r="N62" i="20"/>
  <c r="C63" i="20"/>
  <c r="BJ62" i="20"/>
  <c r="D62" i="20"/>
  <c r="E62" i="20" s="1"/>
  <c r="G61" i="20"/>
  <c r="F61" i="20"/>
  <c r="M61" i="19"/>
  <c r="N62" i="19"/>
  <c r="J61" i="19"/>
  <c r="K61" i="19"/>
  <c r="L61" i="19" s="1"/>
  <c r="BP59" i="19"/>
  <c r="BQ59" i="19" s="1"/>
  <c r="BN59" i="19"/>
  <c r="BO59" i="19" s="1"/>
  <c r="G59" i="19"/>
  <c r="F59" i="19"/>
  <c r="C61" i="19"/>
  <c r="BJ60" i="19"/>
  <c r="D60" i="19"/>
  <c r="E60" i="19" s="1"/>
  <c r="M60" i="18"/>
  <c r="N61" i="18"/>
  <c r="J60" i="18"/>
  <c r="K60" i="18"/>
  <c r="L60" i="18" s="1"/>
  <c r="C62" i="18"/>
  <c r="D61" i="18"/>
  <c r="E61" i="18" s="1"/>
  <c r="BJ61" i="18"/>
  <c r="F60" i="18"/>
  <c r="G60" i="18"/>
  <c r="BN60" i="18"/>
  <c r="BO60" i="18" s="1"/>
  <c r="BP60" i="18"/>
  <c r="BQ60" i="18" s="1"/>
  <c r="BN59" i="17"/>
  <c r="BO59" i="17" s="1"/>
  <c r="BP59" i="17"/>
  <c r="BQ59" i="17" s="1"/>
  <c r="K61" i="17"/>
  <c r="L61" i="17" s="1"/>
  <c r="N62" i="17"/>
  <c r="M61" i="17"/>
  <c r="J61" i="17"/>
  <c r="G59" i="17"/>
  <c r="F59" i="17"/>
  <c r="BJ60" i="17"/>
  <c r="C61" i="17"/>
  <c r="D60" i="17"/>
  <c r="E60" i="17" s="1"/>
  <c r="C63" i="23" l="1"/>
  <c r="D62" i="23"/>
  <c r="E62" i="23" s="1"/>
  <c r="BJ62" i="23"/>
  <c r="BN61" i="23"/>
  <c r="BO61" i="23" s="1"/>
  <c r="BP61" i="23"/>
  <c r="BQ61" i="23" s="1"/>
  <c r="N65" i="23"/>
  <c r="K64" i="23"/>
  <c r="L64" i="23" s="1"/>
  <c r="M64" i="23"/>
  <c r="J64" i="23"/>
  <c r="G61" i="23"/>
  <c r="F61" i="23"/>
  <c r="BP63" i="22"/>
  <c r="BQ63" i="22" s="1"/>
  <c r="BN63" i="22"/>
  <c r="BO63" i="22" s="1"/>
  <c r="BJ64" i="22"/>
  <c r="C65" i="22"/>
  <c r="D64" i="22"/>
  <c r="E64" i="22" s="1"/>
  <c r="G63" i="22"/>
  <c r="F63" i="22"/>
  <c r="M64" i="22"/>
  <c r="K64" i="22"/>
  <c r="L64" i="22" s="1"/>
  <c r="N65" i="22"/>
  <c r="J64" i="22"/>
  <c r="C65" i="21"/>
  <c r="D64" i="21"/>
  <c r="E64" i="21" s="1"/>
  <c r="BJ64" i="21"/>
  <c r="G63" i="21"/>
  <c r="F63" i="21"/>
  <c r="BN63" i="21"/>
  <c r="BO63" i="21" s="1"/>
  <c r="BP63" i="21"/>
  <c r="BQ63" i="21" s="1"/>
  <c r="J65" i="21"/>
  <c r="M65" i="21"/>
  <c r="K65" i="21"/>
  <c r="L65" i="21" s="1"/>
  <c r="N66" i="21"/>
  <c r="D63" i="20"/>
  <c r="E63" i="20" s="1"/>
  <c r="C64" i="20"/>
  <c r="BJ63" i="20"/>
  <c r="N63" i="20"/>
  <c r="J62" i="20"/>
  <c r="M62" i="20"/>
  <c r="K62" i="20"/>
  <c r="L62" i="20" s="1"/>
  <c r="G62" i="20"/>
  <c r="F62" i="20"/>
  <c r="BP62" i="20"/>
  <c r="BQ62" i="20" s="1"/>
  <c r="BN62" i="20"/>
  <c r="BO62" i="20" s="1"/>
  <c r="BP60" i="19"/>
  <c r="BQ60" i="19" s="1"/>
  <c r="BN60" i="19"/>
  <c r="BO60" i="19" s="1"/>
  <c r="F60" i="19"/>
  <c r="G60" i="19"/>
  <c r="C62" i="19"/>
  <c r="D61" i="19"/>
  <c r="E61" i="19" s="1"/>
  <c r="BJ61" i="19"/>
  <c r="J62" i="19"/>
  <c r="M62" i="19"/>
  <c r="K62" i="19"/>
  <c r="L62" i="19" s="1"/>
  <c r="N63" i="19"/>
  <c r="BJ62" i="18"/>
  <c r="D62" i="18"/>
  <c r="E62" i="18" s="1"/>
  <c r="C63" i="18"/>
  <c r="BP61" i="18"/>
  <c r="BQ61" i="18" s="1"/>
  <c r="BN61" i="18"/>
  <c r="BO61" i="18" s="1"/>
  <c r="K61" i="18"/>
  <c r="L61" i="18" s="1"/>
  <c r="J61" i="18"/>
  <c r="M61" i="18"/>
  <c r="N62" i="18"/>
  <c r="F61" i="18"/>
  <c r="G61" i="18"/>
  <c r="M62" i="17"/>
  <c r="K62" i="17"/>
  <c r="L62" i="17" s="1"/>
  <c r="N63" i="17"/>
  <c r="J62" i="17"/>
  <c r="F60" i="17"/>
  <c r="G60" i="17"/>
  <c r="C62" i="17"/>
  <c r="BJ61" i="17"/>
  <c r="D61" i="17"/>
  <c r="E61" i="17" s="1"/>
  <c r="BN60" i="17"/>
  <c r="BO60" i="17" s="1"/>
  <c r="BP60" i="17"/>
  <c r="BQ60" i="17" s="1"/>
  <c r="K65" i="23" l="1"/>
  <c r="L65" i="23" s="1"/>
  <c r="J65" i="23"/>
  <c r="N66" i="23"/>
  <c r="M65" i="23"/>
  <c r="BP62" i="23"/>
  <c r="BQ62" i="23" s="1"/>
  <c r="BN62" i="23"/>
  <c r="BO62" i="23" s="1"/>
  <c r="G62" i="23"/>
  <c r="F62" i="23"/>
  <c r="BJ63" i="23"/>
  <c r="D63" i="23"/>
  <c r="E63" i="23" s="1"/>
  <c r="C64" i="23"/>
  <c r="C66" i="22"/>
  <c r="BJ65" i="22"/>
  <c r="D65" i="22"/>
  <c r="E65" i="22" s="1"/>
  <c r="BP64" i="22"/>
  <c r="BQ64" i="22" s="1"/>
  <c r="BN64" i="22"/>
  <c r="BO64" i="22" s="1"/>
  <c r="N66" i="22"/>
  <c r="K65" i="22"/>
  <c r="L65" i="22" s="1"/>
  <c r="J65" i="22"/>
  <c r="M65" i="22"/>
  <c r="G64" i="22"/>
  <c r="F64" i="22"/>
  <c r="N67" i="21"/>
  <c r="K66" i="21"/>
  <c r="L66" i="21" s="1"/>
  <c r="M66" i="21"/>
  <c r="J66" i="21"/>
  <c r="BN64" i="21"/>
  <c r="BO64" i="21" s="1"/>
  <c r="BP64" i="21"/>
  <c r="BQ64" i="21" s="1"/>
  <c r="G64" i="21"/>
  <c r="F64" i="21"/>
  <c r="D65" i="21"/>
  <c r="E65" i="21" s="1"/>
  <c r="BJ65" i="21"/>
  <c r="C66" i="21"/>
  <c r="M63" i="20"/>
  <c r="K63" i="20"/>
  <c r="L63" i="20" s="1"/>
  <c r="J63" i="20"/>
  <c r="N64" i="20"/>
  <c r="BP63" i="20"/>
  <c r="BQ63" i="20" s="1"/>
  <c r="BN63" i="20"/>
  <c r="BO63" i="20" s="1"/>
  <c r="BJ64" i="20"/>
  <c r="C65" i="20"/>
  <c r="D64" i="20"/>
  <c r="E64" i="20" s="1"/>
  <c r="G63" i="20"/>
  <c r="F63" i="20"/>
  <c r="F61" i="19"/>
  <c r="G61" i="19"/>
  <c r="C63" i="19"/>
  <c r="D62" i="19"/>
  <c r="E62" i="19" s="1"/>
  <c r="BJ62" i="19"/>
  <c r="J63" i="19"/>
  <c r="M63" i="19"/>
  <c r="K63" i="19"/>
  <c r="L63" i="19" s="1"/>
  <c r="N64" i="19"/>
  <c r="BN61" i="19"/>
  <c r="BO61" i="19" s="1"/>
  <c r="BP61" i="19"/>
  <c r="BQ61" i="19" s="1"/>
  <c r="C64" i="18"/>
  <c r="D63" i="18"/>
  <c r="E63" i="18" s="1"/>
  <c r="BJ63" i="18"/>
  <c r="G62" i="18"/>
  <c r="F62" i="18"/>
  <c r="M62" i="18"/>
  <c r="J62" i="18"/>
  <c r="N63" i="18"/>
  <c r="K62" i="18"/>
  <c r="L62" i="18" s="1"/>
  <c r="BN62" i="18"/>
  <c r="BO62" i="18" s="1"/>
  <c r="BP62" i="18"/>
  <c r="BQ62" i="18" s="1"/>
  <c r="BJ62" i="17"/>
  <c r="D62" i="17"/>
  <c r="E62" i="17" s="1"/>
  <c r="C63" i="17"/>
  <c r="BP61" i="17"/>
  <c r="BQ61" i="17" s="1"/>
  <c r="BN61" i="17"/>
  <c r="BO61" i="17" s="1"/>
  <c r="K63" i="17"/>
  <c r="L63" i="17" s="1"/>
  <c r="M63" i="17"/>
  <c r="J63" i="17"/>
  <c r="N64" i="17"/>
  <c r="F61" i="17"/>
  <c r="G61" i="17"/>
  <c r="G63" i="23" l="1"/>
  <c r="F63" i="23"/>
  <c r="M66" i="23"/>
  <c r="N67" i="23"/>
  <c r="J66" i="23"/>
  <c r="K66" i="23"/>
  <c r="L66" i="23" s="1"/>
  <c r="BN63" i="23"/>
  <c r="BO63" i="23" s="1"/>
  <c r="BP63" i="23"/>
  <c r="BQ63" i="23" s="1"/>
  <c r="BJ64" i="23"/>
  <c r="D64" i="23"/>
  <c r="E64" i="23" s="1"/>
  <c r="C65" i="23"/>
  <c r="M66" i="22"/>
  <c r="N67" i="22"/>
  <c r="J66" i="22"/>
  <c r="K66" i="22"/>
  <c r="L66" i="22" s="1"/>
  <c r="F65" i="22"/>
  <c r="G65" i="22"/>
  <c r="BP65" i="22"/>
  <c r="BQ65" i="22" s="1"/>
  <c r="BN65" i="22"/>
  <c r="BO65" i="22" s="1"/>
  <c r="D66" i="22"/>
  <c r="E66" i="22" s="1"/>
  <c r="BJ66" i="22"/>
  <c r="C67" i="22"/>
  <c r="C67" i="21"/>
  <c r="BJ66" i="21"/>
  <c r="D66" i="21"/>
  <c r="E66" i="21" s="1"/>
  <c r="BN65" i="21"/>
  <c r="BO65" i="21" s="1"/>
  <c r="BP65" i="21"/>
  <c r="BQ65" i="21" s="1"/>
  <c r="G65" i="21"/>
  <c r="F65" i="21"/>
  <c r="J67" i="21"/>
  <c r="K67" i="21"/>
  <c r="L67" i="21" s="1"/>
  <c r="M67" i="21"/>
  <c r="N68" i="21"/>
  <c r="K64" i="20"/>
  <c r="L64" i="20" s="1"/>
  <c r="J64" i="20"/>
  <c r="N65" i="20"/>
  <c r="M64" i="20"/>
  <c r="F64" i="20"/>
  <c r="G64" i="20"/>
  <c r="BN64" i="20"/>
  <c r="BO64" i="20" s="1"/>
  <c r="BP64" i="20"/>
  <c r="BQ64" i="20" s="1"/>
  <c r="C66" i="20"/>
  <c r="BJ65" i="20"/>
  <c r="D65" i="20"/>
  <c r="E65" i="20" s="1"/>
  <c r="BP62" i="19"/>
  <c r="BQ62" i="19" s="1"/>
  <c r="BN62" i="19"/>
  <c r="BO62" i="19" s="1"/>
  <c r="F62" i="19"/>
  <c r="G62" i="19"/>
  <c r="BJ63" i="19"/>
  <c r="D63" i="19"/>
  <c r="E63" i="19" s="1"/>
  <c r="C64" i="19"/>
  <c r="N65" i="19"/>
  <c r="K64" i="19"/>
  <c r="L64" i="19" s="1"/>
  <c r="M64" i="19"/>
  <c r="J64" i="19"/>
  <c r="BP63" i="18"/>
  <c r="BQ63" i="18" s="1"/>
  <c r="BN63" i="18"/>
  <c r="BO63" i="18" s="1"/>
  <c r="G63" i="18"/>
  <c r="F63" i="18"/>
  <c r="K63" i="18"/>
  <c r="L63" i="18" s="1"/>
  <c r="N64" i="18"/>
  <c r="M63" i="18"/>
  <c r="J63" i="18"/>
  <c r="D64" i="18"/>
  <c r="E64" i="18" s="1"/>
  <c r="BJ64" i="18"/>
  <c r="C65" i="18"/>
  <c r="C64" i="17"/>
  <c r="D63" i="17"/>
  <c r="E63" i="17" s="1"/>
  <c r="BJ63" i="17"/>
  <c r="M64" i="17"/>
  <c r="N65" i="17"/>
  <c r="K64" i="17"/>
  <c r="L64" i="17" s="1"/>
  <c r="J64" i="17"/>
  <c r="G62" i="17"/>
  <c r="F62" i="17"/>
  <c r="BN62" i="17"/>
  <c r="BO62" i="17" s="1"/>
  <c r="BP62" i="17"/>
  <c r="BQ62" i="17" s="1"/>
  <c r="J67" i="23" l="1"/>
  <c r="M67" i="23"/>
  <c r="N68" i="23"/>
  <c r="K67" i="23"/>
  <c r="L67" i="23" s="1"/>
  <c r="F64" i="23"/>
  <c r="G64" i="23"/>
  <c r="D65" i="23"/>
  <c r="E65" i="23" s="1"/>
  <c r="C66" i="23"/>
  <c r="BJ65" i="23"/>
  <c r="BP64" i="23"/>
  <c r="BQ64" i="23" s="1"/>
  <c r="BN64" i="23"/>
  <c r="BO64" i="23" s="1"/>
  <c r="BN66" i="22"/>
  <c r="BO66" i="22" s="1"/>
  <c r="BP66" i="22"/>
  <c r="BQ66" i="22" s="1"/>
  <c r="BJ67" i="22"/>
  <c r="D67" i="22"/>
  <c r="E67" i="22" s="1"/>
  <c r="C68" i="22"/>
  <c r="F66" i="22"/>
  <c r="G66" i="22"/>
  <c r="M67" i="22"/>
  <c r="K67" i="22"/>
  <c r="L67" i="22" s="1"/>
  <c r="J67" i="22"/>
  <c r="N68" i="22"/>
  <c r="F66" i="21"/>
  <c r="G66" i="21"/>
  <c r="BN66" i="21"/>
  <c r="BO66" i="21" s="1"/>
  <c r="BP66" i="21"/>
  <c r="BQ66" i="21" s="1"/>
  <c r="M68" i="21"/>
  <c r="J68" i="21"/>
  <c r="N69" i="21"/>
  <c r="K68" i="21"/>
  <c r="L68" i="21" s="1"/>
  <c r="D67" i="21"/>
  <c r="E67" i="21" s="1"/>
  <c r="C68" i="21"/>
  <c r="BJ67" i="21"/>
  <c r="G65" i="20"/>
  <c r="F65" i="20"/>
  <c r="BP65" i="20"/>
  <c r="BQ65" i="20" s="1"/>
  <c r="BN65" i="20"/>
  <c r="BO65" i="20" s="1"/>
  <c r="K65" i="20"/>
  <c r="L65" i="20" s="1"/>
  <c r="N66" i="20"/>
  <c r="M65" i="20"/>
  <c r="J65" i="20"/>
  <c r="D66" i="20"/>
  <c r="E66" i="20" s="1"/>
  <c r="C67" i="20"/>
  <c r="BJ66" i="20"/>
  <c r="G63" i="19"/>
  <c r="F63" i="19"/>
  <c r="C65" i="19"/>
  <c r="D64" i="19"/>
  <c r="E64" i="19" s="1"/>
  <c r="BJ64" i="19"/>
  <c r="BN63" i="19"/>
  <c r="BO63" i="19" s="1"/>
  <c r="BP63" i="19"/>
  <c r="BQ63" i="19" s="1"/>
  <c r="N66" i="19"/>
  <c r="K65" i="19"/>
  <c r="L65" i="19" s="1"/>
  <c r="M65" i="19"/>
  <c r="J65" i="19"/>
  <c r="M64" i="18"/>
  <c r="J64" i="18"/>
  <c r="N65" i="18"/>
  <c r="K64" i="18"/>
  <c r="L64" i="18" s="1"/>
  <c r="BJ65" i="18"/>
  <c r="C66" i="18"/>
  <c r="D65" i="18"/>
  <c r="E65" i="18" s="1"/>
  <c r="BP64" i="18"/>
  <c r="BQ64" i="18" s="1"/>
  <c r="BN64" i="18"/>
  <c r="BO64" i="18" s="1"/>
  <c r="G64" i="18"/>
  <c r="F64" i="18"/>
  <c r="N66" i="17"/>
  <c r="K65" i="17"/>
  <c r="L65" i="17" s="1"/>
  <c r="M65" i="17"/>
  <c r="J65" i="17"/>
  <c r="BP63" i="17"/>
  <c r="BQ63" i="17" s="1"/>
  <c r="BN63" i="17"/>
  <c r="BO63" i="17" s="1"/>
  <c r="G63" i="17"/>
  <c r="F63" i="17"/>
  <c r="D64" i="17"/>
  <c r="E64" i="17" s="1"/>
  <c r="C65" i="17"/>
  <c r="BJ64" i="17"/>
  <c r="C67" i="23" l="1"/>
  <c r="D66" i="23"/>
  <c r="E66" i="23" s="1"/>
  <c r="BJ66" i="23"/>
  <c r="F65" i="23"/>
  <c r="G65" i="23"/>
  <c r="M68" i="23"/>
  <c r="J68" i="23"/>
  <c r="K68" i="23"/>
  <c r="L68" i="23" s="1"/>
  <c r="N69" i="23"/>
  <c r="BN65" i="23"/>
  <c r="BO65" i="23" s="1"/>
  <c r="BP65" i="23"/>
  <c r="BQ65" i="23" s="1"/>
  <c r="F67" i="22"/>
  <c r="G67" i="22"/>
  <c r="N69" i="22"/>
  <c r="K68" i="22"/>
  <c r="L68" i="22" s="1"/>
  <c r="J68" i="22"/>
  <c r="M68" i="22"/>
  <c r="BP67" i="22"/>
  <c r="BQ67" i="22" s="1"/>
  <c r="BN67" i="22"/>
  <c r="BO67" i="22" s="1"/>
  <c r="C69" i="22"/>
  <c r="D68" i="22"/>
  <c r="E68" i="22" s="1"/>
  <c r="BJ68" i="22"/>
  <c r="N70" i="21"/>
  <c r="M69" i="21"/>
  <c r="K69" i="21"/>
  <c r="L69" i="21" s="1"/>
  <c r="J69" i="21"/>
  <c r="G67" i="21"/>
  <c r="F67" i="21"/>
  <c r="BP67" i="21"/>
  <c r="BQ67" i="21" s="1"/>
  <c r="BN67" i="21"/>
  <c r="BO67" i="21" s="1"/>
  <c r="C69" i="21"/>
  <c r="BJ68" i="21"/>
  <c r="D68" i="21"/>
  <c r="E68" i="21" s="1"/>
  <c r="M66" i="20"/>
  <c r="J66" i="20"/>
  <c r="N67" i="20"/>
  <c r="K66" i="20"/>
  <c r="L66" i="20" s="1"/>
  <c r="C68" i="20"/>
  <c r="D67" i="20"/>
  <c r="E67" i="20" s="1"/>
  <c r="BJ67" i="20"/>
  <c r="G66" i="20"/>
  <c r="F66" i="20"/>
  <c r="BN66" i="20"/>
  <c r="BO66" i="20" s="1"/>
  <c r="BP66" i="20"/>
  <c r="BQ66" i="20" s="1"/>
  <c r="F64" i="19"/>
  <c r="G64" i="19"/>
  <c r="D65" i="19"/>
  <c r="E65" i="19" s="1"/>
  <c r="C66" i="19"/>
  <c r="BJ65" i="19"/>
  <c r="BP64" i="19"/>
  <c r="BQ64" i="19" s="1"/>
  <c r="BN64" i="19"/>
  <c r="BO64" i="19" s="1"/>
  <c r="K66" i="19"/>
  <c r="L66" i="19" s="1"/>
  <c r="M66" i="19"/>
  <c r="J66" i="19"/>
  <c r="N67" i="19"/>
  <c r="F65" i="18"/>
  <c r="G65" i="18"/>
  <c r="D66" i="18"/>
  <c r="E66" i="18" s="1"/>
  <c r="C67" i="18"/>
  <c r="BJ66" i="18"/>
  <c r="N66" i="18"/>
  <c r="M65" i="18"/>
  <c r="J65" i="18"/>
  <c r="K65" i="18"/>
  <c r="L65" i="18" s="1"/>
  <c r="BP65" i="18"/>
  <c r="BQ65" i="18" s="1"/>
  <c r="BN65" i="18"/>
  <c r="BO65" i="18" s="1"/>
  <c r="C66" i="17"/>
  <c r="D65" i="17"/>
  <c r="E65" i="17" s="1"/>
  <c r="BJ65" i="17"/>
  <c r="G64" i="17"/>
  <c r="F64" i="17"/>
  <c r="BP64" i="17"/>
  <c r="BQ64" i="17" s="1"/>
  <c r="BN64" i="17"/>
  <c r="BO64" i="17" s="1"/>
  <c r="J66" i="17"/>
  <c r="N67" i="17"/>
  <c r="M66" i="17"/>
  <c r="K66" i="17"/>
  <c r="L66" i="17" s="1"/>
  <c r="BN66" i="23" l="1"/>
  <c r="BO66" i="23" s="1"/>
  <c r="BP66" i="23"/>
  <c r="BQ66" i="23" s="1"/>
  <c r="F66" i="23"/>
  <c r="G66" i="23"/>
  <c r="M69" i="23"/>
  <c r="N70" i="23"/>
  <c r="K69" i="23"/>
  <c r="L69" i="23" s="1"/>
  <c r="J69" i="23"/>
  <c r="C68" i="23"/>
  <c r="D67" i="23"/>
  <c r="E67" i="23" s="1"/>
  <c r="BJ67" i="23"/>
  <c r="G68" i="22"/>
  <c r="F68" i="22"/>
  <c r="M69" i="22"/>
  <c r="N70" i="22"/>
  <c r="J69" i="22"/>
  <c r="K69" i="22"/>
  <c r="L69" i="22" s="1"/>
  <c r="D69" i="22"/>
  <c r="E69" i="22" s="1"/>
  <c r="C70" i="22"/>
  <c r="BJ69" i="22"/>
  <c r="BN68" i="22"/>
  <c r="BO68" i="22" s="1"/>
  <c r="BP68" i="22"/>
  <c r="BQ68" i="22" s="1"/>
  <c r="G68" i="21"/>
  <c r="F68" i="21"/>
  <c r="D69" i="21"/>
  <c r="E69" i="21" s="1"/>
  <c r="BJ69" i="21"/>
  <c r="C70" i="21"/>
  <c r="BN68" i="21"/>
  <c r="BO68" i="21" s="1"/>
  <c r="BP68" i="21"/>
  <c r="BQ68" i="21" s="1"/>
  <c r="J70" i="21"/>
  <c r="N71" i="21"/>
  <c r="M70" i="21"/>
  <c r="K70" i="21"/>
  <c r="L70" i="21" s="1"/>
  <c r="BP67" i="20"/>
  <c r="BQ67" i="20" s="1"/>
  <c r="BN67" i="20"/>
  <c r="BO67" i="20" s="1"/>
  <c r="G67" i="20"/>
  <c r="F67" i="20"/>
  <c r="C69" i="20"/>
  <c r="BJ68" i="20"/>
  <c r="D68" i="20"/>
  <c r="E68" i="20" s="1"/>
  <c r="K67" i="20"/>
  <c r="L67" i="20" s="1"/>
  <c r="J67" i="20"/>
  <c r="N68" i="20"/>
  <c r="M67" i="20"/>
  <c r="J67" i="19"/>
  <c r="M67" i="19"/>
  <c r="N68" i="19"/>
  <c r="K67" i="19"/>
  <c r="L67" i="19" s="1"/>
  <c r="BJ66" i="19"/>
  <c r="C67" i="19"/>
  <c r="D66" i="19"/>
  <c r="E66" i="19" s="1"/>
  <c r="BN65" i="19"/>
  <c r="BO65" i="19" s="1"/>
  <c r="BP65" i="19"/>
  <c r="BQ65" i="19" s="1"/>
  <c r="G65" i="19"/>
  <c r="F65" i="19"/>
  <c r="J66" i="18"/>
  <c r="K66" i="18"/>
  <c r="L66" i="18" s="1"/>
  <c r="M66" i="18"/>
  <c r="N67" i="18"/>
  <c r="BJ67" i="18"/>
  <c r="C68" i="18"/>
  <c r="D67" i="18"/>
  <c r="E67" i="18" s="1"/>
  <c r="F66" i="18"/>
  <c r="G66" i="18"/>
  <c r="BN66" i="18"/>
  <c r="BO66" i="18" s="1"/>
  <c r="BP66" i="18"/>
  <c r="BQ66" i="18" s="1"/>
  <c r="BN65" i="17"/>
  <c r="BO65" i="17" s="1"/>
  <c r="BP65" i="17"/>
  <c r="BQ65" i="17" s="1"/>
  <c r="K67" i="17"/>
  <c r="L67" i="17" s="1"/>
  <c r="J67" i="17"/>
  <c r="M67" i="17"/>
  <c r="N68" i="17"/>
  <c r="F65" i="17"/>
  <c r="G65" i="17"/>
  <c r="D66" i="17"/>
  <c r="E66" i="17" s="1"/>
  <c r="C67" i="17"/>
  <c r="BJ66" i="17"/>
  <c r="J70" i="23" l="1"/>
  <c r="M70" i="23"/>
  <c r="N71" i="23"/>
  <c r="K70" i="23"/>
  <c r="L70" i="23" s="1"/>
  <c r="BP67" i="23"/>
  <c r="BQ67" i="23" s="1"/>
  <c r="BN67" i="23"/>
  <c r="BO67" i="23" s="1"/>
  <c r="F67" i="23"/>
  <c r="G67" i="23"/>
  <c r="C69" i="23"/>
  <c r="BJ68" i="23"/>
  <c r="D68" i="23"/>
  <c r="E68" i="23" s="1"/>
  <c r="N71" i="22"/>
  <c r="M70" i="22"/>
  <c r="K70" i="22"/>
  <c r="L70" i="22" s="1"/>
  <c r="J70" i="22"/>
  <c r="BJ70" i="22"/>
  <c r="D70" i="22"/>
  <c r="E70" i="22" s="1"/>
  <c r="C71" i="22"/>
  <c r="G69" i="22"/>
  <c r="F69" i="22"/>
  <c r="BN69" i="22"/>
  <c r="BO69" i="22" s="1"/>
  <c r="BP69" i="22"/>
  <c r="BQ69" i="22" s="1"/>
  <c r="D70" i="21"/>
  <c r="E70" i="21" s="1"/>
  <c r="C71" i="21"/>
  <c r="BJ70" i="21"/>
  <c r="F69" i="21"/>
  <c r="G69" i="21"/>
  <c r="BP69" i="21"/>
  <c r="BQ69" i="21" s="1"/>
  <c r="BN69" i="21"/>
  <c r="BO69" i="21" s="1"/>
  <c r="M71" i="21"/>
  <c r="N72" i="21"/>
  <c r="K71" i="21"/>
  <c r="L71" i="21" s="1"/>
  <c r="J71" i="21"/>
  <c r="G68" i="20"/>
  <c r="F68" i="20"/>
  <c r="BN68" i="20"/>
  <c r="BO68" i="20" s="1"/>
  <c r="BP68" i="20"/>
  <c r="BQ68" i="20" s="1"/>
  <c r="C70" i="20"/>
  <c r="BJ69" i="20"/>
  <c r="D69" i="20"/>
  <c r="E69" i="20" s="1"/>
  <c r="J68" i="20"/>
  <c r="N69" i="20"/>
  <c r="K68" i="20"/>
  <c r="L68" i="20" s="1"/>
  <c r="M68" i="20"/>
  <c r="F66" i="19"/>
  <c r="G66" i="19"/>
  <c r="C68" i="19"/>
  <c r="D67" i="19"/>
  <c r="E67" i="19" s="1"/>
  <c r="BJ67" i="19"/>
  <c r="BP66" i="19"/>
  <c r="BQ66" i="19" s="1"/>
  <c r="BN66" i="19"/>
  <c r="BO66" i="19" s="1"/>
  <c r="M68" i="19"/>
  <c r="J68" i="19"/>
  <c r="N69" i="19"/>
  <c r="K68" i="19"/>
  <c r="L68" i="19" s="1"/>
  <c r="BJ68" i="18"/>
  <c r="D68" i="18"/>
  <c r="E68" i="18" s="1"/>
  <c r="C69" i="18"/>
  <c r="BN67" i="18"/>
  <c r="BO67" i="18" s="1"/>
  <c r="BP67" i="18"/>
  <c r="BQ67" i="18" s="1"/>
  <c r="M67" i="18"/>
  <c r="N68" i="18"/>
  <c r="J67" i="18"/>
  <c r="K67" i="18"/>
  <c r="L67" i="18" s="1"/>
  <c r="F67" i="18"/>
  <c r="G67" i="18"/>
  <c r="BN66" i="17"/>
  <c r="BO66" i="17" s="1"/>
  <c r="BP66" i="17"/>
  <c r="BQ66" i="17" s="1"/>
  <c r="BJ67" i="17"/>
  <c r="C68" i="17"/>
  <c r="D67" i="17"/>
  <c r="E67" i="17" s="1"/>
  <c r="N69" i="17"/>
  <c r="K68" i="17"/>
  <c r="L68" i="17" s="1"/>
  <c r="M68" i="17"/>
  <c r="J68" i="17"/>
  <c r="G66" i="17"/>
  <c r="F66" i="17"/>
  <c r="BP68" i="23" l="1"/>
  <c r="BQ68" i="23" s="1"/>
  <c r="BN68" i="23"/>
  <c r="BO68" i="23" s="1"/>
  <c r="M71" i="23"/>
  <c r="J71" i="23"/>
  <c r="N72" i="23"/>
  <c r="K71" i="23"/>
  <c r="L71" i="23" s="1"/>
  <c r="D69" i="23"/>
  <c r="E69" i="23" s="1"/>
  <c r="BJ69" i="23"/>
  <c r="C70" i="23"/>
  <c r="G68" i="23"/>
  <c r="F68" i="23"/>
  <c r="F70" i="22"/>
  <c r="G70" i="22"/>
  <c r="BP70" i="22"/>
  <c r="BQ70" i="22" s="1"/>
  <c r="BN70" i="22"/>
  <c r="BO70" i="22" s="1"/>
  <c r="C72" i="22"/>
  <c r="D71" i="22"/>
  <c r="E71" i="22" s="1"/>
  <c r="BJ71" i="22"/>
  <c r="N72" i="22"/>
  <c r="K71" i="22"/>
  <c r="L71" i="22" s="1"/>
  <c r="J71" i="22"/>
  <c r="M71" i="22"/>
  <c r="BP70" i="21"/>
  <c r="BQ70" i="21" s="1"/>
  <c r="BN70" i="21"/>
  <c r="BO70" i="21" s="1"/>
  <c r="N73" i="21"/>
  <c r="M72" i="21"/>
  <c r="K72" i="21"/>
  <c r="L72" i="21" s="1"/>
  <c r="J72" i="21"/>
  <c r="D71" i="21"/>
  <c r="E71" i="21" s="1"/>
  <c r="BJ71" i="21"/>
  <c r="C72" i="21"/>
  <c r="G70" i="21"/>
  <c r="F70" i="21"/>
  <c r="G69" i="20"/>
  <c r="F69" i="20"/>
  <c r="C71" i="20"/>
  <c r="BJ70" i="20"/>
  <c r="D70" i="20"/>
  <c r="E70" i="20" s="1"/>
  <c r="BN69" i="20"/>
  <c r="BO69" i="20" s="1"/>
  <c r="BP69" i="20"/>
  <c r="BQ69" i="20" s="1"/>
  <c r="M69" i="20"/>
  <c r="K69" i="20"/>
  <c r="L69" i="20" s="1"/>
  <c r="N70" i="20"/>
  <c r="J69" i="20"/>
  <c r="BP67" i="19"/>
  <c r="BQ67" i="19" s="1"/>
  <c r="BN67" i="19"/>
  <c r="BO67" i="19" s="1"/>
  <c r="G67" i="19"/>
  <c r="F67" i="19"/>
  <c r="M69" i="19"/>
  <c r="N70" i="19"/>
  <c r="J69" i="19"/>
  <c r="K69" i="19"/>
  <c r="L69" i="19" s="1"/>
  <c r="BJ68" i="19"/>
  <c r="C69" i="19"/>
  <c r="D68" i="19"/>
  <c r="E68" i="19" s="1"/>
  <c r="N69" i="18"/>
  <c r="K68" i="18"/>
  <c r="L68" i="18" s="1"/>
  <c r="M68" i="18"/>
  <c r="J68" i="18"/>
  <c r="D69" i="18"/>
  <c r="E69" i="18" s="1"/>
  <c r="C70" i="18"/>
  <c r="BJ69" i="18"/>
  <c r="F68" i="18"/>
  <c r="G68" i="18"/>
  <c r="BP68" i="18"/>
  <c r="BQ68" i="18" s="1"/>
  <c r="BN68" i="18"/>
  <c r="BO68" i="18" s="1"/>
  <c r="D68" i="17"/>
  <c r="E68" i="17" s="1"/>
  <c r="C69" i="17"/>
  <c r="BJ68" i="17"/>
  <c r="J69" i="17"/>
  <c r="K69" i="17"/>
  <c r="L69" i="17" s="1"/>
  <c r="N70" i="17"/>
  <c r="M69" i="17"/>
  <c r="BN67" i="17"/>
  <c r="BO67" i="17" s="1"/>
  <c r="BP67" i="17"/>
  <c r="BQ67" i="17" s="1"/>
  <c r="F67" i="17"/>
  <c r="G67" i="17"/>
  <c r="F69" i="23" l="1"/>
  <c r="G69" i="23"/>
  <c r="C71" i="23"/>
  <c r="D70" i="23"/>
  <c r="E70" i="23" s="1"/>
  <c r="BJ70" i="23"/>
  <c r="M72" i="23"/>
  <c r="K72" i="23"/>
  <c r="L72" i="23" s="1"/>
  <c r="J72" i="23"/>
  <c r="N73" i="23"/>
  <c r="BN69" i="23"/>
  <c r="BO69" i="23" s="1"/>
  <c r="BP69" i="23"/>
  <c r="BQ69" i="23" s="1"/>
  <c r="BP71" i="22"/>
  <c r="BQ71" i="22" s="1"/>
  <c r="BN71" i="22"/>
  <c r="BO71" i="22" s="1"/>
  <c r="G71" i="22"/>
  <c r="F71" i="22"/>
  <c r="D72" i="22"/>
  <c r="E72" i="22" s="1"/>
  <c r="C73" i="22"/>
  <c r="BJ72" i="22"/>
  <c r="M72" i="22"/>
  <c r="J72" i="22"/>
  <c r="N73" i="22"/>
  <c r="K72" i="22"/>
  <c r="L72" i="22" s="1"/>
  <c r="G71" i="21"/>
  <c r="F71" i="21"/>
  <c r="K73" i="21"/>
  <c r="L73" i="21" s="1"/>
  <c r="N74" i="21"/>
  <c r="M73" i="21"/>
  <c r="J73" i="21"/>
  <c r="BJ72" i="21"/>
  <c r="D72" i="21"/>
  <c r="E72" i="21" s="1"/>
  <c r="C73" i="21"/>
  <c r="BP71" i="21"/>
  <c r="BQ71" i="21" s="1"/>
  <c r="BN71" i="21"/>
  <c r="BO71" i="21" s="1"/>
  <c r="G70" i="20"/>
  <c r="F70" i="20"/>
  <c r="BP70" i="20"/>
  <c r="BQ70" i="20" s="1"/>
  <c r="BN70" i="20"/>
  <c r="BO70" i="20" s="1"/>
  <c r="J70" i="20"/>
  <c r="N71" i="20"/>
  <c r="M70" i="20"/>
  <c r="K70" i="20"/>
  <c r="L70" i="20" s="1"/>
  <c r="C72" i="20"/>
  <c r="D71" i="20"/>
  <c r="E71" i="20" s="1"/>
  <c r="BJ71" i="20"/>
  <c r="J70" i="19"/>
  <c r="N71" i="19"/>
  <c r="M70" i="19"/>
  <c r="K70" i="19"/>
  <c r="L70" i="19" s="1"/>
  <c r="F68" i="19"/>
  <c r="G68" i="19"/>
  <c r="BP68" i="19"/>
  <c r="BQ68" i="19" s="1"/>
  <c r="BN68" i="19"/>
  <c r="BO68" i="19" s="1"/>
  <c r="C70" i="19"/>
  <c r="D69" i="19"/>
  <c r="E69" i="19" s="1"/>
  <c r="BJ69" i="19"/>
  <c r="F69" i="18"/>
  <c r="G69" i="18"/>
  <c r="BJ70" i="18"/>
  <c r="D70" i="18"/>
  <c r="E70" i="18" s="1"/>
  <c r="C71" i="18"/>
  <c r="BN69" i="18"/>
  <c r="BO69" i="18" s="1"/>
  <c r="BP69" i="18"/>
  <c r="BQ69" i="18" s="1"/>
  <c r="J69" i="18"/>
  <c r="K69" i="18"/>
  <c r="L69" i="18" s="1"/>
  <c r="N70" i="18"/>
  <c r="M69" i="18"/>
  <c r="BP68" i="17"/>
  <c r="BQ68" i="17" s="1"/>
  <c r="BN68" i="17"/>
  <c r="BO68" i="17" s="1"/>
  <c r="D69" i="17"/>
  <c r="E69" i="17" s="1"/>
  <c r="C70" i="17"/>
  <c r="BJ69" i="17"/>
  <c r="N71" i="17"/>
  <c r="K70" i="17"/>
  <c r="L70" i="17" s="1"/>
  <c r="M70" i="17"/>
  <c r="J70" i="17"/>
  <c r="F68" i="17"/>
  <c r="G68" i="17"/>
  <c r="BP70" i="23" l="1"/>
  <c r="BQ70" i="23" s="1"/>
  <c r="BN70" i="23"/>
  <c r="BO70" i="23" s="1"/>
  <c r="F70" i="23"/>
  <c r="G70" i="23"/>
  <c r="C72" i="23"/>
  <c r="BJ71" i="23"/>
  <c r="D71" i="23"/>
  <c r="E71" i="23" s="1"/>
  <c r="N74" i="23"/>
  <c r="K73" i="23"/>
  <c r="L73" i="23" s="1"/>
  <c r="M73" i="23"/>
  <c r="J73" i="23"/>
  <c r="G72" i="22"/>
  <c r="F72" i="22"/>
  <c r="BJ73" i="22"/>
  <c r="C74" i="22"/>
  <c r="D73" i="22"/>
  <c r="E73" i="22" s="1"/>
  <c r="BP72" i="22"/>
  <c r="BQ72" i="22" s="1"/>
  <c r="BN72" i="22"/>
  <c r="BO72" i="22" s="1"/>
  <c r="M73" i="22"/>
  <c r="K73" i="22"/>
  <c r="L73" i="22" s="1"/>
  <c r="N74" i="22"/>
  <c r="J73" i="22"/>
  <c r="F72" i="21"/>
  <c r="G72" i="21"/>
  <c r="BN72" i="21"/>
  <c r="BO72" i="21" s="1"/>
  <c r="BP72" i="21"/>
  <c r="BQ72" i="21" s="1"/>
  <c r="K74" i="21"/>
  <c r="L74" i="21" s="1"/>
  <c r="N75" i="21"/>
  <c r="M74" i="21"/>
  <c r="J74" i="21"/>
  <c r="C74" i="21"/>
  <c r="BJ73" i="21"/>
  <c r="D73" i="21"/>
  <c r="E73" i="21" s="1"/>
  <c r="J71" i="20"/>
  <c r="M71" i="20"/>
  <c r="K71" i="20"/>
  <c r="L71" i="20" s="1"/>
  <c r="N72" i="20"/>
  <c r="BP71" i="20"/>
  <c r="BQ71" i="20" s="1"/>
  <c r="BN71" i="20"/>
  <c r="BO71" i="20" s="1"/>
  <c r="C73" i="20"/>
  <c r="BJ72" i="20"/>
  <c r="D72" i="20"/>
  <c r="E72" i="20" s="1"/>
  <c r="G71" i="20"/>
  <c r="F71" i="20"/>
  <c r="F69" i="19"/>
  <c r="G69" i="19"/>
  <c r="BN69" i="19"/>
  <c r="BO69" i="19" s="1"/>
  <c r="BP69" i="19"/>
  <c r="BQ69" i="19" s="1"/>
  <c r="C71" i="19"/>
  <c r="BJ70" i="19"/>
  <c r="D70" i="19"/>
  <c r="E70" i="19" s="1"/>
  <c r="M71" i="19"/>
  <c r="K71" i="19"/>
  <c r="L71" i="19" s="1"/>
  <c r="N72" i="19"/>
  <c r="J71" i="19"/>
  <c r="BJ71" i="18"/>
  <c r="D71" i="18"/>
  <c r="E71" i="18" s="1"/>
  <c r="C72" i="18"/>
  <c r="F70" i="18"/>
  <c r="G70" i="18"/>
  <c r="M70" i="18"/>
  <c r="J70" i="18"/>
  <c r="K70" i="18"/>
  <c r="L70" i="18" s="1"/>
  <c r="N71" i="18"/>
  <c r="BN70" i="18"/>
  <c r="BO70" i="18" s="1"/>
  <c r="BP70" i="18"/>
  <c r="BQ70" i="18" s="1"/>
  <c r="N72" i="17"/>
  <c r="K71" i="17"/>
  <c r="L71" i="17" s="1"/>
  <c r="J71" i="17"/>
  <c r="M71" i="17"/>
  <c r="F69" i="17"/>
  <c r="G69" i="17"/>
  <c r="BN69" i="17"/>
  <c r="BO69" i="17" s="1"/>
  <c r="BP69" i="17"/>
  <c r="BQ69" i="17" s="1"/>
  <c r="BJ70" i="17"/>
  <c r="C71" i="17"/>
  <c r="D70" i="17"/>
  <c r="E70" i="17" s="1"/>
  <c r="BJ72" i="23" l="1"/>
  <c r="C73" i="23"/>
  <c r="D72" i="23"/>
  <c r="E72" i="23" s="1"/>
  <c r="BP71" i="23"/>
  <c r="BQ71" i="23" s="1"/>
  <c r="BN71" i="23"/>
  <c r="BO71" i="23" s="1"/>
  <c r="G71" i="23"/>
  <c r="F71" i="23"/>
  <c r="N75" i="23"/>
  <c r="K74" i="23"/>
  <c r="L74" i="23" s="1"/>
  <c r="J74" i="23"/>
  <c r="M74" i="23"/>
  <c r="C75" i="22"/>
  <c r="BJ74" i="22"/>
  <c r="D74" i="22"/>
  <c r="E74" i="22" s="1"/>
  <c r="N75" i="22"/>
  <c r="K74" i="22"/>
  <c r="L74" i="22" s="1"/>
  <c r="J74" i="22"/>
  <c r="M74" i="22"/>
  <c r="BP73" i="22"/>
  <c r="BQ73" i="22" s="1"/>
  <c r="BN73" i="22"/>
  <c r="BO73" i="22" s="1"/>
  <c r="G73" i="22"/>
  <c r="F73" i="22"/>
  <c r="N76" i="21"/>
  <c r="K75" i="21"/>
  <c r="L75" i="21" s="1"/>
  <c r="M75" i="21"/>
  <c r="J75" i="21"/>
  <c r="G73" i="21"/>
  <c r="F73" i="21"/>
  <c r="BJ74" i="21"/>
  <c r="D74" i="21"/>
  <c r="E74" i="21" s="1"/>
  <c r="C75" i="21"/>
  <c r="BP73" i="21"/>
  <c r="BQ73" i="21" s="1"/>
  <c r="BN73" i="21"/>
  <c r="BO73" i="21" s="1"/>
  <c r="M72" i="20"/>
  <c r="K72" i="20"/>
  <c r="L72" i="20" s="1"/>
  <c r="J72" i="20"/>
  <c r="N73" i="20"/>
  <c r="BJ73" i="20"/>
  <c r="C74" i="20"/>
  <c r="D73" i="20"/>
  <c r="E73" i="20" s="1"/>
  <c r="F72" i="20"/>
  <c r="G72" i="20"/>
  <c r="BP72" i="20"/>
  <c r="BQ72" i="20" s="1"/>
  <c r="BN72" i="20"/>
  <c r="BO72" i="20" s="1"/>
  <c r="D71" i="19"/>
  <c r="E71" i="19" s="1"/>
  <c r="BJ71" i="19"/>
  <c r="C72" i="19"/>
  <c r="F70" i="19"/>
  <c r="G70" i="19"/>
  <c r="BP70" i="19"/>
  <c r="BQ70" i="19" s="1"/>
  <c r="BN70" i="19"/>
  <c r="BO70" i="19" s="1"/>
  <c r="M72" i="19"/>
  <c r="K72" i="19"/>
  <c r="L72" i="19" s="1"/>
  <c r="J72" i="19"/>
  <c r="N73" i="19"/>
  <c r="C73" i="18"/>
  <c r="D72" i="18"/>
  <c r="E72" i="18" s="1"/>
  <c r="BJ72" i="18"/>
  <c r="F71" i="18"/>
  <c r="G71" i="18"/>
  <c r="N72" i="18"/>
  <c r="K71" i="18"/>
  <c r="L71" i="18" s="1"/>
  <c r="J71" i="18"/>
  <c r="M71" i="18"/>
  <c r="BN71" i="18"/>
  <c r="BO71" i="18" s="1"/>
  <c r="BP71" i="18"/>
  <c r="BQ71" i="18" s="1"/>
  <c r="BN70" i="17"/>
  <c r="BO70" i="17" s="1"/>
  <c r="BP70" i="17"/>
  <c r="BQ70" i="17" s="1"/>
  <c r="F70" i="17"/>
  <c r="G70" i="17"/>
  <c r="BJ71" i="17"/>
  <c r="D71" i="17"/>
  <c r="E71" i="17" s="1"/>
  <c r="C72" i="17"/>
  <c r="J72" i="17"/>
  <c r="K72" i="17"/>
  <c r="L72" i="17" s="1"/>
  <c r="N73" i="17"/>
  <c r="M72" i="17"/>
  <c r="F72" i="23" l="1"/>
  <c r="G72" i="23"/>
  <c r="BJ73" i="23"/>
  <c r="C74" i="23"/>
  <c r="D73" i="23"/>
  <c r="E73" i="23" s="1"/>
  <c r="M75" i="23"/>
  <c r="K75" i="23"/>
  <c r="L75" i="23" s="1"/>
  <c r="N76" i="23"/>
  <c r="J75" i="23"/>
  <c r="BN72" i="23"/>
  <c r="BO72" i="23" s="1"/>
  <c r="BP72" i="23"/>
  <c r="BQ72" i="23" s="1"/>
  <c r="M75" i="22"/>
  <c r="N76" i="22"/>
  <c r="K75" i="22"/>
  <c r="L75" i="22" s="1"/>
  <c r="J75" i="22"/>
  <c r="F74" i="22"/>
  <c r="G74" i="22"/>
  <c r="BN74" i="22"/>
  <c r="BO74" i="22" s="1"/>
  <c r="BP74" i="22"/>
  <c r="BQ74" i="22" s="1"/>
  <c r="D75" i="22"/>
  <c r="E75" i="22" s="1"/>
  <c r="C76" i="22"/>
  <c r="BJ75" i="22"/>
  <c r="F74" i="21"/>
  <c r="G74" i="21"/>
  <c r="BN74" i="21"/>
  <c r="BO74" i="21" s="1"/>
  <c r="BP74" i="21"/>
  <c r="BQ74" i="21" s="1"/>
  <c r="C76" i="21"/>
  <c r="BJ75" i="21"/>
  <c r="D75" i="21"/>
  <c r="E75" i="21" s="1"/>
  <c r="J76" i="21"/>
  <c r="K76" i="21"/>
  <c r="L76" i="21" s="1"/>
  <c r="N77" i="21"/>
  <c r="M76" i="21"/>
  <c r="F73" i="20"/>
  <c r="G73" i="20"/>
  <c r="BJ74" i="20"/>
  <c r="D74" i="20"/>
  <c r="E74" i="20" s="1"/>
  <c r="C75" i="20"/>
  <c r="BP73" i="20"/>
  <c r="BQ73" i="20" s="1"/>
  <c r="BN73" i="20"/>
  <c r="BO73" i="20" s="1"/>
  <c r="J73" i="20"/>
  <c r="N74" i="20"/>
  <c r="M73" i="20"/>
  <c r="K73" i="20"/>
  <c r="L73" i="20" s="1"/>
  <c r="N74" i="19"/>
  <c r="K73" i="19"/>
  <c r="L73" i="19" s="1"/>
  <c r="M73" i="19"/>
  <c r="J73" i="19"/>
  <c r="BJ72" i="19"/>
  <c r="D72" i="19"/>
  <c r="E72" i="19" s="1"/>
  <c r="C73" i="19"/>
  <c r="BN71" i="19"/>
  <c r="BO71" i="19" s="1"/>
  <c r="BP71" i="19"/>
  <c r="BQ71" i="19" s="1"/>
  <c r="G71" i="19"/>
  <c r="F71" i="19"/>
  <c r="BP72" i="18"/>
  <c r="BQ72" i="18" s="1"/>
  <c r="BN72" i="18"/>
  <c r="BO72" i="18" s="1"/>
  <c r="F72" i="18"/>
  <c r="G72" i="18"/>
  <c r="J72" i="18"/>
  <c r="N73" i="18"/>
  <c r="K72" i="18"/>
  <c r="L72" i="18" s="1"/>
  <c r="M72" i="18"/>
  <c r="C74" i="18"/>
  <c r="D73" i="18"/>
  <c r="E73" i="18" s="1"/>
  <c r="BJ73" i="18"/>
  <c r="G71" i="17"/>
  <c r="F71" i="17"/>
  <c r="BN71" i="17"/>
  <c r="BO71" i="17" s="1"/>
  <c r="BP71" i="17"/>
  <c r="BQ71" i="17" s="1"/>
  <c r="C73" i="17"/>
  <c r="D72" i="17"/>
  <c r="E72" i="17" s="1"/>
  <c r="BJ72" i="17"/>
  <c r="M73" i="17"/>
  <c r="N74" i="17"/>
  <c r="J73" i="17"/>
  <c r="K73" i="17"/>
  <c r="L73" i="17" s="1"/>
  <c r="N77" i="23" l="1"/>
  <c r="J76" i="23"/>
  <c r="M76" i="23"/>
  <c r="K76" i="23"/>
  <c r="L76" i="23" s="1"/>
  <c r="F73" i="23"/>
  <c r="G73" i="23"/>
  <c r="D74" i="23"/>
  <c r="E74" i="23" s="1"/>
  <c r="C75" i="23"/>
  <c r="BJ74" i="23"/>
  <c r="BP73" i="23"/>
  <c r="BQ73" i="23" s="1"/>
  <c r="BN73" i="23"/>
  <c r="BO73" i="23" s="1"/>
  <c r="G75" i="22"/>
  <c r="F75" i="22"/>
  <c r="J76" i="22"/>
  <c r="N77" i="22"/>
  <c r="M76" i="22"/>
  <c r="K76" i="22"/>
  <c r="L76" i="22" s="1"/>
  <c r="BP75" i="22"/>
  <c r="BQ75" i="22" s="1"/>
  <c r="BN75" i="22"/>
  <c r="BO75" i="22" s="1"/>
  <c r="BJ76" i="22"/>
  <c r="D76" i="22"/>
  <c r="E76" i="22" s="1"/>
  <c r="C77" i="22"/>
  <c r="G75" i="21"/>
  <c r="F75" i="21"/>
  <c r="D76" i="21"/>
  <c r="E76" i="21" s="1"/>
  <c r="BJ76" i="21"/>
  <c r="C77" i="21"/>
  <c r="N78" i="21"/>
  <c r="M77" i="21"/>
  <c r="K77" i="21"/>
  <c r="L77" i="21" s="1"/>
  <c r="J77" i="21"/>
  <c r="BP75" i="21"/>
  <c r="BQ75" i="21" s="1"/>
  <c r="BN75" i="21"/>
  <c r="BO75" i="21" s="1"/>
  <c r="BJ75" i="20"/>
  <c r="C76" i="20"/>
  <c r="D75" i="20"/>
  <c r="E75" i="20" s="1"/>
  <c r="BN74" i="20"/>
  <c r="BO74" i="20" s="1"/>
  <c r="BP74" i="20"/>
  <c r="BQ74" i="20" s="1"/>
  <c r="F74" i="20"/>
  <c r="G74" i="20"/>
  <c r="M74" i="20"/>
  <c r="K74" i="20"/>
  <c r="L74" i="20" s="1"/>
  <c r="J74" i="20"/>
  <c r="N75" i="20"/>
  <c r="F72" i="19"/>
  <c r="G72" i="19"/>
  <c r="BN72" i="19"/>
  <c r="BO72" i="19" s="1"/>
  <c r="BP72" i="19"/>
  <c r="BQ72" i="19" s="1"/>
  <c r="D73" i="19"/>
  <c r="E73" i="19" s="1"/>
  <c r="BJ73" i="19"/>
  <c r="C74" i="19"/>
  <c r="J74" i="19"/>
  <c r="K74" i="19"/>
  <c r="L74" i="19" s="1"/>
  <c r="N75" i="19"/>
  <c r="M74" i="19"/>
  <c r="G73" i="18"/>
  <c r="F73" i="18"/>
  <c r="BJ74" i="18"/>
  <c r="C75" i="18"/>
  <c r="D74" i="18"/>
  <c r="E74" i="18" s="1"/>
  <c r="M73" i="18"/>
  <c r="J73" i="18"/>
  <c r="K73" i="18"/>
  <c r="L73" i="18" s="1"/>
  <c r="N74" i="18"/>
  <c r="BP73" i="18"/>
  <c r="BQ73" i="18" s="1"/>
  <c r="BN73" i="18"/>
  <c r="BO73" i="18" s="1"/>
  <c r="BP72" i="17"/>
  <c r="BQ72" i="17" s="1"/>
  <c r="BN72" i="17"/>
  <c r="BO72" i="17" s="1"/>
  <c r="BJ73" i="17"/>
  <c r="D73" i="17"/>
  <c r="E73" i="17" s="1"/>
  <c r="C74" i="17"/>
  <c r="N75" i="17"/>
  <c r="J74" i="17"/>
  <c r="K74" i="17"/>
  <c r="L74" i="17" s="1"/>
  <c r="M74" i="17"/>
  <c r="G72" i="17"/>
  <c r="F72" i="17"/>
  <c r="D75" i="23" l="1"/>
  <c r="E75" i="23" s="1"/>
  <c r="BJ75" i="23"/>
  <c r="C76" i="23"/>
  <c r="F74" i="23"/>
  <c r="G74" i="23"/>
  <c r="BP74" i="23"/>
  <c r="BQ74" i="23" s="1"/>
  <c r="BN74" i="23"/>
  <c r="BO74" i="23" s="1"/>
  <c r="K77" i="23"/>
  <c r="L77" i="23" s="1"/>
  <c r="J77" i="23"/>
  <c r="N78" i="23"/>
  <c r="M77" i="23"/>
  <c r="C78" i="22"/>
  <c r="BJ77" i="22"/>
  <c r="D77" i="22"/>
  <c r="E77" i="22" s="1"/>
  <c r="N78" i="22"/>
  <c r="K77" i="22"/>
  <c r="L77" i="22" s="1"/>
  <c r="J77" i="22"/>
  <c r="M77" i="22"/>
  <c r="G76" i="22"/>
  <c r="F76" i="22"/>
  <c r="BP76" i="22"/>
  <c r="BQ76" i="22" s="1"/>
  <c r="BN76" i="22"/>
  <c r="BO76" i="22" s="1"/>
  <c r="D77" i="21"/>
  <c r="E77" i="21" s="1"/>
  <c r="BJ77" i="21"/>
  <c r="C78" i="21"/>
  <c r="BN76" i="21"/>
  <c r="BO76" i="21" s="1"/>
  <c r="BP76" i="21"/>
  <c r="BQ76" i="21" s="1"/>
  <c r="J78" i="21"/>
  <c r="M78" i="21"/>
  <c r="K78" i="21"/>
  <c r="L78" i="21" s="1"/>
  <c r="N79" i="21"/>
  <c r="G76" i="21"/>
  <c r="F76" i="21"/>
  <c r="N76" i="20"/>
  <c r="K75" i="20"/>
  <c r="L75" i="20" s="1"/>
  <c r="M75" i="20"/>
  <c r="J75" i="20"/>
  <c r="G75" i="20"/>
  <c r="F75" i="20"/>
  <c r="D76" i="20"/>
  <c r="E76" i="20" s="1"/>
  <c r="BJ76" i="20"/>
  <c r="C77" i="20"/>
  <c r="BP75" i="20"/>
  <c r="BQ75" i="20" s="1"/>
  <c r="BN75" i="20"/>
  <c r="BO75" i="20" s="1"/>
  <c r="D74" i="19"/>
  <c r="E74" i="19" s="1"/>
  <c r="BJ74" i="19"/>
  <c r="C75" i="19"/>
  <c r="G73" i="19"/>
  <c r="F73" i="19"/>
  <c r="M75" i="19"/>
  <c r="J75" i="19"/>
  <c r="N76" i="19"/>
  <c r="K75" i="19"/>
  <c r="L75" i="19" s="1"/>
  <c r="BP73" i="19"/>
  <c r="BQ73" i="19" s="1"/>
  <c r="BN73" i="19"/>
  <c r="BO73" i="19" s="1"/>
  <c r="BN74" i="18"/>
  <c r="BO74" i="18" s="1"/>
  <c r="BP74" i="18"/>
  <c r="BQ74" i="18" s="1"/>
  <c r="F74" i="18"/>
  <c r="G74" i="18"/>
  <c r="C76" i="18"/>
  <c r="BJ75" i="18"/>
  <c r="D75" i="18"/>
  <c r="E75" i="18" s="1"/>
  <c r="M74" i="18"/>
  <c r="J74" i="18"/>
  <c r="N75" i="18"/>
  <c r="K74" i="18"/>
  <c r="L74" i="18" s="1"/>
  <c r="G73" i="17"/>
  <c r="F73" i="17"/>
  <c r="BN73" i="17"/>
  <c r="BO73" i="17" s="1"/>
  <c r="BP73" i="17"/>
  <c r="BQ73" i="17" s="1"/>
  <c r="N76" i="17"/>
  <c r="K75" i="17"/>
  <c r="L75" i="17" s="1"/>
  <c r="J75" i="17"/>
  <c r="M75" i="17"/>
  <c r="BJ74" i="17"/>
  <c r="D74" i="17"/>
  <c r="E74" i="17" s="1"/>
  <c r="C75" i="17"/>
  <c r="M78" i="23" l="1"/>
  <c r="N79" i="23"/>
  <c r="K78" i="23"/>
  <c r="L78" i="23" s="1"/>
  <c r="J78" i="23"/>
  <c r="BJ76" i="23"/>
  <c r="D76" i="23"/>
  <c r="E76" i="23" s="1"/>
  <c r="C77" i="23"/>
  <c r="BP75" i="23"/>
  <c r="BQ75" i="23" s="1"/>
  <c r="BN75" i="23"/>
  <c r="BO75" i="23" s="1"/>
  <c r="G75" i="23"/>
  <c r="F75" i="23"/>
  <c r="M78" i="22"/>
  <c r="N79" i="22"/>
  <c r="K78" i="22"/>
  <c r="L78" i="22" s="1"/>
  <c r="J78" i="22"/>
  <c r="G77" i="22"/>
  <c r="F77" i="22"/>
  <c r="BP77" i="22"/>
  <c r="BQ77" i="22" s="1"/>
  <c r="BN77" i="22"/>
  <c r="BO77" i="22" s="1"/>
  <c r="D78" i="22"/>
  <c r="E78" i="22" s="1"/>
  <c r="C79" i="22"/>
  <c r="BJ78" i="22"/>
  <c r="D78" i="21"/>
  <c r="E78" i="21" s="1"/>
  <c r="C79" i="21"/>
  <c r="BJ78" i="21"/>
  <c r="N80" i="21"/>
  <c r="K79" i="21"/>
  <c r="L79" i="21" s="1"/>
  <c r="J79" i="21"/>
  <c r="M79" i="21"/>
  <c r="BP77" i="21"/>
  <c r="BQ77" i="21" s="1"/>
  <c r="BN77" i="21"/>
  <c r="BO77" i="21" s="1"/>
  <c r="F77" i="21"/>
  <c r="G77" i="21"/>
  <c r="G76" i="20"/>
  <c r="F76" i="20"/>
  <c r="BP76" i="20"/>
  <c r="BQ76" i="20" s="1"/>
  <c r="BN76" i="20"/>
  <c r="BO76" i="20" s="1"/>
  <c r="BJ77" i="20"/>
  <c r="D77" i="20"/>
  <c r="E77" i="20" s="1"/>
  <c r="C78" i="20"/>
  <c r="J76" i="20"/>
  <c r="N77" i="20"/>
  <c r="M76" i="20"/>
  <c r="K76" i="20"/>
  <c r="L76" i="20" s="1"/>
  <c r="N77" i="19"/>
  <c r="J76" i="19"/>
  <c r="K76" i="19"/>
  <c r="L76" i="19" s="1"/>
  <c r="M76" i="19"/>
  <c r="BJ75" i="19"/>
  <c r="C76" i="19"/>
  <c r="D75" i="19"/>
  <c r="E75" i="19" s="1"/>
  <c r="BP74" i="19"/>
  <c r="BQ74" i="19" s="1"/>
  <c r="BN74" i="19"/>
  <c r="BO74" i="19" s="1"/>
  <c r="G74" i="19"/>
  <c r="F74" i="19"/>
  <c r="D76" i="18"/>
  <c r="E76" i="18" s="1"/>
  <c r="C77" i="18"/>
  <c r="C78" i="18" s="1"/>
  <c r="BJ76" i="18"/>
  <c r="BN75" i="18"/>
  <c r="BO75" i="18" s="1"/>
  <c r="BP75" i="18"/>
  <c r="BQ75" i="18" s="1"/>
  <c r="N76" i="18"/>
  <c r="K75" i="18"/>
  <c r="L75" i="18" s="1"/>
  <c r="J75" i="18"/>
  <c r="M75" i="18"/>
  <c r="F75" i="18"/>
  <c r="G75" i="18"/>
  <c r="BN74" i="17"/>
  <c r="BO74" i="17" s="1"/>
  <c r="BP74" i="17"/>
  <c r="BQ74" i="17" s="1"/>
  <c r="J76" i="17"/>
  <c r="M76" i="17"/>
  <c r="K76" i="17"/>
  <c r="L76" i="17" s="1"/>
  <c r="N77" i="17"/>
  <c r="C76" i="17"/>
  <c r="D75" i="17"/>
  <c r="E75" i="17" s="1"/>
  <c r="BJ75" i="17"/>
  <c r="F74" i="17"/>
  <c r="G74" i="17"/>
  <c r="D77" i="23" l="1"/>
  <c r="E77" i="23" s="1"/>
  <c r="C78" i="23"/>
  <c r="BJ77" i="23"/>
  <c r="BN76" i="23"/>
  <c r="BO76" i="23" s="1"/>
  <c r="BP76" i="23"/>
  <c r="BQ76" i="23" s="1"/>
  <c r="N80" i="23"/>
  <c r="K79" i="23"/>
  <c r="L79" i="23" s="1"/>
  <c r="J79" i="23"/>
  <c r="M79" i="23"/>
  <c r="G76" i="23"/>
  <c r="F76" i="23"/>
  <c r="BJ79" i="22"/>
  <c r="D79" i="22"/>
  <c r="E79" i="22" s="1"/>
  <c r="C80" i="22"/>
  <c r="BN78" i="22"/>
  <c r="BO78" i="22" s="1"/>
  <c r="BP78" i="22"/>
  <c r="BQ78" i="22" s="1"/>
  <c r="G78" i="22"/>
  <c r="F78" i="22"/>
  <c r="M79" i="22"/>
  <c r="N80" i="22"/>
  <c r="K79" i="22"/>
  <c r="L79" i="22" s="1"/>
  <c r="J79" i="22"/>
  <c r="K80" i="21"/>
  <c r="L80" i="21" s="1"/>
  <c r="N81" i="21"/>
  <c r="J80" i="21"/>
  <c r="M80" i="21"/>
  <c r="BP78" i="21"/>
  <c r="BQ78" i="21" s="1"/>
  <c r="BN78" i="21"/>
  <c r="BO78" i="21" s="1"/>
  <c r="BJ79" i="21"/>
  <c r="C80" i="21"/>
  <c r="D79" i="21"/>
  <c r="E79" i="21" s="1"/>
  <c r="G78" i="21"/>
  <c r="F78" i="21"/>
  <c r="F77" i="20"/>
  <c r="G77" i="20"/>
  <c r="D78" i="20"/>
  <c r="E78" i="20" s="1"/>
  <c r="C79" i="20"/>
  <c r="BJ78" i="20"/>
  <c r="BP77" i="20"/>
  <c r="BQ77" i="20" s="1"/>
  <c r="BN77" i="20"/>
  <c r="BO77" i="20" s="1"/>
  <c r="N78" i="20"/>
  <c r="J77" i="20"/>
  <c r="M77" i="20"/>
  <c r="K77" i="20"/>
  <c r="L77" i="20" s="1"/>
  <c r="G75" i="19"/>
  <c r="F75" i="19"/>
  <c r="BP75" i="19"/>
  <c r="BQ75" i="19" s="1"/>
  <c r="BN75" i="19"/>
  <c r="BO75" i="19" s="1"/>
  <c r="D76" i="19"/>
  <c r="E76" i="19" s="1"/>
  <c r="BJ76" i="19"/>
  <c r="C77" i="19"/>
  <c r="N78" i="19"/>
  <c r="K77" i="19"/>
  <c r="L77" i="19" s="1"/>
  <c r="M77" i="19"/>
  <c r="J77" i="19"/>
  <c r="BJ78" i="18"/>
  <c r="C79" i="18"/>
  <c r="D78" i="18"/>
  <c r="E78" i="18" s="1"/>
  <c r="BN76" i="18"/>
  <c r="BO76" i="18" s="1"/>
  <c r="BP76" i="18"/>
  <c r="BQ76" i="18" s="1"/>
  <c r="M76" i="18"/>
  <c r="K76" i="18"/>
  <c r="L76" i="18" s="1"/>
  <c r="J76" i="18"/>
  <c r="N77" i="18"/>
  <c r="BJ77" i="18"/>
  <c r="D77" i="18"/>
  <c r="E77" i="18" s="1"/>
  <c r="G76" i="18"/>
  <c r="F76" i="18"/>
  <c r="D76" i="17"/>
  <c r="E76" i="17" s="1"/>
  <c r="C77" i="17"/>
  <c r="BJ76" i="17"/>
  <c r="G75" i="17"/>
  <c r="F75" i="17"/>
  <c r="N78" i="17"/>
  <c r="K77" i="17"/>
  <c r="L77" i="17" s="1"/>
  <c r="M77" i="17"/>
  <c r="J77" i="17"/>
  <c r="BN75" i="17"/>
  <c r="BO75" i="17" s="1"/>
  <c r="BP75" i="17"/>
  <c r="BQ75" i="17" s="1"/>
  <c r="BP77" i="23" l="1"/>
  <c r="BQ77" i="23" s="1"/>
  <c r="BN77" i="23"/>
  <c r="BO77" i="23" s="1"/>
  <c r="BJ78" i="23"/>
  <c r="D78" i="23"/>
  <c r="E78" i="23" s="1"/>
  <c r="C79" i="23"/>
  <c r="M80" i="23"/>
  <c r="J80" i="23"/>
  <c r="K80" i="23"/>
  <c r="L80" i="23" s="1"/>
  <c r="N81" i="23"/>
  <c r="G77" i="23"/>
  <c r="F77" i="23"/>
  <c r="C81" i="22"/>
  <c r="BJ80" i="22"/>
  <c r="D80" i="22"/>
  <c r="E80" i="22" s="1"/>
  <c r="F79" i="22"/>
  <c r="G79" i="22"/>
  <c r="K80" i="22"/>
  <c r="L80" i="22" s="1"/>
  <c r="J80" i="22"/>
  <c r="N81" i="22"/>
  <c r="M80" i="22"/>
  <c r="BP79" i="22"/>
  <c r="BQ79" i="22" s="1"/>
  <c r="BN79" i="22"/>
  <c r="BO79" i="22" s="1"/>
  <c r="BN79" i="21"/>
  <c r="BO79" i="21" s="1"/>
  <c r="BP79" i="21"/>
  <c r="BQ79" i="21" s="1"/>
  <c r="F79" i="21"/>
  <c r="G79" i="21"/>
  <c r="M81" i="21"/>
  <c r="N82" i="21"/>
  <c r="K81" i="21"/>
  <c r="L81" i="21" s="1"/>
  <c r="J81" i="21"/>
  <c r="C81" i="21"/>
  <c r="BJ80" i="21"/>
  <c r="D80" i="21"/>
  <c r="E80" i="21" s="1"/>
  <c r="BP78" i="20"/>
  <c r="BQ78" i="20" s="1"/>
  <c r="BN78" i="20"/>
  <c r="BO78" i="20" s="1"/>
  <c r="BJ79" i="20"/>
  <c r="D79" i="20"/>
  <c r="E79" i="20" s="1"/>
  <c r="C80" i="20"/>
  <c r="F78" i="20"/>
  <c r="G78" i="20"/>
  <c r="J78" i="20"/>
  <c r="M78" i="20"/>
  <c r="N79" i="20"/>
  <c r="K78" i="20"/>
  <c r="L78" i="20" s="1"/>
  <c r="D77" i="19"/>
  <c r="E77" i="19" s="1"/>
  <c r="BJ77" i="19"/>
  <c r="C78" i="19"/>
  <c r="BN76" i="19"/>
  <c r="BO76" i="19" s="1"/>
  <c r="BP76" i="19"/>
  <c r="BQ76" i="19" s="1"/>
  <c r="G76" i="19"/>
  <c r="F76" i="19"/>
  <c r="J78" i="19"/>
  <c r="M78" i="19"/>
  <c r="N79" i="19"/>
  <c r="K78" i="19"/>
  <c r="L78" i="19" s="1"/>
  <c r="G78" i="18"/>
  <c r="F78" i="18"/>
  <c r="BJ79" i="18"/>
  <c r="D79" i="18"/>
  <c r="E79" i="18" s="1"/>
  <c r="C80" i="18"/>
  <c r="BP78" i="18"/>
  <c r="BQ78" i="18" s="1"/>
  <c r="BN78" i="18"/>
  <c r="BO78" i="18" s="1"/>
  <c r="BP77" i="18"/>
  <c r="BQ77" i="18" s="1"/>
  <c r="BN77" i="18"/>
  <c r="BO77" i="18" s="1"/>
  <c r="M77" i="18"/>
  <c r="N78" i="18"/>
  <c r="K77" i="18"/>
  <c r="L77" i="18" s="1"/>
  <c r="J77" i="18"/>
  <c r="F77" i="18"/>
  <c r="G77" i="18"/>
  <c r="BP76" i="17"/>
  <c r="BQ76" i="17" s="1"/>
  <c r="BN76" i="17"/>
  <c r="BO76" i="17" s="1"/>
  <c r="D77" i="17"/>
  <c r="E77" i="17" s="1"/>
  <c r="C78" i="17"/>
  <c r="BJ77" i="17"/>
  <c r="J78" i="17"/>
  <c r="M78" i="17"/>
  <c r="N79" i="17"/>
  <c r="K78" i="17"/>
  <c r="L78" i="17" s="1"/>
  <c r="G76" i="17"/>
  <c r="F76" i="17"/>
  <c r="F78" i="23" l="1"/>
  <c r="G78" i="23"/>
  <c r="C80" i="23"/>
  <c r="D79" i="23"/>
  <c r="E79" i="23" s="1"/>
  <c r="BJ79" i="23"/>
  <c r="BN78" i="23"/>
  <c r="BO78" i="23" s="1"/>
  <c r="BP78" i="23"/>
  <c r="BQ78" i="23" s="1"/>
  <c r="N82" i="23"/>
  <c r="K81" i="23"/>
  <c r="L81" i="23" s="1"/>
  <c r="M81" i="23"/>
  <c r="J81" i="23"/>
  <c r="M81" i="22"/>
  <c r="N82" i="22"/>
  <c r="K81" i="22"/>
  <c r="L81" i="22" s="1"/>
  <c r="J81" i="22"/>
  <c r="G80" i="22"/>
  <c r="F80" i="22"/>
  <c r="BP80" i="22"/>
  <c r="BQ80" i="22" s="1"/>
  <c r="BN80" i="22"/>
  <c r="BO80" i="22" s="1"/>
  <c r="C82" i="22"/>
  <c r="BJ81" i="22"/>
  <c r="D81" i="22"/>
  <c r="E81" i="22" s="1"/>
  <c r="BP80" i="21"/>
  <c r="BQ80" i="21" s="1"/>
  <c r="BN80" i="21"/>
  <c r="BO80" i="21" s="1"/>
  <c r="N83" i="21"/>
  <c r="K82" i="21"/>
  <c r="L82" i="21" s="1"/>
  <c r="J82" i="21"/>
  <c r="M82" i="21"/>
  <c r="G80" i="21"/>
  <c r="F80" i="21"/>
  <c r="BJ81" i="21"/>
  <c r="C82" i="21"/>
  <c r="D81" i="21"/>
  <c r="E81" i="21" s="1"/>
  <c r="C81" i="20"/>
  <c r="BJ80" i="20"/>
  <c r="D80" i="20"/>
  <c r="E80" i="20" s="1"/>
  <c r="F79" i="20"/>
  <c r="G79" i="20"/>
  <c r="BN79" i="20"/>
  <c r="BO79" i="20" s="1"/>
  <c r="BP79" i="20"/>
  <c r="BQ79" i="20" s="1"/>
  <c r="K79" i="20"/>
  <c r="L79" i="20" s="1"/>
  <c r="N80" i="20"/>
  <c r="M79" i="20"/>
  <c r="J79" i="20"/>
  <c r="N80" i="19"/>
  <c r="K79" i="19"/>
  <c r="L79" i="19" s="1"/>
  <c r="J79" i="19"/>
  <c r="M79" i="19"/>
  <c r="BJ78" i="19"/>
  <c r="D78" i="19"/>
  <c r="E78" i="19" s="1"/>
  <c r="C79" i="19"/>
  <c r="BP77" i="19"/>
  <c r="BQ77" i="19" s="1"/>
  <c r="BN77" i="19"/>
  <c r="BO77" i="19" s="1"/>
  <c r="F77" i="19"/>
  <c r="G77" i="19"/>
  <c r="BJ80" i="18"/>
  <c r="D80" i="18"/>
  <c r="E80" i="18" s="1"/>
  <c r="C81" i="18"/>
  <c r="G79" i="18"/>
  <c r="F79" i="18"/>
  <c r="BP79" i="18"/>
  <c r="BQ79" i="18" s="1"/>
  <c r="BN79" i="18"/>
  <c r="BO79" i="18" s="1"/>
  <c r="J78" i="18"/>
  <c r="K78" i="18"/>
  <c r="L78" i="18" s="1"/>
  <c r="M78" i="18"/>
  <c r="N79" i="18"/>
  <c r="AM94" i="18"/>
  <c r="AO94" i="18" s="1"/>
  <c r="AM93" i="18"/>
  <c r="AO93" i="18" s="1"/>
  <c r="AM92" i="18"/>
  <c r="AO92" i="18" s="1"/>
  <c r="AM91" i="18"/>
  <c r="AO91" i="18" s="1"/>
  <c r="AM95" i="18"/>
  <c r="AO95" i="18" s="1"/>
  <c r="BN77" i="17"/>
  <c r="BO77" i="17" s="1"/>
  <c r="BP77" i="17"/>
  <c r="BQ77" i="17" s="1"/>
  <c r="D78" i="17"/>
  <c r="E78" i="17" s="1"/>
  <c r="C79" i="17"/>
  <c r="BJ78" i="17"/>
  <c r="F77" i="17"/>
  <c r="G77" i="17"/>
  <c r="N80" i="17"/>
  <c r="M79" i="17"/>
  <c r="J79" i="17"/>
  <c r="K79" i="17"/>
  <c r="L79" i="17" s="1"/>
  <c r="BP79" i="23" l="1"/>
  <c r="BQ79" i="23" s="1"/>
  <c r="BN79" i="23"/>
  <c r="BO79" i="23" s="1"/>
  <c r="D80" i="23"/>
  <c r="E80" i="23" s="1"/>
  <c r="BJ80" i="23"/>
  <c r="C81" i="23"/>
  <c r="F79" i="23"/>
  <c r="G79" i="23"/>
  <c r="J82" i="23"/>
  <c r="M82" i="23"/>
  <c r="K82" i="23"/>
  <c r="L82" i="23" s="1"/>
  <c r="N83" i="23"/>
  <c r="G81" i="22"/>
  <c r="F81" i="22"/>
  <c r="BN81" i="22"/>
  <c r="BO81" i="22" s="1"/>
  <c r="BP81" i="22"/>
  <c r="BQ81" i="22" s="1"/>
  <c r="D82" i="22"/>
  <c r="E82" i="22" s="1"/>
  <c r="C83" i="22"/>
  <c r="BJ82" i="22"/>
  <c r="M82" i="22"/>
  <c r="N83" i="22"/>
  <c r="K82" i="22"/>
  <c r="L82" i="22" s="1"/>
  <c r="J82" i="22"/>
  <c r="G81" i="21"/>
  <c r="F81" i="21"/>
  <c r="M83" i="21"/>
  <c r="J83" i="21"/>
  <c r="N84" i="21"/>
  <c r="K83" i="21"/>
  <c r="L83" i="21" s="1"/>
  <c r="C83" i="21"/>
  <c r="BJ82" i="21"/>
  <c r="D82" i="21"/>
  <c r="E82" i="21" s="1"/>
  <c r="BN81" i="21"/>
  <c r="BO81" i="21" s="1"/>
  <c r="BP81" i="21"/>
  <c r="BQ81" i="21" s="1"/>
  <c r="F80" i="20"/>
  <c r="G80" i="20"/>
  <c r="K80" i="20"/>
  <c r="L80" i="20" s="1"/>
  <c r="M80" i="20"/>
  <c r="J80" i="20"/>
  <c r="N81" i="20"/>
  <c r="BP80" i="20"/>
  <c r="BQ80" i="20" s="1"/>
  <c r="BN80" i="20"/>
  <c r="BO80" i="20" s="1"/>
  <c r="BJ81" i="20"/>
  <c r="C82" i="20"/>
  <c r="D81" i="20"/>
  <c r="E81" i="20" s="1"/>
  <c r="G78" i="19"/>
  <c r="F78" i="19"/>
  <c r="C80" i="19"/>
  <c r="BJ79" i="19"/>
  <c r="D79" i="19"/>
  <c r="E79" i="19" s="1"/>
  <c r="BP78" i="19"/>
  <c r="BQ78" i="19" s="1"/>
  <c r="BN78" i="19"/>
  <c r="BO78" i="19" s="1"/>
  <c r="M80" i="19"/>
  <c r="K80" i="19"/>
  <c r="L80" i="19" s="1"/>
  <c r="N81" i="19"/>
  <c r="J80" i="19"/>
  <c r="BJ81" i="18"/>
  <c r="D81" i="18"/>
  <c r="E81" i="18" s="1"/>
  <c r="C82" i="18"/>
  <c r="G80" i="18"/>
  <c r="F80" i="18"/>
  <c r="BP80" i="18"/>
  <c r="BQ80" i="18" s="1"/>
  <c r="BN80" i="18"/>
  <c r="BO80" i="18" s="1"/>
  <c r="N80" i="18"/>
  <c r="K79" i="18"/>
  <c r="L79" i="18" s="1"/>
  <c r="M79" i="18"/>
  <c r="J79" i="18"/>
  <c r="K80" i="17"/>
  <c r="L80" i="17" s="1"/>
  <c r="N81" i="17"/>
  <c r="J80" i="17"/>
  <c r="M80" i="17"/>
  <c r="BP78" i="17"/>
  <c r="BQ78" i="17" s="1"/>
  <c r="BN78" i="17"/>
  <c r="BO78" i="17" s="1"/>
  <c r="BJ79" i="17"/>
  <c r="D79" i="17"/>
  <c r="E79" i="17" s="1"/>
  <c r="C80" i="17"/>
  <c r="G78" i="17"/>
  <c r="F78" i="17"/>
  <c r="C82" i="23" l="1"/>
  <c r="D81" i="23"/>
  <c r="E81" i="23" s="1"/>
  <c r="BJ81" i="23"/>
  <c r="BN80" i="23"/>
  <c r="BO80" i="23" s="1"/>
  <c r="BP80" i="23"/>
  <c r="BQ80" i="23" s="1"/>
  <c r="G80" i="23"/>
  <c r="F80" i="23"/>
  <c r="M83" i="23"/>
  <c r="N84" i="23"/>
  <c r="J83" i="23"/>
  <c r="K83" i="23"/>
  <c r="L83" i="23" s="1"/>
  <c r="C84" i="22"/>
  <c r="BJ83" i="22"/>
  <c r="D83" i="22"/>
  <c r="E83" i="22" s="1"/>
  <c r="BP82" i="22"/>
  <c r="BQ82" i="22" s="1"/>
  <c r="BN82" i="22"/>
  <c r="BO82" i="22" s="1"/>
  <c r="G82" i="22"/>
  <c r="F82" i="22"/>
  <c r="J83" i="22"/>
  <c r="M83" i="22"/>
  <c r="N84" i="22"/>
  <c r="K83" i="22"/>
  <c r="L83" i="22" s="1"/>
  <c r="M84" i="21"/>
  <c r="N85" i="21"/>
  <c r="K84" i="21"/>
  <c r="L84" i="21" s="1"/>
  <c r="J84" i="21"/>
  <c r="BP82" i="21"/>
  <c r="BQ82" i="21" s="1"/>
  <c r="BN82" i="21"/>
  <c r="BO82" i="21" s="1"/>
  <c r="D83" i="21"/>
  <c r="E83" i="21" s="1"/>
  <c r="C84" i="21"/>
  <c r="BJ83" i="21"/>
  <c r="G82" i="21"/>
  <c r="F82" i="21"/>
  <c r="M81" i="20"/>
  <c r="K81" i="20"/>
  <c r="L81" i="20" s="1"/>
  <c r="J81" i="20"/>
  <c r="N82" i="20"/>
  <c r="G81" i="20"/>
  <c r="F81" i="20"/>
  <c r="C83" i="20"/>
  <c r="D82" i="20"/>
  <c r="E82" i="20" s="1"/>
  <c r="BJ82" i="20"/>
  <c r="BP81" i="20"/>
  <c r="BQ81" i="20" s="1"/>
  <c r="BN81" i="20"/>
  <c r="BO81" i="20" s="1"/>
  <c r="F79" i="19"/>
  <c r="G79" i="19"/>
  <c r="BN79" i="19"/>
  <c r="BO79" i="19" s="1"/>
  <c r="BP79" i="19"/>
  <c r="BQ79" i="19" s="1"/>
  <c r="M81" i="19"/>
  <c r="K81" i="19"/>
  <c r="L81" i="19" s="1"/>
  <c r="N82" i="19"/>
  <c r="J81" i="19"/>
  <c r="D80" i="19"/>
  <c r="E80" i="19" s="1"/>
  <c r="C81" i="19"/>
  <c r="BJ80" i="19"/>
  <c r="BJ82" i="18"/>
  <c r="D82" i="18"/>
  <c r="E82" i="18" s="1"/>
  <c r="C83" i="18"/>
  <c r="G81" i="18"/>
  <c r="F81" i="18"/>
  <c r="BP81" i="18"/>
  <c r="BQ81" i="18" s="1"/>
  <c r="BN81" i="18"/>
  <c r="BO81" i="18" s="1"/>
  <c r="N81" i="18"/>
  <c r="K80" i="18"/>
  <c r="L80" i="18" s="1"/>
  <c r="J80" i="18"/>
  <c r="M80" i="18"/>
  <c r="BN79" i="17"/>
  <c r="BO79" i="17" s="1"/>
  <c r="BP79" i="17"/>
  <c r="BQ79" i="17" s="1"/>
  <c r="D80" i="17"/>
  <c r="E80" i="17" s="1"/>
  <c r="C81" i="17"/>
  <c r="BJ80" i="17"/>
  <c r="M81" i="17"/>
  <c r="K81" i="17"/>
  <c r="L81" i="17" s="1"/>
  <c r="N82" i="17"/>
  <c r="J81" i="17"/>
  <c r="F79" i="17"/>
  <c r="G79" i="17"/>
  <c r="BP81" i="23" l="1"/>
  <c r="BQ81" i="23" s="1"/>
  <c r="BN81" i="23"/>
  <c r="BO81" i="23" s="1"/>
  <c r="F81" i="23"/>
  <c r="G81" i="23"/>
  <c r="N85" i="23"/>
  <c r="K84" i="23"/>
  <c r="L84" i="23" s="1"/>
  <c r="J84" i="23"/>
  <c r="M84" i="23"/>
  <c r="C83" i="23"/>
  <c r="C84" i="23" s="1"/>
  <c r="D82" i="23"/>
  <c r="E82" i="23" s="1"/>
  <c r="BJ82" i="23"/>
  <c r="G83" i="22"/>
  <c r="F83" i="22"/>
  <c r="BP83" i="22"/>
  <c r="BQ83" i="22" s="1"/>
  <c r="BN83" i="22"/>
  <c r="BO83" i="22" s="1"/>
  <c r="M84" i="22"/>
  <c r="N85" i="22"/>
  <c r="K84" i="22"/>
  <c r="L84" i="22" s="1"/>
  <c r="J84" i="22"/>
  <c r="C85" i="22"/>
  <c r="BJ84" i="22"/>
  <c r="D84" i="22"/>
  <c r="E84" i="22" s="1"/>
  <c r="BP83" i="21"/>
  <c r="BQ83" i="21" s="1"/>
  <c r="BN83" i="21"/>
  <c r="BO83" i="21" s="1"/>
  <c r="N86" i="21"/>
  <c r="K85" i="21"/>
  <c r="L85" i="21" s="1"/>
  <c r="M85" i="21"/>
  <c r="J85" i="21"/>
  <c r="F83" i="21"/>
  <c r="G83" i="21"/>
  <c r="BJ84" i="21"/>
  <c r="C85" i="21"/>
  <c r="D84" i="21"/>
  <c r="E84" i="21" s="1"/>
  <c r="G82" i="20"/>
  <c r="F82" i="20"/>
  <c r="N83" i="20"/>
  <c r="K82" i="20"/>
  <c r="L82" i="20" s="1"/>
  <c r="J82" i="20"/>
  <c r="M82" i="20"/>
  <c r="D83" i="20"/>
  <c r="E83" i="20" s="1"/>
  <c r="C84" i="20"/>
  <c r="BJ83" i="20"/>
  <c r="BP82" i="20"/>
  <c r="BQ82" i="20" s="1"/>
  <c r="BN82" i="20"/>
  <c r="BO82" i="20" s="1"/>
  <c r="J82" i="19"/>
  <c r="M82" i="19"/>
  <c r="K82" i="19"/>
  <c r="L82" i="19" s="1"/>
  <c r="N83" i="19"/>
  <c r="BN80" i="19"/>
  <c r="BO80" i="19" s="1"/>
  <c r="BP80" i="19"/>
  <c r="BQ80" i="19" s="1"/>
  <c r="F80" i="19"/>
  <c r="G80" i="19"/>
  <c r="D81" i="19"/>
  <c r="E81" i="19" s="1"/>
  <c r="C82" i="19"/>
  <c r="BJ81" i="19"/>
  <c r="BJ83" i="18"/>
  <c r="D83" i="18"/>
  <c r="E83" i="18" s="1"/>
  <c r="C84" i="18"/>
  <c r="G82" i="18"/>
  <c r="F82" i="18"/>
  <c r="BP82" i="18"/>
  <c r="BQ82" i="18" s="1"/>
  <c r="BN82" i="18"/>
  <c r="BO82" i="18" s="1"/>
  <c r="M81" i="18"/>
  <c r="J81" i="18"/>
  <c r="N82" i="18"/>
  <c r="K81" i="18"/>
  <c r="L81" i="18" s="1"/>
  <c r="N83" i="17"/>
  <c r="K82" i="17"/>
  <c r="L82" i="17" s="1"/>
  <c r="J82" i="17"/>
  <c r="M82" i="17"/>
  <c r="BP80" i="17"/>
  <c r="BQ80" i="17" s="1"/>
  <c r="BN80" i="17"/>
  <c r="BO80" i="17" s="1"/>
  <c r="BJ81" i="17"/>
  <c r="D81" i="17"/>
  <c r="E81" i="17" s="1"/>
  <c r="C82" i="17"/>
  <c r="G80" i="17"/>
  <c r="F80" i="17"/>
  <c r="C85" i="23" l="1"/>
  <c r="BJ84" i="23"/>
  <c r="D84" i="23"/>
  <c r="E84" i="23" s="1"/>
  <c r="N86" i="23"/>
  <c r="K85" i="23"/>
  <c r="L85" i="23" s="1"/>
  <c r="J85" i="23"/>
  <c r="M85" i="23"/>
  <c r="G82" i="23"/>
  <c r="F82" i="23"/>
  <c r="BJ83" i="23"/>
  <c r="D83" i="23"/>
  <c r="E83" i="23" s="1"/>
  <c r="BP82" i="23"/>
  <c r="BQ82" i="23" s="1"/>
  <c r="BN82" i="23"/>
  <c r="BO82" i="23" s="1"/>
  <c r="M85" i="22"/>
  <c r="N86" i="22"/>
  <c r="K85" i="22"/>
  <c r="L85" i="22" s="1"/>
  <c r="J85" i="22"/>
  <c r="BN84" i="22"/>
  <c r="BO84" i="22" s="1"/>
  <c r="BP84" i="22"/>
  <c r="BQ84" i="22" s="1"/>
  <c r="BJ85" i="22"/>
  <c r="D85" i="22"/>
  <c r="E85" i="22" s="1"/>
  <c r="C86" i="22"/>
  <c r="G84" i="22"/>
  <c r="F84" i="22"/>
  <c r="N87" i="21"/>
  <c r="K86" i="21"/>
  <c r="L86" i="21" s="1"/>
  <c r="M86" i="21"/>
  <c r="J86" i="21"/>
  <c r="BJ85" i="21"/>
  <c r="C86" i="21"/>
  <c r="D85" i="21"/>
  <c r="E85" i="21" s="1"/>
  <c r="BP84" i="21"/>
  <c r="BQ84" i="21" s="1"/>
  <c r="BN84" i="21"/>
  <c r="BO84" i="21" s="1"/>
  <c r="G84" i="21"/>
  <c r="F84" i="21"/>
  <c r="BJ84" i="20"/>
  <c r="C85" i="20"/>
  <c r="D84" i="20"/>
  <c r="E84" i="20" s="1"/>
  <c r="F83" i="20"/>
  <c r="G83" i="20"/>
  <c r="M83" i="20"/>
  <c r="J83" i="20"/>
  <c r="N84" i="20"/>
  <c r="K83" i="20"/>
  <c r="L83" i="20" s="1"/>
  <c r="BP83" i="20"/>
  <c r="BQ83" i="20" s="1"/>
  <c r="BN83" i="20"/>
  <c r="BO83" i="20" s="1"/>
  <c r="BP81" i="19"/>
  <c r="BQ81" i="19" s="1"/>
  <c r="BN81" i="19"/>
  <c r="BO81" i="19" s="1"/>
  <c r="M83" i="19"/>
  <c r="J83" i="19"/>
  <c r="N84" i="19"/>
  <c r="K83" i="19"/>
  <c r="L83" i="19" s="1"/>
  <c r="C83" i="19"/>
  <c r="D82" i="19"/>
  <c r="E82" i="19" s="1"/>
  <c r="BJ82" i="19"/>
  <c r="F81" i="19"/>
  <c r="G81" i="19"/>
  <c r="BJ84" i="18"/>
  <c r="D84" i="18"/>
  <c r="E84" i="18" s="1"/>
  <c r="C85" i="18"/>
  <c r="G83" i="18"/>
  <c r="F83" i="18"/>
  <c r="BP83" i="18"/>
  <c r="BQ83" i="18" s="1"/>
  <c r="BN83" i="18"/>
  <c r="BO83" i="18" s="1"/>
  <c r="N83" i="18"/>
  <c r="K82" i="18"/>
  <c r="L82" i="18" s="1"/>
  <c r="J82" i="18"/>
  <c r="M82" i="18"/>
  <c r="BN81" i="17"/>
  <c r="BO81" i="17" s="1"/>
  <c r="BP81" i="17"/>
  <c r="BQ81" i="17" s="1"/>
  <c r="C83" i="17"/>
  <c r="BJ82" i="17"/>
  <c r="D82" i="17"/>
  <c r="E82" i="17" s="1"/>
  <c r="G81" i="17"/>
  <c r="F81" i="17"/>
  <c r="M83" i="17"/>
  <c r="J83" i="17"/>
  <c r="K83" i="17"/>
  <c r="L83" i="17" s="1"/>
  <c r="N84" i="17"/>
  <c r="G84" i="23" l="1"/>
  <c r="F84" i="23"/>
  <c r="BP84" i="23"/>
  <c r="BQ84" i="23" s="1"/>
  <c r="BN84" i="23"/>
  <c r="BO84" i="23" s="1"/>
  <c r="C86" i="23"/>
  <c r="BJ85" i="23"/>
  <c r="D85" i="23"/>
  <c r="E85" i="23" s="1"/>
  <c r="BN83" i="23"/>
  <c r="BO83" i="23" s="1"/>
  <c r="BP83" i="23"/>
  <c r="BQ83" i="23" s="1"/>
  <c r="G83" i="23"/>
  <c r="F83" i="23"/>
  <c r="AK46" i="23"/>
  <c r="M86" i="23"/>
  <c r="J86" i="23"/>
  <c r="N87" i="23"/>
  <c r="K86" i="23"/>
  <c r="L86" i="23" s="1"/>
  <c r="BP85" i="22"/>
  <c r="BQ85" i="22" s="1"/>
  <c r="BN85" i="22"/>
  <c r="BO85" i="22" s="1"/>
  <c r="C87" i="22"/>
  <c r="BJ86" i="22"/>
  <c r="D86" i="22"/>
  <c r="E86" i="22" s="1"/>
  <c r="N87" i="22"/>
  <c r="K86" i="22"/>
  <c r="L86" i="22" s="1"/>
  <c r="J86" i="22"/>
  <c r="M86" i="22"/>
  <c r="F85" i="22"/>
  <c r="G85" i="22"/>
  <c r="BN85" i="21"/>
  <c r="BO85" i="21" s="1"/>
  <c r="BP85" i="21"/>
  <c r="BQ85" i="21" s="1"/>
  <c r="D86" i="21"/>
  <c r="E86" i="21" s="1"/>
  <c r="BJ86" i="21"/>
  <c r="C87" i="21"/>
  <c r="F85" i="21"/>
  <c r="G85" i="21"/>
  <c r="J87" i="21"/>
  <c r="M87" i="21"/>
  <c r="N88" i="21"/>
  <c r="K87" i="21"/>
  <c r="L87" i="21" s="1"/>
  <c r="G84" i="20"/>
  <c r="F84" i="20"/>
  <c r="M84" i="20"/>
  <c r="N85" i="20"/>
  <c r="K84" i="20"/>
  <c r="L84" i="20" s="1"/>
  <c r="J84" i="20"/>
  <c r="C86" i="20"/>
  <c r="BJ85" i="20"/>
  <c r="D85" i="20"/>
  <c r="E85" i="20" s="1"/>
  <c r="BP84" i="20"/>
  <c r="BQ84" i="20" s="1"/>
  <c r="BN84" i="20"/>
  <c r="BO84" i="20" s="1"/>
  <c r="M84" i="19"/>
  <c r="J84" i="19"/>
  <c r="N85" i="19"/>
  <c r="K84" i="19"/>
  <c r="L84" i="19" s="1"/>
  <c r="C84" i="19"/>
  <c r="D83" i="19"/>
  <c r="E83" i="19" s="1"/>
  <c r="BJ83" i="19"/>
  <c r="BN82" i="19"/>
  <c r="BO82" i="19" s="1"/>
  <c r="BP82" i="19"/>
  <c r="BQ82" i="19" s="1"/>
  <c r="G82" i="19"/>
  <c r="F82" i="19"/>
  <c r="BJ85" i="18"/>
  <c r="D85" i="18"/>
  <c r="E85" i="18" s="1"/>
  <c r="C86" i="18"/>
  <c r="G84" i="18"/>
  <c r="F84" i="18"/>
  <c r="BP84" i="18"/>
  <c r="BQ84" i="18" s="1"/>
  <c r="BN84" i="18"/>
  <c r="BO84" i="18" s="1"/>
  <c r="M83" i="18"/>
  <c r="N84" i="18"/>
  <c r="K83" i="18"/>
  <c r="L83" i="18" s="1"/>
  <c r="J83" i="18"/>
  <c r="G82" i="17"/>
  <c r="F82" i="17"/>
  <c r="BP82" i="17"/>
  <c r="BQ82" i="17" s="1"/>
  <c r="BN82" i="17"/>
  <c r="BO82" i="17" s="1"/>
  <c r="M84" i="17"/>
  <c r="N85" i="17"/>
  <c r="K84" i="17"/>
  <c r="L84" i="17" s="1"/>
  <c r="J84" i="17"/>
  <c r="D83" i="17"/>
  <c r="E83" i="17" s="1"/>
  <c r="C84" i="17"/>
  <c r="BJ83" i="17"/>
  <c r="BP85" i="23" l="1"/>
  <c r="BQ85" i="23" s="1"/>
  <c r="BN85" i="23"/>
  <c r="BO85" i="23" s="1"/>
  <c r="D86" i="23"/>
  <c r="E86" i="23" s="1"/>
  <c r="C87" i="23"/>
  <c r="BJ86" i="23"/>
  <c r="G85" i="23"/>
  <c r="F85" i="23"/>
  <c r="AM94" i="23"/>
  <c r="AO94" i="23" s="1"/>
  <c r="AM95" i="23"/>
  <c r="AO95" i="23" s="1"/>
  <c r="AM93" i="23"/>
  <c r="AO93" i="23" s="1"/>
  <c r="AM91" i="23"/>
  <c r="AO91" i="23" s="1"/>
  <c r="AM92" i="23"/>
  <c r="AO92" i="23" s="1"/>
  <c r="M87" i="23"/>
  <c r="K87" i="23"/>
  <c r="L87" i="23" s="1"/>
  <c r="N88" i="23"/>
  <c r="J87" i="23"/>
  <c r="G86" i="22"/>
  <c r="F86" i="22"/>
  <c r="BP86" i="22"/>
  <c r="BQ86" i="22" s="1"/>
  <c r="BN86" i="22"/>
  <c r="BO86" i="22" s="1"/>
  <c r="D87" i="22"/>
  <c r="E87" i="22" s="1"/>
  <c r="C88" i="22"/>
  <c r="BJ87" i="22"/>
  <c r="M87" i="22"/>
  <c r="N88" i="22"/>
  <c r="K87" i="22"/>
  <c r="L87" i="22" s="1"/>
  <c r="J87" i="22"/>
  <c r="C88" i="21"/>
  <c r="D87" i="21"/>
  <c r="E87" i="21" s="1"/>
  <c r="BJ87" i="21"/>
  <c r="BP86" i="21"/>
  <c r="BQ86" i="21" s="1"/>
  <c r="BN86" i="21"/>
  <c r="BO86" i="21" s="1"/>
  <c r="G86" i="21"/>
  <c r="F86" i="21"/>
  <c r="N89" i="21"/>
  <c r="M88" i="21"/>
  <c r="K88" i="21"/>
  <c r="L88" i="21" s="1"/>
  <c r="J88" i="21"/>
  <c r="BN85" i="20"/>
  <c r="BO85" i="20" s="1"/>
  <c r="BP85" i="20"/>
  <c r="BQ85" i="20" s="1"/>
  <c r="D86" i="20"/>
  <c r="E86" i="20" s="1"/>
  <c r="C87" i="20"/>
  <c r="BJ86" i="20"/>
  <c r="N86" i="20"/>
  <c r="K85" i="20"/>
  <c r="L85" i="20" s="1"/>
  <c r="J85" i="20"/>
  <c r="M85" i="20"/>
  <c r="F85" i="20"/>
  <c r="G85" i="20"/>
  <c r="G83" i="19"/>
  <c r="F83" i="19"/>
  <c r="BJ84" i="19"/>
  <c r="C85" i="19"/>
  <c r="D84" i="19"/>
  <c r="E84" i="19" s="1"/>
  <c r="N86" i="19"/>
  <c r="K85" i="19"/>
  <c r="L85" i="19" s="1"/>
  <c r="J85" i="19"/>
  <c r="M85" i="19"/>
  <c r="BN83" i="19"/>
  <c r="BO83" i="19" s="1"/>
  <c r="BP83" i="19"/>
  <c r="BQ83" i="19" s="1"/>
  <c r="BJ86" i="18"/>
  <c r="D86" i="18"/>
  <c r="E86" i="18" s="1"/>
  <c r="C87" i="18"/>
  <c r="G85" i="18"/>
  <c r="F85" i="18"/>
  <c r="BP85" i="18"/>
  <c r="BQ85" i="18" s="1"/>
  <c r="BN85" i="18"/>
  <c r="BO85" i="18" s="1"/>
  <c r="M84" i="18"/>
  <c r="J84" i="18"/>
  <c r="N85" i="18"/>
  <c r="K84" i="18"/>
  <c r="L84" i="18" s="1"/>
  <c r="BJ84" i="17"/>
  <c r="D84" i="17"/>
  <c r="E84" i="17" s="1"/>
  <c r="C85" i="17"/>
  <c r="N86" i="17"/>
  <c r="K85" i="17"/>
  <c r="L85" i="17" s="1"/>
  <c r="M85" i="17"/>
  <c r="J85" i="17"/>
  <c r="F83" i="17"/>
  <c r="G83" i="17"/>
  <c r="BP83" i="17"/>
  <c r="BQ83" i="17" s="1"/>
  <c r="BN83" i="17"/>
  <c r="BO83" i="17" s="1"/>
  <c r="D87" i="23" l="1"/>
  <c r="E87" i="23" s="1"/>
  <c r="C88" i="23"/>
  <c r="BJ87" i="23"/>
  <c r="BN86" i="23"/>
  <c r="BO86" i="23" s="1"/>
  <c r="BP86" i="23"/>
  <c r="BQ86" i="23" s="1"/>
  <c r="G86" i="23"/>
  <c r="F86" i="23"/>
  <c r="K88" i="23"/>
  <c r="L88" i="23" s="1"/>
  <c r="J88" i="23"/>
  <c r="N89" i="23"/>
  <c r="M88" i="23"/>
  <c r="BP87" i="22"/>
  <c r="BQ87" i="22" s="1"/>
  <c r="BN87" i="22"/>
  <c r="BO87" i="22" s="1"/>
  <c r="G87" i="22"/>
  <c r="F87" i="22"/>
  <c r="N89" i="22"/>
  <c r="M88" i="22"/>
  <c r="J88" i="22"/>
  <c r="K88" i="22"/>
  <c r="L88" i="22" s="1"/>
  <c r="D88" i="22"/>
  <c r="E88" i="22" s="1"/>
  <c r="C89" i="22"/>
  <c r="BJ88" i="22"/>
  <c r="BP87" i="21"/>
  <c r="BQ87" i="21" s="1"/>
  <c r="BN87" i="21"/>
  <c r="BO87" i="21" s="1"/>
  <c r="G87" i="21"/>
  <c r="F87" i="21"/>
  <c r="M89" i="21"/>
  <c r="J89" i="21"/>
  <c r="K89" i="21"/>
  <c r="L89" i="21" s="1"/>
  <c r="N90" i="21"/>
  <c r="C89" i="21"/>
  <c r="D88" i="21"/>
  <c r="E88" i="21" s="1"/>
  <c r="BJ88" i="21"/>
  <c r="M86" i="20"/>
  <c r="N87" i="20"/>
  <c r="K86" i="20"/>
  <c r="L86" i="20" s="1"/>
  <c r="J86" i="20"/>
  <c r="BP86" i="20"/>
  <c r="BQ86" i="20" s="1"/>
  <c r="BN86" i="20"/>
  <c r="BO86" i="20" s="1"/>
  <c r="C88" i="20"/>
  <c r="BJ87" i="20"/>
  <c r="D87" i="20"/>
  <c r="E87" i="20" s="1"/>
  <c r="G86" i="20"/>
  <c r="F86" i="20"/>
  <c r="F84" i="19"/>
  <c r="G84" i="19"/>
  <c r="C86" i="19"/>
  <c r="BJ85" i="19"/>
  <c r="D85" i="19"/>
  <c r="E85" i="19" s="1"/>
  <c r="BN84" i="19"/>
  <c r="BO84" i="19" s="1"/>
  <c r="BP84" i="19"/>
  <c r="BQ84" i="19" s="1"/>
  <c r="M86" i="19"/>
  <c r="N87" i="19"/>
  <c r="K86" i="19"/>
  <c r="L86" i="19" s="1"/>
  <c r="J86" i="19"/>
  <c r="BJ87" i="18"/>
  <c r="D87" i="18"/>
  <c r="E87" i="18" s="1"/>
  <c r="C88" i="18"/>
  <c r="G86" i="18"/>
  <c r="F86" i="18"/>
  <c r="BP86" i="18"/>
  <c r="BQ86" i="18" s="1"/>
  <c r="BN86" i="18"/>
  <c r="BO86" i="18" s="1"/>
  <c r="N86" i="18"/>
  <c r="K85" i="18"/>
  <c r="L85" i="18" s="1"/>
  <c r="M85" i="18"/>
  <c r="J85" i="18"/>
  <c r="N87" i="17"/>
  <c r="K86" i="17"/>
  <c r="L86" i="17" s="1"/>
  <c r="M86" i="17"/>
  <c r="J86" i="17"/>
  <c r="BJ85" i="17"/>
  <c r="C86" i="17"/>
  <c r="D85" i="17"/>
  <c r="E85" i="17" s="1"/>
  <c r="G84" i="17"/>
  <c r="F84" i="17"/>
  <c r="BP84" i="17"/>
  <c r="BQ84" i="17" s="1"/>
  <c r="BN84" i="17"/>
  <c r="BO84" i="17" s="1"/>
  <c r="BN87" i="23" l="1"/>
  <c r="BO87" i="23" s="1"/>
  <c r="BP87" i="23"/>
  <c r="BQ87" i="23" s="1"/>
  <c r="D88" i="23"/>
  <c r="E88" i="23" s="1"/>
  <c r="C89" i="23"/>
  <c r="BJ88" i="23"/>
  <c r="G87" i="23"/>
  <c r="F87" i="23"/>
  <c r="M89" i="23"/>
  <c r="K89" i="23"/>
  <c r="L89" i="23" s="1"/>
  <c r="N90" i="23"/>
  <c r="J89" i="23"/>
  <c r="J89" i="22"/>
  <c r="M89" i="22"/>
  <c r="N90" i="22"/>
  <c r="K89" i="22"/>
  <c r="L89" i="22" s="1"/>
  <c r="BP88" i="22"/>
  <c r="BQ88" i="22" s="1"/>
  <c r="BN88" i="22"/>
  <c r="BO88" i="22" s="1"/>
  <c r="G88" i="22"/>
  <c r="F88" i="22"/>
  <c r="C90" i="22"/>
  <c r="BJ89" i="22"/>
  <c r="D89" i="22"/>
  <c r="E89" i="22" s="1"/>
  <c r="BP88" i="21"/>
  <c r="BQ88" i="21" s="1"/>
  <c r="BN88" i="21"/>
  <c r="BO88" i="21" s="1"/>
  <c r="G88" i="21"/>
  <c r="F88" i="21"/>
  <c r="D89" i="21"/>
  <c r="E89" i="21" s="1"/>
  <c r="C90" i="21"/>
  <c r="BJ89" i="21"/>
  <c r="M90" i="21"/>
  <c r="K90" i="21"/>
  <c r="L90" i="21" s="1"/>
  <c r="J90" i="21"/>
  <c r="N91" i="21"/>
  <c r="G87" i="20"/>
  <c r="F87" i="20"/>
  <c r="J87" i="20"/>
  <c r="M87" i="20"/>
  <c r="N88" i="20"/>
  <c r="K87" i="20"/>
  <c r="L87" i="20" s="1"/>
  <c r="C89" i="20"/>
  <c r="D88" i="20"/>
  <c r="E88" i="20" s="1"/>
  <c r="BJ88" i="20"/>
  <c r="BP87" i="20"/>
  <c r="BQ87" i="20" s="1"/>
  <c r="BN87" i="20"/>
  <c r="BO87" i="20" s="1"/>
  <c r="F85" i="19"/>
  <c r="G85" i="19"/>
  <c r="BP85" i="19"/>
  <c r="BQ85" i="19" s="1"/>
  <c r="BN85" i="19"/>
  <c r="BO85" i="19" s="1"/>
  <c r="D86" i="19"/>
  <c r="E86" i="19" s="1"/>
  <c r="C87" i="19"/>
  <c r="BJ86" i="19"/>
  <c r="M87" i="19"/>
  <c r="J87" i="19"/>
  <c r="N88" i="19"/>
  <c r="K87" i="19"/>
  <c r="L87" i="19" s="1"/>
  <c r="BJ88" i="18"/>
  <c r="D88" i="18"/>
  <c r="E88" i="18" s="1"/>
  <c r="C89" i="18"/>
  <c r="G87" i="18"/>
  <c r="F87" i="18"/>
  <c r="BP87" i="18"/>
  <c r="BQ87" i="18" s="1"/>
  <c r="BN87" i="18"/>
  <c r="BO87" i="18" s="1"/>
  <c r="N87" i="18"/>
  <c r="K86" i="18"/>
  <c r="L86" i="18" s="1"/>
  <c r="J86" i="18"/>
  <c r="M86" i="18"/>
  <c r="F85" i="17"/>
  <c r="G85" i="17"/>
  <c r="BN85" i="17"/>
  <c r="BO85" i="17" s="1"/>
  <c r="BP85" i="17"/>
  <c r="BQ85" i="17" s="1"/>
  <c r="D86" i="17"/>
  <c r="E86" i="17" s="1"/>
  <c r="C87" i="17"/>
  <c r="BJ86" i="17"/>
  <c r="J87" i="17"/>
  <c r="N88" i="17"/>
  <c r="M87" i="17"/>
  <c r="K87" i="17"/>
  <c r="L87" i="17" s="1"/>
  <c r="BP88" i="23" l="1"/>
  <c r="BQ88" i="23" s="1"/>
  <c r="BN88" i="23"/>
  <c r="BO88" i="23" s="1"/>
  <c r="D89" i="23"/>
  <c r="E89" i="23" s="1"/>
  <c r="C90" i="23"/>
  <c r="BJ89" i="23"/>
  <c r="F88" i="23"/>
  <c r="G88" i="23"/>
  <c r="N91" i="23"/>
  <c r="K90" i="23"/>
  <c r="L90" i="23" s="1"/>
  <c r="J90" i="23"/>
  <c r="M90" i="23"/>
  <c r="G89" i="22"/>
  <c r="F89" i="22"/>
  <c r="BP89" i="22"/>
  <c r="BQ89" i="22" s="1"/>
  <c r="BN89" i="22"/>
  <c r="BO89" i="22" s="1"/>
  <c r="M90" i="22"/>
  <c r="N91" i="22"/>
  <c r="K90" i="22"/>
  <c r="L90" i="22" s="1"/>
  <c r="J90" i="22"/>
  <c r="C91" i="22"/>
  <c r="BJ90" i="22"/>
  <c r="D90" i="22"/>
  <c r="E90" i="22" s="1"/>
  <c r="BP89" i="21"/>
  <c r="BQ89" i="21" s="1"/>
  <c r="BN89" i="21"/>
  <c r="BO89" i="21" s="1"/>
  <c r="G89" i="21"/>
  <c r="F89" i="21"/>
  <c r="BJ90" i="21"/>
  <c r="D90" i="21"/>
  <c r="E90" i="21" s="1"/>
  <c r="C91" i="21"/>
  <c r="K91" i="21"/>
  <c r="L91" i="21" s="1"/>
  <c r="M91" i="21"/>
  <c r="J91" i="21"/>
  <c r="N92" i="21"/>
  <c r="G88" i="20"/>
  <c r="F88" i="20"/>
  <c r="N89" i="20"/>
  <c r="M88" i="20"/>
  <c r="K88" i="20"/>
  <c r="L88" i="20" s="1"/>
  <c r="J88" i="20"/>
  <c r="D89" i="20"/>
  <c r="E89" i="20" s="1"/>
  <c r="C90" i="20"/>
  <c r="BJ89" i="20"/>
  <c r="BN88" i="20"/>
  <c r="BO88" i="20" s="1"/>
  <c r="BP88" i="20"/>
  <c r="BQ88" i="20" s="1"/>
  <c r="G86" i="19"/>
  <c r="F86" i="19"/>
  <c r="K88" i="19"/>
  <c r="L88" i="19" s="1"/>
  <c r="M88" i="19"/>
  <c r="J88" i="19"/>
  <c r="N89" i="19"/>
  <c r="BJ87" i="19"/>
  <c r="D87" i="19"/>
  <c r="E87" i="19" s="1"/>
  <c r="C88" i="19"/>
  <c r="BP86" i="19"/>
  <c r="BQ86" i="19" s="1"/>
  <c r="BN86" i="19"/>
  <c r="BO86" i="19" s="1"/>
  <c r="BJ89" i="18"/>
  <c r="D89" i="18"/>
  <c r="E89" i="18" s="1"/>
  <c r="C90" i="18"/>
  <c r="G88" i="18"/>
  <c r="F88" i="18"/>
  <c r="BP88" i="18"/>
  <c r="BQ88" i="18" s="1"/>
  <c r="BN88" i="18"/>
  <c r="BO88" i="18" s="1"/>
  <c r="J87" i="18"/>
  <c r="N88" i="18"/>
  <c r="K87" i="18"/>
  <c r="L87" i="18" s="1"/>
  <c r="M87" i="18"/>
  <c r="G86" i="17"/>
  <c r="F86" i="17"/>
  <c r="C88" i="17"/>
  <c r="D87" i="17"/>
  <c r="E87" i="17" s="1"/>
  <c r="BJ87" i="17"/>
  <c r="BP86" i="17"/>
  <c r="BQ86" i="17" s="1"/>
  <c r="BN86" i="17"/>
  <c r="BO86" i="17" s="1"/>
  <c r="N89" i="17"/>
  <c r="M88" i="17"/>
  <c r="K88" i="17"/>
  <c r="L88" i="17" s="1"/>
  <c r="J88" i="17"/>
  <c r="G89" i="23" l="1"/>
  <c r="F89" i="23"/>
  <c r="BP89" i="23"/>
  <c r="BQ89" i="23" s="1"/>
  <c r="BN89" i="23"/>
  <c r="BO89" i="23" s="1"/>
  <c r="D90" i="23"/>
  <c r="E90" i="23" s="1"/>
  <c r="C91" i="23"/>
  <c r="BJ90" i="23"/>
  <c r="K91" i="23"/>
  <c r="L91" i="23" s="1"/>
  <c r="J91" i="23"/>
  <c r="N92" i="23"/>
  <c r="M91" i="23"/>
  <c r="G90" i="22"/>
  <c r="F90" i="22"/>
  <c r="BN90" i="22"/>
  <c r="BO90" i="22" s="1"/>
  <c r="BP90" i="22"/>
  <c r="BQ90" i="22" s="1"/>
  <c r="N92" i="22"/>
  <c r="M91" i="22"/>
  <c r="K91" i="22"/>
  <c r="L91" i="22" s="1"/>
  <c r="J91" i="22"/>
  <c r="D91" i="22"/>
  <c r="E91" i="22" s="1"/>
  <c r="C92" i="22"/>
  <c r="BJ91" i="22"/>
  <c r="BJ91" i="21"/>
  <c r="C92" i="21"/>
  <c r="D91" i="21"/>
  <c r="E91" i="21" s="1"/>
  <c r="BP90" i="21"/>
  <c r="BQ90" i="21" s="1"/>
  <c r="BN90" i="21"/>
  <c r="BO90" i="21" s="1"/>
  <c r="K92" i="21"/>
  <c r="L92" i="21" s="1"/>
  <c r="N93" i="21"/>
  <c r="M92" i="21"/>
  <c r="J92" i="21"/>
  <c r="G90" i="21"/>
  <c r="F90" i="21"/>
  <c r="BJ90" i="20"/>
  <c r="D90" i="20"/>
  <c r="E90" i="20" s="1"/>
  <c r="C91" i="20"/>
  <c r="F89" i="20"/>
  <c r="G89" i="20"/>
  <c r="M89" i="20"/>
  <c r="J89" i="20"/>
  <c r="K89" i="20"/>
  <c r="L89" i="20" s="1"/>
  <c r="N90" i="20"/>
  <c r="BP89" i="20"/>
  <c r="BQ89" i="20" s="1"/>
  <c r="BN89" i="20"/>
  <c r="BO89" i="20" s="1"/>
  <c r="M89" i="19"/>
  <c r="J89" i="19"/>
  <c r="K89" i="19"/>
  <c r="L89" i="19" s="1"/>
  <c r="N90" i="19"/>
  <c r="BP87" i="19"/>
  <c r="BQ87" i="19" s="1"/>
  <c r="BN87" i="19"/>
  <c r="BO87" i="19" s="1"/>
  <c r="G87" i="19"/>
  <c r="F87" i="19"/>
  <c r="C89" i="19"/>
  <c r="BJ88" i="19"/>
  <c r="D88" i="19"/>
  <c r="E88" i="19" s="1"/>
  <c r="BJ90" i="18"/>
  <c r="D90" i="18"/>
  <c r="E90" i="18" s="1"/>
  <c r="C91" i="18"/>
  <c r="G89" i="18"/>
  <c r="F89" i="18"/>
  <c r="BP89" i="18"/>
  <c r="BQ89" i="18" s="1"/>
  <c r="BN89" i="18"/>
  <c r="BO89" i="18" s="1"/>
  <c r="N89" i="18"/>
  <c r="M88" i="18"/>
  <c r="J88" i="18"/>
  <c r="K88" i="18"/>
  <c r="L88" i="18" s="1"/>
  <c r="BP87" i="17"/>
  <c r="BQ87" i="17" s="1"/>
  <c r="BN87" i="17"/>
  <c r="BO87" i="17" s="1"/>
  <c r="G87" i="17"/>
  <c r="F87" i="17"/>
  <c r="C89" i="17"/>
  <c r="BJ88" i="17"/>
  <c r="D88" i="17"/>
  <c r="E88" i="17" s="1"/>
  <c r="M89" i="17"/>
  <c r="J89" i="17"/>
  <c r="K89" i="17"/>
  <c r="L89" i="17" s="1"/>
  <c r="N90" i="17"/>
  <c r="BJ91" i="23" l="1"/>
  <c r="D91" i="23"/>
  <c r="E91" i="23" s="1"/>
  <c r="C92" i="23"/>
  <c r="G90" i="23"/>
  <c r="F90" i="23"/>
  <c r="BP90" i="23"/>
  <c r="BQ90" i="23" s="1"/>
  <c r="BN90" i="23"/>
  <c r="BO90" i="23" s="1"/>
  <c r="K92" i="23"/>
  <c r="L92" i="23" s="1"/>
  <c r="J92" i="23"/>
  <c r="N93" i="23"/>
  <c r="M92" i="23"/>
  <c r="N93" i="22"/>
  <c r="M92" i="22"/>
  <c r="K92" i="22"/>
  <c r="L92" i="22" s="1"/>
  <c r="J92" i="22"/>
  <c r="BN91" i="22"/>
  <c r="BO91" i="22" s="1"/>
  <c r="BP91" i="22"/>
  <c r="BQ91" i="22" s="1"/>
  <c r="D92" i="22"/>
  <c r="E92" i="22" s="1"/>
  <c r="C93" i="22"/>
  <c r="BJ92" i="22"/>
  <c r="F91" i="22"/>
  <c r="G91" i="22"/>
  <c r="K93" i="21"/>
  <c r="L93" i="21" s="1"/>
  <c r="M93" i="21"/>
  <c r="J93" i="21"/>
  <c r="BJ92" i="21"/>
  <c r="D92" i="21"/>
  <c r="E92" i="21" s="1"/>
  <c r="C93" i="21"/>
  <c r="G91" i="21"/>
  <c r="F91" i="21"/>
  <c r="BP91" i="21"/>
  <c r="BQ91" i="21" s="1"/>
  <c r="BN91" i="21"/>
  <c r="BO91" i="21" s="1"/>
  <c r="BJ91" i="20"/>
  <c r="D91" i="20"/>
  <c r="E91" i="20" s="1"/>
  <c r="C92" i="20"/>
  <c r="G90" i="20"/>
  <c r="F90" i="20"/>
  <c r="M90" i="20"/>
  <c r="N91" i="20"/>
  <c r="K90" i="20"/>
  <c r="L90" i="20" s="1"/>
  <c r="J90" i="20"/>
  <c r="BP90" i="20"/>
  <c r="BQ90" i="20" s="1"/>
  <c r="BN90" i="20"/>
  <c r="BO90" i="20" s="1"/>
  <c r="G88" i="19"/>
  <c r="F88" i="19"/>
  <c r="M90" i="19"/>
  <c r="N91" i="19"/>
  <c r="K90" i="19"/>
  <c r="L90" i="19" s="1"/>
  <c r="J90" i="19"/>
  <c r="BN88" i="19"/>
  <c r="BO88" i="19" s="1"/>
  <c r="BP88" i="19"/>
  <c r="BQ88" i="19" s="1"/>
  <c r="C90" i="19"/>
  <c r="BJ89" i="19"/>
  <c r="D89" i="19"/>
  <c r="E89" i="19" s="1"/>
  <c r="G90" i="18"/>
  <c r="F90" i="18"/>
  <c r="BJ91" i="18"/>
  <c r="C92" i="18"/>
  <c r="D91" i="18"/>
  <c r="E91" i="18" s="1"/>
  <c r="BP90" i="18"/>
  <c r="BQ90" i="18" s="1"/>
  <c r="BN90" i="18"/>
  <c r="BO90" i="18" s="1"/>
  <c r="M89" i="18"/>
  <c r="N90" i="18"/>
  <c r="K89" i="18"/>
  <c r="L89" i="18" s="1"/>
  <c r="J89" i="18"/>
  <c r="M90" i="17"/>
  <c r="N91" i="17"/>
  <c r="K90" i="17"/>
  <c r="L90" i="17" s="1"/>
  <c r="J90" i="17"/>
  <c r="G88" i="17"/>
  <c r="F88" i="17"/>
  <c r="D89" i="17"/>
  <c r="E89" i="17" s="1"/>
  <c r="C90" i="17"/>
  <c r="BJ89" i="17"/>
  <c r="BN88" i="17"/>
  <c r="BO88" i="17" s="1"/>
  <c r="BP88" i="17"/>
  <c r="BQ88" i="17" s="1"/>
  <c r="BJ92" i="23" l="1"/>
  <c r="D92" i="23"/>
  <c r="E92" i="23" s="1"/>
  <c r="C93" i="23"/>
  <c r="G91" i="23"/>
  <c r="F91" i="23"/>
  <c r="BP91" i="23"/>
  <c r="BQ91" i="23" s="1"/>
  <c r="BN91" i="23"/>
  <c r="BO91" i="23" s="1"/>
  <c r="K93" i="23"/>
  <c r="L93" i="23" s="1"/>
  <c r="J93" i="23"/>
  <c r="M93" i="23"/>
  <c r="BN92" i="22"/>
  <c r="BO92" i="22" s="1"/>
  <c r="BP92" i="22"/>
  <c r="BQ92" i="22" s="1"/>
  <c r="F92" i="22"/>
  <c r="G92" i="22"/>
  <c r="D93" i="22"/>
  <c r="E93" i="22" s="1"/>
  <c r="C94" i="22"/>
  <c r="BJ93" i="22"/>
  <c r="M93" i="22"/>
  <c r="K93" i="22"/>
  <c r="L93" i="22" s="1"/>
  <c r="J93" i="22"/>
  <c r="G92" i="21"/>
  <c r="F92" i="21"/>
  <c r="BP92" i="21"/>
  <c r="BQ92" i="21" s="1"/>
  <c r="BN92" i="21"/>
  <c r="BO92" i="21" s="1"/>
  <c r="BJ93" i="21"/>
  <c r="C94" i="21"/>
  <c r="D93" i="21"/>
  <c r="E93" i="21" s="1"/>
  <c r="K91" i="20"/>
  <c r="L91" i="20" s="1"/>
  <c r="J91" i="20"/>
  <c r="N92" i="20"/>
  <c r="M91" i="20"/>
  <c r="BJ92" i="20"/>
  <c r="D92" i="20"/>
  <c r="E92" i="20" s="1"/>
  <c r="C93" i="20"/>
  <c r="F91" i="20"/>
  <c r="G91" i="20"/>
  <c r="BP91" i="20"/>
  <c r="BQ91" i="20" s="1"/>
  <c r="BN91" i="20"/>
  <c r="BO91" i="20" s="1"/>
  <c r="F89" i="19"/>
  <c r="G89" i="19"/>
  <c r="K91" i="19"/>
  <c r="L91" i="19" s="1"/>
  <c r="J91" i="19"/>
  <c r="M91" i="19"/>
  <c r="N92" i="19"/>
  <c r="BN89" i="19"/>
  <c r="BO89" i="19" s="1"/>
  <c r="BP89" i="19"/>
  <c r="BQ89" i="19" s="1"/>
  <c r="BJ90" i="19"/>
  <c r="C91" i="19"/>
  <c r="D90" i="19"/>
  <c r="E90" i="19" s="1"/>
  <c r="G91" i="18"/>
  <c r="F91" i="18"/>
  <c r="C93" i="18"/>
  <c r="D92" i="18"/>
  <c r="E92" i="18" s="1"/>
  <c r="BJ92" i="18"/>
  <c r="BP91" i="18"/>
  <c r="BQ91" i="18" s="1"/>
  <c r="BN91" i="18"/>
  <c r="BO91" i="18" s="1"/>
  <c r="M90" i="18"/>
  <c r="J90" i="18"/>
  <c r="K90" i="18"/>
  <c r="L90" i="18" s="1"/>
  <c r="N91" i="18"/>
  <c r="F89" i="17"/>
  <c r="G89" i="17"/>
  <c r="BJ90" i="17"/>
  <c r="D90" i="17"/>
  <c r="E90" i="17" s="1"/>
  <c r="K91" i="17"/>
  <c r="L91" i="17" s="1"/>
  <c r="N92" i="17"/>
  <c r="M91" i="17"/>
  <c r="J91" i="17"/>
  <c r="BP89" i="17"/>
  <c r="BQ89" i="17" s="1"/>
  <c r="BN89" i="17"/>
  <c r="BO89" i="17" s="1"/>
  <c r="BJ93" i="23" l="1"/>
  <c r="D93" i="23"/>
  <c r="E93" i="23" s="1"/>
  <c r="C94" i="23"/>
  <c r="G92" i="23"/>
  <c r="F92" i="23"/>
  <c r="BP92" i="23"/>
  <c r="BQ92" i="23" s="1"/>
  <c r="BN92" i="23"/>
  <c r="BO92" i="23" s="1"/>
  <c r="BN93" i="22"/>
  <c r="BO93" i="22" s="1"/>
  <c r="BP93" i="22"/>
  <c r="BQ93" i="22" s="1"/>
  <c r="C95" i="22"/>
  <c r="BJ94" i="22"/>
  <c r="D94" i="22"/>
  <c r="E94" i="22" s="1"/>
  <c r="F93" i="22"/>
  <c r="G93" i="22"/>
  <c r="G93" i="21"/>
  <c r="F93" i="21"/>
  <c r="C95" i="21"/>
  <c r="D94" i="21"/>
  <c r="E94" i="21" s="1"/>
  <c r="BJ94" i="21"/>
  <c r="BP93" i="21"/>
  <c r="BQ93" i="21" s="1"/>
  <c r="BN93" i="21"/>
  <c r="BO93" i="21" s="1"/>
  <c r="BJ93" i="20"/>
  <c r="D93" i="20"/>
  <c r="E93" i="20" s="1"/>
  <c r="C94" i="20"/>
  <c r="K92" i="20"/>
  <c r="L92" i="20" s="1"/>
  <c r="J92" i="20"/>
  <c r="N93" i="20"/>
  <c r="M92" i="20"/>
  <c r="F92" i="20"/>
  <c r="G92" i="20"/>
  <c r="BN92" i="20"/>
  <c r="BO92" i="20" s="1"/>
  <c r="BP92" i="20"/>
  <c r="BQ92" i="20" s="1"/>
  <c r="F90" i="19"/>
  <c r="G90" i="19"/>
  <c r="BJ91" i="19"/>
  <c r="C92" i="19"/>
  <c r="D91" i="19"/>
  <c r="E91" i="19" s="1"/>
  <c r="BN90" i="19"/>
  <c r="BO90" i="19" s="1"/>
  <c r="BP90" i="19"/>
  <c r="BQ90" i="19" s="1"/>
  <c r="K92" i="19"/>
  <c r="L92" i="19" s="1"/>
  <c r="J92" i="19"/>
  <c r="M92" i="19"/>
  <c r="N93" i="19"/>
  <c r="BP92" i="18"/>
  <c r="BQ92" i="18" s="1"/>
  <c r="BN92" i="18"/>
  <c r="BO92" i="18" s="1"/>
  <c r="G92" i="18"/>
  <c r="F92" i="18"/>
  <c r="C94" i="18"/>
  <c r="D93" i="18"/>
  <c r="E93" i="18" s="1"/>
  <c r="BJ93" i="18"/>
  <c r="K91" i="18"/>
  <c r="L91" i="18" s="1"/>
  <c r="M91" i="18"/>
  <c r="J91" i="18"/>
  <c r="N92" i="18"/>
  <c r="G90" i="17"/>
  <c r="F90" i="17"/>
  <c r="AK50" i="17"/>
  <c r="AL50" i="17"/>
  <c r="BP90" i="17"/>
  <c r="BQ90" i="17" s="1"/>
  <c r="BN90" i="17"/>
  <c r="BO90" i="17" s="1"/>
  <c r="BF7" i="17" s="1"/>
  <c r="BF8" i="17" s="1"/>
  <c r="K92" i="17"/>
  <c r="L92" i="17" s="1"/>
  <c r="N93" i="17"/>
  <c r="J92" i="17"/>
  <c r="M92" i="17"/>
  <c r="G93" i="23" l="1"/>
  <c r="F93" i="23"/>
  <c r="C95" i="23"/>
  <c r="BJ94" i="23"/>
  <c r="D94" i="23"/>
  <c r="E94" i="23" s="1"/>
  <c r="BP93" i="23"/>
  <c r="BQ93" i="23" s="1"/>
  <c r="BN93" i="23"/>
  <c r="BO93" i="23" s="1"/>
  <c r="BP94" i="22"/>
  <c r="BQ94" i="22" s="1"/>
  <c r="BN94" i="22"/>
  <c r="BO94" i="22" s="1"/>
  <c r="F94" i="22"/>
  <c r="G94" i="22"/>
  <c r="C96" i="22"/>
  <c r="BJ95" i="22"/>
  <c r="D95" i="22"/>
  <c r="E95" i="22" s="1"/>
  <c r="G94" i="21"/>
  <c r="F94" i="21"/>
  <c r="C96" i="21"/>
  <c r="BJ95" i="21"/>
  <c r="D95" i="21"/>
  <c r="E95" i="21" s="1"/>
  <c r="BP94" i="21"/>
  <c r="BQ94" i="21" s="1"/>
  <c r="BN94" i="21"/>
  <c r="BO94" i="21" s="1"/>
  <c r="K93" i="20"/>
  <c r="L93" i="20" s="1"/>
  <c r="J93" i="20"/>
  <c r="M93" i="20"/>
  <c r="C95" i="20"/>
  <c r="BJ94" i="20"/>
  <c r="D94" i="20"/>
  <c r="E94" i="20" s="1"/>
  <c r="F93" i="20"/>
  <c r="G93" i="20"/>
  <c r="BP93" i="20"/>
  <c r="BQ93" i="20" s="1"/>
  <c r="BN93" i="20"/>
  <c r="BO93" i="20" s="1"/>
  <c r="F91" i="19"/>
  <c r="G91" i="19"/>
  <c r="K93" i="19"/>
  <c r="L93" i="19" s="1"/>
  <c r="J93" i="19"/>
  <c r="M93" i="19"/>
  <c r="BP91" i="19"/>
  <c r="BQ91" i="19" s="1"/>
  <c r="BN91" i="19"/>
  <c r="BO91" i="19" s="1"/>
  <c r="BJ92" i="19"/>
  <c r="C93" i="19"/>
  <c r="D92" i="19"/>
  <c r="E92" i="19" s="1"/>
  <c r="BN93" i="18"/>
  <c r="BO93" i="18" s="1"/>
  <c r="BP93" i="18"/>
  <c r="BQ93" i="18" s="1"/>
  <c r="C95" i="18"/>
  <c r="D94" i="18"/>
  <c r="E94" i="18" s="1"/>
  <c r="BJ94" i="18"/>
  <c r="G93" i="18"/>
  <c r="F93" i="18"/>
  <c r="K92" i="18"/>
  <c r="L92" i="18" s="1"/>
  <c r="M92" i="18"/>
  <c r="N93" i="18"/>
  <c r="J92" i="18"/>
  <c r="AL65" i="17"/>
  <c r="BF9" i="17"/>
  <c r="AM94" i="17"/>
  <c r="AO94" i="17" s="1"/>
  <c r="AM93" i="17"/>
  <c r="AO93" i="17" s="1"/>
  <c r="AM92" i="17"/>
  <c r="AO92" i="17" s="1"/>
  <c r="AM91" i="17"/>
  <c r="AO91" i="17" s="1"/>
  <c r="AM95" i="17"/>
  <c r="AO95" i="17" s="1"/>
  <c r="AM55" i="17"/>
  <c r="AO55" i="17" s="1"/>
  <c r="AM53" i="17"/>
  <c r="AO53" i="17" s="1"/>
  <c r="AM57" i="17"/>
  <c r="AO57" i="17" s="1"/>
  <c r="AM54" i="17"/>
  <c r="AO54" i="17" s="1"/>
  <c r="AM56" i="17"/>
  <c r="AO56" i="17" s="1"/>
  <c r="K93" i="17"/>
  <c r="L93" i="17" s="1"/>
  <c r="M93" i="17"/>
  <c r="J93" i="17"/>
  <c r="G94" i="23" l="1"/>
  <c r="F94" i="23"/>
  <c r="BP94" i="23"/>
  <c r="BQ94" i="23" s="1"/>
  <c r="BN94" i="23"/>
  <c r="BO94" i="23" s="1"/>
  <c r="C96" i="23"/>
  <c r="BJ95" i="23"/>
  <c r="D95" i="23"/>
  <c r="E95" i="23" s="1"/>
  <c r="G95" i="22"/>
  <c r="F95" i="22"/>
  <c r="BP95" i="22"/>
  <c r="BQ95" i="22" s="1"/>
  <c r="BN95" i="22"/>
  <c r="BO95" i="22" s="1"/>
  <c r="D96" i="22"/>
  <c r="E96" i="22" s="1"/>
  <c r="C97" i="22"/>
  <c r="BJ96" i="22"/>
  <c r="G95" i="21"/>
  <c r="F95" i="21"/>
  <c r="BP95" i="21"/>
  <c r="BQ95" i="21" s="1"/>
  <c r="BN95" i="21"/>
  <c r="BO95" i="21" s="1"/>
  <c r="D96" i="21"/>
  <c r="E96" i="21" s="1"/>
  <c r="C97" i="21"/>
  <c r="BJ96" i="21"/>
  <c r="F94" i="20"/>
  <c r="G94" i="20"/>
  <c r="BP94" i="20"/>
  <c r="BQ94" i="20" s="1"/>
  <c r="BN94" i="20"/>
  <c r="BO94" i="20" s="1"/>
  <c r="C96" i="20"/>
  <c r="BJ95" i="20"/>
  <c r="D95" i="20"/>
  <c r="E95" i="20" s="1"/>
  <c r="F92" i="19"/>
  <c r="G92" i="19"/>
  <c r="BJ93" i="19"/>
  <c r="C94" i="19"/>
  <c r="D93" i="19"/>
  <c r="E93" i="19" s="1"/>
  <c r="BN92" i="19"/>
  <c r="BO92" i="19" s="1"/>
  <c r="BP92" i="19"/>
  <c r="BQ92" i="19" s="1"/>
  <c r="F94" i="18"/>
  <c r="G94" i="18"/>
  <c r="C96" i="18"/>
  <c r="D95" i="18"/>
  <c r="E95" i="18" s="1"/>
  <c r="BJ95" i="18"/>
  <c r="BN94" i="18"/>
  <c r="BO94" i="18" s="1"/>
  <c r="BP94" i="18"/>
  <c r="BQ94" i="18" s="1"/>
  <c r="K93" i="18"/>
  <c r="L93" i="18" s="1"/>
  <c r="M93" i="18"/>
  <c r="J93" i="18"/>
  <c r="BF18" i="17"/>
  <c r="BF15" i="17"/>
  <c r="BF16" i="17"/>
  <c r="BF17" i="17"/>
  <c r="BA47" i="17"/>
  <c r="BA42" i="17" s="1"/>
  <c r="F95" i="23" l="1"/>
  <c r="G95" i="23"/>
  <c r="BN95" i="23"/>
  <c r="BO95" i="23" s="1"/>
  <c r="BP95" i="23"/>
  <c r="BQ95" i="23" s="1"/>
  <c r="D96" i="23"/>
  <c r="E96" i="23" s="1"/>
  <c r="C97" i="23"/>
  <c r="BJ96" i="23"/>
  <c r="G96" i="22"/>
  <c r="F96" i="22"/>
  <c r="D97" i="22"/>
  <c r="E97" i="22" s="1"/>
  <c r="C98" i="22"/>
  <c r="BJ97" i="22"/>
  <c r="BP96" i="22"/>
  <c r="BQ96" i="22" s="1"/>
  <c r="BN96" i="22"/>
  <c r="BO96" i="22" s="1"/>
  <c r="G96" i="21"/>
  <c r="F96" i="21"/>
  <c r="BP96" i="21"/>
  <c r="BQ96" i="21" s="1"/>
  <c r="BN96" i="21"/>
  <c r="BO96" i="21" s="1"/>
  <c r="D97" i="21"/>
  <c r="E97" i="21" s="1"/>
  <c r="C98" i="21"/>
  <c r="BJ97" i="21"/>
  <c r="G95" i="20"/>
  <c r="F95" i="20"/>
  <c r="BP95" i="20"/>
  <c r="BQ95" i="20" s="1"/>
  <c r="BN95" i="20"/>
  <c r="BO95" i="20" s="1"/>
  <c r="D96" i="20"/>
  <c r="E96" i="20" s="1"/>
  <c r="C97" i="20"/>
  <c r="BJ96" i="20"/>
  <c r="C95" i="19"/>
  <c r="BJ94" i="19"/>
  <c r="D94" i="19"/>
  <c r="E94" i="19" s="1"/>
  <c r="F93" i="19"/>
  <c r="G93" i="19"/>
  <c r="BP93" i="19"/>
  <c r="BQ93" i="19" s="1"/>
  <c r="BN93" i="19"/>
  <c r="BO93" i="19" s="1"/>
  <c r="F95" i="18"/>
  <c r="G95" i="18"/>
  <c r="BN95" i="18"/>
  <c r="BO95" i="18" s="1"/>
  <c r="BP95" i="18"/>
  <c r="BQ95" i="18" s="1"/>
  <c r="D96" i="18"/>
  <c r="E96" i="18" s="1"/>
  <c r="C97" i="18"/>
  <c r="BJ96" i="18"/>
  <c r="BF10" i="17"/>
  <c r="AL66" i="17" s="1"/>
  <c r="AK69" i="17" s="1"/>
  <c r="BE21" i="17"/>
  <c r="G96" i="23" l="1"/>
  <c r="F96" i="23"/>
  <c r="BN96" i="23"/>
  <c r="BO96" i="23" s="1"/>
  <c r="BP96" i="23"/>
  <c r="BQ96" i="23" s="1"/>
  <c r="D97" i="23"/>
  <c r="E97" i="23" s="1"/>
  <c r="C98" i="23"/>
  <c r="BJ97" i="23"/>
  <c r="D98" i="22"/>
  <c r="E98" i="22" s="1"/>
  <c r="C99" i="22"/>
  <c r="BJ98" i="22"/>
  <c r="G97" i="22"/>
  <c r="F97" i="22"/>
  <c r="BP97" i="22"/>
  <c r="BQ97" i="22" s="1"/>
  <c r="BN97" i="22"/>
  <c r="BO97" i="22" s="1"/>
  <c r="BP97" i="21"/>
  <c r="BQ97" i="21" s="1"/>
  <c r="BN97" i="21"/>
  <c r="BO97" i="21" s="1"/>
  <c r="D98" i="21"/>
  <c r="E98" i="21" s="1"/>
  <c r="C99" i="21"/>
  <c r="BJ98" i="21"/>
  <c r="G97" i="21"/>
  <c r="F97" i="21"/>
  <c r="D97" i="20"/>
  <c r="E97" i="20" s="1"/>
  <c r="C98" i="20"/>
  <c r="BJ97" i="20"/>
  <c r="BP96" i="20"/>
  <c r="BQ96" i="20" s="1"/>
  <c r="BN96" i="20"/>
  <c r="BO96" i="20" s="1"/>
  <c r="F96" i="20"/>
  <c r="G96" i="20"/>
  <c r="F94" i="19"/>
  <c r="G94" i="19"/>
  <c r="BN94" i="19"/>
  <c r="BO94" i="19" s="1"/>
  <c r="BP94" i="19"/>
  <c r="BQ94" i="19" s="1"/>
  <c r="C96" i="19"/>
  <c r="BJ95" i="19"/>
  <c r="D95" i="19"/>
  <c r="E95" i="19" s="1"/>
  <c r="G96" i="18"/>
  <c r="F96" i="18"/>
  <c r="D97" i="18"/>
  <c r="E97" i="18" s="1"/>
  <c r="C98" i="18"/>
  <c r="BJ97" i="18"/>
  <c r="BN96" i="18"/>
  <c r="BO96" i="18" s="1"/>
  <c r="BP96" i="18"/>
  <c r="BQ96" i="18" s="1"/>
  <c r="BJ98" i="23" l="1"/>
  <c r="D98" i="23"/>
  <c r="E98" i="23" s="1"/>
  <c r="C99" i="23"/>
  <c r="BN97" i="23"/>
  <c r="BO97" i="23" s="1"/>
  <c r="BP97" i="23"/>
  <c r="BQ97" i="23" s="1"/>
  <c r="G97" i="23"/>
  <c r="F97" i="23"/>
  <c r="BP98" i="22"/>
  <c r="BQ98" i="22" s="1"/>
  <c r="BN98" i="22"/>
  <c r="BO98" i="22" s="1"/>
  <c r="D99" i="22"/>
  <c r="E99" i="22" s="1"/>
  <c r="C100" i="22"/>
  <c r="BJ99" i="22"/>
  <c r="G98" i="22"/>
  <c r="F98" i="22"/>
  <c r="BP98" i="21"/>
  <c r="BQ98" i="21" s="1"/>
  <c r="BN98" i="21"/>
  <c r="BO98" i="21" s="1"/>
  <c r="D99" i="21"/>
  <c r="E99" i="21" s="1"/>
  <c r="C100" i="21"/>
  <c r="BJ99" i="21"/>
  <c r="G98" i="21"/>
  <c r="F98" i="21"/>
  <c r="BP97" i="20"/>
  <c r="BQ97" i="20" s="1"/>
  <c r="BN97" i="20"/>
  <c r="BO97" i="20" s="1"/>
  <c r="D98" i="20"/>
  <c r="E98" i="20" s="1"/>
  <c r="C99" i="20"/>
  <c r="BJ98" i="20"/>
  <c r="F97" i="20"/>
  <c r="G97" i="20"/>
  <c r="BN95" i="19"/>
  <c r="BO95" i="19" s="1"/>
  <c r="BP95" i="19"/>
  <c r="BQ95" i="19" s="1"/>
  <c r="C97" i="19"/>
  <c r="D96" i="19"/>
  <c r="E96" i="19" s="1"/>
  <c r="BJ96" i="19"/>
  <c r="F95" i="19"/>
  <c r="G95" i="19"/>
  <c r="D98" i="18"/>
  <c r="E98" i="18" s="1"/>
  <c r="C99" i="18"/>
  <c r="BJ98" i="18"/>
  <c r="BN97" i="18"/>
  <c r="BO97" i="18" s="1"/>
  <c r="BP97" i="18"/>
  <c r="BQ97" i="18" s="1"/>
  <c r="G97" i="18"/>
  <c r="F97" i="18"/>
  <c r="C100" i="23" l="1"/>
  <c r="BJ99" i="23"/>
  <c r="D99" i="23"/>
  <c r="E99" i="23" s="1"/>
  <c r="G98" i="23"/>
  <c r="F98" i="23"/>
  <c r="BN98" i="23"/>
  <c r="BO98" i="23" s="1"/>
  <c r="BP98" i="23"/>
  <c r="BQ98" i="23" s="1"/>
  <c r="BP99" i="22"/>
  <c r="BQ99" i="22" s="1"/>
  <c r="BN99" i="22"/>
  <c r="BO99" i="22" s="1"/>
  <c r="G99" i="22"/>
  <c r="F99" i="22"/>
  <c r="C101" i="22"/>
  <c r="D100" i="22"/>
  <c r="E100" i="22" s="1"/>
  <c r="BJ100" i="22"/>
  <c r="D100" i="21"/>
  <c r="E100" i="21" s="1"/>
  <c r="C101" i="21"/>
  <c r="BJ100" i="21"/>
  <c r="BP99" i="21"/>
  <c r="BQ99" i="21" s="1"/>
  <c r="BN99" i="21"/>
  <c r="BO99" i="21" s="1"/>
  <c r="G99" i="21"/>
  <c r="F99" i="21"/>
  <c r="D99" i="20"/>
  <c r="E99" i="20" s="1"/>
  <c r="C100" i="20"/>
  <c r="BJ99" i="20"/>
  <c r="BN98" i="20"/>
  <c r="BO98" i="20" s="1"/>
  <c r="BP98" i="20"/>
  <c r="BQ98" i="20" s="1"/>
  <c r="F98" i="20"/>
  <c r="G98" i="20"/>
  <c r="G96" i="19"/>
  <c r="F96" i="19"/>
  <c r="C98" i="19"/>
  <c r="BJ97" i="19"/>
  <c r="D97" i="19"/>
  <c r="E97" i="19" s="1"/>
  <c r="BN96" i="19"/>
  <c r="BO96" i="19" s="1"/>
  <c r="BP96" i="19"/>
  <c r="BQ96" i="19" s="1"/>
  <c r="BP98" i="18"/>
  <c r="BQ98" i="18" s="1"/>
  <c r="BN98" i="18"/>
  <c r="BO98" i="18" s="1"/>
  <c r="D99" i="18"/>
  <c r="E99" i="18" s="1"/>
  <c r="C100" i="18"/>
  <c r="BJ99" i="18"/>
  <c r="G98" i="18"/>
  <c r="F98" i="18"/>
  <c r="G99" i="23" l="1"/>
  <c r="F99" i="23"/>
  <c r="BN99" i="23"/>
  <c r="BO99" i="23" s="1"/>
  <c r="BP99" i="23"/>
  <c r="BQ99" i="23" s="1"/>
  <c r="D100" i="23"/>
  <c r="E100" i="23" s="1"/>
  <c r="C101" i="23"/>
  <c r="BJ100" i="23"/>
  <c r="C102" i="22"/>
  <c r="BJ101" i="22"/>
  <c r="D101" i="22"/>
  <c r="E101" i="22" s="1"/>
  <c r="BP100" i="22"/>
  <c r="BQ100" i="22" s="1"/>
  <c r="BN100" i="22"/>
  <c r="BO100" i="22" s="1"/>
  <c r="G100" i="22"/>
  <c r="F100" i="22"/>
  <c r="BP100" i="21"/>
  <c r="BQ100" i="21" s="1"/>
  <c r="BN100" i="21"/>
  <c r="BO100" i="21" s="1"/>
  <c r="D101" i="21"/>
  <c r="E101" i="21" s="1"/>
  <c r="C102" i="21"/>
  <c r="BJ101" i="21"/>
  <c r="G100" i="21"/>
  <c r="F100" i="21"/>
  <c r="BP99" i="20"/>
  <c r="BQ99" i="20" s="1"/>
  <c r="BN99" i="20"/>
  <c r="BO99" i="20" s="1"/>
  <c r="D100" i="20"/>
  <c r="E100" i="20" s="1"/>
  <c r="C101" i="20"/>
  <c r="BJ100" i="20"/>
  <c r="F99" i="20"/>
  <c r="G99" i="20"/>
  <c r="F97" i="19"/>
  <c r="G97" i="19"/>
  <c r="C99" i="19"/>
  <c r="BJ98" i="19"/>
  <c r="D98" i="19"/>
  <c r="E98" i="19" s="1"/>
  <c r="BN97" i="19"/>
  <c r="BO97" i="19" s="1"/>
  <c r="BP97" i="19"/>
  <c r="BQ97" i="19" s="1"/>
  <c r="G99" i="18"/>
  <c r="F99" i="18"/>
  <c r="D100" i="18"/>
  <c r="E100" i="18" s="1"/>
  <c r="C101" i="18"/>
  <c r="BJ100" i="18"/>
  <c r="BN99" i="18"/>
  <c r="BO99" i="18" s="1"/>
  <c r="BP99" i="18"/>
  <c r="BQ99" i="18" s="1"/>
  <c r="BN100" i="23" l="1"/>
  <c r="BO100" i="23" s="1"/>
  <c r="BP100" i="23"/>
  <c r="BQ100" i="23" s="1"/>
  <c r="F100" i="23"/>
  <c r="G100" i="23"/>
  <c r="D101" i="23"/>
  <c r="E101" i="23" s="1"/>
  <c r="C102" i="23"/>
  <c r="BJ101" i="23"/>
  <c r="G101" i="22"/>
  <c r="F101" i="22"/>
  <c r="BP101" i="22"/>
  <c r="BQ101" i="22" s="1"/>
  <c r="BN101" i="22"/>
  <c r="BO101" i="22" s="1"/>
  <c r="C103" i="22"/>
  <c r="BJ102" i="22"/>
  <c r="D102" i="22"/>
  <c r="E102" i="22" s="1"/>
  <c r="D102" i="21"/>
  <c r="E102" i="21" s="1"/>
  <c r="C103" i="21"/>
  <c r="BJ102" i="21"/>
  <c r="BP101" i="21"/>
  <c r="BQ101" i="21" s="1"/>
  <c r="BN101" i="21"/>
  <c r="BO101" i="21" s="1"/>
  <c r="G101" i="21"/>
  <c r="F101" i="21"/>
  <c r="BP100" i="20"/>
  <c r="BQ100" i="20" s="1"/>
  <c r="BN100" i="20"/>
  <c r="BO100" i="20" s="1"/>
  <c r="D101" i="20"/>
  <c r="E101" i="20" s="1"/>
  <c r="C102" i="20"/>
  <c r="BJ101" i="20"/>
  <c r="F100" i="20"/>
  <c r="G100" i="20"/>
  <c r="C100" i="19"/>
  <c r="D99" i="19"/>
  <c r="E99" i="19" s="1"/>
  <c r="BJ99" i="19"/>
  <c r="G98" i="19"/>
  <c r="F98" i="19"/>
  <c r="BN98" i="19"/>
  <c r="BO98" i="19" s="1"/>
  <c r="BP98" i="19"/>
  <c r="BQ98" i="19" s="1"/>
  <c r="BN100" i="18"/>
  <c r="BO100" i="18" s="1"/>
  <c r="BP100" i="18"/>
  <c r="BQ100" i="18" s="1"/>
  <c r="D101" i="18"/>
  <c r="E101" i="18" s="1"/>
  <c r="C102" i="18"/>
  <c r="BJ101" i="18"/>
  <c r="G100" i="18"/>
  <c r="F100" i="18"/>
  <c r="BN101" i="23" l="1"/>
  <c r="BO101" i="23" s="1"/>
  <c r="BP101" i="23"/>
  <c r="BQ101" i="23" s="1"/>
  <c r="BJ102" i="23"/>
  <c r="D102" i="23"/>
  <c r="E102" i="23" s="1"/>
  <c r="C103" i="23"/>
  <c r="G101" i="23"/>
  <c r="F101" i="23"/>
  <c r="BP102" i="22"/>
  <c r="BQ102" i="22" s="1"/>
  <c r="BN102" i="22"/>
  <c r="BO102" i="22" s="1"/>
  <c r="G102" i="22"/>
  <c r="F102" i="22"/>
  <c r="C104" i="22"/>
  <c r="D103" i="22"/>
  <c r="E103" i="22" s="1"/>
  <c r="BJ103" i="22"/>
  <c r="BP102" i="21"/>
  <c r="BQ102" i="21" s="1"/>
  <c r="BN102" i="21"/>
  <c r="BO102" i="21" s="1"/>
  <c r="D103" i="21"/>
  <c r="E103" i="21" s="1"/>
  <c r="C104" i="21"/>
  <c r="BJ103" i="21"/>
  <c r="G102" i="21"/>
  <c r="F102" i="21"/>
  <c r="F101" i="20"/>
  <c r="G101" i="20"/>
  <c r="BP101" i="20"/>
  <c r="BQ101" i="20" s="1"/>
  <c r="BN101" i="20"/>
  <c r="BO101" i="20" s="1"/>
  <c r="D102" i="20"/>
  <c r="E102" i="20" s="1"/>
  <c r="C103" i="20"/>
  <c r="BJ102" i="20"/>
  <c r="BN99" i="19"/>
  <c r="BO99" i="19" s="1"/>
  <c r="BP99" i="19"/>
  <c r="BQ99" i="19" s="1"/>
  <c r="F99" i="19"/>
  <c r="G99" i="19"/>
  <c r="C101" i="19"/>
  <c r="D100" i="19"/>
  <c r="E100" i="19" s="1"/>
  <c r="BJ100" i="19"/>
  <c r="D102" i="18"/>
  <c r="E102" i="18" s="1"/>
  <c r="BJ102" i="18"/>
  <c r="G101" i="18"/>
  <c r="F101" i="18"/>
  <c r="BN101" i="18"/>
  <c r="BO101" i="18" s="1"/>
  <c r="BP101" i="18"/>
  <c r="BQ101" i="18" s="1"/>
  <c r="BN102" i="23" l="1"/>
  <c r="BO102" i="23" s="1"/>
  <c r="BP102" i="23"/>
  <c r="BQ102" i="23" s="1"/>
  <c r="C104" i="23"/>
  <c r="BJ103" i="23"/>
  <c r="D103" i="23"/>
  <c r="E103" i="23" s="1"/>
  <c r="G102" i="23"/>
  <c r="F102" i="23"/>
  <c r="C105" i="22"/>
  <c r="D104" i="22"/>
  <c r="E104" i="22" s="1"/>
  <c r="BJ104" i="22"/>
  <c r="BN103" i="22"/>
  <c r="BO103" i="22" s="1"/>
  <c r="BP103" i="22"/>
  <c r="BQ103" i="22" s="1"/>
  <c r="G103" i="22"/>
  <c r="F103" i="22"/>
  <c r="G103" i="21"/>
  <c r="F103" i="21"/>
  <c r="BP103" i="21"/>
  <c r="BQ103" i="21" s="1"/>
  <c r="BN103" i="21"/>
  <c r="BO103" i="21" s="1"/>
  <c r="D104" i="21"/>
  <c r="E104" i="21" s="1"/>
  <c r="C105" i="21"/>
  <c r="BJ104" i="21"/>
  <c r="D103" i="20"/>
  <c r="E103" i="20" s="1"/>
  <c r="C104" i="20"/>
  <c r="BJ103" i="20"/>
  <c r="BN102" i="20"/>
  <c r="BO102" i="20" s="1"/>
  <c r="BP102" i="20"/>
  <c r="BQ102" i="20" s="1"/>
  <c r="F102" i="20"/>
  <c r="G102" i="20"/>
  <c r="BN100" i="19"/>
  <c r="BO100" i="19" s="1"/>
  <c r="BP100" i="19"/>
  <c r="BQ100" i="19" s="1"/>
  <c r="G100" i="19"/>
  <c r="F100" i="19"/>
  <c r="C102" i="19"/>
  <c r="C103" i="19" s="1"/>
  <c r="BJ101" i="19"/>
  <c r="D101" i="19"/>
  <c r="E101" i="19" s="1"/>
  <c r="BN102" i="18"/>
  <c r="BO102" i="18" s="1"/>
  <c r="BF7" i="18" s="1"/>
  <c r="BF8" i="18" s="1"/>
  <c r="BP102" i="18"/>
  <c r="BQ102" i="18" s="1"/>
  <c r="G102" i="18"/>
  <c r="F102" i="18"/>
  <c r="AK50" i="18"/>
  <c r="AL50" i="18"/>
  <c r="BN103" i="23" l="1"/>
  <c r="BO103" i="23" s="1"/>
  <c r="BP103" i="23"/>
  <c r="BQ103" i="23" s="1"/>
  <c r="D104" i="23"/>
  <c r="E104" i="23" s="1"/>
  <c r="C105" i="23"/>
  <c r="BJ104" i="23"/>
  <c r="G103" i="23"/>
  <c r="F103" i="23"/>
  <c r="BP104" i="22"/>
  <c r="BQ104" i="22" s="1"/>
  <c r="BN104" i="22"/>
  <c r="BO104" i="22" s="1"/>
  <c r="G104" i="22"/>
  <c r="F104" i="22"/>
  <c r="C106" i="22"/>
  <c r="BJ105" i="22"/>
  <c r="D105" i="22"/>
  <c r="E105" i="22" s="1"/>
  <c r="D105" i="21"/>
  <c r="E105" i="21" s="1"/>
  <c r="C106" i="21"/>
  <c r="BJ105" i="21"/>
  <c r="G104" i="21"/>
  <c r="F104" i="21"/>
  <c r="BP104" i="21"/>
  <c r="BQ104" i="21" s="1"/>
  <c r="BN104" i="21"/>
  <c r="BO104" i="21" s="1"/>
  <c r="BP103" i="20"/>
  <c r="BQ103" i="20" s="1"/>
  <c r="BN103" i="20"/>
  <c r="BO103" i="20" s="1"/>
  <c r="D104" i="20"/>
  <c r="E104" i="20" s="1"/>
  <c r="C105" i="20"/>
  <c r="BJ104" i="20"/>
  <c r="F103" i="20"/>
  <c r="G103" i="20"/>
  <c r="D103" i="19"/>
  <c r="E103" i="19" s="1"/>
  <c r="C104" i="19"/>
  <c r="BJ103" i="19"/>
  <c r="F101" i="19"/>
  <c r="G101" i="19"/>
  <c r="BN101" i="19"/>
  <c r="BO101" i="19" s="1"/>
  <c r="BP101" i="19"/>
  <c r="BQ101" i="19" s="1"/>
  <c r="BJ102" i="19"/>
  <c r="D102" i="19"/>
  <c r="E102" i="19" s="1"/>
  <c r="AL65" i="18"/>
  <c r="BF9" i="18"/>
  <c r="AM53" i="18"/>
  <c r="AO53" i="18" s="1"/>
  <c r="AM57" i="18"/>
  <c r="AO57" i="18" s="1"/>
  <c r="AM54" i="18"/>
  <c r="AO54" i="18" s="1"/>
  <c r="AM55" i="18"/>
  <c r="AO55" i="18" s="1"/>
  <c r="AM56" i="18"/>
  <c r="AO56" i="18" s="1"/>
  <c r="BN104" i="23" l="1"/>
  <c r="BO104" i="23" s="1"/>
  <c r="BP104" i="23"/>
  <c r="BQ104" i="23" s="1"/>
  <c r="D105" i="23"/>
  <c r="E105" i="23" s="1"/>
  <c r="BJ105" i="23"/>
  <c r="C106" i="23"/>
  <c r="G104" i="23"/>
  <c r="F104" i="23"/>
  <c r="G105" i="22"/>
  <c r="F105" i="22"/>
  <c r="C107" i="22"/>
  <c r="BJ106" i="22"/>
  <c r="D106" i="22"/>
  <c r="E106" i="22" s="1"/>
  <c r="BP105" i="22"/>
  <c r="BQ105" i="22" s="1"/>
  <c r="BN105" i="22"/>
  <c r="BO105" i="22" s="1"/>
  <c r="BP105" i="21"/>
  <c r="BQ105" i="21" s="1"/>
  <c r="BN105" i="21"/>
  <c r="BO105" i="21" s="1"/>
  <c r="D106" i="21"/>
  <c r="E106" i="21" s="1"/>
  <c r="C107" i="21"/>
  <c r="BJ106" i="21"/>
  <c r="G105" i="21"/>
  <c r="F105" i="21"/>
  <c r="BN104" i="20"/>
  <c r="BO104" i="20" s="1"/>
  <c r="BP104" i="20"/>
  <c r="BQ104" i="20" s="1"/>
  <c r="D105" i="20"/>
  <c r="E105" i="20" s="1"/>
  <c r="C106" i="20"/>
  <c r="BJ105" i="20"/>
  <c r="F104" i="20"/>
  <c r="G104" i="20"/>
  <c r="BP103" i="19"/>
  <c r="BQ103" i="19" s="1"/>
  <c r="BN103" i="19"/>
  <c r="BO103" i="19" s="1"/>
  <c r="D104" i="19"/>
  <c r="E104" i="19" s="1"/>
  <c r="C105" i="19"/>
  <c r="BJ104" i="19"/>
  <c r="G103" i="19"/>
  <c r="F103" i="19"/>
  <c r="BN102" i="19"/>
  <c r="BO102" i="19" s="1"/>
  <c r="BP102" i="19"/>
  <c r="BQ102" i="19" s="1"/>
  <c r="G102" i="19"/>
  <c r="F102" i="19"/>
  <c r="BF18" i="18"/>
  <c r="BF15" i="18"/>
  <c r="BF10" i="18" s="1"/>
  <c r="BF16" i="18"/>
  <c r="BF17" i="18"/>
  <c r="BA47" i="18"/>
  <c r="BA42" i="18" s="1"/>
  <c r="BJ106" i="23" l="1"/>
  <c r="D106" i="23"/>
  <c r="E106" i="23" s="1"/>
  <c r="C107" i="23"/>
  <c r="BN105" i="23"/>
  <c r="BO105" i="23" s="1"/>
  <c r="BP105" i="23"/>
  <c r="BQ105" i="23" s="1"/>
  <c r="G105" i="23"/>
  <c r="F105" i="23"/>
  <c r="BP106" i="22"/>
  <c r="BQ106" i="22" s="1"/>
  <c r="BN106" i="22"/>
  <c r="BO106" i="22" s="1"/>
  <c r="G106" i="22"/>
  <c r="F106" i="22"/>
  <c r="C108" i="22"/>
  <c r="D107" i="22"/>
  <c r="E107" i="22" s="1"/>
  <c r="BJ107" i="22"/>
  <c r="D107" i="21"/>
  <c r="E107" i="21" s="1"/>
  <c r="C108" i="21"/>
  <c r="BJ107" i="21"/>
  <c r="BP106" i="21"/>
  <c r="BQ106" i="21" s="1"/>
  <c r="BN106" i="21"/>
  <c r="BO106" i="21" s="1"/>
  <c r="G106" i="21"/>
  <c r="F106" i="21"/>
  <c r="BP105" i="20"/>
  <c r="BQ105" i="20" s="1"/>
  <c r="BN105" i="20"/>
  <c r="BO105" i="20" s="1"/>
  <c r="D106" i="20"/>
  <c r="E106" i="20" s="1"/>
  <c r="C107" i="20"/>
  <c r="BJ106" i="20"/>
  <c r="F105" i="20"/>
  <c r="G105" i="20"/>
  <c r="D105" i="19"/>
  <c r="E105" i="19" s="1"/>
  <c r="C106" i="19"/>
  <c r="BJ105" i="19"/>
  <c r="BN104" i="19"/>
  <c r="BO104" i="19" s="1"/>
  <c r="BP104" i="19"/>
  <c r="BQ104" i="19" s="1"/>
  <c r="G104" i="19"/>
  <c r="F104" i="19"/>
  <c r="AM94" i="19"/>
  <c r="AO94" i="19" s="1"/>
  <c r="AM93" i="19"/>
  <c r="AO93" i="19" s="1"/>
  <c r="AM92" i="19"/>
  <c r="AO92" i="19" s="1"/>
  <c r="AM91" i="19"/>
  <c r="AO91" i="19" s="1"/>
  <c r="AM95" i="19"/>
  <c r="AO95" i="19" s="1"/>
  <c r="AL66" i="18"/>
  <c r="AK69" i="18" s="1"/>
  <c r="BE21" i="18"/>
  <c r="C108" i="23" l="1"/>
  <c r="BJ107" i="23"/>
  <c r="D107" i="23"/>
  <c r="E107" i="23" s="1"/>
  <c r="G106" i="23"/>
  <c r="F106" i="23"/>
  <c r="BN106" i="23"/>
  <c r="BO106" i="23" s="1"/>
  <c r="BP106" i="23"/>
  <c r="BQ106" i="23" s="1"/>
  <c r="BN107" i="22"/>
  <c r="BO107" i="22" s="1"/>
  <c r="BP107" i="22"/>
  <c r="BQ107" i="22" s="1"/>
  <c r="C109" i="22"/>
  <c r="D108" i="22"/>
  <c r="E108" i="22" s="1"/>
  <c r="BJ108" i="22"/>
  <c r="G107" i="22"/>
  <c r="F107" i="22"/>
  <c r="D108" i="21"/>
  <c r="E108" i="21" s="1"/>
  <c r="C109" i="21"/>
  <c r="BJ108" i="21"/>
  <c r="BP107" i="21"/>
  <c r="BQ107" i="21" s="1"/>
  <c r="BN107" i="21"/>
  <c r="BO107" i="21" s="1"/>
  <c r="G107" i="21"/>
  <c r="F107" i="21"/>
  <c r="BN106" i="20"/>
  <c r="BO106" i="20" s="1"/>
  <c r="BP106" i="20"/>
  <c r="BQ106" i="20" s="1"/>
  <c r="D107" i="20"/>
  <c r="E107" i="20" s="1"/>
  <c r="C108" i="20"/>
  <c r="BJ107" i="20"/>
  <c r="F106" i="20"/>
  <c r="G106" i="20"/>
  <c r="D106" i="19"/>
  <c r="E106" i="19" s="1"/>
  <c r="C107" i="19"/>
  <c r="BJ106" i="19"/>
  <c r="BN105" i="19"/>
  <c r="BO105" i="19" s="1"/>
  <c r="BP105" i="19"/>
  <c r="BQ105" i="19" s="1"/>
  <c r="G105" i="19"/>
  <c r="F105" i="19"/>
  <c r="BN107" i="23" l="1"/>
  <c r="BO107" i="23" s="1"/>
  <c r="BP107" i="23"/>
  <c r="BQ107" i="23" s="1"/>
  <c r="G107" i="23"/>
  <c r="F107" i="23"/>
  <c r="D108" i="23"/>
  <c r="E108" i="23" s="1"/>
  <c r="C109" i="23"/>
  <c r="BJ108" i="23"/>
  <c r="G108" i="22"/>
  <c r="F108" i="22"/>
  <c r="BP108" i="22"/>
  <c r="BQ108" i="22" s="1"/>
  <c r="BN108" i="22"/>
  <c r="BO108" i="22" s="1"/>
  <c r="C110" i="22"/>
  <c r="BJ109" i="22"/>
  <c r="D109" i="22"/>
  <c r="E109" i="22" s="1"/>
  <c r="BP108" i="21"/>
  <c r="BQ108" i="21" s="1"/>
  <c r="BN108" i="21"/>
  <c r="BO108" i="21" s="1"/>
  <c r="D109" i="21"/>
  <c r="E109" i="21" s="1"/>
  <c r="C110" i="21"/>
  <c r="BJ109" i="21"/>
  <c r="G108" i="21"/>
  <c r="F108" i="21"/>
  <c r="D108" i="20"/>
  <c r="E108" i="20" s="1"/>
  <c r="C109" i="20"/>
  <c r="BJ108" i="20"/>
  <c r="F107" i="20"/>
  <c r="G107" i="20"/>
  <c r="BN107" i="20"/>
  <c r="BO107" i="20" s="1"/>
  <c r="BP107" i="20"/>
  <c r="BQ107" i="20" s="1"/>
  <c r="BN106" i="19"/>
  <c r="BO106" i="19" s="1"/>
  <c r="BP106" i="19"/>
  <c r="BQ106" i="19" s="1"/>
  <c r="G106" i="19"/>
  <c r="F106" i="19"/>
  <c r="D107" i="19"/>
  <c r="E107" i="19" s="1"/>
  <c r="C108" i="19"/>
  <c r="BJ107" i="19"/>
  <c r="D109" i="23" l="1"/>
  <c r="E109" i="23" s="1"/>
  <c r="C110" i="23"/>
  <c r="BJ109" i="23"/>
  <c r="BN108" i="23"/>
  <c r="BO108" i="23" s="1"/>
  <c r="BP108" i="23"/>
  <c r="BQ108" i="23" s="1"/>
  <c r="G108" i="23"/>
  <c r="F108" i="23"/>
  <c r="G109" i="22"/>
  <c r="F109" i="22"/>
  <c r="BP109" i="22"/>
  <c r="BQ109" i="22" s="1"/>
  <c r="BN109" i="22"/>
  <c r="BO109" i="22" s="1"/>
  <c r="C111" i="22"/>
  <c r="D110" i="22"/>
  <c r="E110" i="22" s="1"/>
  <c r="BJ110" i="22"/>
  <c r="D110" i="21"/>
  <c r="E110" i="21" s="1"/>
  <c r="C111" i="21"/>
  <c r="BJ110" i="21"/>
  <c r="BP109" i="21"/>
  <c r="BQ109" i="21" s="1"/>
  <c r="BN109" i="21"/>
  <c r="BO109" i="21" s="1"/>
  <c r="G109" i="21"/>
  <c r="F109" i="21"/>
  <c r="BN108" i="20"/>
  <c r="BO108" i="20" s="1"/>
  <c r="BP108" i="20"/>
  <c r="BQ108" i="20" s="1"/>
  <c r="D109" i="20"/>
  <c r="E109" i="20" s="1"/>
  <c r="C110" i="20"/>
  <c r="BJ109" i="20"/>
  <c r="F108" i="20"/>
  <c r="G108" i="20"/>
  <c r="D108" i="19"/>
  <c r="E108" i="19" s="1"/>
  <c r="C109" i="19"/>
  <c r="BJ108" i="19"/>
  <c r="BP107" i="19"/>
  <c r="BQ107" i="19" s="1"/>
  <c r="BN107" i="19"/>
  <c r="BO107" i="19" s="1"/>
  <c r="G107" i="19"/>
  <c r="F107" i="19"/>
  <c r="BJ110" i="23" l="1"/>
  <c r="D110" i="23"/>
  <c r="E110" i="23" s="1"/>
  <c r="C111" i="23"/>
  <c r="BN109" i="23"/>
  <c r="BO109" i="23" s="1"/>
  <c r="BP109" i="23"/>
  <c r="BQ109" i="23" s="1"/>
  <c r="G109" i="23"/>
  <c r="F109" i="23"/>
  <c r="G110" i="22"/>
  <c r="F110" i="22"/>
  <c r="BP110" i="22"/>
  <c r="BQ110" i="22" s="1"/>
  <c r="BN110" i="22"/>
  <c r="BO110" i="22" s="1"/>
  <c r="C112" i="22"/>
  <c r="BJ111" i="22"/>
  <c r="D111" i="22"/>
  <c r="E111" i="22" s="1"/>
  <c r="D111" i="21"/>
  <c r="E111" i="21" s="1"/>
  <c r="C112" i="21"/>
  <c r="C113" i="21" s="1"/>
  <c r="BJ111" i="21"/>
  <c r="BP110" i="21"/>
  <c r="BQ110" i="21" s="1"/>
  <c r="BN110" i="21"/>
  <c r="BO110" i="21" s="1"/>
  <c r="G110" i="21"/>
  <c r="F110" i="21"/>
  <c r="BP109" i="20"/>
  <c r="BQ109" i="20" s="1"/>
  <c r="BN109" i="20"/>
  <c r="BO109" i="20" s="1"/>
  <c r="D110" i="20"/>
  <c r="E110" i="20" s="1"/>
  <c r="C111" i="20"/>
  <c r="BJ110" i="20"/>
  <c r="F109" i="20"/>
  <c r="G109" i="20"/>
  <c r="BN108" i="19"/>
  <c r="BO108" i="19" s="1"/>
  <c r="BP108" i="19"/>
  <c r="BQ108" i="19" s="1"/>
  <c r="D109" i="19"/>
  <c r="E109" i="19" s="1"/>
  <c r="C110" i="19"/>
  <c r="BJ109" i="19"/>
  <c r="G108" i="19"/>
  <c r="F108" i="19"/>
  <c r="G110" i="23" l="1"/>
  <c r="F110" i="23"/>
  <c r="D111" i="23"/>
  <c r="E111" i="23" s="1"/>
  <c r="C112" i="23"/>
  <c r="BJ111" i="23"/>
  <c r="BN110" i="23"/>
  <c r="BO110" i="23" s="1"/>
  <c r="BP110" i="23"/>
  <c r="BQ110" i="23" s="1"/>
  <c r="G111" i="22"/>
  <c r="F111" i="22"/>
  <c r="BP111" i="22"/>
  <c r="BQ111" i="22" s="1"/>
  <c r="BN111" i="22"/>
  <c r="BO111" i="22" s="1"/>
  <c r="C113" i="22"/>
  <c r="D112" i="22"/>
  <c r="E112" i="22" s="1"/>
  <c r="BJ112" i="22"/>
  <c r="D113" i="21"/>
  <c r="E113" i="21" s="1"/>
  <c r="C114" i="21"/>
  <c r="BJ113" i="21"/>
  <c r="BP111" i="21"/>
  <c r="BQ111" i="21" s="1"/>
  <c r="BN111" i="21"/>
  <c r="BO111" i="21" s="1"/>
  <c r="D112" i="21"/>
  <c r="E112" i="21" s="1"/>
  <c r="BJ112" i="21"/>
  <c r="G111" i="21"/>
  <c r="F111" i="21"/>
  <c r="BN110" i="20"/>
  <c r="BO110" i="20" s="1"/>
  <c r="BP110" i="20"/>
  <c r="BQ110" i="20" s="1"/>
  <c r="D111" i="20"/>
  <c r="E111" i="20" s="1"/>
  <c r="C112" i="20"/>
  <c r="BJ111" i="20"/>
  <c r="F110" i="20"/>
  <c r="G110" i="20"/>
  <c r="BP109" i="19"/>
  <c r="BQ109" i="19" s="1"/>
  <c r="BN109" i="19"/>
  <c r="BO109" i="19" s="1"/>
  <c r="D110" i="19"/>
  <c r="E110" i="19" s="1"/>
  <c r="C111" i="19"/>
  <c r="BJ110" i="19"/>
  <c r="G109" i="19"/>
  <c r="F109" i="19"/>
  <c r="G111" i="23" l="1"/>
  <c r="F111" i="23"/>
  <c r="BN111" i="23"/>
  <c r="BO111" i="23" s="1"/>
  <c r="BP111" i="23"/>
  <c r="BQ111" i="23" s="1"/>
  <c r="D112" i="23"/>
  <c r="E112" i="23" s="1"/>
  <c r="C113" i="23"/>
  <c r="BJ112" i="23"/>
  <c r="G112" i="22"/>
  <c r="F112" i="22"/>
  <c r="BP112" i="22"/>
  <c r="BQ112" i="22" s="1"/>
  <c r="BN112" i="22"/>
  <c r="BO112" i="22" s="1"/>
  <c r="C114" i="22"/>
  <c r="D113" i="22"/>
  <c r="E113" i="22" s="1"/>
  <c r="BJ113" i="22"/>
  <c r="BN113" i="21"/>
  <c r="BO113" i="21" s="1"/>
  <c r="BP113" i="21"/>
  <c r="BQ113" i="21" s="1"/>
  <c r="D114" i="21"/>
  <c r="E114" i="21" s="1"/>
  <c r="C115" i="21"/>
  <c r="BJ114" i="21"/>
  <c r="F113" i="21"/>
  <c r="G113" i="21"/>
  <c r="BP112" i="21"/>
  <c r="BQ112" i="21" s="1"/>
  <c r="BN112" i="21"/>
  <c r="BO112" i="21" s="1"/>
  <c r="G112" i="21"/>
  <c r="F112" i="21"/>
  <c r="D112" i="20"/>
  <c r="E112" i="20" s="1"/>
  <c r="BJ112" i="20"/>
  <c r="BP111" i="20"/>
  <c r="BQ111" i="20" s="1"/>
  <c r="BN111" i="20"/>
  <c r="BO111" i="20" s="1"/>
  <c r="F111" i="20"/>
  <c r="G111" i="20"/>
  <c r="BN110" i="19"/>
  <c r="BO110" i="19" s="1"/>
  <c r="BP110" i="19"/>
  <c r="BQ110" i="19" s="1"/>
  <c r="D111" i="19"/>
  <c r="E111" i="19" s="1"/>
  <c r="C112" i="19"/>
  <c r="BJ111" i="19"/>
  <c r="G110" i="19"/>
  <c r="F110" i="19"/>
  <c r="BN112" i="23" l="1"/>
  <c r="BO112" i="23" s="1"/>
  <c r="BP112" i="23"/>
  <c r="BQ112" i="23" s="1"/>
  <c r="D113" i="23"/>
  <c r="E113" i="23" s="1"/>
  <c r="BJ113" i="23"/>
  <c r="C114" i="23"/>
  <c r="G112" i="23"/>
  <c r="F112" i="23"/>
  <c r="BP113" i="22"/>
  <c r="BQ113" i="22" s="1"/>
  <c r="BN113" i="22"/>
  <c r="BO113" i="22" s="1"/>
  <c r="G113" i="22"/>
  <c r="F113" i="22"/>
  <c r="C115" i="22"/>
  <c r="BJ114" i="22"/>
  <c r="D114" i="22"/>
  <c r="E114" i="22" s="1"/>
  <c r="BP114" i="21"/>
  <c r="BQ114" i="21" s="1"/>
  <c r="BN114" i="21"/>
  <c r="BO114" i="21" s="1"/>
  <c r="D115" i="21"/>
  <c r="E115" i="21" s="1"/>
  <c r="C116" i="21"/>
  <c r="BJ115" i="21"/>
  <c r="F114" i="21"/>
  <c r="G114" i="21"/>
  <c r="AM94" i="21"/>
  <c r="AO94" i="21" s="1"/>
  <c r="AM93" i="21"/>
  <c r="AO93" i="21" s="1"/>
  <c r="AM92" i="21"/>
  <c r="AO92" i="21" s="1"/>
  <c r="AM91" i="21"/>
  <c r="AO91" i="21" s="1"/>
  <c r="AM95" i="21"/>
  <c r="AO95" i="21" s="1"/>
  <c r="BP112" i="20"/>
  <c r="BQ112" i="20" s="1"/>
  <c r="BN112" i="20"/>
  <c r="BO112" i="20" s="1"/>
  <c r="BF7" i="20" s="1"/>
  <c r="BF8" i="20" s="1"/>
  <c r="F112" i="20"/>
  <c r="G112" i="20"/>
  <c r="AL50" i="20"/>
  <c r="AK50" i="20"/>
  <c r="D112" i="19"/>
  <c r="E112" i="19" s="1"/>
  <c r="BJ112" i="19"/>
  <c r="G111" i="19"/>
  <c r="F111" i="19"/>
  <c r="BN111" i="19"/>
  <c r="BO111" i="19" s="1"/>
  <c r="BP111" i="19"/>
  <c r="BQ111" i="19" s="1"/>
  <c r="BJ114" i="23" l="1"/>
  <c r="D114" i="23"/>
  <c r="E114" i="23" s="1"/>
  <c r="C115" i="23"/>
  <c r="BN113" i="23"/>
  <c r="BO113" i="23" s="1"/>
  <c r="BP113" i="23"/>
  <c r="BQ113" i="23" s="1"/>
  <c r="G113" i="23"/>
  <c r="F113" i="23"/>
  <c r="G114" i="22"/>
  <c r="F114" i="22"/>
  <c r="C116" i="22"/>
  <c r="BJ115" i="22"/>
  <c r="D115" i="22"/>
  <c r="E115" i="22" s="1"/>
  <c r="BP114" i="22"/>
  <c r="BQ114" i="22" s="1"/>
  <c r="BN114" i="22"/>
  <c r="BO114" i="22" s="1"/>
  <c r="BP115" i="21"/>
  <c r="BQ115" i="21" s="1"/>
  <c r="BN115" i="21"/>
  <c r="BO115" i="21" s="1"/>
  <c r="D116" i="21"/>
  <c r="E116" i="21" s="1"/>
  <c r="C117" i="21"/>
  <c r="BJ116" i="21"/>
  <c r="G115" i="21"/>
  <c r="F115" i="21"/>
  <c r="AL65" i="20"/>
  <c r="BF9" i="20"/>
  <c r="AM94" i="20"/>
  <c r="AO94" i="20" s="1"/>
  <c r="AM93" i="20"/>
  <c r="AO93" i="20" s="1"/>
  <c r="AM92" i="20"/>
  <c r="AO92" i="20" s="1"/>
  <c r="AM91" i="20"/>
  <c r="AO91" i="20" s="1"/>
  <c r="AM95" i="20"/>
  <c r="AO95" i="20" s="1"/>
  <c r="AM57" i="20"/>
  <c r="AO57" i="20" s="1"/>
  <c r="AM55" i="20"/>
  <c r="AO55" i="20" s="1"/>
  <c r="AM53" i="20"/>
  <c r="AO53" i="20" s="1"/>
  <c r="AM56" i="20"/>
  <c r="AO56" i="20" s="1"/>
  <c r="AM54" i="20"/>
  <c r="AO54" i="20" s="1"/>
  <c r="BP112" i="19"/>
  <c r="BQ112" i="19" s="1"/>
  <c r="BN112" i="19"/>
  <c r="BO112" i="19" s="1"/>
  <c r="BF7" i="19" s="1"/>
  <c r="BF8" i="19" s="1"/>
  <c r="G112" i="19"/>
  <c r="F112" i="19"/>
  <c r="AL50" i="19"/>
  <c r="AK50" i="19"/>
  <c r="G114" i="23" l="1"/>
  <c r="F114" i="23"/>
  <c r="C116" i="23"/>
  <c r="BJ115" i="23"/>
  <c r="D115" i="23"/>
  <c r="E115" i="23" s="1"/>
  <c r="BN114" i="23"/>
  <c r="BO114" i="23" s="1"/>
  <c r="BP114" i="23"/>
  <c r="BQ114" i="23" s="1"/>
  <c r="BP115" i="22"/>
  <c r="BQ115" i="22" s="1"/>
  <c r="BN115" i="22"/>
  <c r="BO115" i="22" s="1"/>
  <c r="C117" i="22"/>
  <c r="D116" i="22"/>
  <c r="E116" i="22" s="1"/>
  <c r="BJ116" i="22"/>
  <c r="G115" i="22"/>
  <c r="F115" i="22"/>
  <c r="D117" i="21"/>
  <c r="E117" i="21" s="1"/>
  <c r="C118" i="21"/>
  <c r="BJ117" i="21"/>
  <c r="G116" i="21"/>
  <c r="F116" i="21"/>
  <c r="BP116" i="21"/>
  <c r="BQ116" i="21" s="1"/>
  <c r="BN116" i="21"/>
  <c r="BO116" i="21" s="1"/>
  <c r="BA47" i="20"/>
  <c r="BA42" i="20" s="1"/>
  <c r="BF17" i="20"/>
  <c r="BF18" i="20"/>
  <c r="BF16" i="20"/>
  <c r="BF15" i="20"/>
  <c r="BF10" i="20" s="1"/>
  <c r="AL65" i="19"/>
  <c r="BF9" i="19"/>
  <c r="AM56" i="19"/>
  <c r="AO56" i="19" s="1"/>
  <c r="AM55" i="19"/>
  <c r="AO55" i="19" s="1"/>
  <c r="AM53" i="19"/>
  <c r="AO53" i="19" s="1"/>
  <c r="AM54" i="19"/>
  <c r="AO54" i="19" s="1"/>
  <c r="AM57" i="19"/>
  <c r="AO57" i="19" s="1"/>
  <c r="D116" i="23" l="1"/>
  <c r="E116" i="23" s="1"/>
  <c r="C117" i="23"/>
  <c r="BJ116" i="23"/>
  <c r="G115" i="23"/>
  <c r="F115" i="23"/>
  <c r="BN115" i="23"/>
  <c r="BO115" i="23" s="1"/>
  <c r="BP115" i="23"/>
  <c r="BQ115" i="23" s="1"/>
  <c r="G116" i="22"/>
  <c r="F116" i="22"/>
  <c r="BP116" i="22"/>
  <c r="BQ116" i="22" s="1"/>
  <c r="BN116" i="22"/>
  <c r="BO116" i="22" s="1"/>
  <c r="C118" i="22"/>
  <c r="D117" i="22"/>
  <c r="E117" i="22" s="1"/>
  <c r="BJ117" i="22"/>
  <c r="BP117" i="21"/>
  <c r="BQ117" i="21" s="1"/>
  <c r="BN117" i="21"/>
  <c r="BO117" i="21" s="1"/>
  <c r="D118" i="21"/>
  <c r="E118" i="21" s="1"/>
  <c r="C119" i="21"/>
  <c r="BJ118" i="21"/>
  <c r="G117" i="21"/>
  <c r="F117" i="21"/>
  <c r="AL66" i="20"/>
  <c r="AK69" i="20" s="1"/>
  <c r="BE21" i="20"/>
  <c r="BA47" i="19"/>
  <c r="BA42" i="19" s="1"/>
  <c r="BF15" i="19"/>
  <c r="BF18" i="19"/>
  <c r="BF17" i="19"/>
  <c r="BF16" i="19"/>
  <c r="BN116" i="23" l="1"/>
  <c r="BO116" i="23" s="1"/>
  <c r="BP116" i="23"/>
  <c r="BQ116" i="23" s="1"/>
  <c r="D117" i="23"/>
  <c r="E117" i="23" s="1"/>
  <c r="C118" i="23"/>
  <c r="BJ117" i="23"/>
  <c r="G116" i="23"/>
  <c r="F116" i="23"/>
  <c r="C119" i="22"/>
  <c r="BJ118" i="22"/>
  <c r="D118" i="22"/>
  <c r="E118" i="22" s="1"/>
  <c r="G117" i="22"/>
  <c r="F117" i="22"/>
  <c r="BP117" i="22"/>
  <c r="BQ117" i="22" s="1"/>
  <c r="BN117" i="22"/>
  <c r="BO117" i="22" s="1"/>
  <c r="BP118" i="21"/>
  <c r="BQ118" i="21" s="1"/>
  <c r="BN118" i="21"/>
  <c r="BO118" i="21" s="1"/>
  <c r="D119" i="21"/>
  <c r="E119" i="21" s="1"/>
  <c r="C120" i="21"/>
  <c r="BJ119" i="21"/>
  <c r="G118" i="21"/>
  <c r="F118" i="21"/>
  <c r="BF10" i="19"/>
  <c r="G117" i="23" l="1"/>
  <c r="F117" i="23"/>
  <c r="BN117" i="23"/>
  <c r="BO117" i="23" s="1"/>
  <c r="BP117" i="23"/>
  <c r="BQ117" i="23" s="1"/>
  <c r="BJ118" i="23"/>
  <c r="D118" i="23"/>
  <c r="E118" i="23" s="1"/>
  <c r="C119" i="23"/>
  <c r="BP118" i="22"/>
  <c r="BQ118" i="22" s="1"/>
  <c r="BN118" i="22"/>
  <c r="BO118" i="22" s="1"/>
  <c r="G118" i="22"/>
  <c r="F118" i="22"/>
  <c r="C120" i="22"/>
  <c r="BJ119" i="22"/>
  <c r="D119" i="22"/>
  <c r="E119" i="22" s="1"/>
  <c r="BP119" i="21"/>
  <c r="BQ119" i="21" s="1"/>
  <c r="BN119" i="21"/>
  <c r="BO119" i="21" s="1"/>
  <c r="D120" i="21"/>
  <c r="E120" i="21" s="1"/>
  <c r="C121" i="21"/>
  <c r="BJ120" i="21"/>
  <c r="G119" i="21"/>
  <c r="F119" i="21"/>
  <c r="BE21" i="19"/>
  <c r="AL66" i="19"/>
  <c r="AK69" i="19" s="1"/>
  <c r="BN118" i="23" l="1"/>
  <c r="BO118" i="23" s="1"/>
  <c r="BP118" i="23"/>
  <c r="BQ118" i="23" s="1"/>
  <c r="C120" i="23"/>
  <c r="D119" i="23"/>
  <c r="E119" i="23" s="1"/>
  <c r="BJ119" i="23"/>
  <c r="G118" i="23"/>
  <c r="F118" i="23"/>
  <c r="BP119" i="22"/>
  <c r="BQ119" i="22" s="1"/>
  <c r="BN119" i="22"/>
  <c r="BO119" i="22" s="1"/>
  <c r="G119" i="22"/>
  <c r="F119" i="22"/>
  <c r="C121" i="22"/>
  <c r="BJ120" i="22"/>
  <c r="D120" i="22"/>
  <c r="E120" i="22" s="1"/>
  <c r="BP120" i="21"/>
  <c r="BQ120" i="21" s="1"/>
  <c r="BN120" i="21"/>
  <c r="BO120" i="21" s="1"/>
  <c r="D121" i="21"/>
  <c r="E121" i="21" s="1"/>
  <c r="C122" i="21"/>
  <c r="BJ121" i="21"/>
  <c r="G120" i="21"/>
  <c r="F120" i="21"/>
  <c r="AK88" i="16"/>
  <c r="AL88" i="16"/>
  <c r="D120" i="23" l="1"/>
  <c r="E120" i="23" s="1"/>
  <c r="C121" i="23"/>
  <c r="BJ120" i="23"/>
  <c r="BN119" i="23"/>
  <c r="BO119" i="23" s="1"/>
  <c r="BP119" i="23"/>
  <c r="BQ119" i="23" s="1"/>
  <c r="G119" i="23"/>
  <c r="F119" i="23"/>
  <c r="BP120" i="22"/>
  <c r="BQ120" i="22" s="1"/>
  <c r="BN120" i="22"/>
  <c r="BO120" i="22" s="1"/>
  <c r="C122" i="22"/>
  <c r="BJ121" i="22"/>
  <c r="D121" i="22"/>
  <c r="E121" i="22" s="1"/>
  <c r="G120" i="22"/>
  <c r="F120" i="22"/>
  <c r="BP121" i="21"/>
  <c r="BQ121" i="21" s="1"/>
  <c r="BN121" i="21"/>
  <c r="BO121" i="21" s="1"/>
  <c r="D122" i="21"/>
  <c r="E122" i="21" s="1"/>
  <c r="C123" i="21"/>
  <c r="BJ122" i="21"/>
  <c r="G121" i="21"/>
  <c r="F121" i="21"/>
  <c r="AK85" i="1"/>
  <c r="AK88" i="1"/>
  <c r="BR902" i="16"/>
  <c r="BQ902" i="16"/>
  <c r="BP902" i="16"/>
  <c r="BO902" i="16"/>
  <c r="BN902" i="16"/>
  <c r="BM902" i="16"/>
  <c r="BL902" i="16"/>
  <c r="BK902" i="16"/>
  <c r="BJ902" i="16"/>
  <c r="BI902" i="16"/>
  <c r="G902" i="16"/>
  <c r="F902" i="16"/>
  <c r="E902" i="16"/>
  <c r="D902" i="16"/>
  <c r="C902" i="16"/>
  <c r="B902" i="16"/>
  <c r="BR901" i="16"/>
  <c r="BQ901" i="16"/>
  <c r="BP901" i="16"/>
  <c r="BO901" i="16"/>
  <c r="BN901" i="16"/>
  <c r="BM901" i="16"/>
  <c r="BL901" i="16"/>
  <c r="BK901" i="16"/>
  <c r="BJ901" i="16"/>
  <c r="BI901" i="16"/>
  <c r="G901" i="16"/>
  <c r="F901" i="16"/>
  <c r="E901" i="16"/>
  <c r="D901" i="16"/>
  <c r="C901" i="16"/>
  <c r="B901" i="16"/>
  <c r="BR900" i="16"/>
  <c r="BQ900" i="16"/>
  <c r="BP900" i="16"/>
  <c r="BO900" i="16"/>
  <c r="BN900" i="16"/>
  <c r="BM900" i="16"/>
  <c r="BL900" i="16"/>
  <c r="BK900" i="16"/>
  <c r="BJ900" i="16"/>
  <c r="BI900" i="16"/>
  <c r="G900" i="16"/>
  <c r="F900" i="16"/>
  <c r="E900" i="16"/>
  <c r="D900" i="16"/>
  <c r="C900" i="16"/>
  <c r="B900" i="16"/>
  <c r="BR899" i="16"/>
  <c r="BQ899" i="16"/>
  <c r="BP899" i="16"/>
  <c r="BO899" i="16"/>
  <c r="BN899" i="16"/>
  <c r="BM899" i="16"/>
  <c r="BL899" i="16"/>
  <c r="BK899" i="16"/>
  <c r="BJ899" i="16"/>
  <c r="BI899" i="16"/>
  <c r="G899" i="16"/>
  <c r="F899" i="16"/>
  <c r="E899" i="16"/>
  <c r="D899" i="16"/>
  <c r="C899" i="16"/>
  <c r="B899" i="16"/>
  <c r="BR898" i="16"/>
  <c r="BQ898" i="16"/>
  <c r="BP898" i="16"/>
  <c r="BO898" i="16"/>
  <c r="BN898" i="16"/>
  <c r="BM898" i="16"/>
  <c r="BL898" i="16"/>
  <c r="BK898" i="16"/>
  <c r="BJ898" i="16"/>
  <c r="BI898" i="16"/>
  <c r="G898" i="16"/>
  <c r="F898" i="16"/>
  <c r="E898" i="16"/>
  <c r="D898" i="16"/>
  <c r="C898" i="16"/>
  <c r="B898" i="16"/>
  <c r="BR897" i="16"/>
  <c r="BQ897" i="16"/>
  <c r="BP897" i="16"/>
  <c r="BO897" i="16"/>
  <c r="BN897" i="16"/>
  <c r="BM897" i="16"/>
  <c r="BL897" i="16"/>
  <c r="BK897" i="16"/>
  <c r="BJ897" i="16"/>
  <c r="BI897" i="16"/>
  <c r="G897" i="16"/>
  <c r="F897" i="16"/>
  <c r="E897" i="16"/>
  <c r="D897" i="16"/>
  <c r="C897" i="16"/>
  <c r="B897" i="16"/>
  <c r="BR896" i="16"/>
  <c r="BQ896" i="16"/>
  <c r="BP896" i="16"/>
  <c r="BO896" i="16"/>
  <c r="BN896" i="16"/>
  <c r="BM896" i="16"/>
  <c r="BL896" i="16"/>
  <c r="BK896" i="16"/>
  <c r="BJ896" i="16"/>
  <c r="BI896" i="16"/>
  <c r="G896" i="16"/>
  <c r="F896" i="16"/>
  <c r="E896" i="16"/>
  <c r="D896" i="16"/>
  <c r="C896" i="16"/>
  <c r="B896" i="16"/>
  <c r="BR895" i="16"/>
  <c r="BQ895" i="16"/>
  <c r="BP895" i="16"/>
  <c r="BO895" i="16"/>
  <c r="BN895" i="16"/>
  <c r="BM895" i="16"/>
  <c r="BL895" i="16"/>
  <c r="BK895" i="16"/>
  <c r="BJ895" i="16"/>
  <c r="BI895" i="16"/>
  <c r="G895" i="16"/>
  <c r="F895" i="16"/>
  <c r="E895" i="16"/>
  <c r="D895" i="16"/>
  <c r="C895" i="16"/>
  <c r="B895" i="16"/>
  <c r="BR894" i="16"/>
  <c r="BQ894" i="16"/>
  <c r="BP894" i="16"/>
  <c r="BO894" i="16"/>
  <c r="BN894" i="16"/>
  <c r="BM894" i="16"/>
  <c r="BL894" i="16"/>
  <c r="BK894" i="16"/>
  <c r="BJ894" i="16"/>
  <c r="BI894" i="16"/>
  <c r="G894" i="16"/>
  <c r="F894" i="16"/>
  <c r="E894" i="16"/>
  <c r="D894" i="16"/>
  <c r="C894" i="16"/>
  <c r="B894" i="16"/>
  <c r="BR893" i="16"/>
  <c r="BQ893" i="16"/>
  <c r="BP893" i="16"/>
  <c r="BO893" i="16"/>
  <c r="BN893" i="16"/>
  <c r="BM893" i="16"/>
  <c r="BL893" i="16"/>
  <c r="BK893" i="16"/>
  <c r="BJ893" i="16"/>
  <c r="BI893" i="16"/>
  <c r="G893" i="16"/>
  <c r="F893" i="16"/>
  <c r="E893" i="16"/>
  <c r="D893" i="16"/>
  <c r="C893" i="16"/>
  <c r="B893" i="16"/>
  <c r="BR892" i="16"/>
  <c r="BQ892" i="16"/>
  <c r="BP892" i="16"/>
  <c r="BO892" i="16"/>
  <c r="BN892" i="16"/>
  <c r="BM892" i="16"/>
  <c r="BL892" i="16"/>
  <c r="BK892" i="16"/>
  <c r="BJ892" i="16"/>
  <c r="BI892" i="16"/>
  <c r="G892" i="16"/>
  <c r="F892" i="16"/>
  <c r="E892" i="16"/>
  <c r="D892" i="16"/>
  <c r="C892" i="16"/>
  <c r="B892" i="16"/>
  <c r="BR891" i="16"/>
  <c r="BQ891" i="16"/>
  <c r="BP891" i="16"/>
  <c r="BO891" i="16"/>
  <c r="BN891" i="16"/>
  <c r="BM891" i="16"/>
  <c r="BL891" i="16"/>
  <c r="BK891" i="16"/>
  <c r="BJ891" i="16"/>
  <c r="BI891" i="16"/>
  <c r="G891" i="16"/>
  <c r="F891" i="16"/>
  <c r="E891" i="16"/>
  <c r="D891" i="16"/>
  <c r="C891" i="16"/>
  <c r="B891" i="16"/>
  <c r="BR890" i="16"/>
  <c r="BQ890" i="16"/>
  <c r="BP890" i="16"/>
  <c r="BO890" i="16"/>
  <c r="BN890" i="16"/>
  <c r="BM890" i="16"/>
  <c r="BL890" i="16"/>
  <c r="BK890" i="16"/>
  <c r="BJ890" i="16"/>
  <c r="BI890" i="16"/>
  <c r="G890" i="16"/>
  <c r="F890" i="16"/>
  <c r="E890" i="16"/>
  <c r="D890" i="16"/>
  <c r="C890" i="16"/>
  <c r="B890" i="16"/>
  <c r="BR889" i="16"/>
  <c r="BQ889" i="16"/>
  <c r="BP889" i="16"/>
  <c r="BO889" i="16"/>
  <c r="BN889" i="16"/>
  <c r="BM889" i="16"/>
  <c r="BL889" i="16"/>
  <c r="BK889" i="16"/>
  <c r="BJ889" i="16"/>
  <c r="BI889" i="16"/>
  <c r="G889" i="16"/>
  <c r="F889" i="16"/>
  <c r="E889" i="16"/>
  <c r="D889" i="16"/>
  <c r="C889" i="16"/>
  <c r="B889" i="16"/>
  <c r="BR888" i="16"/>
  <c r="BQ888" i="16"/>
  <c r="BP888" i="16"/>
  <c r="BO888" i="16"/>
  <c r="BN888" i="16"/>
  <c r="BM888" i="16"/>
  <c r="BL888" i="16"/>
  <c r="BK888" i="16"/>
  <c r="BJ888" i="16"/>
  <c r="BI888" i="16"/>
  <c r="G888" i="16"/>
  <c r="F888" i="16"/>
  <c r="E888" i="16"/>
  <c r="D888" i="16"/>
  <c r="C888" i="16"/>
  <c r="B888" i="16"/>
  <c r="BR887" i="16"/>
  <c r="BQ887" i="16"/>
  <c r="BP887" i="16"/>
  <c r="BO887" i="16"/>
  <c r="BN887" i="16"/>
  <c r="BM887" i="16"/>
  <c r="BL887" i="16"/>
  <c r="BK887" i="16"/>
  <c r="BJ887" i="16"/>
  <c r="BI887" i="16"/>
  <c r="G887" i="16"/>
  <c r="F887" i="16"/>
  <c r="E887" i="16"/>
  <c r="D887" i="16"/>
  <c r="C887" i="16"/>
  <c r="B887" i="16"/>
  <c r="BR886" i="16"/>
  <c r="BQ886" i="16"/>
  <c r="BP886" i="16"/>
  <c r="BO886" i="16"/>
  <c r="BN886" i="16"/>
  <c r="BM886" i="16"/>
  <c r="BL886" i="16"/>
  <c r="BK886" i="16"/>
  <c r="BJ886" i="16"/>
  <c r="BI886" i="16"/>
  <c r="G886" i="16"/>
  <c r="F886" i="16"/>
  <c r="E886" i="16"/>
  <c r="D886" i="16"/>
  <c r="C886" i="16"/>
  <c r="B886" i="16"/>
  <c r="BR885" i="16"/>
  <c r="BQ885" i="16"/>
  <c r="BP885" i="16"/>
  <c r="BO885" i="16"/>
  <c r="BN885" i="16"/>
  <c r="BM885" i="16"/>
  <c r="BL885" i="16"/>
  <c r="BK885" i="16"/>
  <c r="BJ885" i="16"/>
  <c r="BI885" i="16"/>
  <c r="G885" i="16"/>
  <c r="F885" i="16"/>
  <c r="E885" i="16"/>
  <c r="D885" i="16"/>
  <c r="C885" i="16"/>
  <c r="B885" i="16"/>
  <c r="BR884" i="16"/>
  <c r="BQ884" i="16"/>
  <c r="BP884" i="16"/>
  <c r="BO884" i="16"/>
  <c r="BN884" i="16"/>
  <c r="BM884" i="16"/>
  <c r="BL884" i="16"/>
  <c r="BK884" i="16"/>
  <c r="BJ884" i="16"/>
  <c r="BI884" i="16"/>
  <c r="G884" i="16"/>
  <c r="F884" i="16"/>
  <c r="E884" i="16"/>
  <c r="D884" i="16"/>
  <c r="C884" i="16"/>
  <c r="B884" i="16"/>
  <c r="BR883" i="16"/>
  <c r="BQ883" i="16"/>
  <c r="BP883" i="16"/>
  <c r="BO883" i="16"/>
  <c r="BN883" i="16"/>
  <c r="BM883" i="16"/>
  <c r="BL883" i="16"/>
  <c r="BK883" i="16"/>
  <c r="BJ883" i="16"/>
  <c r="BI883" i="16"/>
  <c r="G883" i="16"/>
  <c r="F883" i="16"/>
  <c r="E883" i="16"/>
  <c r="D883" i="16"/>
  <c r="C883" i="16"/>
  <c r="B883" i="16"/>
  <c r="BR882" i="16"/>
  <c r="BQ882" i="16"/>
  <c r="BP882" i="16"/>
  <c r="BO882" i="16"/>
  <c r="BN882" i="16"/>
  <c r="BM882" i="16"/>
  <c r="BL882" i="16"/>
  <c r="BK882" i="16"/>
  <c r="BJ882" i="16"/>
  <c r="BI882" i="16"/>
  <c r="G882" i="16"/>
  <c r="F882" i="16"/>
  <c r="E882" i="16"/>
  <c r="D882" i="16"/>
  <c r="C882" i="16"/>
  <c r="B882" i="16"/>
  <c r="BR881" i="16"/>
  <c r="BQ881" i="16"/>
  <c r="BP881" i="16"/>
  <c r="BO881" i="16"/>
  <c r="BN881" i="16"/>
  <c r="BM881" i="16"/>
  <c r="BL881" i="16"/>
  <c r="BK881" i="16"/>
  <c r="BJ881" i="16"/>
  <c r="BI881" i="16"/>
  <c r="G881" i="16"/>
  <c r="F881" i="16"/>
  <c r="E881" i="16"/>
  <c r="D881" i="16"/>
  <c r="C881" i="16"/>
  <c r="B881" i="16"/>
  <c r="BR880" i="16"/>
  <c r="BQ880" i="16"/>
  <c r="BP880" i="16"/>
  <c r="BO880" i="16"/>
  <c r="BN880" i="16"/>
  <c r="BM880" i="16"/>
  <c r="BL880" i="16"/>
  <c r="BK880" i="16"/>
  <c r="BJ880" i="16"/>
  <c r="BI880" i="16"/>
  <c r="G880" i="16"/>
  <c r="F880" i="16"/>
  <c r="E880" i="16"/>
  <c r="D880" i="16"/>
  <c r="C880" i="16"/>
  <c r="B880" i="16"/>
  <c r="BR879" i="16"/>
  <c r="BQ879" i="16"/>
  <c r="BP879" i="16"/>
  <c r="BO879" i="16"/>
  <c r="BN879" i="16"/>
  <c r="BM879" i="16"/>
  <c r="BL879" i="16"/>
  <c r="BK879" i="16"/>
  <c r="BJ879" i="16"/>
  <c r="BI879" i="16"/>
  <c r="G879" i="16"/>
  <c r="F879" i="16"/>
  <c r="E879" i="16"/>
  <c r="D879" i="16"/>
  <c r="C879" i="16"/>
  <c r="B879" i="16"/>
  <c r="BR878" i="16"/>
  <c r="BQ878" i="16"/>
  <c r="BP878" i="16"/>
  <c r="BO878" i="16"/>
  <c r="BN878" i="16"/>
  <c r="BM878" i="16"/>
  <c r="BL878" i="16"/>
  <c r="BK878" i="16"/>
  <c r="BJ878" i="16"/>
  <c r="BI878" i="16"/>
  <c r="G878" i="16"/>
  <c r="F878" i="16"/>
  <c r="E878" i="16"/>
  <c r="D878" i="16"/>
  <c r="C878" i="16"/>
  <c r="B878" i="16"/>
  <c r="BR877" i="16"/>
  <c r="BQ877" i="16"/>
  <c r="BP877" i="16"/>
  <c r="BO877" i="16"/>
  <c r="BN877" i="16"/>
  <c r="BM877" i="16"/>
  <c r="BL877" i="16"/>
  <c r="BK877" i="16"/>
  <c r="BJ877" i="16"/>
  <c r="BI877" i="16"/>
  <c r="G877" i="16"/>
  <c r="F877" i="16"/>
  <c r="E877" i="16"/>
  <c r="D877" i="16"/>
  <c r="C877" i="16"/>
  <c r="B877" i="16"/>
  <c r="BR876" i="16"/>
  <c r="BQ876" i="16"/>
  <c r="BP876" i="16"/>
  <c r="BO876" i="16"/>
  <c r="BN876" i="16"/>
  <c r="BM876" i="16"/>
  <c r="BL876" i="16"/>
  <c r="BK876" i="16"/>
  <c r="BJ876" i="16"/>
  <c r="BI876" i="16"/>
  <c r="G876" i="16"/>
  <c r="F876" i="16"/>
  <c r="E876" i="16"/>
  <c r="D876" i="16"/>
  <c r="C876" i="16"/>
  <c r="B876" i="16"/>
  <c r="BR875" i="16"/>
  <c r="BQ875" i="16"/>
  <c r="BP875" i="16"/>
  <c r="BO875" i="16"/>
  <c r="BN875" i="16"/>
  <c r="BM875" i="16"/>
  <c r="BL875" i="16"/>
  <c r="BK875" i="16"/>
  <c r="BJ875" i="16"/>
  <c r="BI875" i="16"/>
  <c r="G875" i="16"/>
  <c r="F875" i="16"/>
  <c r="E875" i="16"/>
  <c r="D875" i="16"/>
  <c r="C875" i="16"/>
  <c r="B875" i="16"/>
  <c r="BR874" i="16"/>
  <c r="BQ874" i="16"/>
  <c r="BP874" i="16"/>
  <c r="BO874" i="16"/>
  <c r="BN874" i="16"/>
  <c r="BM874" i="16"/>
  <c r="BL874" i="16"/>
  <c r="BK874" i="16"/>
  <c r="BJ874" i="16"/>
  <c r="BI874" i="16"/>
  <c r="G874" i="16"/>
  <c r="F874" i="16"/>
  <c r="E874" i="16"/>
  <c r="D874" i="16"/>
  <c r="C874" i="16"/>
  <c r="B874" i="16"/>
  <c r="BR873" i="16"/>
  <c r="BQ873" i="16"/>
  <c r="BP873" i="16"/>
  <c r="BO873" i="16"/>
  <c r="BN873" i="16"/>
  <c r="BM873" i="16"/>
  <c r="BL873" i="16"/>
  <c r="BK873" i="16"/>
  <c r="BJ873" i="16"/>
  <c r="BI873" i="16"/>
  <c r="G873" i="16"/>
  <c r="F873" i="16"/>
  <c r="E873" i="16"/>
  <c r="D873" i="16"/>
  <c r="C873" i="16"/>
  <c r="B873" i="16"/>
  <c r="BR872" i="16"/>
  <c r="BQ872" i="16"/>
  <c r="BP872" i="16"/>
  <c r="BO872" i="16"/>
  <c r="BN872" i="16"/>
  <c r="BM872" i="16"/>
  <c r="BL872" i="16"/>
  <c r="BK872" i="16"/>
  <c r="BJ872" i="16"/>
  <c r="BI872" i="16"/>
  <c r="G872" i="16"/>
  <c r="F872" i="16"/>
  <c r="E872" i="16"/>
  <c r="D872" i="16"/>
  <c r="C872" i="16"/>
  <c r="B872" i="16"/>
  <c r="BR871" i="16"/>
  <c r="BQ871" i="16"/>
  <c r="BP871" i="16"/>
  <c r="BO871" i="16"/>
  <c r="BN871" i="16"/>
  <c r="BM871" i="16"/>
  <c r="BL871" i="16"/>
  <c r="BK871" i="16"/>
  <c r="BJ871" i="16"/>
  <c r="BI871" i="16"/>
  <c r="G871" i="16"/>
  <c r="F871" i="16"/>
  <c r="E871" i="16"/>
  <c r="D871" i="16"/>
  <c r="C871" i="16"/>
  <c r="B871" i="16"/>
  <c r="BR870" i="16"/>
  <c r="BQ870" i="16"/>
  <c r="BP870" i="16"/>
  <c r="BO870" i="16"/>
  <c r="BN870" i="16"/>
  <c r="BM870" i="16"/>
  <c r="BL870" i="16"/>
  <c r="BK870" i="16"/>
  <c r="BJ870" i="16"/>
  <c r="BI870" i="16"/>
  <c r="G870" i="16"/>
  <c r="F870" i="16"/>
  <c r="E870" i="16"/>
  <c r="D870" i="16"/>
  <c r="C870" i="16"/>
  <c r="B870" i="16"/>
  <c r="BR869" i="16"/>
  <c r="BQ869" i="16"/>
  <c r="BP869" i="16"/>
  <c r="BO869" i="16"/>
  <c r="BN869" i="16"/>
  <c r="BM869" i="16"/>
  <c r="BL869" i="16"/>
  <c r="BK869" i="16"/>
  <c r="BJ869" i="16"/>
  <c r="BI869" i="16"/>
  <c r="G869" i="16"/>
  <c r="F869" i="16"/>
  <c r="E869" i="16"/>
  <c r="D869" i="16"/>
  <c r="C869" i="16"/>
  <c r="B869" i="16"/>
  <c r="BR868" i="16"/>
  <c r="BQ868" i="16"/>
  <c r="BP868" i="16"/>
  <c r="BO868" i="16"/>
  <c r="BN868" i="16"/>
  <c r="BM868" i="16"/>
  <c r="BL868" i="16"/>
  <c r="BK868" i="16"/>
  <c r="BJ868" i="16"/>
  <c r="BI868" i="16"/>
  <c r="G868" i="16"/>
  <c r="F868" i="16"/>
  <c r="E868" i="16"/>
  <c r="D868" i="16"/>
  <c r="C868" i="16"/>
  <c r="B868" i="16"/>
  <c r="BR867" i="16"/>
  <c r="BQ867" i="16"/>
  <c r="BP867" i="16"/>
  <c r="BO867" i="16"/>
  <c r="BN867" i="16"/>
  <c r="BM867" i="16"/>
  <c r="BL867" i="16"/>
  <c r="BK867" i="16"/>
  <c r="BJ867" i="16"/>
  <c r="BI867" i="16"/>
  <c r="G867" i="16"/>
  <c r="F867" i="16"/>
  <c r="E867" i="16"/>
  <c r="D867" i="16"/>
  <c r="C867" i="16"/>
  <c r="B867" i="16"/>
  <c r="BR866" i="16"/>
  <c r="BQ866" i="16"/>
  <c r="BP866" i="16"/>
  <c r="BO866" i="16"/>
  <c r="BN866" i="16"/>
  <c r="BM866" i="16"/>
  <c r="BL866" i="16"/>
  <c r="BK866" i="16"/>
  <c r="BJ866" i="16"/>
  <c r="BI866" i="16"/>
  <c r="G866" i="16"/>
  <c r="F866" i="16"/>
  <c r="E866" i="16"/>
  <c r="D866" i="16"/>
  <c r="C866" i="16"/>
  <c r="B866" i="16"/>
  <c r="BR865" i="16"/>
  <c r="BQ865" i="16"/>
  <c r="BP865" i="16"/>
  <c r="BO865" i="16"/>
  <c r="BN865" i="16"/>
  <c r="BM865" i="16"/>
  <c r="BL865" i="16"/>
  <c r="BK865" i="16"/>
  <c r="BJ865" i="16"/>
  <c r="BI865" i="16"/>
  <c r="G865" i="16"/>
  <c r="F865" i="16"/>
  <c r="E865" i="16"/>
  <c r="D865" i="16"/>
  <c r="C865" i="16"/>
  <c r="B865" i="16"/>
  <c r="BR864" i="16"/>
  <c r="BQ864" i="16"/>
  <c r="BP864" i="16"/>
  <c r="BO864" i="16"/>
  <c r="BN864" i="16"/>
  <c r="BM864" i="16"/>
  <c r="BL864" i="16"/>
  <c r="BK864" i="16"/>
  <c r="BJ864" i="16"/>
  <c r="BI864" i="16"/>
  <c r="G864" i="16"/>
  <c r="F864" i="16"/>
  <c r="E864" i="16"/>
  <c r="D864" i="16"/>
  <c r="C864" i="16"/>
  <c r="B864" i="16"/>
  <c r="BR863" i="16"/>
  <c r="BQ863" i="16"/>
  <c r="BP863" i="16"/>
  <c r="BO863" i="16"/>
  <c r="BN863" i="16"/>
  <c r="BM863" i="16"/>
  <c r="BL863" i="16"/>
  <c r="BK863" i="16"/>
  <c r="BJ863" i="16"/>
  <c r="BI863" i="16"/>
  <c r="G863" i="16"/>
  <c r="F863" i="16"/>
  <c r="E863" i="16"/>
  <c r="D863" i="16"/>
  <c r="C863" i="16"/>
  <c r="B863" i="16"/>
  <c r="BR862" i="16"/>
  <c r="BQ862" i="16"/>
  <c r="BP862" i="16"/>
  <c r="BO862" i="16"/>
  <c r="BN862" i="16"/>
  <c r="BM862" i="16"/>
  <c r="BL862" i="16"/>
  <c r="BK862" i="16"/>
  <c r="BJ862" i="16"/>
  <c r="BI862" i="16"/>
  <c r="G862" i="16"/>
  <c r="F862" i="16"/>
  <c r="E862" i="16"/>
  <c r="D862" i="16"/>
  <c r="C862" i="16"/>
  <c r="B862" i="16"/>
  <c r="BR861" i="16"/>
  <c r="BQ861" i="16"/>
  <c r="BP861" i="16"/>
  <c r="BO861" i="16"/>
  <c r="BN861" i="16"/>
  <c r="BM861" i="16"/>
  <c r="BL861" i="16"/>
  <c r="BK861" i="16"/>
  <c r="BJ861" i="16"/>
  <c r="BI861" i="16"/>
  <c r="G861" i="16"/>
  <c r="F861" i="16"/>
  <c r="E861" i="16"/>
  <c r="D861" i="16"/>
  <c r="C861" i="16"/>
  <c r="B861" i="16"/>
  <c r="BR860" i="16"/>
  <c r="BQ860" i="16"/>
  <c r="BP860" i="16"/>
  <c r="BO860" i="16"/>
  <c r="BN860" i="16"/>
  <c r="BM860" i="16"/>
  <c r="BL860" i="16"/>
  <c r="BK860" i="16"/>
  <c r="BJ860" i="16"/>
  <c r="BI860" i="16"/>
  <c r="G860" i="16"/>
  <c r="F860" i="16"/>
  <c r="E860" i="16"/>
  <c r="D860" i="16"/>
  <c r="C860" i="16"/>
  <c r="B860" i="16"/>
  <c r="BR859" i="16"/>
  <c r="BQ859" i="16"/>
  <c r="BP859" i="16"/>
  <c r="BO859" i="16"/>
  <c r="BN859" i="16"/>
  <c r="BM859" i="16"/>
  <c r="BL859" i="16"/>
  <c r="BK859" i="16"/>
  <c r="BJ859" i="16"/>
  <c r="BI859" i="16"/>
  <c r="G859" i="16"/>
  <c r="F859" i="16"/>
  <c r="E859" i="16"/>
  <c r="D859" i="16"/>
  <c r="C859" i="16"/>
  <c r="B859" i="16"/>
  <c r="BR858" i="16"/>
  <c r="BQ858" i="16"/>
  <c r="BP858" i="16"/>
  <c r="BO858" i="16"/>
  <c r="BN858" i="16"/>
  <c r="BM858" i="16"/>
  <c r="BL858" i="16"/>
  <c r="BK858" i="16"/>
  <c r="BJ858" i="16"/>
  <c r="BI858" i="16"/>
  <c r="G858" i="16"/>
  <c r="F858" i="16"/>
  <c r="E858" i="16"/>
  <c r="D858" i="16"/>
  <c r="C858" i="16"/>
  <c r="B858" i="16"/>
  <c r="BR857" i="16"/>
  <c r="BQ857" i="16"/>
  <c r="BP857" i="16"/>
  <c r="BO857" i="16"/>
  <c r="BN857" i="16"/>
  <c r="BM857" i="16"/>
  <c r="BL857" i="16"/>
  <c r="BK857" i="16"/>
  <c r="BJ857" i="16"/>
  <c r="BI857" i="16"/>
  <c r="G857" i="16"/>
  <c r="F857" i="16"/>
  <c r="E857" i="16"/>
  <c r="D857" i="16"/>
  <c r="C857" i="16"/>
  <c r="B857" i="16"/>
  <c r="BR856" i="16"/>
  <c r="BQ856" i="16"/>
  <c r="BP856" i="16"/>
  <c r="BO856" i="16"/>
  <c r="BN856" i="16"/>
  <c r="BM856" i="16"/>
  <c r="BL856" i="16"/>
  <c r="BK856" i="16"/>
  <c r="BJ856" i="16"/>
  <c r="BI856" i="16"/>
  <c r="G856" i="16"/>
  <c r="F856" i="16"/>
  <c r="E856" i="16"/>
  <c r="D856" i="16"/>
  <c r="C856" i="16"/>
  <c r="B856" i="16"/>
  <c r="BR855" i="16"/>
  <c r="BQ855" i="16"/>
  <c r="BP855" i="16"/>
  <c r="BO855" i="16"/>
  <c r="BN855" i="16"/>
  <c r="BM855" i="16"/>
  <c r="BL855" i="16"/>
  <c r="BK855" i="16"/>
  <c r="BJ855" i="16"/>
  <c r="BI855" i="16"/>
  <c r="G855" i="16"/>
  <c r="F855" i="16"/>
  <c r="E855" i="16"/>
  <c r="D855" i="16"/>
  <c r="C855" i="16"/>
  <c r="B855" i="16"/>
  <c r="BR854" i="16"/>
  <c r="BQ854" i="16"/>
  <c r="BP854" i="16"/>
  <c r="BO854" i="16"/>
  <c r="BN854" i="16"/>
  <c r="BM854" i="16"/>
  <c r="BL854" i="16"/>
  <c r="BK854" i="16"/>
  <c r="BJ854" i="16"/>
  <c r="BI854" i="16"/>
  <c r="G854" i="16"/>
  <c r="F854" i="16"/>
  <c r="E854" i="16"/>
  <c r="D854" i="16"/>
  <c r="C854" i="16"/>
  <c r="B854" i="16"/>
  <c r="BR853" i="16"/>
  <c r="BQ853" i="16"/>
  <c r="BP853" i="16"/>
  <c r="BO853" i="16"/>
  <c r="BN853" i="16"/>
  <c r="BM853" i="16"/>
  <c r="BL853" i="16"/>
  <c r="BK853" i="16"/>
  <c r="BJ853" i="16"/>
  <c r="BI853" i="16"/>
  <c r="G853" i="16"/>
  <c r="F853" i="16"/>
  <c r="E853" i="16"/>
  <c r="D853" i="16"/>
  <c r="C853" i="16"/>
  <c r="B853" i="16"/>
  <c r="BR852" i="16"/>
  <c r="BQ852" i="16"/>
  <c r="BP852" i="16"/>
  <c r="BO852" i="16"/>
  <c r="BN852" i="16"/>
  <c r="BM852" i="16"/>
  <c r="BL852" i="16"/>
  <c r="BK852" i="16"/>
  <c r="BJ852" i="16"/>
  <c r="BI852" i="16"/>
  <c r="G852" i="16"/>
  <c r="F852" i="16"/>
  <c r="E852" i="16"/>
  <c r="D852" i="16"/>
  <c r="C852" i="16"/>
  <c r="B852" i="16"/>
  <c r="BR851" i="16"/>
  <c r="BQ851" i="16"/>
  <c r="BP851" i="16"/>
  <c r="BO851" i="16"/>
  <c r="BN851" i="16"/>
  <c r="BM851" i="16"/>
  <c r="BL851" i="16"/>
  <c r="BK851" i="16"/>
  <c r="BJ851" i="16"/>
  <c r="BI851" i="16"/>
  <c r="G851" i="16"/>
  <c r="F851" i="16"/>
  <c r="E851" i="16"/>
  <c r="D851" i="16"/>
  <c r="C851" i="16"/>
  <c r="B851" i="16"/>
  <c r="BR850" i="16"/>
  <c r="BQ850" i="16"/>
  <c r="BP850" i="16"/>
  <c r="BO850" i="16"/>
  <c r="BN850" i="16"/>
  <c r="BM850" i="16"/>
  <c r="BL850" i="16"/>
  <c r="BK850" i="16"/>
  <c r="BJ850" i="16"/>
  <c r="BI850" i="16"/>
  <c r="G850" i="16"/>
  <c r="F850" i="16"/>
  <c r="E850" i="16"/>
  <c r="D850" i="16"/>
  <c r="C850" i="16"/>
  <c r="B850" i="16"/>
  <c r="BR849" i="16"/>
  <c r="BQ849" i="16"/>
  <c r="BP849" i="16"/>
  <c r="BO849" i="16"/>
  <c r="BN849" i="16"/>
  <c r="BM849" i="16"/>
  <c r="BL849" i="16"/>
  <c r="BK849" i="16"/>
  <c r="BJ849" i="16"/>
  <c r="BI849" i="16"/>
  <c r="G849" i="16"/>
  <c r="F849" i="16"/>
  <c r="E849" i="16"/>
  <c r="D849" i="16"/>
  <c r="C849" i="16"/>
  <c r="B849" i="16"/>
  <c r="BR848" i="16"/>
  <c r="BQ848" i="16"/>
  <c r="BP848" i="16"/>
  <c r="BO848" i="16"/>
  <c r="BN848" i="16"/>
  <c r="BM848" i="16"/>
  <c r="BL848" i="16"/>
  <c r="BK848" i="16"/>
  <c r="BJ848" i="16"/>
  <c r="BI848" i="16"/>
  <c r="G848" i="16"/>
  <c r="F848" i="16"/>
  <c r="E848" i="16"/>
  <c r="D848" i="16"/>
  <c r="C848" i="16"/>
  <c r="B848" i="16"/>
  <c r="BR847" i="16"/>
  <c r="BQ847" i="16"/>
  <c r="BP847" i="16"/>
  <c r="BO847" i="16"/>
  <c r="BN847" i="16"/>
  <c r="BM847" i="16"/>
  <c r="BL847" i="16"/>
  <c r="BK847" i="16"/>
  <c r="BJ847" i="16"/>
  <c r="BI847" i="16"/>
  <c r="G847" i="16"/>
  <c r="F847" i="16"/>
  <c r="E847" i="16"/>
  <c r="D847" i="16"/>
  <c r="C847" i="16"/>
  <c r="B847" i="16"/>
  <c r="BR846" i="16"/>
  <c r="BQ846" i="16"/>
  <c r="BP846" i="16"/>
  <c r="BO846" i="16"/>
  <c r="BN846" i="16"/>
  <c r="BM846" i="16"/>
  <c r="BL846" i="16"/>
  <c r="BK846" i="16"/>
  <c r="BJ846" i="16"/>
  <c r="BI846" i="16"/>
  <c r="G846" i="16"/>
  <c r="F846" i="16"/>
  <c r="E846" i="16"/>
  <c r="D846" i="16"/>
  <c r="C846" i="16"/>
  <c r="B846" i="16"/>
  <c r="BR845" i="16"/>
  <c r="BQ845" i="16"/>
  <c r="BP845" i="16"/>
  <c r="BO845" i="16"/>
  <c r="BN845" i="16"/>
  <c r="BM845" i="16"/>
  <c r="BL845" i="16"/>
  <c r="BK845" i="16"/>
  <c r="BJ845" i="16"/>
  <c r="BI845" i="16"/>
  <c r="G845" i="16"/>
  <c r="F845" i="16"/>
  <c r="E845" i="16"/>
  <c r="D845" i="16"/>
  <c r="C845" i="16"/>
  <c r="B845" i="16"/>
  <c r="BR844" i="16"/>
  <c r="BQ844" i="16"/>
  <c r="BP844" i="16"/>
  <c r="BO844" i="16"/>
  <c r="BN844" i="16"/>
  <c r="BM844" i="16"/>
  <c r="BL844" i="16"/>
  <c r="BK844" i="16"/>
  <c r="BJ844" i="16"/>
  <c r="BI844" i="16"/>
  <c r="G844" i="16"/>
  <c r="F844" i="16"/>
  <c r="E844" i="16"/>
  <c r="D844" i="16"/>
  <c r="C844" i="16"/>
  <c r="B844" i="16"/>
  <c r="BR843" i="16"/>
  <c r="BQ843" i="16"/>
  <c r="BP843" i="16"/>
  <c r="BO843" i="16"/>
  <c r="BN843" i="16"/>
  <c r="BM843" i="16"/>
  <c r="BL843" i="16"/>
  <c r="BK843" i="16"/>
  <c r="BJ843" i="16"/>
  <c r="BI843" i="16"/>
  <c r="G843" i="16"/>
  <c r="F843" i="16"/>
  <c r="E843" i="16"/>
  <c r="D843" i="16"/>
  <c r="C843" i="16"/>
  <c r="B843" i="16"/>
  <c r="BR842" i="16"/>
  <c r="BQ842" i="16"/>
  <c r="BP842" i="16"/>
  <c r="BO842" i="16"/>
  <c r="BN842" i="16"/>
  <c r="BM842" i="16"/>
  <c r="BL842" i="16"/>
  <c r="BK842" i="16"/>
  <c r="BJ842" i="16"/>
  <c r="BI842" i="16"/>
  <c r="G842" i="16"/>
  <c r="F842" i="16"/>
  <c r="E842" i="16"/>
  <c r="D842" i="16"/>
  <c r="C842" i="16"/>
  <c r="B842" i="16"/>
  <c r="BR841" i="16"/>
  <c r="BQ841" i="16"/>
  <c r="BP841" i="16"/>
  <c r="BO841" i="16"/>
  <c r="BN841" i="16"/>
  <c r="BM841" i="16"/>
  <c r="BL841" i="16"/>
  <c r="BK841" i="16"/>
  <c r="BJ841" i="16"/>
  <c r="BI841" i="16"/>
  <c r="G841" i="16"/>
  <c r="F841" i="16"/>
  <c r="E841" i="16"/>
  <c r="D841" i="16"/>
  <c r="C841" i="16"/>
  <c r="B841" i="16"/>
  <c r="BR840" i="16"/>
  <c r="BQ840" i="16"/>
  <c r="BP840" i="16"/>
  <c r="BO840" i="16"/>
  <c r="BN840" i="16"/>
  <c r="BM840" i="16"/>
  <c r="BL840" i="16"/>
  <c r="BK840" i="16"/>
  <c r="BJ840" i="16"/>
  <c r="BI840" i="16"/>
  <c r="G840" i="16"/>
  <c r="F840" i="16"/>
  <c r="E840" i="16"/>
  <c r="D840" i="16"/>
  <c r="C840" i="16"/>
  <c r="B840" i="16"/>
  <c r="BR839" i="16"/>
  <c r="BQ839" i="16"/>
  <c r="BP839" i="16"/>
  <c r="BO839" i="16"/>
  <c r="BN839" i="16"/>
  <c r="BM839" i="16"/>
  <c r="BL839" i="16"/>
  <c r="BK839" i="16"/>
  <c r="BJ839" i="16"/>
  <c r="BI839" i="16"/>
  <c r="G839" i="16"/>
  <c r="F839" i="16"/>
  <c r="E839" i="16"/>
  <c r="D839" i="16"/>
  <c r="C839" i="16"/>
  <c r="B839" i="16"/>
  <c r="BR838" i="16"/>
  <c r="BQ838" i="16"/>
  <c r="BP838" i="16"/>
  <c r="BO838" i="16"/>
  <c r="BN838" i="16"/>
  <c r="BM838" i="16"/>
  <c r="BL838" i="16"/>
  <c r="BK838" i="16"/>
  <c r="BJ838" i="16"/>
  <c r="BI838" i="16"/>
  <c r="G838" i="16"/>
  <c r="F838" i="16"/>
  <c r="E838" i="16"/>
  <c r="D838" i="16"/>
  <c r="C838" i="16"/>
  <c r="B838" i="16"/>
  <c r="BR837" i="16"/>
  <c r="BQ837" i="16"/>
  <c r="BP837" i="16"/>
  <c r="BO837" i="16"/>
  <c r="BN837" i="16"/>
  <c r="BM837" i="16"/>
  <c r="BL837" i="16"/>
  <c r="BK837" i="16"/>
  <c r="BJ837" i="16"/>
  <c r="BI837" i="16"/>
  <c r="G837" i="16"/>
  <c r="F837" i="16"/>
  <c r="E837" i="16"/>
  <c r="D837" i="16"/>
  <c r="C837" i="16"/>
  <c r="B837" i="16"/>
  <c r="BR836" i="16"/>
  <c r="BQ836" i="16"/>
  <c r="BP836" i="16"/>
  <c r="BO836" i="16"/>
  <c r="BN836" i="16"/>
  <c r="BM836" i="16"/>
  <c r="BL836" i="16"/>
  <c r="BK836" i="16"/>
  <c r="BJ836" i="16"/>
  <c r="BI836" i="16"/>
  <c r="G836" i="16"/>
  <c r="F836" i="16"/>
  <c r="E836" i="16"/>
  <c r="D836" i="16"/>
  <c r="C836" i="16"/>
  <c r="B836" i="16"/>
  <c r="BR835" i="16"/>
  <c r="BQ835" i="16"/>
  <c r="BP835" i="16"/>
  <c r="BO835" i="16"/>
  <c r="BN835" i="16"/>
  <c r="BM835" i="16"/>
  <c r="BL835" i="16"/>
  <c r="BK835" i="16"/>
  <c r="BJ835" i="16"/>
  <c r="BI835" i="16"/>
  <c r="G835" i="16"/>
  <c r="F835" i="16"/>
  <c r="E835" i="16"/>
  <c r="D835" i="16"/>
  <c r="C835" i="16"/>
  <c r="B835" i="16"/>
  <c r="BR834" i="16"/>
  <c r="BQ834" i="16"/>
  <c r="BP834" i="16"/>
  <c r="BO834" i="16"/>
  <c r="BN834" i="16"/>
  <c r="BM834" i="16"/>
  <c r="BL834" i="16"/>
  <c r="BK834" i="16"/>
  <c r="BJ834" i="16"/>
  <c r="BI834" i="16"/>
  <c r="G834" i="16"/>
  <c r="F834" i="16"/>
  <c r="E834" i="16"/>
  <c r="D834" i="16"/>
  <c r="C834" i="16"/>
  <c r="B834" i="16"/>
  <c r="BR833" i="16"/>
  <c r="BQ833" i="16"/>
  <c r="BP833" i="16"/>
  <c r="BO833" i="16"/>
  <c r="BN833" i="16"/>
  <c r="BM833" i="16"/>
  <c r="BL833" i="16"/>
  <c r="BK833" i="16"/>
  <c r="BJ833" i="16"/>
  <c r="BI833" i="16"/>
  <c r="G833" i="16"/>
  <c r="F833" i="16"/>
  <c r="E833" i="16"/>
  <c r="D833" i="16"/>
  <c r="C833" i="16"/>
  <c r="B833" i="16"/>
  <c r="BR832" i="16"/>
  <c r="BQ832" i="16"/>
  <c r="BP832" i="16"/>
  <c r="BO832" i="16"/>
  <c r="BN832" i="16"/>
  <c r="BM832" i="16"/>
  <c r="BL832" i="16"/>
  <c r="BK832" i="16"/>
  <c r="BJ832" i="16"/>
  <c r="BI832" i="16"/>
  <c r="G832" i="16"/>
  <c r="F832" i="16"/>
  <c r="E832" i="16"/>
  <c r="D832" i="16"/>
  <c r="C832" i="16"/>
  <c r="B832" i="16"/>
  <c r="BR831" i="16"/>
  <c r="BQ831" i="16"/>
  <c r="BP831" i="16"/>
  <c r="BO831" i="16"/>
  <c r="BN831" i="16"/>
  <c r="BM831" i="16"/>
  <c r="BL831" i="16"/>
  <c r="BK831" i="16"/>
  <c r="BJ831" i="16"/>
  <c r="BI831" i="16"/>
  <c r="G831" i="16"/>
  <c r="F831" i="16"/>
  <c r="E831" i="16"/>
  <c r="D831" i="16"/>
  <c r="C831" i="16"/>
  <c r="B831" i="16"/>
  <c r="BR830" i="16"/>
  <c r="BQ830" i="16"/>
  <c r="BP830" i="16"/>
  <c r="BO830" i="16"/>
  <c r="BN830" i="16"/>
  <c r="BM830" i="16"/>
  <c r="BL830" i="16"/>
  <c r="BK830" i="16"/>
  <c r="BJ830" i="16"/>
  <c r="BI830" i="16"/>
  <c r="G830" i="16"/>
  <c r="F830" i="16"/>
  <c r="E830" i="16"/>
  <c r="D830" i="16"/>
  <c r="C830" i="16"/>
  <c r="B830" i="16"/>
  <c r="BR829" i="16"/>
  <c r="BQ829" i="16"/>
  <c r="BP829" i="16"/>
  <c r="BO829" i="16"/>
  <c r="BN829" i="16"/>
  <c r="BM829" i="16"/>
  <c r="BL829" i="16"/>
  <c r="BK829" i="16"/>
  <c r="BJ829" i="16"/>
  <c r="BI829" i="16"/>
  <c r="G829" i="16"/>
  <c r="F829" i="16"/>
  <c r="E829" i="16"/>
  <c r="D829" i="16"/>
  <c r="C829" i="16"/>
  <c r="B829" i="16"/>
  <c r="BR828" i="16"/>
  <c r="BQ828" i="16"/>
  <c r="BP828" i="16"/>
  <c r="BO828" i="16"/>
  <c r="BN828" i="16"/>
  <c r="BM828" i="16"/>
  <c r="BL828" i="16"/>
  <c r="BK828" i="16"/>
  <c r="BJ828" i="16"/>
  <c r="BI828" i="16"/>
  <c r="G828" i="16"/>
  <c r="F828" i="16"/>
  <c r="E828" i="16"/>
  <c r="D828" i="16"/>
  <c r="C828" i="16"/>
  <c r="B828" i="16"/>
  <c r="BR827" i="16"/>
  <c r="BQ827" i="16"/>
  <c r="BP827" i="16"/>
  <c r="BO827" i="16"/>
  <c r="BN827" i="16"/>
  <c r="BM827" i="16"/>
  <c r="BL827" i="16"/>
  <c r="BK827" i="16"/>
  <c r="BJ827" i="16"/>
  <c r="BI827" i="16"/>
  <c r="G827" i="16"/>
  <c r="F827" i="16"/>
  <c r="E827" i="16"/>
  <c r="D827" i="16"/>
  <c r="C827" i="16"/>
  <c r="B827" i="16"/>
  <c r="BR826" i="16"/>
  <c r="BQ826" i="16"/>
  <c r="BP826" i="16"/>
  <c r="BO826" i="16"/>
  <c r="BN826" i="16"/>
  <c r="BM826" i="16"/>
  <c r="BL826" i="16"/>
  <c r="BK826" i="16"/>
  <c r="BJ826" i="16"/>
  <c r="BI826" i="16"/>
  <c r="G826" i="16"/>
  <c r="F826" i="16"/>
  <c r="E826" i="16"/>
  <c r="D826" i="16"/>
  <c r="C826" i="16"/>
  <c r="B826" i="16"/>
  <c r="BR825" i="16"/>
  <c r="BQ825" i="16"/>
  <c r="BP825" i="16"/>
  <c r="BO825" i="16"/>
  <c r="BN825" i="16"/>
  <c r="BM825" i="16"/>
  <c r="BL825" i="16"/>
  <c r="BK825" i="16"/>
  <c r="BJ825" i="16"/>
  <c r="BI825" i="16"/>
  <c r="G825" i="16"/>
  <c r="F825" i="16"/>
  <c r="E825" i="16"/>
  <c r="D825" i="16"/>
  <c r="C825" i="16"/>
  <c r="B825" i="16"/>
  <c r="BR824" i="16"/>
  <c r="BQ824" i="16"/>
  <c r="BP824" i="16"/>
  <c r="BO824" i="16"/>
  <c r="BN824" i="16"/>
  <c r="BM824" i="16"/>
  <c r="BL824" i="16"/>
  <c r="BK824" i="16"/>
  <c r="BJ824" i="16"/>
  <c r="BI824" i="16"/>
  <c r="G824" i="16"/>
  <c r="F824" i="16"/>
  <c r="E824" i="16"/>
  <c r="D824" i="16"/>
  <c r="C824" i="16"/>
  <c r="B824" i="16"/>
  <c r="BR823" i="16"/>
  <c r="BQ823" i="16"/>
  <c r="BP823" i="16"/>
  <c r="BO823" i="16"/>
  <c r="BN823" i="16"/>
  <c r="BM823" i="16"/>
  <c r="BL823" i="16"/>
  <c r="BK823" i="16"/>
  <c r="BJ823" i="16"/>
  <c r="BI823" i="16"/>
  <c r="G823" i="16"/>
  <c r="F823" i="16"/>
  <c r="E823" i="16"/>
  <c r="D823" i="16"/>
  <c r="C823" i="16"/>
  <c r="B823" i="16"/>
  <c r="BR822" i="16"/>
  <c r="BQ822" i="16"/>
  <c r="BP822" i="16"/>
  <c r="BO822" i="16"/>
  <c r="BN822" i="16"/>
  <c r="BM822" i="16"/>
  <c r="BL822" i="16"/>
  <c r="BK822" i="16"/>
  <c r="BJ822" i="16"/>
  <c r="BI822" i="16"/>
  <c r="G822" i="16"/>
  <c r="F822" i="16"/>
  <c r="E822" i="16"/>
  <c r="D822" i="16"/>
  <c r="C822" i="16"/>
  <c r="B822" i="16"/>
  <c r="BR821" i="16"/>
  <c r="BQ821" i="16"/>
  <c r="BP821" i="16"/>
  <c r="BO821" i="16"/>
  <c r="BN821" i="16"/>
  <c r="BM821" i="16"/>
  <c r="BL821" i="16"/>
  <c r="BK821" i="16"/>
  <c r="BJ821" i="16"/>
  <c r="BI821" i="16"/>
  <c r="G821" i="16"/>
  <c r="F821" i="16"/>
  <c r="E821" i="16"/>
  <c r="D821" i="16"/>
  <c r="C821" i="16"/>
  <c r="B821" i="16"/>
  <c r="BR820" i="16"/>
  <c r="BQ820" i="16"/>
  <c r="BP820" i="16"/>
  <c r="BO820" i="16"/>
  <c r="BN820" i="16"/>
  <c r="BM820" i="16"/>
  <c r="BL820" i="16"/>
  <c r="BK820" i="16"/>
  <c r="BJ820" i="16"/>
  <c r="BI820" i="16"/>
  <c r="G820" i="16"/>
  <c r="F820" i="16"/>
  <c r="E820" i="16"/>
  <c r="D820" i="16"/>
  <c r="C820" i="16"/>
  <c r="B820" i="16"/>
  <c r="BR819" i="16"/>
  <c r="BQ819" i="16"/>
  <c r="BP819" i="16"/>
  <c r="BO819" i="16"/>
  <c r="BN819" i="16"/>
  <c r="BM819" i="16"/>
  <c r="BL819" i="16"/>
  <c r="BK819" i="16"/>
  <c r="BJ819" i="16"/>
  <c r="BI819" i="16"/>
  <c r="G819" i="16"/>
  <c r="F819" i="16"/>
  <c r="E819" i="16"/>
  <c r="D819" i="16"/>
  <c r="C819" i="16"/>
  <c r="B819" i="16"/>
  <c r="BR818" i="16"/>
  <c r="BQ818" i="16"/>
  <c r="BP818" i="16"/>
  <c r="BO818" i="16"/>
  <c r="BN818" i="16"/>
  <c r="BM818" i="16"/>
  <c r="BL818" i="16"/>
  <c r="BK818" i="16"/>
  <c r="BJ818" i="16"/>
  <c r="BI818" i="16"/>
  <c r="G818" i="16"/>
  <c r="F818" i="16"/>
  <c r="E818" i="16"/>
  <c r="D818" i="16"/>
  <c r="C818" i="16"/>
  <c r="B818" i="16"/>
  <c r="BR817" i="16"/>
  <c r="BQ817" i="16"/>
  <c r="BP817" i="16"/>
  <c r="BO817" i="16"/>
  <c r="BN817" i="16"/>
  <c r="BM817" i="16"/>
  <c r="BL817" i="16"/>
  <c r="BK817" i="16"/>
  <c r="BJ817" i="16"/>
  <c r="BI817" i="16"/>
  <c r="G817" i="16"/>
  <c r="F817" i="16"/>
  <c r="E817" i="16"/>
  <c r="D817" i="16"/>
  <c r="C817" i="16"/>
  <c r="B817" i="16"/>
  <c r="BR816" i="16"/>
  <c r="BQ816" i="16"/>
  <c r="BP816" i="16"/>
  <c r="BO816" i="16"/>
  <c r="BN816" i="16"/>
  <c r="BM816" i="16"/>
  <c r="BL816" i="16"/>
  <c r="BK816" i="16"/>
  <c r="BJ816" i="16"/>
  <c r="BI816" i="16"/>
  <c r="G816" i="16"/>
  <c r="F816" i="16"/>
  <c r="E816" i="16"/>
  <c r="D816" i="16"/>
  <c r="C816" i="16"/>
  <c r="B816" i="16"/>
  <c r="BR815" i="16"/>
  <c r="BQ815" i="16"/>
  <c r="BP815" i="16"/>
  <c r="BO815" i="16"/>
  <c r="BN815" i="16"/>
  <c r="BM815" i="16"/>
  <c r="BL815" i="16"/>
  <c r="BK815" i="16"/>
  <c r="BJ815" i="16"/>
  <c r="BI815" i="16"/>
  <c r="G815" i="16"/>
  <c r="F815" i="16"/>
  <c r="E815" i="16"/>
  <c r="D815" i="16"/>
  <c r="C815" i="16"/>
  <c r="B815" i="16"/>
  <c r="BR814" i="16"/>
  <c r="BQ814" i="16"/>
  <c r="BP814" i="16"/>
  <c r="BO814" i="16"/>
  <c r="BN814" i="16"/>
  <c r="BM814" i="16"/>
  <c r="BL814" i="16"/>
  <c r="BK814" i="16"/>
  <c r="BJ814" i="16"/>
  <c r="BI814" i="16"/>
  <c r="G814" i="16"/>
  <c r="F814" i="16"/>
  <c r="E814" i="16"/>
  <c r="D814" i="16"/>
  <c r="C814" i="16"/>
  <c r="B814" i="16"/>
  <c r="BR813" i="16"/>
  <c r="BQ813" i="16"/>
  <c r="BP813" i="16"/>
  <c r="BO813" i="16"/>
  <c r="BN813" i="16"/>
  <c r="BM813" i="16"/>
  <c r="BL813" i="16"/>
  <c r="BK813" i="16"/>
  <c r="BJ813" i="16"/>
  <c r="BI813" i="16"/>
  <c r="G813" i="16"/>
  <c r="F813" i="16"/>
  <c r="E813" i="16"/>
  <c r="D813" i="16"/>
  <c r="C813" i="16"/>
  <c r="B813" i="16"/>
  <c r="BR812" i="16"/>
  <c r="BQ812" i="16"/>
  <c r="BP812" i="16"/>
  <c r="BO812" i="16"/>
  <c r="BN812" i="16"/>
  <c r="BM812" i="16"/>
  <c r="BL812" i="16"/>
  <c r="BK812" i="16"/>
  <c r="BJ812" i="16"/>
  <c r="BI812" i="16"/>
  <c r="G812" i="16"/>
  <c r="F812" i="16"/>
  <c r="E812" i="16"/>
  <c r="D812" i="16"/>
  <c r="C812" i="16"/>
  <c r="B812" i="16"/>
  <c r="BR811" i="16"/>
  <c r="BQ811" i="16"/>
  <c r="BP811" i="16"/>
  <c r="BO811" i="16"/>
  <c r="BN811" i="16"/>
  <c r="BM811" i="16"/>
  <c r="BL811" i="16"/>
  <c r="BK811" i="16"/>
  <c r="BJ811" i="16"/>
  <c r="BI811" i="16"/>
  <c r="G811" i="16"/>
  <c r="F811" i="16"/>
  <c r="E811" i="16"/>
  <c r="D811" i="16"/>
  <c r="C811" i="16"/>
  <c r="B811" i="16"/>
  <c r="BR810" i="16"/>
  <c r="BQ810" i="16"/>
  <c r="BP810" i="16"/>
  <c r="BO810" i="16"/>
  <c r="BN810" i="16"/>
  <c r="BM810" i="16"/>
  <c r="BL810" i="16"/>
  <c r="BK810" i="16"/>
  <c r="BJ810" i="16"/>
  <c r="BI810" i="16"/>
  <c r="G810" i="16"/>
  <c r="F810" i="16"/>
  <c r="E810" i="16"/>
  <c r="D810" i="16"/>
  <c r="C810" i="16"/>
  <c r="B810" i="16"/>
  <c r="BR809" i="16"/>
  <c r="BQ809" i="16"/>
  <c r="BP809" i="16"/>
  <c r="BO809" i="16"/>
  <c r="BN809" i="16"/>
  <c r="BM809" i="16"/>
  <c r="BL809" i="16"/>
  <c r="BK809" i="16"/>
  <c r="BJ809" i="16"/>
  <c r="BI809" i="16"/>
  <c r="G809" i="16"/>
  <c r="F809" i="16"/>
  <c r="E809" i="16"/>
  <c r="D809" i="16"/>
  <c r="C809" i="16"/>
  <c r="B809" i="16"/>
  <c r="BR808" i="16"/>
  <c r="BQ808" i="16"/>
  <c r="BP808" i="16"/>
  <c r="BO808" i="16"/>
  <c r="BN808" i="16"/>
  <c r="BM808" i="16"/>
  <c r="BL808" i="16"/>
  <c r="BK808" i="16"/>
  <c r="BJ808" i="16"/>
  <c r="BI808" i="16"/>
  <c r="G808" i="16"/>
  <c r="F808" i="16"/>
  <c r="E808" i="16"/>
  <c r="D808" i="16"/>
  <c r="C808" i="16"/>
  <c r="B808" i="16"/>
  <c r="BR807" i="16"/>
  <c r="BQ807" i="16"/>
  <c r="BP807" i="16"/>
  <c r="BO807" i="16"/>
  <c r="BN807" i="16"/>
  <c r="BM807" i="16"/>
  <c r="BL807" i="16"/>
  <c r="BK807" i="16"/>
  <c r="BJ807" i="16"/>
  <c r="BI807" i="16"/>
  <c r="G807" i="16"/>
  <c r="F807" i="16"/>
  <c r="E807" i="16"/>
  <c r="D807" i="16"/>
  <c r="C807" i="16"/>
  <c r="B807" i="16"/>
  <c r="BR806" i="16"/>
  <c r="BQ806" i="16"/>
  <c r="BP806" i="16"/>
  <c r="BO806" i="16"/>
  <c r="BN806" i="16"/>
  <c r="BM806" i="16"/>
  <c r="BL806" i="16"/>
  <c r="BK806" i="16"/>
  <c r="BJ806" i="16"/>
  <c r="BI806" i="16"/>
  <c r="G806" i="16"/>
  <c r="F806" i="16"/>
  <c r="E806" i="16"/>
  <c r="D806" i="16"/>
  <c r="C806" i="16"/>
  <c r="B806" i="16"/>
  <c r="BR805" i="16"/>
  <c r="BQ805" i="16"/>
  <c r="BP805" i="16"/>
  <c r="BO805" i="16"/>
  <c r="BN805" i="16"/>
  <c r="BM805" i="16"/>
  <c r="BL805" i="16"/>
  <c r="BK805" i="16"/>
  <c r="BJ805" i="16"/>
  <c r="BI805" i="16"/>
  <c r="G805" i="16"/>
  <c r="F805" i="16"/>
  <c r="E805" i="16"/>
  <c r="D805" i="16"/>
  <c r="C805" i="16"/>
  <c r="B805" i="16"/>
  <c r="BR804" i="16"/>
  <c r="BQ804" i="16"/>
  <c r="BP804" i="16"/>
  <c r="BO804" i="16"/>
  <c r="BN804" i="16"/>
  <c r="BM804" i="16"/>
  <c r="BL804" i="16"/>
  <c r="BK804" i="16"/>
  <c r="BJ804" i="16"/>
  <c r="BI804" i="16"/>
  <c r="G804" i="16"/>
  <c r="F804" i="16"/>
  <c r="E804" i="16"/>
  <c r="D804" i="16"/>
  <c r="C804" i="16"/>
  <c r="B804" i="16"/>
  <c r="BR803" i="16"/>
  <c r="BQ803" i="16"/>
  <c r="BP803" i="16"/>
  <c r="BO803" i="16"/>
  <c r="BN803" i="16"/>
  <c r="BM803" i="16"/>
  <c r="BL803" i="16"/>
  <c r="BK803" i="16"/>
  <c r="BJ803" i="16"/>
  <c r="BI803" i="16"/>
  <c r="G803" i="16"/>
  <c r="F803" i="16"/>
  <c r="E803" i="16"/>
  <c r="D803" i="16"/>
  <c r="C803" i="16"/>
  <c r="B803" i="16"/>
  <c r="BR802" i="16"/>
  <c r="BQ802" i="16"/>
  <c r="BP802" i="16"/>
  <c r="BO802" i="16"/>
  <c r="BN802" i="16"/>
  <c r="BM802" i="16"/>
  <c r="BL802" i="16"/>
  <c r="BK802" i="16"/>
  <c r="BJ802" i="16"/>
  <c r="BI802" i="16"/>
  <c r="G802" i="16"/>
  <c r="F802" i="16"/>
  <c r="E802" i="16"/>
  <c r="D802" i="16"/>
  <c r="C802" i="16"/>
  <c r="B802" i="16"/>
  <c r="BR801" i="16"/>
  <c r="BQ801" i="16"/>
  <c r="BP801" i="16"/>
  <c r="BO801" i="16"/>
  <c r="BN801" i="16"/>
  <c r="BM801" i="16"/>
  <c r="BL801" i="16"/>
  <c r="BK801" i="16"/>
  <c r="BJ801" i="16"/>
  <c r="BI801" i="16"/>
  <c r="G801" i="16"/>
  <c r="F801" i="16"/>
  <c r="E801" i="16"/>
  <c r="D801" i="16"/>
  <c r="C801" i="16"/>
  <c r="B801" i="16"/>
  <c r="BR800" i="16"/>
  <c r="BQ800" i="16"/>
  <c r="BP800" i="16"/>
  <c r="BO800" i="16"/>
  <c r="BN800" i="16"/>
  <c r="BM800" i="16"/>
  <c r="BL800" i="16"/>
  <c r="BK800" i="16"/>
  <c r="BJ800" i="16"/>
  <c r="BI800" i="16"/>
  <c r="G800" i="16"/>
  <c r="F800" i="16"/>
  <c r="E800" i="16"/>
  <c r="D800" i="16"/>
  <c r="C800" i="16"/>
  <c r="B800" i="16"/>
  <c r="BR799" i="16"/>
  <c r="BQ799" i="16"/>
  <c r="BP799" i="16"/>
  <c r="BO799" i="16"/>
  <c r="BN799" i="16"/>
  <c r="BM799" i="16"/>
  <c r="BL799" i="16"/>
  <c r="BK799" i="16"/>
  <c r="BJ799" i="16"/>
  <c r="BI799" i="16"/>
  <c r="G799" i="16"/>
  <c r="F799" i="16"/>
  <c r="E799" i="16"/>
  <c r="D799" i="16"/>
  <c r="C799" i="16"/>
  <c r="B799" i="16"/>
  <c r="BR798" i="16"/>
  <c r="BQ798" i="16"/>
  <c r="BP798" i="16"/>
  <c r="BO798" i="16"/>
  <c r="BN798" i="16"/>
  <c r="BM798" i="16"/>
  <c r="BL798" i="16"/>
  <c r="BK798" i="16"/>
  <c r="BJ798" i="16"/>
  <c r="BI798" i="16"/>
  <c r="G798" i="16"/>
  <c r="F798" i="16"/>
  <c r="E798" i="16"/>
  <c r="D798" i="16"/>
  <c r="C798" i="16"/>
  <c r="B798" i="16"/>
  <c r="BR797" i="16"/>
  <c r="BQ797" i="16"/>
  <c r="BP797" i="16"/>
  <c r="BO797" i="16"/>
  <c r="BN797" i="16"/>
  <c r="BM797" i="16"/>
  <c r="BL797" i="16"/>
  <c r="BK797" i="16"/>
  <c r="BJ797" i="16"/>
  <c r="BI797" i="16"/>
  <c r="G797" i="16"/>
  <c r="F797" i="16"/>
  <c r="E797" i="16"/>
  <c r="D797" i="16"/>
  <c r="C797" i="16"/>
  <c r="B797" i="16"/>
  <c r="BR796" i="16"/>
  <c r="BQ796" i="16"/>
  <c r="BP796" i="16"/>
  <c r="BO796" i="16"/>
  <c r="BN796" i="16"/>
  <c r="BM796" i="16"/>
  <c r="BL796" i="16"/>
  <c r="BK796" i="16"/>
  <c r="BJ796" i="16"/>
  <c r="BI796" i="16"/>
  <c r="G796" i="16"/>
  <c r="F796" i="16"/>
  <c r="E796" i="16"/>
  <c r="D796" i="16"/>
  <c r="C796" i="16"/>
  <c r="B796" i="16"/>
  <c r="BR795" i="16"/>
  <c r="BQ795" i="16"/>
  <c r="BP795" i="16"/>
  <c r="BO795" i="16"/>
  <c r="BN795" i="16"/>
  <c r="BM795" i="16"/>
  <c r="BL795" i="16"/>
  <c r="BK795" i="16"/>
  <c r="BJ795" i="16"/>
  <c r="BI795" i="16"/>
  <c r="G795" i="16"/>
  <c r="F795" i="16"/>
  <c r="E795" i="16"/>
  <c r="D795" i="16"/>
  <c r="C795" i="16"/>
  <c r="B795" i="16"/>
  <c r="BR794" i="16"/>
  <c r="BQ794" i="16"/>
  <c r="BP794" i="16"/>
  <c r="BO794" i="16"/>
  <c r="BN794" i="16"/>
  <c r="BM794" i="16"/>
  <c r="BL794" i="16"/>
  <c r="BK794" i="16"/>
  <c r="BJ794" i="16"/>
  <c r="BI794" i="16"/>
  <c r="G794" i="16"/>
  <c r="F794" i="16"/>
  <c r="E794" i="16"/>
  <c r="D794" i="16"/>
  <c r="C794" i="16"/>
  <c r="B794" i="16"/>
  <c r="BR793" i="16"/>
  <c r="BQ793" i="16"/>
  <c r="BP793" i="16"/>
  <c r="BO793" i="16"/>
  <c r="BN793" i="16"/>
  <c r="BM793" i="16"/>
  <c r="BL793" i="16"/>
  <c r="BK793" i="16"/>
  <c r="BJ793" i="16"/>
  <c r="BI793" i="16"/>
  <c r="G793" i="16"/>
  <c r="F793" i="16"/>
  <c r="E793" i="16"/>
  <c r="D793" i="16"/>
  <c r="C793" i="16"/>
  <c r="B793" i="16"/>
  <c r="BR792" i="16"/>
  <c r="BQ792" i="16"/>
  <c r="BP792" i="16"/>
  <c r="BO792" i="16"/>
  <c r="BN792" i="16"/>
  <c r="BM792" i="16"/>
  <c r="BL792" i="16"/>
  <c r="BK792" i="16"/>
  <c r="BJ792" i="16"/>
  <c r="BI792" i="16"/>
  <c r="G792" i="16"/>
  <c r="F792" i="16"/>
  <c r="E792" i="16"/>
  <c r="D792" i="16"/>
  <c r="C792" i="16"/>
  <c r="B792" i="16"/>
  <c r="BR791" i="16"/>
  <c r="BQ791" i="16"/>
  <c r="BP791" i="16"/>
  <c r="BO791" i="16"/>
  <c r="BN791" i="16"/>
  <c r="BM791" i="16"/>
  <c r="BL791" i="16"/>
  <c r="BK791" i="16"/>
  <c r="BJ791" i="16"/>
  <c r="BI791" i="16"/>
  <c r="G791" i="16"/>
  <c r="F791" i="16"/>
  <c r="E791" i="16"/>
  <c r="D791" i="16"/>
  <c r="C791" i="16"/>
  <c r="B791" i="16"/>
  <c r="BR790" i="16"/>
  <c r="BQ790" i="16"/>
  <c r="BP790" i="16"/>
  <c r="BO790" i="16"/>
  <c r="BN790" i="16"/>
  <c r="BM790" i="16"/>
  <c r="BL790" i="16"/>
  <c r="BK790" i="16"/>
  <c r="BJ790" i="16"/>
  <c r="BI790" i="16"/>
  <c r="G790" i="16"/>
  <c r="F790" i="16"/>
  <c r="E790" i="16"/>
  <c r="D790" i="16"/>
  <c r="C790" i="16"/>
  <c r="B790" i="16"/>
  <c r="BR789" i="16"/>
  <c r="BQ789" i="16"/>
  <c r="BP789" i="16"/>
  <c r="BO789" i="16"/>
  <c r="BN789" i="16"/>
  <c r="BM789" i="16"/>
  <c r="BL789" i="16"/>
  <c r="BK789" i="16"/>
  <c r="BJ789" i="16"/>
  <c r="BI789" i="16"/>
  <c r="G789" i="16"/>
  <c r="F789" i="16"/>
  <c r="E789" i="16"/>
  <c r="D789" i="16"/>
  <c r="C789" i="16"/>
  <c r="B789" i="16"/>
  <c r="BR788" i="16"/>
  <c r="BQ788" i="16"/>
  <c r="BP788" i="16"/>
  <c r="BO788" i="16"/>
  <c r="BN788" i="16"/>
  <c r="BM788" i="16"/>
  <c r="BL788" i="16"/>
  <c r="BK788" i="16"/>
  <c r="BJ788" i="16"/>
  <c r="BI788" i="16"/>
  <c r="G788" i="16"/>
  <c r="F788" i="16"/>
  <c r="E788" i="16"/>
  <c r="D788" i="16"/>
  <c r="C788" i="16"/>
  <c r="B788" i="16"/>
  <c r="BR787" i="16"/>
  <c r="BQ787" i="16"/>
  <c r="BP787" i="16"/>
  <c r="BO787" i="16"/>
  <c r="BN787" i="16"/>
  <c r="BM787" i="16"/>
  <c r="BL787" i="16"/>
  <c r="BK787" i="16"/>
  <c r="BJ787" i="16"/>
  <c r="BI787" i="16"/>
  <c r="G787" i="16"/>
  <c r="F787" i="16"/>
  <c r="E787" i="16"/>
  <c r="D787" i="16"/>
  <c r="C787" i="16"/>
  <c r="B787" i="16"/>
  <c r="BR786" i="16"/>
  <c r="BQ786" i="16"/>
  <c r="BP786" i="16"/>
  <c r="BO786" i="16"/>
  <c r="BN786" i="16"/>
  <c r="BM786" i="16"/>
  <c r="BL786" i="16"/>
  <c r="BK786" i="16"/>
  <c r="BJ786" i="16"/>
  <c r="BI786" i="16"/>
  <c r="G786" i="16"/>
  <c r="F786" i="16"/>
  <c r="E786" i="16"/>
  <c r="D786" i="16"/>
  <c r="C786" i="16"/>
  <c r="B786" i="16"/>
  <c r="BR785" i="16"/>
  <c r="BQ785" i="16"/>
  <c r="BP785" i="16"/>
  <c r="BO785" i="16"/>
  <c r="BN785" i="16"/>
  <c r="BM785" i="16"/>
  <c r="BL785" i="16"/>
  <c r="BK785" i="16"/>
  <c r="BJ785" i="16"/>
  <c r="BI785" i="16"/>
  <c r="G785" i="16"/>
  <c r="F785" i="16"/>
  <c r="E785" i="16"/>
  <c r="D785" i="16"/>
  <c r="C785" i="16"/>
  <c r="B785" i="16"/>
  <c r="BR784" i="16"/>
  <c r="BQ784" i="16"/>
  <c r="BP784" i="16"/>
  <c r="BO784" i="16"/>
  <c r="BN784" i="16"/>
  <c r="BM784" i="16"/>
  <c r="BL784" i="16"/>
  <c r="BK784" i="16"/>
  <c r="BJ784" i="16"/>
  <c r="BI784" i="16"/>
  <c r="G784" i="16"/>
  <c r="F784" i="16"/>
  <c r="E784" i="16"/>
  <c r="D784" i="16"/>
  <c r="C784" i="16"/>
  <c r="B784" i="16"/>
  <c r="BR783" i="16"/>
  <c r="BQ783" i="16"/>
  <c r="BP783" i="16"/>
  <c r="BO783" i="16"/>
  <c r="BN783" i="16"/>
  <c r="BM783" i="16"/>
  <c r="BL783" i="16"/>
  <c r="BK783" i="16"/>
  <c r="BJ783" i="16"/>
  <c r="BI783" i="16"/>
  <c r="G783" i="16"/>
  <c r="F783" i="16"/>
  <c r="E783" i="16"/>
  <c r="D783" i="16"/>
  <c r="C783" i="16"/>
  <c r="B783" i="16"/>
  <c r="BR782" i="16"/>
  <c r="BQ782" i="16"/>
  <c r="BP782" i="16"/>
  <c r="BO782" i="16"/>
  <c r="BN782" i="16"/>
  <c r="BM782" i="16"/>
  <c r="BL782" i="16"/>
  <c r="BK782" i="16"/>
  <c r="BJ782" i="16"/>
  <c r="BI782" i="16"/>
  <c r="G782" i="16"/>
  <c r="F782" i="16"/>
  <c r="E782" i="16"/>
  <c r="D782" i="16"/>
  <c r="C782" i="16"/>
  <c r="B782" i="16"/>
  <c r="BR781" i="16"/>
  <c r="BQ781" i="16"/>
  <c r="BP781" i="16"/>
  <c r="BO781" i="16"/>
  <c r="BN781" i="16"/>
  <c r="BM781" i="16"/>
  <c r="BL781" i="16"/>
  <c r="BK781" i="16"/>
  <c r="BJ781" i="16"/>
  <c r="BI781" i="16"/>
  <c r="G781" i="16"/>
  <c r="F781" i="16"/>
  <c r="E781" i="16"/>
  <c r="D781" i="16"/>
  <c r="C781" i="16"/>
  <c r="B781" i="16"/>
  <c r="BR780" i="16"/>
  <c r="BQ780" i="16"/>
  <c r="BP780" i="16"/>
  <c r="BO780" i="16"/>
  <c r="BN780" i="16"/>
  <c r="BM780" i="16"/>
  <c r="BL780" i="16"/>
  <c r="BK780" i="16"/>
  <c r="BJ780" i="16"/>
  <c r="BI780" i="16"/>
  <c r="G780" i="16"/>
  <c r="F780" i="16"/>
  <c r="E780" i="16"/>
  <c r="D780" i="16"/>
  <c r="C780" i="16"/>
  <c r="B780" i="16"/>
  <c r="BR779" i="16"/>
  <c r="BQ779" i="16"/>
  <c r="BP779" i="16"/>
  <c r="BO779" i="16"/>
  <c r="BN779" i="16"/>
  <c r="BM779" i="16"/>
  <c r="BL779" i="16"/>
  <c r="BK779" i="16"/>
  <c r="BJ779" i="16"/>
  <c r="BI779" i="16"/>
  <c r="G779" i="16"/>
  <c r="F779" i="16"/>
  <c r="E779" i="16"/>
  <c r="D779" i="16"/>
  <c r="C779" i="16"/>
  <c r="B779" i="16"/>
  <c r="BR778" i="16"/>
  <c r="BQ778" i="16"/>
  <c r="BP778" i="16"/>
  <c r="BO778" i="16"/>
  <c r="BN778" i="16"/>
  <c r="BM778" i="16"/>
  <c r="BL778" i="16"/>
  <c r="BK778" i="16"/>
  <c r="BJ778" i="16"/>
  <c r="BI778" i="16"/>
  <c r="G778" i="16"/>
  <c r="F778" i="16"/>
  <c r="E778" i="16"/>
  <c r="D778" i="16"/>
  <c r="C778" i="16"/>
  <c r="B778" i="16"/>
  <c r="BR777" i="16"/>
  <c r="BQ777" i="16"/>
  <c r="BP777" i="16"/>
  <c r="BO777" i="16"/>
  <c r="BN777" i="16"/>
  <c r="BM777" i="16"/>
  <c r="BL777" i="16"/>
  <c r="BK777" i="16"/>
  <c r="BJ777" i="16"/>
  <c r="BI777" i="16"/>
  <c r="G777" i="16"/>
  <c r="F777" i="16"/>
  <c r="E777" i="16"/>
  <c r="D777" i="16"/>
  <c r="C777" i="16"/>
  <c r="B777" i="16"/>
  <c r="BR776" i="16"/>
  <c r="BQ776" i="16"/>
  <c r="BP776" i="16"/>
  <c r="BO776" i="16"/>
  <c r="BN776" i="16"/>
  <c r="BM776" i="16"/>
  <c r="BL776" i="16"/>
  <c r="BK776" i="16"/>
  <c r="BJ776" i="16"/>
  <c r="BI776" i="16"/>
  <c r="G776" i="16"/>
  <c r="F776" i="16"/>
  <c r="E776" i="16"/>
  <c r="D776" i="16"/>
  <c r="C776" i="16"/>
  <c r="B776" i="16"/>
  <c r="BR775" i="16"/>
  <c r="BQ775" i="16"/>
  <c r="BP775" i="16"/>
  <c r="BO775" i="16"/>
  <c r="BN775" i="16"/>
  <c r="BM775" i="16"/>
  <c r="BL775" i="16"/>
  <c r="BK775" i="16"/>
  <c r="BJ775" i="16"/>
  <c r="BI775" i="16"/>
  <c r="G775" i="16"/>
  <c r="F775" i="16"/>
  <c r="E775" i="16"/>
  <c r="D775" i="16"/>
  <c r="C775" i="16"/>
  <c r="B775" i="16"/>
  <c r="BR774" i="16"/>
  <c r="BQ774" i="16"/>
  <c r="BP774" i="16"/>
  <c r="BO774" i="16"/>
  <c r="BN774" i="16"/>
  <c r="BM774" i="16"/>
  <c r="BL774" i="16"/>
  <c r="BK774" i="16"/>
  <c r="BJ774" i="16"/>
  <c r="BI774" i="16"/>
  <c r="G774" i="16"/>
  <c r="F774" i="16"/>
  <c r="E774" i="16"/>
  <c r="D774" i="16"/>
  <c r="C774" i="16"/>
  <c r="B774" i="16"/>
  <c r="BR773" i="16"/>
  <c r="BQ773" i="16"/>
  <c r="BP773" i="16"/>
  <c r="BO773" i="16"/>
  <c r="BN773" i="16"/>
  <c r="BM773" i="16"/>
  <c r="BL773" i="16"/>
  <c r="BK773" i="16"/>
  <c r="BJ773" i="16"/>
  <c r="BI773" i="16"/>
  <c r="G773" i="16"/>
  <c r="F773" i="16"/>
  <c r="E773" i="16"/>
  <c r="D773" i="16"/>
  <c r="C773" i="16"/>
  <c r="B773" i="16"/>
  <c r="BR772" i="16"/>
  <c r="BQ772" i="16"/>
  <c r="BP772" i="16"/>
  <c r="BO772" i="16"/>
  <c r="BN772" i="16"/>
  <c r="BM772" i="16"/>
  <c r="BL772" i="16"/>
  <c r="BK772" i="16"/>
  <c r="BJ772" i="16"/>
  <c r="BI772" i="16"/>
  <c r="G772" i="16"/>
  <c r="F772" i="16"/>
  <c r="E772" i="16"/>
  <c r="D772" i="16"/>
  <c r="C772" i="16"/>
  <c r="B772" i="16"/>
  <c r="BR771" i="16"/>
  <c r="BQ771" i="16"/>
  <c r="BP771" i="16"/>
  <c r="BO771" i="16"/>
  <c r="BN771" i="16"/>
  <c r="BM771" i="16"/>
  <c r="BL771" i="16"/>
  <c r="BK771" i="16"/>
  <c r="BJ771" i="16"/>
  <c r="BI771" i="16"/>
  <c r="G771" i="16"/>
  <c r="F771" i="16"/>
  <c r="E771" i="16"/>
  <c r="D771" i="16"/>
  <c r="C771" i="16"/>
  <c r="B771" i="16"/>
  <c r="BR770" i="16"/>
  <c r="BQ770" i="16"/>
  <c r="BP770" i="16"/>
  <c r="BO770" i="16"/>
  <c r="BN770" i="16"/>
  <c r="BM770" i="16"/>
  <c r="BL770" i="16"/>
  <c r="BK770" i="16"/>
  <c r="BJ770" i="16"/>
  <c r="BI770" i="16"/>
  <c r="G770" i="16"/>
  <c r="F770" i="16"/>
  <c r="E770" i="16"/>
  <c r="D770" i="16"/>
  <c r="C770" i="16"/>
  <c r="B770" i="16"/>
  <c r="BR769" i="16"/>
  <c r="BQ769" i="16"/>
  <c r="BP769" i="16"/>
  <c r="BO769" i="16"/>
  <c r="BN769" i="16"/>
  <c r="BM769" i="16"/>
  <c r="BL769" i="16"/>
  <c r="BK769" i="16"/>
  <c r="BJ769" i="16"/>
  <c r="BI769" i="16"/>
  <c r="G769" i="16"/>
  <c r="F769" i="16"/>
  <c r="E769" i="16"/>
  <c r="D769" i="16"/>
  <c r="C769" i="16"/>
  <c r="B769" i="16"/>
  <c r="BR768" i="16"/>
  <c r="BQ768" i="16"/>
  <c r="BP768" i="16"/>
  <c r="BO768" i="16"/>
  <c r="BN768" i="16"/>
  <c r="BM768" i="16"/>
  <c r="BL768" i="16"/>
  <c r="BK768" i="16"/>
  <c r="BJ768" i="16"/>
  <c r="BI768" i="16"/>
  <c r="G768" i="16"/>
  <c r="F768" i="16"/>
  <c r="E768" i="16"/>
  <c r="D768" i="16"/>
  <c r="C768" i="16"/>
  <c r="B768" i="16"/>
  <c r="BR767" i="16"/>
  <c r="BQ767" i="16"/>
  <c r="BP767" i="16"/>
  <c r="BO767" i="16"/>
  <c r="BN767" i="16"/>
  <c r="BM767" i="16"/>
  <c r="BL767" i="16"/>
  <c r="BK767" i="16"/>
  <c r="BJ767" i="16"/>
  <c r="BI767" i="16"/>
  <c r="G767" i="16"/>
  <c r="F767" i="16"/>
  <c r="E767" i="16"/>
  <c r="D767" i="16"/>
  <c r="C767" i="16"/>
  <c r="B767" i="16"/>
  <c r="BR766" i="16"/>
  <c r="BQ766" i="16"/>
  <c r="BP766" i="16"/>
  <c r="BO766" i="16"/>
  <c r="BN766" i="16"/>
  <c r="BM766" i="16"/>
  <c r="BL766" i="16"/>
  <c r="BK766" i="16"/>
  <c r="BJ766" i="16"/>
  <c r="BI766" i="16"/>
  <c r="G766" i="16"/>
  <c r="F766" i="16"/>
  <c r="E766" i="16"/>
  <c r="D766" i="16"/>
  <c r="C766" i="16"/>
  <c r="B766" i="16"/>
  <c r="BR765" i="16"/>
  <c r="BQ765" i="16"/>
  <c r="BP765" i="16"/>
  <c r="BO765" i="16"/>
  <c r="BN765" i="16"/>
  <c r="BM765" i="16"/>
  <c r="BL765" i="16"/>
  <c r="BK765" i="16"/>
  <c r="BJ765" i="16"/>
  <c r="BI765" i="16"/>
  <c r="G765" i="16"/>
  <c r="F765" i="16"/>
  <c r="E765" i="16"/>
  <c r="D765" i="16"/>
  <c r="C765" i="16"/>
  <c r="B765" i="16"/>
  <c r="BR764" i="16"/>
  <c r="BQ764" i="16"/>
  <c r="BP764" i="16"/>
  <c r="BO764" i="16"/>
  <c r="BN764" i="16"/>
  <c r="BM764" i="16"/>
  <c r="BL764" i="16"/>
  <c r="BK764" i="16"/>
  <c r="BJ764" i="16"/>
  <c r="BI764" i="16"/>
  <c r="G764" i="16"/>
  <c r="F764" i="16"/>
  <c r="E764" i="16"/>
  <c r="D764" i="16"/>
  <c r="C764" i="16"/>
  <c r="B764" i="16"/>
  <c r="BR763" i="16"/>
  <c r="BQ763" i="16"/>
  <c r="BP763" i="16"/>
  <c r="BO763" i="16"/>
  <c r="BN763" i="16"/>
  <c r="BM763" i="16"/>
  <c r="BL763" i="16"/>
  <c r="BK763" i="16"/>
  <c r="BJ763" i="16"/>
  <c r="BI763" i="16"/>
  <c r="G763" i="16"/>
  <c r="F763" i="16"/>
  <c r="E763" i="16"/>
  <c r="D763" i="16"/>
  <c r="C763" i="16"/>
  <c r="B763" i="16"/>
  <c r="BR762" i="16"/>
  <c r="BQ762" i="16"/>
  <c r="BP762" i="16"/>
  <c r="BO762" i="16"/>
  <c r="BN762" i="16"/>
  <c r="BM762" i="16"/>
  <c r="BL762" i="16"/>
  <c r="BK762" i="16"/>
  <c r="BJ762" i="16"/>
  <c r="BI762" i="16"/>
  <c r="G762" i="16"/>
  <c r="F762" i="16"/>
  <c r="E762" i="16"/>
  <c r="D762" i="16"/>
  <c r="C762" i="16"/>
  <c r="B762" i="16"/>
  <c r="BR761" i="16"/>
  <c r="BQ761" i="16"/>
  <c r="BP761" i="16"/>
  <c r="BO761" i="16"/>
  <c r="BN761" i="16"/>
  <c r="BM761" i="16"/>
  <c r="BL761" i="16"/>
  <c r="BK761" i="16"/>
  <c r="BJ761" i="16"/>
  <c r="BI761" i="16"/>
  <c r="G761" i="16"/>
  <c r="F761" i="16"/>
  <c r="E761" i="16"/>
  <c r="D761" i="16"/>
  <c r="C761" i="16"/>
  <c r="B761" i="16"/>
  <c r="BR760" i="16"/>
  <c r="BQ760" i="16"/>
  <c r="BP760" i="16"/>
  <c r="BO760" i="16"/>
  <c r="BN760" i="16"/>
  <c r="BM760" i="16"/>
  <c r="BL760" i="16"/>
  <c r="BK760" i="16"/>
  <c r="BJ760" i="16"/>
  <c r="BI760" i="16"/>
  <c r="G760" i="16"/>
  <c r="F760" i="16"/>
  <c r="E760" i="16"/>
  <c r="D760" i="16"/>
  <c r="C760" i="16"/>
  <c r="B760" i="16"/>
  <c r="BR759" i="16"/>
  <c r="BQ759" i="16"/>
  <c r="BP759" i="16"/>
  <c r="BO759" i="16"/>
  <c r="BN759" i="16"/>
  <c r="BM759" i="16"/>
  <c r="BL759" i="16"/>
  <c r="BK759" i="16"/>
  <c r="BJ759" i="16"/>
  <c r="BI759" i="16"/>
  <c r="G759" i="16"/>
  <c r="F759" i="16"/>
  <c r="E759" i="16"/>
  <c r="D759" i="16"/>
  <c r="C759" i="16"/>
  <c r="B759" i="16"/>
  <c r="BR758" i="16"/>
  <c r="BQ758" i="16"/>
  <c r="BP758" i="16"/>
  <c r="BO758" i="16"/>
  <c r="BN758" i="16"/>
  <c r="BM758" i="16"/>
  <c r="BL758" i="16"/>
  <c r="BK758" i="16"/>
  <c r="BJ758" i="16"/>
  <c r="BI758" i="16"/>
  <c r="G758" i="16"/>
  <c r="F758" i="16"/>
  <c r="E758" i="16"/>
  <c r="D758" i="16"/>
  <c r="C758" i="16"/>
  <c r="B758" i="16"/>
  <c r="BR757" i="16"/>
  <c r="BQ757" i="16"/>
  <c r="BP757" i="16"/>
  <c r="BO757" i="16"/>
  <c r="BN757" i="16"/>
  <c r="BM757" i="16"/>
  <c r="BL757" i="16"/>
  <c r="BK757" i="16"/>
  <c r="BJ757" i="16"/>
  <c r="BI757" i="16"/>
  <c r="G757" i="16"/>
  <c r="F757" i="16"/>
  <c r="E757" i="16"/>
  <c r="D757" i="16"/>
  <c r="C757" i="16"/>
  <c r="B757" i="16"/>
  <c r="BR756" i="16"/>
  <c r="BQ756" i="16"/>
  <c r="BP756" i="16"/>
  <c r="BO756" i="16"/>
  <c r="BN756" i="16"/>
  <c r="BM756" i="16"/>
  <c r="BL756" i="16"/>
  <c r="BK756" i="16"/>
  <c r="BJ756" i="16"/>
  <c r="BI756" i="16"/>
  <c r="G756" i="16"/>
  <c r="F756" i="16"/>
  <c r="E756" i="16"/>
  <c r="D756" i="16"/>
  <c r="C756" i="16"/>
  <c r="B756" i="16"/>
  <c r="BR755" i="16"/>
  <c r="BQ755" i="16"/>
  <c r="BP755" i="16"/>
  <c r="BO755" i="16"/>
  <c r="BN755" i="16"/>
  <c r="BM755" i="16"/>
  <c r="BL755" i="16"/>
  <c r="BK755" i="16"/>
  <c r="BJ755" i="16"/>
  <c r="BI755" i="16"/>
  <c r="G755" i="16"/>
  <c r="F755" i="16"/>
  <c r="E755" i="16"/>
  <c r="D755" i="16"/>
  <c r="C755" i="16"/>
  <c r="B755" i="16"/>
  <c r="BR754" i="16"/>
  <c r="BQ754" i="16"/>
  <c r="BP754" i="16"/>
  <c r="BO754" i="16"/>
  <c r="BN754" i="16"/>
  <c r="BM754" i="16"/>
  <c r="BL754" i="16"/>
  <c r="BK754" i="16"/>
  <c r="BJ754" i="16"/>
  <c r="BI754" i="16"/>
  <c r="G754" i="16"/>
  <c r="F754" i="16"/>
  <c r="E754" i="16"/>
  <c r="D754" i="16"/>
  <c r="C754" i="16"/>
  <c r="B754" i="16"/>
  <c r="BR753" i="16"/>
  <c r="BQ753" i="16"/>
  <c r="BP753" i="16"/>
  <c r="BO753" i="16"/>
  <c r="BN753" i="16"/>
  <c r="BM753" i="16"/>
  <c r="BL753" i="16"/>
  <c r="BK753" i="16"/>
  <c r="BJ753" i="16"/>
  <c r="BI753" i="16"/>
  <c r="G753" i="16"/>
  <c r="F753" i="16"/>
  <c r="E753" i="16"/>
  <c r="D753" i="16"/>
  <c r="C753" i="16"/>
  <c r="B753" i="16"/>
  <c r="BR752" i="16"/>
  <c r="BQ752" i="16"/>
  <c r="BP752" i="16"/>
  <c r="BO752" i="16"/>
  <c r="BN752" i="16"/>
  <c r="BM752" i="16"/>
  <c r="BL752" i="16"/>
  <c r="BK752" i="16"/>
  <c r="BJ752" i="16"/>
  <c r="BI752" i="16"/>
  <c r="G752" i="16"/>
  <c r="F752" i="16"/>
  <c r="E752" i="16"/>
  <c r="D752" i="16"/>
  <c r="C752" i="16"/>
  <c r="B752" i="16"/>
  <c r="BR751" i="16"/>
  <c r="BQ751" i="16"/>
  <c r="BP751" i="16"/>
  <c r="BO751" i="16"/>
  <c r="BN751" i="16"/>
  <c r="BM751" i="16"/>
  <c r="BL751" i="16"/>
  <c r="BK751" i="16"/>
  <c r="BJ751" i="16"/>
  <c r="BI751" i="16"/>
  <c r="G751" i="16"/>
  <c r="F751" i="16"/>
  <c r="E751" i="16"/>
  <c r="D751" i="16"/>
  <c r="C751" i="16"/>
  <c r="B751" i="16"/>
  <c r="BR750" i="16"/>
  <c r="BQ750" i="16"/>
  <c r="BP750" i="16"/>
  <c r="BO750" i="16"/>
  <c r="BN750" i="16"/>
  <c r="BM750" i="16"/>
  <c r="BL750" i="16"/>
  <c r="BK750" i="16"/>
  <c r="BJ750" i="16"/>
  <c r="BI750" i="16"/>
  <c r="G750" i="16"/>
  <c r="F750" i="16"/>
  <c r="E750" i="16"/>
  <c r="D750" i="16"/>
  <c r="C750" i="16"/>
  <c r="B750" i="16"/>
  <c r="BR749" i="16"/>
  <c r="BQ749" i="16"/>
  <c r="BP749" i="16"/>
  <c r="BO749" i="16"/>
  <c r="BN749" i="16"/>
  <c r="BM749" i="16"/>
  <c r="BL749" i="16"/>
  <c r="BK749" i="16"/>
  <c r="BJ749" i="16"/>
  <c r="BI749" i="16"/>
  <c r="G749" i="16"/>
  <c r="F749" i="16"/>
  <c r="E749" i="16"/>
  <c r="D749" i="16"/>
  <c r="C749" i="16"/>
  <c r="B749" i="16"/>
  <c r="BR748" i="16"/>
  <c r="BQ748" i="16"/>
  <c r="BP748" i="16"/>
  <c r="BO748" i="16"/>
  <c r="BN748" i="16"/>
  <c r="BM748" i="16"/>
  <c r="BL748" i="16"/>
  <c r="BK748" i="16"/>
  <c r="BJ748" i="16"/>
  <c r="BI748" i="16"/>
  <c r="G748" i="16"/>
  <c r="F748" i="16"/>
  <c r="E748" i="16"/>
  <c r="D748" i="16"/>
  <c r="C748" i="16"/>
  <c r="B748" i="16"/>
  <c r="BR747" i="16"/>
  <c r="BQ747" i="16"/>
  <c r="BP747" i="16"/>
  <c r="BO747" i="16"/>
  <c r="BN747" i="16"/>
  <c r="BM747" i="16"/>
  <c r="BL747" i="16"/>
  <c r="BK747" i="16"/>
  <c r="BJ747" i="16"/>
  <c r="BI747" i="16"/>
  <c r="G747" i="16"/>
  <c r="F747" i="16"/>
  <c r="E747" i="16"/>
  <c r="D747" i="16"/>
  <c r="C747" i="16"/>
  <c r="B747" i="16"/>
  <c r="BR746" i="16"/>
  <c r="BQ746" i="16"/>
  <c r="BP746" i="16"/>
  <c r="BO746" i="16"/>
  <c r="BN746" i="16"/>
  <c r="BM746" i="16"/>
  <c r="BL746" i="16"/>
  <c r="BK746" i="16"/>
  <c r="BJ746" i="16"/>
  <c r="BI746" i="16"/>
  <c r="G746" i="16"/>
  <c r="F746" i="16"/>
  <c r="E746" i="16"/>
  <c r="D746" i="16"/>
  <c r="C746" i="16"/>
  <c r="B746" i="16"/>
  <c r="BR745" i="16"/>
  <c r="BQ745" i="16"/>
  <c r="BP745" i="16"/>
  <c r="BO745" i="16"/>
  <c r="BN745" i="16"/>
  <c r="BM745" i="16"/>
  <c r="BL745" i="16"/>
  <c r="BK745" i="16"/>
  <c r="BJ745" i="16"/>
  <c r="BI745" i="16"/>
  <c r="G745" i="16"/>
  <c r="F745" i="16"/>
  <c r="E745" i="16"/>
  <c r="D745" i="16"/>
  <c r="C745" i="16"/>
  <c r="B745" i="16"/>
  <c r="BR744" i="16"/>
  <c r="BQ744" i="16"/>
  <c r="BP744" i="16"/>
  <c r="BO744" i="16"/>
  <c r="BN744" i="16"/>
  <c r="BM744" i="16"/>
  <c r="BL744" i="16"/>
  <c r="BK744" i="16"/>
  <c r="BJ744" i="16"/>
  <c r="BI744" i="16"/>
  <c r="G744" i="16"/>
  <c r="F744" i="16"/>
  <c r="E744" i="16"/>
  <c r="D744" i="16"/>
  <c r="C744" i="16"/>
  <c r="B744" i="16"/>
  <c r="BR743" i="16"/>
  <c r="BQ743" i="16"/>
  <c r="BP743" i="16"/>
  <c r="BO743" i="16"/>
  <c r="BN743" i="16"/>
  <c r="BM743" i="16"/>
  <c r="BL743" i="16"/>
  <c r="BK743" i="16"/>
  <c r="BJ743" i="16"/>
  <c r="BI743" i="16"/>
  <c r="G743" i="16"/>
  <c r="F743" i="16"/>
  <c r="E743" i="16"/>
  <c r="D743" i="16"/>
  <c r="C743" i="16"/>
  <c r="B743" i="16"/>
  <c r="BR742" i="16"/>
  <c r="BQ742" i="16"/>
  <c r="BP742" i="16"/>
  <c r="BO742" i="16"/>
  <c r="BN742" i="16"/>
  <c r="BM742" i="16"/>
  <c r="BL742" i="16"/>
  <c r="BK742" i="16"/>
  <c r="BJ742" i="16"/>
  <c r="BI742" i="16"/>
  <c r="G742" i="16"/>
  <c r="F742" i="16"/>
  <c r="E742" i="16"/>
  <c r="D742" i="16"/>
  <c r="C742" i="16"/>
  <c r="B742" i="16"/>
  <c r="BR741" i="16"/>
  <c r="BQ741" i="16"/>
  <c r="BP741" i="16"/>
  <c r="BO741" i="16"/>
  <c r="BN741" i="16"/>
  <c r="BM741" i="16"/>
  <c r="BL741" i="16"/>
  <c r="BK741" i="16"/>
  <c r="BJ741" i="16"/>
  <c r="BI741" i="16"/>
  <c r="G741" i="16"/>
  <c r="F741" i="16"/>
  <c r="E741" i="16"/>
  <c r="D741" i="16"/>
  <c r="C741" i="16"/>
  <c r="B741" i="16"/>
  <c r="BR740" i="16"/>
  <c r="BQ740" i="16"/>
  <c r="BP740" i="16"/>
  <c r="BO740" i="16"/>
  <c r="BN740" i="16"/>
  <c r="BM740" i="16"/>
  <c r="BL740" i="16"/>
  <c r="BK740" i="16"/>
  <c r="BJ740" i="16"/>
  <c r="BI740" i="16"/>
  <c r="G740" i="16"/>
  <c r="F740" i="16"/>
  <c r="E740" i="16"/>
  <c r="D740" i="16"/>
  <c r="C740" i="16"/>
  <c r="B740" i="16"/>
  <c r="BR739" i="16"/>
  <c r="BQ739" i="16"/>
  <c r="BP739" i="16"/>
  <c r="BO739" i="16"/>
  <c r="BN739" i="16"/>
  <c r="BM739" i="16"/>
  <c r="BL739" i="16"/>
  <c r="BK739" i="16"/>
  <c r="BJ739" i="16"/>
  <c r="BI739" i="16"/>
  <c r="G739" i="16"/>
  <c r="F739" i="16"/>
  <c r="E739" i="16"/>
  <c r="D739" i="16"/>
  <c r="C739" i="16"/>
  <c r="B739" i="16"/>
  <c r="BR738" i="16"/>
  <c r="BQ738" i="16"/>
  <c r="BP738" i="16"/>
  <c r="BO738" i="16"/>
  <c r="BN738" i="16"/>
  <c r="BM738" i="16"/>
  <c r="BL738" i="16"/>
  <c r="BK738" i="16"/>
  <c r="BJ738" i="16"/>
  <c r="BI738" i="16"/>
  <c r="G738" i="16"/>
  <c r="F738" i="16"/>
  <c r="E738" i="16"/>
  <c r="D738" i="16"/>
  <c r="C738" i="16"/>
  <c r="B738" i="16"/>
  <c r="BR737" i="16"/>
  <c r="BQ737" i="16"/>
  <c r="BP737" i="16"/>
  <c r="BO737" i="16"/>
  <c r="BN737" i="16"/>
  <c r="BM737" i="16"/>
  <c r="BL737" i="16"/>
  <c r="BK737" i="16"/>
  <c r="BJ737" i="16"/>
  <c r="BI737" i="16"/>
  <c r="G737" i="16"/>
  <c r="F737" i="16"/>
  <c r="E737" i="16"/>
  <c r="D737" i="16"/>
  <c r="C737" i="16"/>
  <c r="B737" i="16"/>
  <c r="BR736" i="16"/>
  <c r="BQ736" i="16"/>
  <c r="BP736" i="16"/>
  <c r="BO736" i="16"/>
  <c r="BN736" i="16"/>
  <c r="BM736" i="16"/>
  <c r="BL736" i="16"/>
  <c r="BK736" i="16"/>
  <c r="BJ736" i="16"/>
  <c r="BI736" i="16"/>
  <c r="G736" i="16"/>
  <c r="F736" i="16"/>
  <c r="E736" i="16"/>
  <c r="D736" i="16"/>
  <c r="C736" i="16"/>
  <c r="B736" i="16"/>
  <c r="BR735" i="16"/>
  <c r="BQ735" i="16"/>
  <c r="BP735" i="16"/>
  <c r="BO735" i="16"/>
  <c r="BN735" i="16"/>
  <c r="BM735" i="16"/>
  <c r="BL735" i="16"/>
  <c r="BK735" i="16"/>
  <c r="BJ735" i="16"/>
  <c r="BI735" i="16"/>
  <c r="G735" i="16"/>
  <c r="F735" i="16"/>
  <c r="E735" i="16"/>
  <c r="D735" i="16"/>
  <c r="C735" i="16"/>
  <c r="B735" i="16"/>
  <c r="BR734" i="16"/>
  <c r="BQ734" i="16"/>
  <c r="BP734" i="16"/>
  <c r="BO734" i="16"/>
  <c r="BN734" i="16"/>
  <c r="BM734" i="16"/>
  <c r="BL734" i="16"/>
  <c r="BK734" i="16"/>
  <c r="BJ734" i="16"/>
  <c r="BI734" i="16"/>
  <c r="G734" i="16"/>
  <c r="F734" i="16"/>
  <c r="E734" i="16"/>
  <c r="D734" i="16"/>
  <c r="C734" i="16"/>
  <c r="B734" i="16"/>
  <c r="BR733" i="16"/>
  <c r="BQ733" i="16"/>
  <c r="BP733" i="16"/>
  <c r="BO733" i="16"/>
  <c r="BN733" i="16"/>
  <c r="BM733" i="16"/>
  <c r="BL733" i="16"/>
  <c r="BK733" i="16"/>
  <c r="BJ733" i="16"/>
  <c r="BI733" i="16"/>
  <c r="G733" i="16"/>
  <c r="F733" i="16"/>
  <c r="E733" i="16"/>
  <c r="D733" i="16"/>
  <c r="C733" i="16"/>
  <c r="B733" i="16"/>
  <c r="BR732" i="16"/>
  <c r="BQ732" i="16"/>
  <c r="BP732" i="16"/>
  <c r="BO732" i="16"/>
  <c r="BN732" i="16"/>
  <c r="BM732" i="16"/>
  <c r="BL732" i="16"/>
  <c r="BK732" i="16"/>
  <c r="BJ732" i="16"/>
  <c r="BI732" i="16"/>
  <c r="G732" i="16"/>
  <c r="F732" i="16"/>
  <c r="E732" i="16"/>
  <c r="D732" i="16"/>
  <c r="C732" i="16"/>
  <c r="B732" i="16"/>
  <c r="BR731" i="16"/>
  <c r="BQ731" i="16"/>
  <c r="BP731" i="16"/>
  <c r="BO731" i="16"/>
  <c r="BN731" i="16"/>
  <c r="BM731" i="16"/>
  <c r="BL731" i="16"/>
  <c r="BK731" i="16"/>
  <c r="BJ731" i="16"/>
  <c r="BI731" i="16"/>
  <c r="G731" i="16"/>
  <c r="F731" i="16"/>
  <c r="E731" i="16"/>
  <c r="D731" i="16"/>
  <c r="C731" i="16"/>
  <c r="B731" i="16"/>
  <c r="BR730" i="16"/>
  <c r="BQ730" i="16"/>
  <c r="BP730" i="16"/>
  <c r="BO730" i="16"/>
  <c r="BN730" i="16"/>
  <c r="BM730" i="16"/>
  <c r="BL730" i="16"/>
  <c r="BK730" i="16"/>
  <c r="BJ730" i="16"/>
  <c r="BI730" i="16"/>
  <c r="G730" i="16"/>
  <c r="F730" i="16"/>
  <c r="E730" i="16"/>
  <c r="D730" i="16"/>
  <c r="C730" i="16"/>
  <c r="B730" i="16"/>
  <c r="BR729" i="16"/>
  <c r="BQ729" i="16"/>
  <c r="BP729" i="16"/>
  <c r="BO729" i="16"/>
  <c r="BN729" i="16"/>
  <c r="BM729" i="16"/>
  <c r="BL729" i="16"/>
  <c r="BK729" i="16"/>
  <c r="BJ729" i="16"/>
  <c r="BI729" i="16"/>
  <c r="G729" i="16"/>
  <c r="F729" i="16"/>
  <c r="E729" i="16"/>
  <c r="D729" i="16"/>
  <c r="C729" i="16"/>
  <c r="B729" i="16"/>
  <c r="BR728" i="16"/>
  <c r="BQ728" i="16"/>
  <c r="BP728" i="16"/>
  <c r="BO728" i="16"/>
  <c r="BN728" i="16"/>
  <c r="BM728" i="16"/>
  <c r="BL728" i="16"/>
  <c r="BK728" i="16"/>
  <c r="BJ728" i="16"/>
  <c r="BI728" i="16"/>
  <c r="G728" i="16"/>
  <c r="F728" i="16"/>
  <c r="E728" i="16"/>
  <c r="D728" i="16"/>
  <c r="C728" i="16"/>
  <c r="B728" i="16"/>
  <c r="BR727" i="16"/>
  <c r="BQ727" i="16"/>
  <c r="BP727" i="16"/>
  <c r="BO727" i="16"/>
  <c r="BN727" i="16"/>
  <c r="BM727" i="16"/>
  <c r="BL727" i="16"/>
  <c r="BK727" i="16"/>
  <c r="BJ727" i="16"/>
  <c r="BI727" i="16"/>
  <c r="G727" i="16"/>
  <c r="F727" i="16"/>
  <c r="E727" i="16"/>
  <c r="D727" i="16"/>
  <c r="C727" i="16"/>
  <c r="B727" i="16"/>
  <c r="BR726" i="16"/>
  <c r="BQ726" i="16"/>
  <c r="BP726" i="16"/>
  <c r="BO726" i="16"/>
  <c r="BN726" i="16"/>
  <c r="BM726" i="16"/>
  <c r="BL726" i="16"/>
  <c r="BK726" i="16"/>
  <c r="BJ726" i="16"/>
  <c r="BI726" i="16"/>
  <c r="G726" i="16"/>
  <c r="F726" i="16"/>
  <c r="E726" i="16"/>
  <c r="D726" i="16"/>
  <c r="C726" i="16"/>
  <c r="B726" i="16"/>
  <c r="BR725" i="16"/>
  <c r="BQ725" i="16"/>
  <c r="BP725" i="16"/>
  <c r="BO725" i="16"/>
  <c r="BN725" i="16"/>
  <c r="BM725" i="16"/>
  <c r="BL725" i="16"/>
  <c r="BK725" i="16"/>
  <c r="BJ725" i="16"/>
  <c r="BI725" i="16"/>
  <c r="G725" i="16"/>
  <c r="F725" i="16"/>
  <c r="E725" i="16"/>
  <c r="D725" i="16"/>
  <c r="C725" i="16"/>
  <c r="B725" i="16"/>
  <c r="BR724" i="16"/>
  <c r="BQ724" i="16"/>
  <c r="BP724" i="16"/>
  <c r="BO724" i="16"/>
  <c r="BN724" i="16"/>
  <c r="BM724" i="16"/>
  <c r="BL724" i="16"/>
  <c r="BK724" i="16"/>
  <c r="BJ724" i="16"/>
  <c r="BI724" i="16"/>
  <c r="G724" i="16"/>
  <c r="F724" i="16"/>
  <c r="E724" i="16"/>
  <c r="D724" i="16"/>
  <c r="C724" i="16"/>
  <c r="B724" i="16"/>
  <c r="BR723" i="16"/>
  <c r="BQ723" i="16"/>
  <c r="BP723" i="16"/>
  <c r="BO723" i="16"/>
  <c r="BN723" i="16"/>
  <c r="BM723" i="16"/>
  <c r="BL723" i="16"/>
  <c r="BK723" i="16"/>
  <c r="BJ723" i="16"/>
  <c r="BI723" i="16"/>
  <c r="G723" i="16"/>
  <c r="F723" i="16"/>
  <c r="E723" i="16"/>
  <c r="D723" i="16"/>
  <c r="C723" i="16"/>
  <c r="B723" i="16"/>
  <c r="BR722" i="16"/>
  <c r="BQ722" i="16"/>
  <c r="BP722" i="16"/>
  <c r="BO722" i="16"/>
  <c r="BN722" i="16"/>
  <c r="BM722" i="16"/>
  <c r="BL722" i="16"/>
  <c r="BK722" i="16"/>
  <c r="BJ722" i="16"/>
  <c r="BI722" i="16"/>
  <c r="G722" i="16"/>
  <c r="F722" i="16"/>
  <c r="E722" i="16"/>
  <c r="D722" i="16"/>
  <c r="C722" i="16"/>
  <c r="B722" i="16"/>
  <c r="BR721" i="16"/>
  <c r="BQ721" i="16"/>
  <c r="BP721" i="16"/>
  <c r="BO721" i="16"/>
  <c r="BN721" i="16"/>
  <c r="BM721" i="16"/>
  <c r="BL721" i="16"/>
  <c r="BK721" i="16"/>
  <c r="BJ721" i="16"/>
  <c r="BI721" i="16"/>
  <c r="G721" i="16"/>
  <c r="F721" i="16"/>
  <c r="E721" i="16"/>
  <c r="D721" i="16"/>
  <c r="C721" i="16"/>
  <c r="B721" i="16"/>
  <c r="BR720" i="16"/>
  <c r="BQ720" i="16"/>
  <c r="BP720" i="16"/>
  <c r="BO720" i="16"/>
  <c r="BN720" i="16"/>
  <c r="BM720" i="16"/>
  <c r="BL720" i="16"/>
  <c r="BK720" i="16"/>
  <c r="BJ720" i="16"/>
  <c r="BI720" i="16"/>
  <c r="G720" i="16"/>
  <c r="F720" i="16"/>
  <c r="E720" i="16"/>
  <c r="D720" i="16"/>
  <c r="C720" i="16"/>
  <c r="B720" i="16"/>
  <c r="BR719" i="16"/>
  <c r="BQ719" i="16"/>
  <c r="BP719" i="16"/>
  <c r="BO719" i="16"/>
  <c r="BN719" i="16"/>
  <c r="BM719" i="16"/>
  <c r="BL719" i="16"/>
  <c r="BK719" i="16"/>
  <c r="BJ719" i="16"/>
  <c r="BI719" i="16"/>
  <c r="G719" i="16"/>
  <c r="F719" i="16"/>
  <c r="E719" i="16"/>
  <c r="D719" i="16"/>
  <c r="C719" i="16"/>
  <c r="B719" i="16"/>
  <c r="BR718" i="16"/>
  <c r="BQ718" i="16"/>
  <c r="BP718" i="16"/>
  <c r="BO718" i="16"/>
  <c r="BN718" i="16"/>
  <c r="BM718" i="16"/>
  <c r="BL718" i="16"/>
  <c r="BK718" i="16"/>
  <c r="BJ718" i="16"/>
  <c r="BI718" i="16"/>
  <c r="G718" i="16"/>
  <c r="F718" i="16"/>
  <c r="E718" i="16"/>
  <c r="D718" i="16"/>
  <c r="C718" i="16"/>
  <c r="B718" i="16"/>
  <c r="BR717" i="16"/>
  <c r="BQ717" i="16"/>
  <c r="BP717" i="16"/>
  <c r="BO717" i="16"/>
  <c r="BN717" i="16"/>
  <c r="BM717" i="16"/>
  <c r="BL717" i="16"/>
  <c r="BK717" i="16"/>
  <c r="BJ717" i="16"/>
  <c r="BI717" i="16"/>
  <c r="G717" i="16"/>
  <c r="F717" i="16"/>
  <c r="E717" i="16"/>
  <c r="D717" i="16"/>
  <c r="C717" i="16"/>
  <c r="B717" i="16"/>
  <c r="BR716" i="16"/>
  <c r="BQ716" i="16"/>
  <c r="BP716" i="16"/>
  <c r="BO716" i="16"/>
  <c r="BN716" i="16"/>
  <c r="BM716" i="16"/>
  <c r="BL716" i="16"/>
  <c r="BK716" i="16"/>
  <c r="BJ716" i="16"/>
  <c r="BI716" i="16"/>
  <c r="G716" i="16"/>
  <c r="F716" i="16"/>
  <c r="E716" i="16"/>
  <c r="D716" i="16"/>
  <c r="C716" i="16"/>
  <c r="B716" i="16"/>
  <c r="BR715" i="16"/>
  <c r="BQ715" i="16"/>
  <c r="BP715" i="16"/>
  <c r="BO715" i="16"/>
  <c r="BN715" i="16"/>
  <c r="BM715" i="16"/>
  <c r="BL715" i="16"/>
  <c r="BK715" i="16"/>
  <c r="BJ715" i="16"/>
  <c r="BI715" i="16"/>
  <c r="G715" i="16"/>
  <c r="F715" i="16"/>
  <c r="E715" i="16"/>
  <c r="D715" i="16"/>
  <c r="C715" i="16"/>
  <c r="B715" i="16"/>
  <c r="BR714" i="16"/>
  <c r="BQ714" i="16"/>
  <c r="BP714" i="16"/>
  <c r="BO714" i="16"/>
  <c r="BN714" i="16"/>
  <c r="BM714" i="16"/>
  <c r="BL714" i="16"/>
  <c r="BK714" i="16"/>
  <c r="BJ714" i="16"/>
  <c r="BI714" i="16"/>
  <c r="G714" i="16"/>
  <c r="F714" i="16"/>
  <c r="E714" i="16"/>
  <c r="D714" i="16"/>
  <c r="C714" i="16"/>
  <c r="B714" i="16"/>
  <c r="BR713" i="16"/>
  <c r="BQ713" i="16"/>
  <c r="BP713" i="16"/>
  <c r="BO713" i="16"/>
  <c r="BN713" i="16"/>
  <c r="BM713" i="16"/>
  <c r="BL713" i="16"/>
  <c r="BK713" i="16"/>
  <c r="BJ713" i="16"/>
  <c r="BI713" i="16"/>
  <c r="G713" i="16"/>
  <c r="F713" i="16"/>
  <c r="E713" i="16"/>
  <c r="D713" i="16"/>
  <c r="C713" i="16"/>
  <c r="B713" i="16"/>
  <c r="BR712" i="16"/>
  <c r="BQ712" i="16"/>
  <c r="BP712" i="16"/>
  <c r="BO712" i="16"/>
  <c r="BN712" i="16"/>
  <c r="BM712" i="16"/>
  <c r="BL712" i="16"/>
  <c r="BK712" i="16"/>
  <c r="BJ712" i="16"/>
  <c r="BI712" i="16"/>
  <c r="G712" i="16"/>
  <c r="F712" i="16"/>
  <c r="E712" i="16"/>
  <c r="D712" i="16"/>
  <c r="C712" i="16"/>
  <c r="B712" i="16"/>
  <c r="BR711" i="16"/>
  <c r="BQ711" i="16"/>
  <c r="BP711" i="16"/>
  <c r="BO711" i="16"/>
  <c r="BN711" i="16"/>
  <c r="BM711" i="16"/>
  <c r="BL711" i="16"/>
  <c r="BK711" i="16"/>
  <c r="BJ711" i="16"/>
  <c r="BI711" i="16"/>
  <c r="G711" i="16"/>
  <c r="F711" i="16"/>
  <c r="E711" i="16"/>
  <c r="D711" i="16"/>
  <c r="C711" i="16"/>
  <c r="B711" i="16"/>
  <c r="BR710" i="16"/>
  <c r="BQ710" i="16"/>
  <c r="BP710" i="16"/>
  <c r="BO710" i="16"/>
  <c r="BN710" i="16"/>
  <c r="BM710" i="16"/>
  <c r="BL710" i="16"/>
  <c r="BK710" i="16"/>
  <c r="BJ710" i="16"/>
  <c r="BI710" i="16"/>
  <c r="G710" i="16"/>
  <c r="F710" i="16"/>
  <c r="E710" i="16"/>
  <c r="D710" i="16"/>
  <c r="C710" i="16"/>
  <c r="B710" i="16"/>
  <c r="BR709" i="16"/>
  <c r="BQ709" i="16"/>
  <c r="BP709" i="16"/>
  <c r="BO709" i="16"/>
  <c r="BN709" i="16"/>
  <c r="BM709" i="16"/>
  <c r="BL709" i="16"/>
  <c r="BK709" i="16"/>
  <c r="BJ709" i="16"/>
  <c r="BI709" i="16"/>
  <c r="G709" i="16"/>
  <c r="F709" i="16"/>
  <c r="E709" i="16"/>
  <c r="D709" i="16"/>
  <c r="C709" i="16"/>
  <c r="B709" i="16"/>
  <c r="BR708" i="16"/>
  <c r="BQ708" i="16"/>
  <c r="BP708" i="16"/>
  <c r="BO708" i="16"/>
  <c r="BN708" i="16"/>
  <c r="BM708" i="16"/>
  <c r="BL708" i="16"/>
  <c r="BK708" i="16"/>
  <c r="BJ708" i="16"/>
  <c r="BI708" i="16"/>
  <c r="G708" i="16"/>
  <c r="F708" i="16"/>
  <c r="E708" i="16"/>
  <c r="D708" i="16"/>
  <c r="C708" i="16"/>
  <c r="B708" i="16"/>
  <c r="BR707" i="16"/>
  <c r="BQ707" i="16"/>
  <c r="BP707" i="16"/>
  <c r="BO707" i="16"/>
  <c r="BN707" i="16"/>
  <c r="BM707" i="16"/>
  <c r="BL707" i="16"/>
  <c r="BK707" i="16"/>
  <c r="BJ707" i="16"/>
  <c r="BI707" i="16"/>
  <c r="G707" i="16"/>
  <c r="F707" i="16"/>
  <c r="E707" i="16"/>
  <c r="D707" i="16"/>
  <c r="C707" i="16"/>
  <c r="B707" i="16"/>
  <c r="BR706" i="16"/>
  <c r="BQ706" i="16"/>
  <c r="BP706" i="16"/>
  <c r="BO706" i="16"/>
  <c r="BN706" i="16"/>
  <c r="BM706" i="16"/>
  <c r="BL706" i="16"/>
  <c r="BK706" i="16"/>
  <c r="BJ706" i="16"/>
  <c r="BI706" i="16"/>
  <c r="G706" i="16"/>
  <c r="F706" i="16"/>
  <c r="E706" i="16"/>
  <c r="D706" i="16"/>
  <c r="C706" i="16"/>
  <c r="B706" i="16"/>
  <c r="BR705" i="16"/>
  <c r="BQ705" i="16"/>
  <c r="BP705" i="16"/>
  <c r="BO705" i="16"/>
  <c r="BN705" i="16"/>
  <c r="BM705" i="16"/>
  <c r="BL705" i="16"/>
  <c r="BK705" i="16"/>
  <c r="BJ705" i="16"/>
  <c r="BI705" i="16"/>
  <c r="G705" i="16"/>
  <c r="F705" i="16"/>
  <c r="E705" i="16"/>
  <c r="D705" i="16"/>
  <c r="C705" i="16"/>
  <c r="B705" i="16"/>
  <c r="BR704" i="16"/>
  <c r="BQ704" i="16"/>
  <c r="BP704" i="16"/>
  <c r="BO704" i="16"/>
  <c r="BN704" i="16"/>
  <c r="BM704" i="16"/>
  <c r="BL704" i="16"/>
  <c r="BK704" i="16"/>
  <c r="BJ704" i="16"/>
  <c r="BI704" i="16"/>
  <c r="G704" i="16"/>
  <c r="F704" i="16"/>
  <c r="E704" i="16"/>
  <c r="D704" i="16"/>
  <c r="C704" i="16"/>
  <c r="B704" i="16"/>
  <c r="BR703" i="16"/>
  <c r="BQ703" i="16"/>
  <c r="BP703" i="16"/>
  <c r="BO703" i="16"/>
  <c r="BN703" i="16"/>
  <c r="BM703" i="16"/>
  <c r="BL703" i="16"/>
  <c r="BK703" i="16"/>
  <c r="BJ703" i="16"/>
  <c r="BI703" i="16"/>
  <c r="G703" i="16"/>
  <c r="F703" i="16"/>
  <c r="E703" i="16"/>
  <c r="D703" i="16"/>
  <c r="C703" i="16"/>
  <c r="B703" i="16"/>
  <c r="BR702" i="16"/>
  <c r="BQ702" i="16"/>
  <c r="BP702" i="16"/>
  <c r="BO702" i="16"/>
  <c r="BN702" i="16"/>
  <c r="BM702" i="16"/>
  <c r="BL702" i="16"/>
  <c r="BK702" i="16"/>
  <c r="BJ702" i="16"/>
  <c r="BI702" i="16"/>
  <c r="G702" i="16"/>
  <c r="F702" i="16"/>
  <c r="E702" i="16"/>
  <c r="D702" i="16"/>
  <c r="C702" i="16"/>
  <c r="B702" i="16"/>
  <c r="BR701" i="16"/>
  <c r="BQ701" i="16"/>
  <c r="BP701" i="16"/>
  <c r="BO701" i="16"/>
  <c r="BN701" i="16"/>
  <c r="BM701" i="16"/>
  <c r="BL701" i="16"/>
  <c r="BK701" i="16"/>
  <c r="BJ701" i="16"/>
  <c r="BI701" i="16"/>
  <c r="G701" i="16"/>
  <c r="F701" i="16"/>
  <c r="E701" i="16"/>
  <c r="D701" i="16"/>
  <c r="C701" i="16"/>
  <c r="B701" i="16"/>
  <c r="BR700" i="16"/>
  <c r="BQ700" i="16"/>
  <c r="BP700" i="16"/>
  <c r="BO700" i="16"/>
  <c r="BN700" i="16"/>
  <c r="BM700" i="16"/>
  <c r="BL700" i="16"/>
  <c r="BK700" i="16"/>
  <c r="BJ700" i="16"/>
  <c r="BI700" i="16"/>
  <c r="G700" i="16"/>
  <c r="F700" i="16"/>
  <c r="E700" i="16"/>
  <c r="D700" i="16"/>
  <c r="C700" i="16"/>
  <c r="B700" i="16"/>
  <c r="BR699" i="16"/>
  <c r="BQ699" i="16"/>
  <c r="BP699" i="16"/>
  <c r="BO699" i="16"/>
  <c r="BN699" i="16"/>
  <c r="BM699" i="16"/>
  <c r="BL699" i="16"/>
  <c r="BK699" i="16"/>
  <c r="BJ699" i="16"/>
  <c r="BI699" i="16"/>
  <c r="G699" i="16"/>
  <c r="F699" i="16"/>
  <c r="E699" i="16"/>
  <c r="D699" i="16"/>
  <c r="C699" i="16"/>
  <c r="B699" i="16"/>
  <c r="BR698" i="16"/>
  <c r="BQ698" i="16"/>
  <c r="BP698" i="16"/>
  <c r="BO698" i="16"/>
  <c r="BN698" i="16"/>
  <c r="BM698" i="16"/>
  <c r="BL698" i="16"/>
  <c r="BK698" i="16"/>
  <c r="BJ698" i="16"/>
  <c r="BI698" i="16"/>
  <c r="G698" i="16"/>
  <c r="F698" i="16"/>
  <c r="E698" i="16"/>
  <c r="D698" i="16"/>
  <c r="C698" i="16"/>
  <c r="B698" i="16"/>
  <c r="BR697" i="16"/>
  <c r="BQ697" i="16"/>
  <c r="BP697" i="16"/>
  <c r="BO697" i="16"/>
  <c r="BN697" i="16"/>
  <c r="BM697" i="16"/>
  <c r="BL697" i="16"/>
  <c r="BK697" i="16"/>
  <c r="BJ697" i="16"/>
  <c r="BI697" i="16"/>
  <c r="G697" i="16"/>
  <c r="F697" i="16"/>
  <c r="E697" i="16"/>
  <c r="D697" i="16"/>
  <c r="C697" i="16"/>
  <c r="B697" i="16"/>
  <c r="BR696" i="16"/>
  <c r="BQ696" i="16"/>
  <c r="BP696" i="16"/>
  <c r="BO696" i="16"/>
  <c r="BN696" i="16"/>
  <c r="BM696" i="16"/>
  <c r="BL696" i="16"/>
  <c r="BK696" i="16"/>
  <c r="BJ696" i="16"/>
  <c r="BI696" i="16"/>
  <c r="G696" i="16"/>
  <c r="F696" i="16"/>
  <c r="E696" i="16"/>
  <c r="D696" i="16"/>
  <c r="C696" i="16"/>
  <c r="B696" i="16"/>
  <c r="BR695" i="16"/>
  <c r="BQ695" i="16"/>
  <c r="BP695" i="16"/>
  <c r="BO695" i="16"/>
  <c r="BN695" i="16"/>
  <c r="BM695" i="16"/>
  <c r="BL695" i="16"/>
  <c r="BK695" i="16"/>
  <c r="BJ695" i="16"/>
  <c r="BI695" i="16"/>
  <c r="G695" i="16"/>
  <c r="F695" i="16"/>
  <c r="E695" i="16"/>
  <c r="D695" i="16"/>
  <c r="C695" i="16"/>
  <c r="B695" i="16"/>
  <c r="BR694" i="16"/>
  <c r="BQ694" i="16"/>
  <c r="BP694" i="16"/>
  <c r="BO694" i="16"/>
  <c r="BN694" i="16"/>
  <c r="BM694" i="16"/>
  <c r="BL694" i="16"/>
  <c r="BK694" i="16"/>
  <c r="BJ694" i="16"/>
  <c r="BI694" i="16"/>
  <c r="G694" i="16"/>
  <c r="F694" i="16"/>
  <c r="E694" i="16"/>
  <c r="D694" i="16"/>
  <c r="C694" i="16"/>
  <c r="B694" i="16"/>
  <c r="BR693" i="16"/>
  <c r="BQ693" i="16"/>
  <c r="BP693" i="16"/>
  <c r="BO693" i="16"/>
  <c r="BN693" i="16"/>
  <c r="BM693" i="16"/>
  <c r="BL693" i="16"/>
  <c r="BK693" i="16"/>
  <c r="BJ693" i="16"/>
  <c r="BI693" i="16"/>
  <c r="G693" i="16"/>
  <c r="F693" i="16"/>
  <c r="E693" i="16"/>
  <c r="D693" i="16"/>
  <c r="C693" i="16"/>
  <c r="B693" i="16"/>
  <c r="BR692" i="16"/>
  <c r="BQ692" i="16"/>
  <c r="BP692" i="16"/>
  <c r="BO692" i="16"/>
  <c r="BN692" i="16"/>
  <c r="BM692" i="16"/>
  <c r="BL692" i="16"/>
  <c r="BK692" i="16"/>
  <c r="BJ692" i="16"/>
  <c r="BI692" i="16"/>
  <c r="G692" i="16"/>
  <c r="F692" i="16"/>
  <c r="E692" i="16"/>
  <c r="D692" i="16"/>
  <c r="C692" i="16"/>
  <c r="B692" i="16"/>
  <c r="BR691" i="16"/>
  <c r="BQ691" i="16"/>
  <c r="BP691" i="16"/>
  <c r="BO691" i="16"/>
  <c r="BN691" i="16"/>
  <c r="BM691" i="16"/>
  <c r="BL691" i="16"/>
  <c r="BK691" i="16"/>
  <c r="BJ691" i="16"/>
  <c r="BI691" i="16"/>
  <c r="G691" i="16"/>
  <c r="F691" i="16"/>
  <c r="E691" i="16"/>
  <c r="D691" i="16"/>
  <c r="C691" i="16"/>
  <c r="B691" i="16"/>
  <c r="BR690" i="16"/>
  <c r="BQ690" i="16"/>
  <c r="BP690" i="16"/>
  <c r="BO690" i="16"/>
  <c r="BN690" i="16"/>
  <c r="BM690" i="16"/>
  <c r="BL690" i="16"/>
  <c r="BK690" i="16"/>
  <c r="BJ690" i="16"/>
  <c r="BI690" i="16"/>
  <c r="G690" i="16"/>
  <c r="F690" i="16"/>
  <c r="E690" i="16"/>
  <c r="D690" i="16"/>
  <c r="C690" i="16"/>
  <c r="B690" i="16"/>
  <c r="BR689" i="16"/>
  <c r="BQ689" i="16"/>
  <c r="BP689" i="16"/>
  <c r="BO689" i="16"/>
  <c r="BN689" i="16"/>
  <c r="BM689" i="16"/>
  <c r="BL689" i="16"/>
  <c r="BK689" i="16"/>
  <c r="BJ689" i="16"/>
  <c r="BI689" i="16"/>
  <c r="G689" i="16"/>
  <c r="F689" i="16"/>
  <c r="E689" i="16"/>
  <c r="D689" i="16"/>
  <c r="C689" i="16"/>
  <c r="B689" i="16"/>
  <c r="BR688" i="16"/>
  <c r="BQ688" i="16"/>
  <c r="BP688" i="16"/>
  <c r="BO688" i="16"/>
  <c r="BN688" i="16"/>
  <c r="BM688" i="16"/>
  <c r="BL688" i="16"/>
  <c r="BK688" i="16"/>
  <c r="BJ688" i="16"/>
  <c r="BI688" i="16"/>
  <c r="G688" i="16"/>
  <c r="F688" i="16"/>
  <c r="E688" i="16"/>
  <c r="D688" i="16"/>
  <c r="C688" i="16"/>
  <c r="B688" i="16"/>
  <c r="BR687" i="16"/>
  <c r="BQ687" i="16"/>
  <c r="BP687" i="16"/>
  <c r="BO687" i="16"/>
  <c r="BN687" i="16"/>
  <c r="BM687" i="16"/>
  <c r="BL687" i="16"/>
  <c r="BK687" i="16"/>
  <c r="BJ687" i="16"/>
  <c r="BI687" i="16"/>
  <c r="G687" i="16"/>
  <c r="F687" i="16"/>
  <c r="E687" i="16"/>
  <c r="D687" i="16"/>
  <c r="C687" i="16"/>
  <c r="B687" i="16"/>
  <c r="BR686" i="16"/>
  <c r="BQ686" i="16"/>
  <c r="BP686" i="16"/>
  <c r="BO686" i="16"/>
  <c r="BN686" i="16"/>
  <c r="BM686" i="16"/>
  <c r="BL686" i="16"/>
  <c r="BK686" i="16"/>
  <c r="BJ686" i="16"/>
  <c r="BI686" i="16"/>
  <c r="G686" i="16"/>
  <c r="F686" i="16"/>
  <c r="E686" i="16"/>
  <c r="D686" i="16"/>
  <c r="C686" i="16"/>
  <c r="B686" i="16"/>
  <c r="BR685" i="16"/>
  <c r="BQ685" i="16"/>
  <c r="BP685" i="16"/>
  <c r="BO685" i="16"/>
  <c r="BN685" i="16"/>
  <c r="BM685" i="16"/>
  <c r="BL685" i="16"/>
  <c r="BK685" i="16"/>
  <c r="BJ685" i="16"/>
  <c r="BI685" i="16"/>
  <c r="G685" i="16"/>
  <c r="F685" i="16"/>
  <c r="E685" i="16"/>
  <c r="D685" i="16"/>
  <c r="C685" i="16"/>
  <c r="B685" i="16"/>
  <c r="BR684" i="16"/>
  <c r="BQ684" i="16"/>
  <c r="BP684" i="16"/>
  <c r="BO684" i="16"/>
  <c r="BN684" i="16"/>
  <c r="BM684" i="16"/>
  <c r="BL684" i="16"/>
  <c r="BK684" i="16"/>
  <c r="BJ684" i="16"/>
  <c r="BI684" i="16"/>
  <c r="G684" i="16"/>
  <c r="F684" i="16"/>
  <c r="E684" i="16"/>
  <c r="D684" i="16"/>
  <c r="C684" i="16"/>
  <c r="B684" i="16"/>
  <c r="BR683" i="16"/>
  <c r="BQ683" i="16"/>
  <c r="BP683" i="16"/>
  <c r="BO683" i="16"/>
  <c r="BN683" i="16"/>
  <c r="BM683" i="16"/>
  <c r="BL683" i="16"/>
  <c r="BK683" i="16"/>
  <c r="BJ683" i="16"/>
  <c r="BI683" i="16"/>
  <c r="G683" i="16"/>
  <c r="F683" i="16"/>
  <c r="E683" i="16"/>
  <c r="D683" i="16"/>
  <c r="C683" i="16"/>
  <c r="B683" i="16"/>
  <c r="BR682" i="16"/>
  <c r="BQ682" i="16"/>
  <c r="BP682" i="16"/>
  <c r="BO682" i="16"/>
  <c r="BN682" i="16"/>
  <c r="BM682" i="16"/>
  <c r="BL682" i="16"/>
  <c r="BK682" i="16"/>
  <c r="BJ682" i="16"/>
  <c r="BI682" i="16"/>
  <c r="G682" i="16"/>
  <c r="F682" i="16"/>
  <c r="E682" i="16"/>
  <c r="D682" i="16"/>
  <c r="C682" i="16"/>
  <c r="B682" i="16"/>
  <c r="BR681" i="16"/>
  <c r="BQ681" i="16"/>
  <c r="BP681" i="16"/>
  <c r="BO681" i="16"/>
  <c r="BN681" i="16"/>
  <c r="BM681" i="16"/>
  <c r="BL681" i="16"/>
  <c r="BK681" i="16"/>
  <c r="BJ681" i="16"/>
  <c r="BI681" i="16"/>
  <c r="G681" i="16"/>
  <c r="F681" i="16"/>
  <c r="E681" i="16"/>
  <c r="D681" i="16"/>
  <c r="C681" i="16"/>
  <c r="B681" i="16"/>
  <c r="BR680" i="16"/>
  <c r="BQ680" i="16"/>
  <c r="BP680" i="16"/>
  <c r="BO680" i="16"/>
  <c r="BN680" i="16"/>
  <c r="BM680" i="16"/>
  <c r="BL680" i="16"/>
  <c r="BK680" i="16"/>
  <c r="BJ680" i="16"/>
  <c r="BI680" i="16"/>
  <c r="G680" i="16"/>
  <c r="F680" i="16"/>
  <c r="E680" i="16"/>
  <c r="D680" i="16"/>
  <c r="C680" i="16"/>
  <c r="B680" i="16"/>
  <c r="BR679" i="16"/>
  <c r="BQ679" i="16"/>
  <c r="BP679" i="16"/>
  <c r="BO679" i="16"/>
  <c r="BN679" i="16"/>
  <c r="BM679" i="16"/>
  <c r="BL679" i="16"/>
  <c r="BK679" i="16"/>
  <c r="BJ679" i="16"/>
  <c r="BI679" i="16"/>
  <c r="G679" i="16"/>
  <c r="F679" i="16"/>
  <c r="E679" i="16"/>
  <c r="D679" i="16"/>
  <c r="C679" i="16"/>
  <c r="B679" i="16"/>
  <c r="BR678" i="16"/>
  <c r="BQ678" i="16"/>
  <c r="BP678" i="16"/>
  <c r="BO678" i="16"/>
  <c r="BN678" i="16"/>
  <c r="BM678" i="16"/>
  <c r="BL678" i="16"/>
  <c r="BK678" i="16"/>
  <c r="BJ678" i="16"/>
  <c r="BI678" i="16"/>
  <c r="G678" i="16"/>
  <c r="F678" i="16"/>
  <c r="E678" i="16"/>
  <c r="D678" i="16"/>
  <c r="C678" i="16"/>
  <c r="B678" i="16"/>
  <c r="BR677" i="16"/>
  <c r="BQ677" i="16"/>
  <c r="BP677" i="16"/>
  <c r="BO677" i="16"/>
  <c r="BN677" i="16"/>
  <c r="BM677" i="16"/>
  <c r="BL677" i="16"/>
  <c r="BK677" i="16"/>
  <c r="BJ677" i="16"/>
  <c r="BI677" i="16"/>
  <c r="G677" i="16"/>
  <c r="F677" i="16"/>
  <c r="E677" i="16"/>
  <c r="D677" i="16"/>
  <c r="C677" i="16"/>
  <c r="B677" i="16"/>
  <c r="BR676" i="16"/>
  <c r="BQ676" i="16"/>
  <c r="BP676" i="16"/>
  <c r="BO676" i="16"/>
  <c r="BN676" i="16"/>
  <c r="BM676" i="16"/>
  <c r="BL676" i="16"/>
  <c r="BK676" i="16"/>
  <c r="BJ676" i="16"/>
  <c r="BI676" i="16"/>
  <c r="G676" i="16"/>
  <c r="F676" i="16"/>
  <c r="E676" i="16"/>
  <c r="D676" i="16"/>
  <c r="C676" i="16"/>
  <c r="B676" i="16"/>
  <c r="BR675" i="16"/>
  <c r="BQ675" i="16"/>
  <c r="BP675" i="16"/>
  <c r="BO675" i="16"/>
  <c r="BN675" i="16"/>
  <c r="BM675" i="16"/>
  <c r="BL675" i="16"/>
  <c r="BK675" i="16"/>
  <c r="BJ675" i="16"/>
  <c r="BI675" i="16"/>
  <c r="G675" i="16"/>
  <c r="F675" i="16"/>
  <c r="E675" i="16"/>
  <c r="D675" i="16"/>
  <c r="C675" i="16"/>
  <c r="B675" i="16"/>
  <c r="BR674" i="16"/>
  <c r="BQ674" i="16"/>
  <c r="BP674" i="16"/>
  <c r="BO674" i="16"/>
  <c r="BN674" i="16"/>
  <c r="BM674" i="16"/>
  <c r="BL674" i="16"/>
  <c r="BK674" i="16"/>
  <c r="BJ674" i="16"/>
  <c r="BI674" i="16"/>
  <c r="G674" i="16"/>
  <c r="F674" i="16"/>
  <c r="E674" i="16"/>
  <c r="D674" i="16"/>
  <c r="C674" i="16"/>
  <c r="B674" i="16"/>
  <c r="BR673" i="16"/>
  <c r="BQ673" i="16"/>
  <c r="BP673" i="16"/>
  <c r="BO673" i="16"/>
  <c r="BN673" i="16"/>
  <c r="BM673" i="16"/>
  <c r="BL673" i="16"/>
  <c r="BK673" i="16"/>
  <c r="BJ673" i="16"/>
  <c r="BI673" i="16"/>
  <c r="G673" i="16"/>
  <c r="F673" i="16"/>
  <c r="E673" i="16"/>
  <c r="D673" i="16"/>
  <c r="C673" i="16"/>
  <c r="B673" i="16"/>
  <c r="BR672" i="16"/>
  <c r="BQ672" i="16"/>
  <c r="BP672" i="16"/>
  <c r="BO672" i="16"/>
  <c r="BN672" i="16"/>
  <c r="BM672" i="16"/>
  <c r="BL672" i="16"/>
  <c r="BK672" i="16"/>
  <c r="BJ672" i="16"/>
  <c r="BI672" i="16"/>
  <c r="G672" i="16"/>
  <c r="F672" i="16"/>
  <c r="E672" i="16"/>
  <c r="D672" i="16"/>
  <c r="C672" i="16"/>
  <c r="B672" i="16"/>
  <c r="BR671" i="16"/>
  <c r="BQ671" i="16"/>
  <c r="BP671" i="16"/>
  <c r="BO671" i="16"/>
  <c r="BN671" i="16"/>
  <c r="BM671" i="16"/>
  <c r="BL671" i="16"/>
  <c r="BK671" i="16"/>
  <c r="BJ671" i="16"/>
  <c r="BI671" i="16"/>
  <c r="G671" i="16"/>
  <c r="F671" i="16"/>
  <c r="E671" i="16"/>
  <c r="D671" i="16"/>
  <c r="C671" i="16"/>
  <c r="B671" i="16"/>
  <c r="BR670" i="16"/>
  <c r="BQ670" i="16"/>
  <c r="BP670" i="16"/>
  <c r="BO670" i="16"/>
  <c r="BN670" i="16"/>
  <c r="BM670" i="16"/>
  <c r="BL670" i="16"/>
  <c r="BK670" i="16"/>
  <c r="BJ670" i="16"/>
  <c r="BI670" i="16"/>
  <c r="G670" i="16"/>
  <c r="F670" i="16"/>
  <c r="E670" i="16"/>
  <c r="D670" i="16"/>
  <c r="C670" i="16"/>
  <c r="B670" i="16"/>
  <c r="BR669" i="16"/>
  <c r="BQ669" i="16"/>
  <c r="BP669" i="16"/>
  <c r="BO669" i="16"/>
  <c r="BN669" i="16"/>
  <c r="BM669" i="16"/>
  <c r="BL669" i="16"/>
  <c r="BK669" i="16"/>
  <c r="BJ669" i="16"/>
  <c r="BI669" i="16"/>
  <c r="G669" i="16"/>
  <c r="F669" i="16"/>
  <c r="E669" i="16"/>
  <c r="D669" i="16"/>
  <c r="C669" i="16"/>
  <c r="B669" i="16"/>
  <c r="BR668" i="16"/>
  <c r="BQ668" i="16"/>
  <c r="BP668" i="16"/>
  <c r="BO668" i="16"/>
  <c r="BN668" i="16"/>
  <c r="BM668" i="16"/>
  <c r="BL668" i="16"/>
  <c r="BK668" i="16"/>
  <c r="BJ668" i="16"/>
  <c r="BI668" i="16"/>
  <c r="G668" i="16"/>
  <c r="F668" i="16"/>
  <c r="E668" i="16"/>
  <c r="D668" i="16"/>
  <c r="C668" i="16"/>
  <c r="B668" i="16"/>
  <c r="BR667" i="16"/>
  <c r="BQ667" i="16"/>
  <c r="BP667" i="16"/>
  <c r="BO667" i="16"/>
  <c r="BN667" i="16"/>
  <c r="BM667" i="16"/>
  <c r="BL667" i="16"/>
  <c r="BK667" i="16"/>
  <c r="BJ667" i="16"/>
  <c r="BI667" i="16"/>
  <c r="G667" i="16"/>
  <c r="F667" i="16"/>
  <c r="E667" i="16"/>
  <c r="D667" i="16"/>
  <c r="C667" i="16"/>
  <c r="B667" i="16"/>
  <c r="BR666" i="16"/>
  <c r="BQ666" i="16"/>
  <c r="BP666" i="16"/>
  <c r="BO666" i="16"/>
  <c r="BN666" i="16"/>
  <c r="BM666" i="16"/>
  <c r="BL666" i="16"/>
  <c r="BK666" i="16"/>
  <c r="BJ666" i="16"/>
  <c r="BI666" i="16"/>
  <c r="G666" i="16"/>
  <c r="F666" i="16"/>
  <c r="E666" i="16"/>
  <c r="D666" i="16"/>
  <c r="C666" i="16"/>
  <c r="B666" i="16"/>
  <c r="BR665" i="16"/>
  <c r="BQ665" i="16"/>
  <c r="BP665" i="16"/>
  <c r="BO665" i="16"/>
  <c r="BN665" i="16"/>
  <c r="BM665" i="16"/>
  <c r="BL665" i="16"/>
  <c r="BK665" i="16"/>
  <c r="BJ665" i="16"/>
  <c r="BI665" i="16"/>
  <c r="G665" i="16"/>
  <c r="F665" i="16"/>
  <c r="E665" i="16"/>
  <c r="D665" i="16"/>
  <c r="C665" i="16"/>
  <c r="B665" i="16"/>
  <c r="BR664" i="16"/>
  <c r="BQ664" i="16"/>
  <c r="BP664" i="16"/>
  <c r="BO664" i="16"/>
  <c r="BN664" i="16"/>
  <c r="BM664" i="16"/>
  <c r="BL664" i="16"/>
  <c r="BK664" i="16"/>
  <c r="BJ664" i="16"/>
  <c r="BI664" i="16"/>
  <c r="G664" i="16"/>
  <c r="F664" i="16"/>
  <c r="E664" i="16"/>
  <c r="D664" i="16"/>
  <c r="C664" i="16"/>
  <c r="B664" i="16"/>
  <c r="BR663" i="16"/>
  <c r="BQ663" i="16"/>
  <c r="BP663" i="16"/>
  <c r="BO663" i="16"/>
  <c r="BN663" i="16"/>
  <c r="BM663" i="16"/>
  <c r="BL663" i="16"/>
  <c r="BK663" i="16"/>
  <c r="BJ663" i="16"/>
  <c r="BI663" i="16"/>
  <c r="G663" i="16"/>
  <c r="F663" i="16"/>
  <c r="E663" i="16"/>
  <c r="D663" i="16"/>
  <c r="C663" i="16"/>
  <c r="B663" i="16"/>
  <c r="BR662" i="16"/>
  <c r="BQ662" i="16"/>
  <c r="BP662" i="16"/>
  <c r="BO662" i="16"/>
  <c r="BN662" i="16"/>
  <c r="BM662" i="16"/>
  <c r="BL662" i="16"/>
  <c r="BK662" i="16"/>
  <c r="BJ662" i="16"/>
  <c r="BI662" i="16"/>
  <c r="G662" i="16"/>
  <c r="F662" i="16"/>
  <c r="E662" i="16"/>
  <c r="D662" i="16"/>
  <c r="C662" i="16"/>
  <c r="B662" i="16"/>
  <c r="BR661" i="16"/>
  <c r="BQ661" i="16"/>
  <c r="BP661" i="16"/>
  <c r="BO661" i="16"/>
  <c r="BN661" i="16"/>
  <c r="BM661" i="16"/>
  <c r="BL661" i="16"/>
  <c r="BK661" i="16"/>
  <c r="BJ661" i="16"/>
  <c r="BI661" i="16"/>
  <c r="G661" i="16"/>
  <c r="F661" i="16"/>
  <c r="E661" i="16"/>
  <c r="D661" i="16"/>
  <c r="C661" i="16"/>
  <c r="B661" i="16"/>
  <c r="BR660" i="16"/>
  <c r="BQ660" i="16"/>
  <c r="BP660" i="16"/>
  <c r="BO660" i="16"/>
  <c r="BN660" i="16"/>
  <c r="BM660" i="16"/>
  <c r="BL660" i="16"/>
  <c r="BK660" i="16"/>
  <c r="BJ660" i="16"/>
  <c r="BI660" i="16"/>
  <c r="G660" i="16"/>
  <c r="F660" i="16"/>
  <c r="E660" i="16"/>
  <c r="D660" i="16"/>
  <c r="C660" i="16"/>
  <c r="B660" i="16"/>
  <c r="BR659" i="16"/>
  <c r="BQ659" i="16"/>
  <c r="BP659" i="16"/>
  <c r="BO659" i="16"/>
  <c r="BN659" i="16"/>
  <c r="BM659" i="16"/>
  <c r="BL659" i="16"/>
  <c r="BK659" i="16"/>
  <c r="BJ659" i="16"/>
  <c r="BI659" i="16"/>
  <c r="G659" i="16"/>
  <c r="F659" i="16"/>
  <c r="E659" i="16"/>
  <c r="D659" i="16"/>
  <c r="C659" i="16"/>
  <c r="B659" i="16"/>
  <c r="BR658" i="16"/>
  <c r="BQ658" i="16"/>
  <c r="BP658" i="16"/>
  <c r="BO658" i="16"/>
  <c r="BN658" i="16"/>
  <c r="BM658" i="16"/>
  <c r="BL658" i="16"/>
  <c r="BK658" i="16"/>
  <c r="BJ658" i="16"/>
  <c r="BI658" i="16"/>
  <c r="G658" i="16"/>
  <c r="F658" i="16"/>
  <c r="E658" i="16"/>
  <c r="D658" i="16"/>
  <c r="C658" i="16"/>
  <c r="B658" i="16"/>
  <c r="BR657" i="16"/>
  <c r="BQ657" i="16"/>
  <c r="BP657" i="16"/>
  <c r="BO657" i="16"/>
  <c r="BN657" i="16"/>
  <c r="BM657" i="16"/>
  <c r="BL657" i="16"/>
  <c r="BK657" i="16"/>
  <c r="BJ657" i="16"/>
  <c r="BI657" i="16"/>
  <c r="G657" i="16"/>
  <c r="F657" i="16"/>
  <c r="E657" i="16"/>
  <c r="D657" i="16"/>
  <c r="C657" i="16"/>
  <c r="B657" i="16"/>
  <c r="BR656" i="16"/>
  <c r="BQ656" i="16"/>
  <c r="BP656" i="16"/>
  <c r="BO656" i="16"/>
  <c r="BN656" i="16"/>
  <c r="BM656" i="16"/>
  <c r="BL656" i="16"/>
  <c r="BK656" i="16"/>
  <c r="BJ656" i="16"/>
  <c r="BI656" i="16"/>
  <c r="G656" i="16"/>
  <c r="F656" i="16"/>
  <c r="E656" i="16"/>
  <c r="D656" i="16"/>
  <c r="C656" i="16"/>
  <c r="B656" i="16"/>
  <c r="BR655" i="16"/>
  <c r="BQ655" i="16"/>
  <c r="BP655" i="16"/>
  <c r="BO655" i="16"/>
  <c r="BN655" i="16"/>
  <c r="BM655" i="16"/>
  <c r="BL655" i="16"/>
  <c r="BK655" i="16"/>
  <c r="BJ655" i="16"/>
  <c r="BI655" i="16"/>
  <c r="G655" i="16"/>
  <c r="F655" i="16"/>
  <c r="E655" i="16"/>
  <c r="D655" i="16"/>
  <c r="C655" i="16"/>
  <c r="B655" i="16"/>
  <c r="BR654" i="16"/>
  <c r="BQ654" i="16"/>
  <c r="BP654" i="16"/>
  <c r="BO654" i="16"/>
  <c r="BN654" i="16"/>
  <c r="BM654" i="16"/>
  <c r="BL654" i="16"/>
  <c r="BK654" i="16"/>
  <c r="BJ654" i="16"/>
  <c r="BI654" i="16"/>
  <c r="G654" i="16"/>
  <c r="F654" i="16"/>
  <c r="E654" i="16"/>
  <c r="D654" i="16"/>
  <c r="C654" i="16"/>
  <c r="B654" i="16"/>
  <c r="BR653" i="16"/>
  <c r="BQ653" i="16"/>
  <c r="BP653" i="16"/>
  <c r="BO653" i="16"/>
  <c r="BN653" i="16"/>
  <c r="BM653" i="16"/>
  <c r="BL653" i="16"/>
  <c r="BK653" i="16"/>
  <c r="BJ653" i="16"/>
  <c r="BI653" i="16"/>
  <c r="G653" i="16"/>
  <c r="F653" i="16"/>
  <c r="E653" i="16"/>
  <c r="D653" i="16"/>
  <c r="C653" i="16"/>
  <c r="B653" i="16"/>
  <c r="BR652" i="16"/>
  <c r="BQ652" i="16"/>
  <c r="BP652" i="16"/>
  <c r="BO652" i="16"/>
  <c r="BN652" i="16"/>
  <c r="BM652" i="16"/>
  <c r="BL652" i="16"/>
  <c r="BK652" i="16"/>
  <c r="BJ652" i="16"/>
  <c r="BI652" i="16"/>
  <c r="G652" i="16"/>
  <c r="F652" i="16"/>
  <c r="E652" i="16"/>
  <c r="D652" i="16"/>
  <c r="C652" i="16"/>
  <c r="B652" i="16"/>
  <c r="BR651" i="16"/>
  <c r="BQ651" i="16"/>
  <c r="BP651" i="16"/>
  <c r="BO651" i="16"/>
  <c r="BN651" i="16"/>
  <c r="BM651" i="16"/>
  <c r="BL651" i="16"/>
  <c r="BK651" i="16"/>
  <c r="BJ651" i="16"/>
  <c r="BI651" i="16"/>
  <c r="G651" i="16"/>
  <c r="F651" i="16"/>
  <c r="E651" i="16"/>
  <c r="D651" i="16"/>
  <c r="C651" i="16"/>
  <c r="B651" i="16"/>
  <c r="BR650" i="16"/>
  <c r="BQ650" i="16"/>
  <c r="BP650" i="16"/>
  <c r="BO650" i="16"/>
  <c r="BN650" i="16"/>
  <c r="BM650" i="16"/>
  <c r="BL650" i="16"/>
  <c r="BK650" i="16"/>
  <c r="BJ650" i="16"/>
  <c r="BI650" i="16"/>
  <c r="G650" i="16"/>
  <c r="F650" i="16"/>
  <c r="E650" i="16"/>
  <c r="D650" i="16"/>
  <c r="C650" i="16"/>
  <c r="B650" i="16"/>
  <c r="BR649" i="16"/>
  <c r="BQ649" i="16"/>
  <c r="BP649" i="16"/>
  <c r="BO649" i="16"/>
  <c r="BN649" i="16"/>
  <c r="BM649" i="16"/>
  <c r="BL649" i="16"/>
  <c r="BK649" i="16"/>
  <c r="BJ649" i="16"/>
  <c r="BI649" i="16"/>
  <c r="G649" i="16"/>
  <c r="F649" i="16"/>
  <c r="E649" i="16"/>
  <c r="D649" i="16"/>
  <c r="C649" i="16"/>
  <c r="B649" i="16"/>
  <c r="BR648" i="16"/>
  <c r="BQ648" i="16"/>
  <c r="BP648" i="16"/>
  <c r="BO648" i="16"/>
  <c r="BN648" i="16"/>
  <c r="BM648" i="16"/>
  <c r="BL648" i="16"/>
  <c r="BK648" i="16"/>
  <c r="BJ648" i="16"/>
  <c r="BI648" i="16"/>
  <c r="G648" i="16"/>
  <c r="F648" i="16"/>
  <c r="E648" i="16"/>
  <c r="D648" i="16"/>
  <c r="C648" i="16"/>
  <c r="B648" i="16"/>
  <c r="BR647" i="16"/>
  <c r="BQ647" i="16"/>
  <c r="BP647" i="16"/>
  <c r="BO647" i="16"/>
  <c r="BN647" i="16"/>
  <c r="BM647" i="16"/>
  <c r="BL647" i="16"/>
  <c r="BK647" i="16"/>
  <c r="BJ647" i="16"/>
  <c r="BI647" i="16"/>
  <c r="G647" i="16"/>
  <c r="F647" i="16"/>
  <c r="E647" i="16"/>
  <c r="D647" i="16"/>
  <c r="C647" i="16"/>
  <c r="B647" i="16"/>
  <c r="BR646" i="16"/>
  <c r="BQ646" i="16"/>
  <c r="BP646" i="16"/>
  <c r="BO646" i="16"/>
  <c r="BN646" i="16"/>
  <c r="BM646" i="16"/>
  <c r="BL646" i="16"/>
  <c r="BK646" i="16"/>
  <c r="BJ646" i="16"/>
  <c r="BI646" i="16"/>
  <c r="G646" i="16"/>
  <c r="F646" i="16"/>
  <c r="E646" i="16"/>
  <c r="D646" i="16"/>
  <c r="C646" i="16"/>
  <c r="B646" i="16"/>
  <c r="BR645" i="16"/>
  <c r="BQ645" i="16"/>
  <c r="BP645" i="16"/>
  <c r="BO645" i="16"/>
  <c r="BN645" i="16"/>
  <c r="BM645" i="16"/>
  <c r="BL645" i="16"/>
  <c r="BK645" i="16"/>
  <c r="BJ645" i="16"/>
  <c r="BI645" i="16"/>
  <c r="G645" i="16"/>
  <c r="F645" i="16"/>
  <c r="E645" i="16"/>
  <c r="D645" i="16"/>
  <c r="C645" i="16"/>
  <c r="B645" i="16"/>
  <c r="BR644" i="16"/>
  <c r="BQ644" i="16"/>
  <c r="BP644" i="16"/>
  <c r="BO644" i="16"/>
  <c r="BN644" i="16"/>
  <c r="BM644" i="16"/>
  <c r="BL644" i="16"/>
  <c r="BK644" i="16"/>
  <c r="BJ644" i="16"/>
  <c r="BI644" i="16"/>
  <c r="G644" i="16"/>
  <c r="F644" i="16"/>
  <c r="E644" i="16"/>
  <c r="D644" i="16"/>
  <c r="C644" i="16"/>
  <c r="B644" i="16"/>
  <c r="BR643" i="16"/>
  <c r="BQ643" i="16"/>
  <c r="BP643" i="16"/>
  <c r="BO643" i="16"/>
  <c r="BN643" i="16"/>
  <c r="BM643" i="16"/>
  <c r="BL643" i="16"/>
  <c r="BK643" i="16"/>
  <c r="BJ643" i="16"/>
  <c r="BI643" i="16"/>
  <c r="G643" i="16"/>
  <c r="F643" i="16"/>
  <c r="E643" i="16"/>
  <c r="D643" i="16"/>
  <c r="C643" i="16"/>
  <c r="B643" i="16"/>
  <c r="BR642" i="16"/>
  <c r="BQ642" i="16"/>
  <c r="BP642" i="16"/>
  <c r="BO642" i="16"/>
  <c r="BN642" i="16"/>
  <c r="BM642" i="16"/>
  <c r="BL642" i="16"/>
  <c r="BK642" i="16"/>
  <c r="BJ642" i="16"/>
  <c r="BI642" i="16"/>
  <c r="G642" i="16"/>
  <c r="F642" i="16"/>
  <c r="E642" i="16"/>
  <c r="D642" i="16"/>
  <c r="C642" i="16"/>
  <c r="B642" i="16"/>
  <c r="BR641" i="16"/>
  <c r="BQ641" i="16"/>
  <c r="BP641" i="16"/>
  <c r="BO641" i="16"/>
  <c r="BN641" i="16"/>
  <c r="BM641" i="16"/>
  <c r="BL641" i="16"/>
  <c r="BK641" i="16"/>
  <c r="BJ641" i="16"/>
  <c r="BI641" i="16"/>
  <c r="G641" i="16"/>
  <c r="F641" i="16"/>
  <c r="E641" i="16"/>
  <c r="D641" i="16"/>
  <c r="C641" i="16"/>
  <c r="B641" i="16"/>
  <c r="BR640" i="16"/>
  <c r="BQ640" i="16"/>
  <c r="BP640" i="16"/>
  <c r="BO640" i="16"/>
  <c r="BN640" i="16"/>
  <c r="BM640" i="16"/>
  <c r="BL640" i="16"/>
  <c r="BK640" i="16"/>
  <c r="BJ640" i="16"/>
  <c r="BI640" i="16"/>
  <c r="G640" i="16"/>
  <c r="F640" i="16"/>
  <c r="E640" i="16"/>
  <c r="D640" i="16"/>
  <c r="C640" i="16"/>
  <c r="B640" i="16"/>
  <c r="BR639" i="16"/>
  <c r="BQ639" i="16"/>
  <c r="BP639" i="16"/>
  <c r="BO639" i="16"/>
  <c r="BN639" i="16"/>
  <c r="BM639" i="16"/>
  <c r="BL639" i="16"/>
  <c r="BK639" i="16"/>
  <c r="BJ639" i="16"/>
  <c r="BI639" i="16"/>
  <c r="G639" i="16"/>
  <c r="F639" i="16"/>
  <c r="E639" i="16"/>
  <c r="D639" i="16"/>
  <c r="C639" i="16"/>
  <c r="B639" i="16"/>
  <c r="BR638" i="16"/>
  <c r="BQ638" i="16"/>
  <c r="BP638" i="16"/>
  <c r="BO638" i="16"/>
  <c r="BN638" i="16"/>
  <c r="BM638" i="16"/>
  <c r="BL638" i="16"/>
  <c r="BK638" i="16"/>
  <c r="BJ638" i="16"/>
  <c r="BI638" i="16"/>
  <c r="G638" i="16"/>
  <c r="F638" i="16"/>
  <c r="E638" i="16"/>
  <c r="D638" i="16"/>
  <c r="C638" i="16"/>
  <c r="B638" i="16"/>
  <c r="BR637" i="16"/>
  <c r="BQ637" i="16"/>
  <c r="BP637" i="16"/>
  <c r="BO637" i="16"/>
  <c r="BN637" i="16"/>
  <c r="BM637" i="16"/>
  <c r="BL637" i="16"/>
  <c r="BK637" i="16"/>
  <c r="BJ637" i="16"/>
  <c r="BI637" i="16"/>
  <c r="G637" i="16"/>
  <c r="F637" i="16"/>
  <c r="E637" i="16"/>
  <c r="D637" i="16"/>
  <c r="C637" i="16"/>
  <c r="B637" i="16"/>
  <c r="BR636" i="16"/>
  <c r="BQ636" i="16"/>
  <c r="BP636" i="16"/>
  <c r="BO636" i="16"/>
  <c r="BN636" i="16"/>
  <c r="BM636" i="16"/>
  <c r="BL636" i="16"/>
  <c r="BK636" i="16"/>
  <c r="BJ636" i="16"/>
  <c r="BI636" i="16"/>
  <c r="G636" i="16"/>
  <c r="F636" i="16"/>
  <c r="E636" i="16"/>
  <c r="D636" i="16"/>
  <c r="C636" i="16"/>
  <c r="B636" i="16"/>
  <c r="BR635" i="16"/>
  <c r="BQ635" i="16"/>
  <c r="BP635" i="16"/>
  <c r="BO635" i="16"/>
  <c r="BN635" i="16"/>
  <c r="BM635" i="16"/>
  <c r="BL635" i="16"/>
  <c r="BK635" i="16"/>
  <c r="BJ635" i="16"/>
  <c r="BI635" i="16"/>
  <c r="G635" i="16"/>
  <c r="F635" i="16"/>
  <c r="E635" i="16"/>
  <c r="D635" i="16"/>
  <c r="C635" i="16"/>
  <c r="B635" i="16"/>
  <c r="BR634" i="16"/>
  <c r="BQ634" i="16"/>
  <c r="BP634" i="16"/>
  <c r="BO634" i="16"/>
  <c r="BN634" i="16"/>
  <c r="BM634" i="16"/>
  <c r="BL634" i="16"/>
  <c r="BK634" i="16"/>
  <c r="BJ634" i="16"/>
  <c r="BI634" i="16"/>
  <c r="G634" i="16"/>
  <c r="F634" i="16"/>
  <c r="E634" i="16"/>
  <c r="D634" i="16"/>
  <c r="C634" i="16"/>
  <c r="B634" i="16"/>
  <c r="BR633" i="16"/>
  <c r="BQ633" i="16"/>
  <c r="BP633" i="16"/>
  <c r="BO633" i="16"/>
  <c r="BN633" i="16"/>
  <c r="BM633" i="16"/>
  <c r="BL633" i="16"/>
  <c r="BK633" i="16"/>
  <c r="BJ633" i="16"/>
  <c r="BI633" i="16"/>
  <c r="G633" i="16"/>
  <c r="F633" i="16"/>
  <c r="E633" i="16"/>
  <c r="D633" i="16"/>
  <c r="C633" i="16"/>
  <c r="B633" i="16"/>
  <c r="BR632" i="16"/>
  <c r="BQ632" i="16"/>
  <c r="BP632" i="16"/>
  <c r="BO632" i="16"/>
  <c r="BN632" i="16"/>
  <c r="BM632" i="16"/>
  <c r="BL632" i="16"/>
  <c r="BK632" i="16"/>
  <c r="BJ632" i="16"/>
  <c r="BI632" i="16"/>
  <c r="G632" i="16"/>
  <c r="F632" i="16"/>
  <c r="E632" i="16"/>
  <c r="D632" i="16"/>
  <c r="C632" i="16"/>
  <c r="B632" i="16"/>
  <c r="BR631" i="16"/>
  <c r="BQ631" i="16"/>
  <c r="BP631" i="16"/>
  <c r="BO631" i="16"/>
  <c r="BN631" i="16"/>
  <c r="BM631" i="16"/>
  <c r="BL631" i="16"/>
  <c r="BK631" i="16"/>
  <c r="BJ631" i="16"/>
  <c r="BI631" i="16"/>
  <c r="G631" i="16"/>
  <c r="F631" i="16"/>
  <c r="E631" i="16"/>
  <c r="D631" i="16"/>
  <c r="C631" i="16"/>
  <c r="B631" i="16"/>
  <c r="BR630" i="16"/>
  <c r="BQ630" i="16"/>
  <c r="BP630" i="16"/>
  <c r="BO630" i="16"/>
  <c r="BN630" i="16"/>
  <c r="BM630" i="16"/>
  <c r="BL630" i="16"/>
  <c r="BK630" i="16"/>
  <c r="BJ630" i="16"/>
  <c r="BI630" i="16"/>
  <c r="G630" i="16"/>
  <c r="F630" i="16"/>
  <c r="E630" i="16"/>
  <c r="D630" i="16"/>
  <c r="C630" i="16"/>
  <c r="B630" i="16"/>
  <c r="BR629" i="16"/>
  <c r="BQ629" i="16"/>
  <c r="BP629" i="16"/>
  <c r="BO629" i="16"/>
  <c r="BN629" i="16"/>
  <c r="BM629" i="16"/>
  <c r="BL629" i="16"/>
  <c r="BK629" i="16"/>
  <c r="BJ629" i="16"/>
  <c r="BI629" i="16"/>
  <c r="G629" i="16"/>
  <c r="F629" i="16"/>
  <c r="E629" i="16"/>
  <c r="D629" i="16"/>
  <c r="C629" i="16"/>
  <c r="B629" i="16"/>
  <c r="BR628" i="16"/>
  <c r="BQ628" i="16"/>
  <c r="BP628" i="16"/>
  <c r="BO628" i="16"/>
  <c r="BN628" i="16"/>
  <c r="BM628" i="16"/>
  <c r="BL628" i="16"/>
  <c r="BK628" i="16"/>
  <c r="BJ628" i="16"/>
  <c r="BI628" i="16"/>
  <c r="G628" i="16"/>
  <c r="F628" i="16"/>
  <c r="E628" i="16"/>
  <c r="D628" i="16"/>
  <c r="C628" i="16"/>
  <c r="B628" i="16"/>
  <c r="BR627" i="16"/>
  <c r="BQ627" i="16"/>
  <c r="BP627" i="16"/>
  <c r="BO627" i="16"/>
  <c r="BN627" i="16"/>
  <c r="BM627" i="16"/>
  <c r="BL627" i="16"/>
  <c r="BK627" i="16"/>
  <c r="BJ627" i="16"/>
  <c r="BI627" i="16"/>
  <c r="G627" i="16"/>
  <c r="F627" i="16"/>
  <c r="E627" i="16"/>
  <c r="D627" i="16"/>
  <c r="C627" i="16"/>
  <c r="B627" i="16"/>
  <c r="BR626" i="16"/>
  <c r="BQ626" i="16"/>
  <c r="BP626" i="16"/>
  <c r="BO626" i="16"/>
  <c r="BN626" i="16"/>
  <c r="BM626" i="16"/>
  <c r="BL626" i="16"/>
  <c r="BK626" i="16"/>
  <c r="BJ626" i="16"/>
  <c r="BI626" i="16"/>
  <c r="G626" i="16"/>
  <c r="F626" i="16"/>
  <c r="E626" i="16"/>
  <c r="D626" i="16"/>
  <c r="C626" i="16"/>
  <c r="B626" i="16"/>
  <c r="BR625" i="16"/>
  <c r="BQ625" i="16"/>
  <c r="BP625" i="16"/>
  <c r="BO625" i="16"/>
  <c r="BN625" i="16"/>
  <c r="BM625" i="16"/>
  <c r="BL625" i="16"/>
  <c r="BK625" i="16"/>
  <c r="BJ625" i="16"/>
  <c r="BI625" i="16"/>
  <c r="G625" i="16"/>
  <c r="F625" i="16"/>
  <c r="E625" i="16"/>
  <c r="D625" i="16"/>
  <c r="C625" i="16"/>
  <c r="B625" i="16"/>
  <c r="BR624" i="16"/>
  <c r="BQ624" i="16"/>
  <c r="BP624" i="16"/>
  <c r="BO624" i="16"/>
  <c r="BN624" i="16"/>
  <c r="BM624" i="16"/>
  <c r="BL624" i="16"/>
  <c r="BK624" i="16"/>
  <c r="BJ624" i="16"/>
  <c r="BI624" i="16"/>
  <c r="G624" i="16"/>
  <c r="F624" i="16"/>
  <c r="E624" i="16"/>
  <c r="D624" i="16"/>
  <c r="C624" i="16"/>
  <c r="B624" i="16"/>
  <c r="BR623" i="16"/>
  <c r="BQ623" i="16"/>
  <c r="BP623" i="16"/>
  <c r="BO623" i="16"/>
  <c r="BN623" i="16"/>
  <c r="BM623" i="16"/>
  <c r="BL623" i="16"/>
  <c r="BK623" i="16"/>
  <c r="BJ623" i="16"/>
  <c r="BI623" i="16"/>
  <c r="G623" i="16"/>
  <c r="F623" i="16"/>
  <c r="E623" i="16"/>
  <c r="D623" i="16"/>
  <c r="C623" i="16"/>
  <c r="B623" i="16"/>
  <c r="BR622" i="16"/>
  <c r="BQ622" i="16"/>
  <c r="BP622" i="16"/>
  <c r="BO622" i="16"/>
  <c r="BN622" i="16"/>
  <c r="BM622" i="16"/>
  <c r="BL622" i="16"/>
  <c r="BK622" i="16"/>
  <c r="BJ622" i="16"/>
  <c r="BI622" i="16"/>
  <c r="G622" i="16"/>
  <c r="F622" i="16"/>
  <c r="E622" i="16"/>
  <c r="D622" i="16"/>
  <c r="C622" i="16"/>
  <c r="B622" i="16"/>
  <c r="BR621" i="16"/>
  <c r="BQ621" i="16"/>
  <c r="BP621" i="16"/>
  <c r="BO621" i="16"/>
  <c r="BN621" i="16"/>
  <c r="BM621" i="16"/>
  <c r="BL621" i="16"/>
  <c r="BK621" i="16"/>
  <c r="BJ621" i="16"/>
  <c r="BI621" i="16"/>
  <c r="G621" i="16"/>
  <c r="F621" i="16"/>
  <c r="E621" i="16"/>
  <c r="D621" i="16"/>
  <c r="C621" i="16"/>
  <c r="B621" i="16"/>
  <c r="BR620" i="16"/>
  <c r="BQ620" i="16"/>
  <c r="BP620" i="16"/>
  <c r="BO620" i="16"/>
  <c r="BN620" i="16"/>
  <c r="BM620" i="16"/>
  <c r="BL620" i="16"/>
  <c r="BK620" i="16"/>
  <c r="BJ620" i="16"/>
  <c r="BI620" i="16"/>
  <c r="G620" i="16"/>
  <c r="F620" i="16"/>
  <c r="E620" i="16"/>
  <c r="D620" i="16"/>
  <c r="C620" i="16"/>
  <c r="B620" i="16"/>
  <c r="BR619" i="16"/>
  <c r="BQ619" i="16"/>
  <c r="BP619" i="16"/>
  <c r="BO619" i="16"/>
  <c r="BN619" i="16"/>
  <c r="BM619" i="16"/>
  <c r="BL619" i="16"/>
  <c r="BK619" i="16"/>
  <c r="BJ619" i="16"/>
  <c r="BI619" i="16"/>
  <c r="G619" i="16"/>
  <c r="F619" i="16"/>
  <c r="E619" i="16"/>
  <c r="D619" i="16"/>
  <c r="C619" i="16"/>
  <c r="B619" i="16"/>
  <c r="BR618" i="16"/>
  <c r="BQ618" i="16"/>
  <c r="BP618" i="16"/>
  <c r="BO618" i="16"/>
  <c r="BN618" i="16"/>
  <c r="BM618" i="16"/>
  <c r="BL618" i="16"/>
  <c r="BK618" i="16"/>
  <c r="BJ618" i="16"/>
  <c r="BI618" i="16"/>
  <c r="G618" i="16"/>
  <c r="F618" i="16"/>
  <c r="E618" i="16"/>
  <c r="D618" i="16"/>
  <c r="C618" i="16"/>
  <c r="B618" i="16"/>
  <c r="BR617" i="16"/>
  <c r="BQ617" i="16"/>
  <c r="BP617" i="16"/>
  <c r="BO617" i="16"/>
  <c r="BN617" i="16"/>
  <c r="BM617" i="16"/>
  <c r="BL617" i="16"/>
  <c r="BK617" i="16"/>
  <c r="BJ617" i="16"/>
  <c r="BI617" i="16"/>
  <c r="G617" i="16"/>
  <c r="F617" i="16"/>
  <c r="E617" i="16"/>
  <c r="D617" i="16"/>
  <c r="C617" i="16"/>
  <c r="B617" i="16"/>
  <c r="BR616" i="16"/>
  <c r="BQ616" i="16"/>
  <c r="BP616" i="16"/>
  <c r="BO616" i="16"/>
  <c r="BN616" i="16"/>
  <c r="BM616" i="16"/>
  <c r="BL616" i="16"/>
  <c r="BK616" i="16"/>
  <c r="BJ616" i="16"/>
  <c r="BI616" i="16"/>
  <c r="G616" i="16"/>
  <c r="F616" i="16"/>
  <c r="E616" i="16"/>
  <c r="D616" i="16"/>
  <c r="C616" i="16"/>
  <c r="B616" i="16"/>
  <c r="BR615" i="16"/>
  <c r="BQ615" i="16"/>
  <c r="BP615" i="16"/>
  <c r="BO615" i="16"/>
  <c r="BN615" i="16"/>
  <c r="BM615" i="16"/>
  <c r="BL615" i="16"/>
  <c r="BK615" i="16"/>
  <c r="BJ615" i="16"/>
  <c r="BI615" i="16"/>
  <c r="G615" i="16"/>
  <c r="F615" i="16"/>
  <c r="E615" i="16"/>
  <c r="D615" i="16"/>
  <c r="C615" i="16"/>
  <c r="B615" i="16"/>
  <c r="BR614" i="16"/>
  <c r="BQ614" i="16"/>
  <c r="BP614" i="16"/>
  <c r="BO614" i="16"/>
  <c r="BN614" i="16"/>
  <c r="BM614" i="16"/>
  <c r="BL614" i="16"/>
  <c r="BK614" i="16"/>
  <c r="BJ614" i="16"/>
  <c r="BI614" i="16"/>
  <c r="G614" i="16"/>
  <c r="F614" i="16"/>
  <c r="E614" i="16"/>
  <c r="D614" i="16"/>
  <c r="C614" i="16"/>
  <c r="B614" i="16"/>
  <c r="BR613" i="16"/>
  <c r="BQ613" i="16"/>
  <c r="BP613" i="16"/>
  <c r="BO613" i="16"/>
  <c r="BN613" i="16"/>
  <c r="BM613" i="16"/>
  <c r="BL613" i="16"/>
  <c r="BK613" i="16"/>
  <c r="BJ613" i="16"/>
  <c r="BI613" i="16"/>
  <c r="G613" i="16"/>
  <c r="F613" i="16"/>
  <c r="E613" i="16"/>
  <c r="D613" i="16"/>
  <c r="C613" i="16"/>
  <c r="B613" i="16"/>
  <c r="BR612" i="16"/>
  <c r="BQ612" i="16"/>
  <c r="BP612" i="16"/>
  <c r="BO612" i="16"/>
  <c r="BN612" i="16"/>
  <c r="BM612" i="16"/>
  <c r="BL612" i="16"/>
  <c r="BK612" i="16"/>
  <c r="BJ612" i="16"/>
  <c r="BI612" i="16"/>
  <c r="G612" i="16"/>
  <c r="F612" i="16"/>
  <c r="E612" i="16"/>
  <c r="D612" i="16"/>
  <c r="C612" i="16"/>
  <c r="B612" i="16"/>
  <c r="BR611" i="16"/>
  <c r="BQ611" i="16"/>
  <c r="BP611" i="16"/>
  <c r="BO611" i="16"/>
  <c r="BN611" i="16"/>
  <c r="BM611" i="16"/>
  <c r="BL611" i="16"/>
  <c r="BK611" i="16"/>
  <c r="BJ611" i="16"/>
  <c r="BI611" i="16"/>
  <c r="G611" i="16"/>
  <c r="F611" i="16"/>
  <c r="E611" i="16"/>
  <c r="D611" i="16"/>
  <c r="C611" i="16"/>
  <c r="B611" i="16"/>
  <c r="BR610" i="16"/>
  <c r="BQ610" i="16"/>
  <c r="BP610" i="16"/>
  <c r="BO610" i="16"/>
  <c r="BN610" i="16"/>
  <c r="BM610" i="16"/>
  <c r="BL610" i="16"/>
  <c r="BK610" i="16"/>
  <c r="BJ610" i="16"/>
  <c r="BI610" i="16"/>
  <c r="G610" i="16"/>
  <c r="F610" i="16"/>
  <c r="E610" i="16"/>
  <c r="D610" i="16"/>
  <c r="C610" i="16"/>
  <c r="B610" i="16"/>
  <c r="BR609" i="16"/>
  <c r="BQ609" i="16"/>
  <c r="BP609" i="16"/>
  <c r="BO609" i="16"/>
  <c r="BN609" i="16"/>
  <c r="BM609" i="16"/>
  <c r="BL609" i="16"/>
  <c r="BK609" i="16"/>
  <c r="BJ609" i="16"/>
  <c r="BI609" i="16"/>
  <c r="G609" i="16"/>
  <c r="F609" i="16"/>
  <c r="E609" i="16"/>
  <c r="D609" i="16"/>
  <c r="C609" i="16"/>
  <c r="B609" i="16"/>
  <c r="BR608" i="16"/>
  <c r="BQ608" i="16"/>
  <c r="BP608" i="16"/>
  <c r="BO608" i="16"/>
  <c r="BN608" i="16"/>
  <c r="BM608" i="16"/>
  <c r="BL608" i="16"/>
  <c r="BK608" i="16"/>
  <c r="BJ608" i="16"/>
  <c r="BI608" i="16"/>
  <c r="G608" i="16"/>
  <c r="F608" i="16"/>
  <c r="E608" i="16"/>
  <c r="D608" i="16"/>
  <c r="C608" i="16"/>
  <c r="B608" i="16"/>
  <c r="BR607" i="16"/>
  <c r="BQ607" i="16"/>
  <c r="BP607" i="16"/>
  <c r="BO607" i="16"/>
  <c r="BN607" i="16"/>
  <c r="BM607" i="16"/>
  <c r="BL607" i="16"/>
  <c r="BK607" i="16"/>
  <c r="BJ607" i="16"/>
  <c r="BI607" i="16"/>
  <c r="G607" i="16"/>
  <c r="F607" i="16"/>
  <c r="E607" i="16"/>
  <c r="D607" i="16"/>
  <c r="C607" i="16"/>
  <c r="B607" i="16"/>
  <c r="BR606" i="16"/>
  <c r="BQ606" i="16"/>
  <c r="BP606" i="16"/>
  <c r="BO606" i="16"/>
  <c r="BN606" i="16"/>
  <c r="BM606" i="16"/>
  <c r="BL606" i="16"/>
  <c r="BK606" i="16"/>
  <c r="BJ606" i="16"/>
  <c r="BI606" i="16"/>
  <c r="G606" i="16"/>
  <c r="F606" i="16"/>
  <c r="E606" i="16"/>
  <c r="D606" i="16"/>
  <c r="C606" i="16"/>
  <c r="B606" i="16"/>
  <c r="BR605" i="16"/>
  <c r="BQ605" i="16"/>
  <c r="BP605" i="16"/>
  <c r="BO605" i="16"/>
  <c r="BN605" i="16"/>
  <c r="BM605" i="16"/>
  <c r="BL605" i="16"/>
  <c r="BK605" i="16"/>
  <c r="BJ605" i="16"/>
  <c r="BI605" i="16"/>
  <c r="G605" i="16"/>
  <c r="F605" i="16"/>
  <c r="E605" i="16"/>
  <c r="D605" i="16"/>
  <c r="C605" i="16"/>
  <c r="B605" i="16"/>
  <c r="BR604" i="16"/>
  <c r="BQ604" i="16"/>
  <c r="BP604" i="16"/>
  <c r="BO604" i="16"/>
  <c r="BN604" i="16"/>
  <c r="BM604" i="16"/>
  <c r="BL604" i="16"/>
  <c r="BK604" i="16"/>
  <c r="BJ604" i="16"/>
  <c r="BI604" i="16"/>
  <c r="G604" i="16"/>
  <c r="F604" i="16"/>
  <c r="E604" i="16"/>
  <c r="D604" i="16"/>
  <c r="C604" i="16"/>
  <c r="B604" i="16"/>
  <c r="BR603" i="16"/>
  <c r="BQ603" i="16"/>
  <c r="BP603" i="16"/>
  <c r="BO603" i="16"/>
  <c r="BN603" i="16"/>
  <c r="BM603" i="16"/>
  <c r="BL603" i="16"/>
  <c r="BK603" i="16"/>
  <c r="BJ603" i="16"/>
  <c r="BI603" i="16"/>
  <c r="G603" i="16"/>
  <c r="F603" i="16"/>
  <c r="E603" i="16"/>
  <c r="D603" i="16"/>
  <c r="C603" i="16"/>
  <c r="B603" i="16"/>
  <c r="BR602" i="16"/>
  <c r="BQ602" i="16"/>
  <c r="BP602" i="16"/>
  <c r="BO602" i="16"/>
  <c r="BN602" i="16"/>
  <c r="BM602" i="16"/>
  <c r="BL602" i="16"/>
  <c r="BK602" i="16"/>
  <c r="BJ602" i="16"/>
  <c r="BI602" i="16"/>
  <c r="G602" i="16"/>
  <c r="F602" i="16"/>
  <c r="E602" i="16"/>
  <c r="D602" i="16"/>
  <c r="C602" i="16"/>
  <c r="B602" i="16"/>
  <c r="BR601" i="16"/>
  <c r="BQ601" i="16"/>
  <c r="BP601" i="16"/>
  <c r="BO601" i="16"/>
  <c r="BN601" i="16"/>
  <c r="BM601" i="16"/>
  <c r="BL601" i="16"/>
  <c r="BK601" i="16"/>
  <c r="BJ601" i="16"/>
  <c r="BI601" i="16"/>
  <c r="G601" i="16"/>
  <c r="F601" i="16"/>
  <c r="E601" i="16"/>
  <c r="D601" i="16"/>
  <c r="C601" i="16"/>
  <c r="B601" i="16"/>
  <c r="BR600" i="16"/>
  <c r="BQ600" i="16"/>
  <c r="BP600" i="16"/>
  <c r="BO600" i="16"/>
  <c r="BN600" i="16"/>
  <c r="BM600" i="16"/>
  <c r="BL600" i="16"/>
  <c r="BK600" i="16"/>
  <c r="BJ600" i="16"/>
  <c r="BI600" i="16"/>
  <c r="G600" i="16"/>
  <c r="F600" i="16"/>
  <c r="E600" i="16"/>
  <c r="D600" i="16"/>
  <c r="C600" i="16"/>
  <c r="B600" i="16"/>
  <c r="BR599" i="16"/>
  <c r="BQ599" i="16"/>
  <c r="BP599" i="16"/>
  <c r="BO599" i="16"/>
  <c r="BN599" i="16"/>
  <c r="BM599" i="16"/>
  <c r="BL599" i="16"/>
  <c r="BK599" i="16"/>
  <c r="BJ599" i="16"/>
  <c r="BI599" i="16"/>
  <c r="G599" i="16"/>
  <c r="F599" i="16"/>
  <c r="E599" i="16"/>
  <c r="D599" i="16"/>
  <c r="C599" i="16"/>
  <c r="B599" i="16"/>
  <c r="BR598" i="16"/>
  <c r="BQ598" i="16"/>
  <c r="BP598" i="16"/>
  <c r="BO598" i="16"/>
  <c r="BN598" i="16"/>
  <c r="BM598" i="16"/>
  <c r="BL598" i="16"/>
  <c r="BK598" i="16"/>
  <c r="BJ598" i="16"/>
  <c r="BI598" i="16"/>
  <c r="G598" i="16"/>
  <c r="F598" i="16"/>
  <c r="E598" i="16"/>
  <c r="D598" i="16"/>
  <c r="C598" i="16"/>
  <c r="B598" i="16"/>
  <c r="BR597" i="16"/>
  <c r="BQ597" i="16"/>
  <c r="BP597" i="16"/>
  <c r="BO597" i="16"/>
  <c r="BN597" i="16"/>
  <c r="BM597" i="16"/>
  <c r="BL597" i="16"/>
  <c r="BK597" i="16"/>
  <c r="BJ597" i="16"/>
  <c r="BI597" i="16"/>
  <c r="G597" i="16"/>
  <c r="F597" i="16"/>
  <c r="E597" i="16"/>
  <c r="D597" i="16"/>
  <c r="C597" i="16"/>
  <c r="B597" i="16"/>
  <c r="BR596" i="16"/>
  <c r="BQ596" i="16"/>
  <c r="BP596" i="16"/>
  <c r="BO596" i="16"/>
  <c r="BN596" i="16"/>
  <c r="BM596" i="16"/>
  <c r="BL596" i="16"/>
  <c r="BK596" i="16"/>
  <c r="BJ596" i="16"/>
  <c r="BI596" i="16"/>
  <c r="G596" i="16"/>
  <c r="F596" i="16"/>
  <c r="E596" i="16"/>
  <c r="D596" i="16"/>
  <c r="C596" i="16"/>
  <c r="B596" i="16"/>
  <c r="BR595" i="16"/>
  <c r="BQ595" i="16"/>
  <c r="BP595" i="16"/>
  <c r="BO595" i="16"/>
  <c r="BN595" i="16"/>
  <c r="BM595" i="16"/>
  <c r="BL595" i="16"/>
  <c r="BK595" i="16"/>
  <c r="BJ595" i="16"/>
  <c r="BI595" i="16"/>
  <c r="G595" i="16"/>
  <c r="F595" i="16"/>
  <c r="E595" i="16"/>
  <c r="D595" i="16"/>
  <c r="C595" i="16"/>
  <c r="B595" i="16"/>
  <c r="BR594" i="16"/>
  <c r="BQ594" i="16"/>
  <c r="BP594" i="16"/>
  <c r="BO594" i="16"/>
  <c r="BN594" i="16"/>
  <c r="BM594" i="16"/>
  <c r="BL594" i="16"/>
  <c r="BK594" i="16"/>
  <c r="BJ594" i="16"/>
  <c r="BI594" i="16"/>
  <c r="G594" i="16"/>
  <c r="F594" i="16"/>
  <c r="E594" i="16"/>
  <c r="D594" i="16"/>
  <c r="C594" i="16"/>
  <c r="B594" i="16"/>
  <c r="BR593" i="16"/>
  <c r="BQ593" i="16"/>
  <c r="BP593" i="16"/>
  <c r="BO593" i="16"/>
  <c r="BN593" i="16"/>
  <c r="BM593" i="16"/>
  <c r="BL593" i="16"/>
  <c r="BK593" i="16"/>
  <c r="BJ593" i="16"/>
  <c r="BI593" i="16"/>
  <c r="G593" i="16"/>
  <c r="F593" i="16"/>
  <c r="E593" i="16"/>
  <c r="D593" i="16"/>
  <c r="C593" i="16"/>
  <c r="B593" i="16"/>
  <c r="BR592" i="16"/>
  <c r="BQ592" i="16"/>
  <c r="BP592" i="16"/>
  <c r="BO592" i="16"/>
  <c r="BN592" i="16"/>
  <c r="BM592" i="16"/>
  <c r="BL592" i="16"/>
  <c r="BK592" i="16"/>
  <c r="BJ592" i="16"/>
  <c r="BI592" i="16"/>
  <c r="G592" i="16"/>
  <c r="F592" i="16"/>
  <c r="E592" i="16"/>
  <c r="D592" i="16"/>
  <c r="C592" i="16"/>
  <c r="B592" i="16"/>
  <c r="BR591" i="16"/>
  <c r="BQ591" i="16"/>
  <c r="BP591" i="16"/>
  <c r="BO591" i="16"/>
  <c r="BN591" i="16"/>
  <c r="BM591" i="16"/>
  <c r="BL591" i="16"/>
  <c r="BK591" i="16"/>
  <c r="BJ591" i="16"/>
  <c r="BI591" i="16"/>
  <c r="G591" i="16"/>
  <c r="F591" i="16"/>
  <c r="E591" i="16"/>
  <c r="D591" i="16"/>
  <c r="C591" i="16"/>
  <c r="B591" i="16"/>
  <c r="BR590" i="16"/>
  <c r="BQ590" i="16"/>
  <c r="BP590" i="16"/>
  <c r="BO590" i="16"/>
  <c r="BN590" i="16"/>
  <c r="BM590" i="16"/>
  <c r="BL590" i="16"/>
  <c r="BK590" i="16"/>
  <c r="BJ590" i="16"/>
  <c r="BI590" i="16"/>
  <c r="G590" i="16"/>
  <c r="F590" i="16"/>
  <c r="E590" i="16"/>
  <c r="D590" i="16"/>
  <c r="C590" i="16"/>
  <c r="B590" i="16"/>
  <c r="BR589" i="16"/>
  <c r="BQ589" i="16"/>
  <c r="BP589" i="16"/>
  <c r="BO589" i="16"/>
  <c r="BN589" i="16"/>
  <c r="BM589" i="16"/>
  <c r="BL589" i="16"/>
  <c r="BK589" i="16"/>
  <c r="BJ589" i="16"/>
  <c r="BI589" i="16"/>
  <c r="G589" i="16"/>
  <c r="F589" i="16"/>
  <c r="E589" i="16"/>
  <c r="D589" i="16"/>
  <c r="C589" i="16"/>
  <c r="B589" i="16"/>
  <c r="BR588" i="16"/>
  <c r="BQ588" i="16"/>
  <c r="BP588" i="16"/>
  <c r="BO588" i="16"/>
  <c r="BN588" i="16"/>
  <c r="BM588" i="16"/>
  <c r="BL588" i="16"/>
  <c r="BK588" i="16"/>
  <c r="BJ588" i="16"/>
  <c r="BI588" i="16"/>
  <c r="G588" i="16"/>
  <c r="F588" i="16"/>
  <c r="E588" i="16"/>
  <c r="D588" i="16"/>
  <c r="C588" i="16"/>
  <c r="B588" i="16"/>
  <c r="BR587" i="16"/>
  <c r="BQ587" i="16"/>
  <c r="BP587" i="16"/>
  <c r="BO587" i="16"/>
  <c r="BN587" i="16"/>
  <c r="BM587" i="16"/>
  <c r="BL587" i="16"/>
  <c r="BK587" i="16"/>
  <c r="BJ587" i="16"/>
  <c r="BI587" i="16"/>
  <c r="G587" i="16"/>
  <c r="F587" i="16"/>
  <c r="E587" i="16"/>
  <c r="D587" i="16"/>
  <c r="C587" i="16"/>
  <c r="B587" i="16"/>
  <c r="BR586" i="16"/>
  <c r="BQ586" i="16"/>
  <c r="BP586" i="16"/>
  <c r="BO586" i="16"/>
  <c r="BN586" i="16"/>
  <c r="BM586" i="16"/>
  <c r="BL586" i="16"/>
  <c r="BK586" i="16"/>
  <c r="BJ586" i="16"/>
  <c r="BI586" i="16"/>
  <c r="G586" i="16"/>
  <c r="F586" i="16"/>
  <c r="E586" i="16"/>
  <c r="D586" i="16"/>
  <c r="C586" i="16"/>
  <c r="B586" i="16"/>
  <c r="BR585" i="16"/>
  <c r="BQ585" i="16"/>
  <c r="BP585" i="16"/>
  <c r="BO585" i="16"/>
  <c r="BN585" i="16"/>
  <c r="BM585" i="16"/>
  <c r="BL585" i="16"/>
  <c r="BK585" i="16"/>
  <c r="BJ585" i="16"/>
  <c r="BI585" i="16"/>
  <c r="G585" i="16"/>
  <c r="F585" i="16"/>
  <c r="E585" i="16"/>
  <c r="D585" i="16"/>
  <c r="C585" i="16"/>
  <c r="B585" i="16"/>
  <c r="BR584" i="16"/>
  <c r="BQ584" i="16"/>
  <c r="BP584" i="16"/>
  <c r="BO584" i="16"/>
  <c r="BN584" i="16"/>
  <c r="BM584" i="16"/>
  <c r="BL584" i="16"/>
  <c r="BK584" i="16"/>
  <c r="BJ584" i="16"/>
  <c r="BI584" i="16"/>
  <c r="G584" i="16"/>
  <c r="F584" i="16"/>
  <c r="E584" i="16"/>
  <c r="D584" i="16"/>
  <c r="C584" i="16"/>
  <c r="B584" i="16"/>
  <c r="BR583" i="16"/>
  <c r="BQ583" i="16"/>
  <c r="BP583" i="16"/>
  <c r="BO583" i="16"/>
  <c r="BN583" i="16"/>
  <c r="BM583" i="16"/>
  <c r="BL583" i="16"/>
  <c r="BK583" i="16"/>
  <c r="BJ583" i="16"/>
  <c r="BI583" i="16"/>
  <c r="G583" i="16"/>
  <c r="F583" i="16"/>
  <c r="E583" i="16"/>
  <c r="D583" i="16"/>
  <c r="C583" i="16"/>
  <c r="B583" i="16"/>
  <c r="BR582" i="16"/>
  <c r="BQ582" i="16"/>
  <c r="BP582" i="16"/>
  <c r="BO582" i="16"/>
  <c r="BN582" i="16"/>
  <c r="BM582" i="16"/>
  <c r="BL582" i="16"/>
  <c r="BK582" i="16"/>
  <c r="BJ582" i="16"/>
  <c r="BI582" i="16"/>
  <c r="G582" i="16"/>
  <c r="F582" i="16"/>
  <c r="E582" i="16"/>
  <c r="D582" i="16"/>
  <c r="C582" i="16"/>
  <c r="B582" i="16"/>
  <c r="BR581" i="16"/>
  <c r="BQ581" i="16"/>
  <c r="BP581" i="16"/>
  <c r="BO581" i="16"/>
  <c r="BN581" i="16"/>
  <c r="BM581" i="16"/>
  <c r="BL581" i="16"/>
  <c r="BK581" i="16"/>
  <c r="BJ581" i="16"/>
  <c r="BI581" i="16"/>
  <c r="G581" i="16"/>
  <c r="F581" i="16"/>
  <c r="E581" i="16"/>
  <c r="D581" i="16"/>
  <c r="C581" i="16"/>
  <c r="B581" i="16"/>
  <c r="BR580" i="16"/>
  <c r="BQ580" i="16"/>
  <c r="BP580" i="16"/>
  <c r="BO580" i="16"/>
  <c r="BN580" i="16"/>
  <c r="BM580" i="16"/>
  <c r="BL580" i="16"/>
  <c r="BK580" i="16"/>
  <c r="BJ580" i="16"/>
  <c r="BI580" i="16"/>
  <c r="G580" i="16"/>
  <c r="F580" i="16"/>
  <c r="E580" i="16"/>
  <c r="D580" i="16"/>
  <c r="C580" i="16"/>
  <c r="B580" i="16"/>
  <c r="BR579" i="16"/>
  <c r="BQ579" i="16"/>
  <c r="BP579" i="16"/>
  <c r="BO579" i="16"/>
  <c r="BN579" i="16"/>
  <c r="BM579" i="16"/>
  <c r="BL579" i="16"/>
  <c r="BK579" i="16"/>
  <c r="BJ579" i="16"/>
  <c r="BI579" i="16"/>
  <c r="G579" i="16"/>
  <c r="F579" i="16"/>
  <c r="E579" i="16"/>
  <c r="D579" i="16"/>
  <c r="C579" i="16"/>
  <c r="B579" i="16"/>
  <c r="BR578" i="16"/>
  <c r="BQ578" i="16"/>
  <c r="BP578" i="16"/>
  <c r="BO578" i="16"/>
  <c r="BN578" i="16"/>
  <c r="BM578" i="16"/>
  <c r="BL578" i="16"/>
  <c r="BK578" i="16"/>
  <c r="BJ578" i="16"/>
  <c r="BI578" i="16"/>
  <c r="G578" i="16"/>
  <c r="F578" i="16"/>
  <c r="E578" i="16"/>
  <c r="D578" i="16"/>
  <c r="C578" i="16"/>
  <c r="B578" i="16"/>
  <c r="BR577" i="16"/>
  <c r="BQ577" i="16"/>
  <c r="BP577" i="16"/>
  <c r="BO577" i="16"/>
  <c r="BN577" i="16"/>
  <c r="BM577" i="16"/>
  <c r="BL577" i="16"/>
  <c r="BK577" i="16"/>
  <c r="BJ577" i="16"/>
  <c r="BI577" i="16"/>
  <c r="G577" i="16"/>
  <c r="F577" i="16"/>
  <c r="E577" i="16"/>
  <c r="D577" i="16"/>
  <c r="C577" i="16"/>
  <c r="B577" i="16"/>
  <c r="BR576" i="16"/>
  <c r="BQ576" i="16"/>
  <c r="BP576" i="16"/>
  <c r="BO576" i="16"/>
  <c r="BN576" i="16"/>
  <c r="BM576" i="16"/>
  <c r="BL576" i="16"/>
  <c r="BK576" i="16"/>
  <c r="BJ576" i="16"/>
  <c r="BI576" i="16"/>
  <c r="G576" i="16"/>
  <c r="F576" i="16"/>
  <c r="E576" i="16"/>
  <c r="D576" i="16"/>
  <c r="C576" i="16"/>
  <c r="B576" i="16"/>
  <c r="BR575" i="16"/>
  <c r="BQ575" i="16"/>
  <c r="BP575" i="16"/>
  <c r="BO575" i="16"/>
  <c r="BN575" i="16"/>
  <c r="BM575" i="16"/>
  <c r="BL575" i="16"/>
  <c r="BK575" i="16"/>
  <c r="BJ575" i="16"/>
  <c r="BI575" i="16"/>
  <c r="G575" i="16"/>
  <c r="F575" i="16"/>
  <c r="E575" i="16"/>
  <c r="D575" i="16"/>
  <c r="C575" i="16"/>
  <c r="B575" i="16"/>
  <c r="BR574" i="16"/>
  <c r="BQ574" i="16"/>
  <c r="BP574" i="16"/>
  <c r="BO574" i="16"/>
  <c r="BN574" i="16"/>
  <c r="BM574" i="16"/>
  <c r="BL574" i="16"/>
  <c r="BK574" i="16"/>
  <c r="BJ574" i="16"/>
  <c r="BI574" i="16"/>
  <c r="G574" i="16"/>
  <c r="F574" i="16"/>
  <c r="E574" i="16"/>
  <c r="D574" i="16"/>
  <c r="C574" i="16"/>
  <c r="B574" i="16"/>
  <c r="BR573" i="16"/>
  <c r="BQ573" i="16"/>
  <c r="BP573" i="16"/>
  <c r="BO573" i="16"/>
  <c r="BN573" i="16"/>
  <c r="BM573" i="16"/>
  <c r="BL573" i="16"/>
  <c r="BK573" i="16"/>
  <c r="BJ573" i="16"/>
  <c r="BI573" i="16"/>
  <c r="G573" i="16"/>
  <c r="F573" i="16"/>
  <c r="E573" i="16"/>
  <c r="D573" i="16"/>
  <c r="C573" i="16"/>
  <c r="B573" i="16"/>
  <c r="BR572" i="16"/>
  <c r="BQ572" i="16"/>
  <c r="BP572" i="16"/>
  <c r="BO572" i="16"/>
  <c r="BN572" i="16"/>
  <c r="BM572" i="16"/>
  <c r="BL572" i="16"/>
  <c r="BK572" i="16"/>
  <c r="BJ572" i="16"/>
  <c r="BI572" i="16"/>
  <c r="G572" i="16"/>
  <c r="F572" i="16"/>
  <c r="E572" i="16"/>
  <c r="D572" i="16"/>
  <c r="C572" i="16"/>
  <c r="B572" i="16"/>
  <c r="BR571" i="16"/>
  <c r="BQ571" i="16"/>
  <c r="BP571" i="16"/>
  <c r="BO571" i="16"/>
  <c r="BN571" i="16"/>
  <c r="BM571" i="16"/>
  <c r="BL571" i="16"/>
  <c r="BK571" i="16"/>
  <c r="BJ571" i="16"/>
  <c r="BI571" i="16"/>
  <c r="G571" i="16"/>
  <c r="F571" i="16"/>
  <c r="E571" i="16"/>
  <c r="D571" i="16"/>
  <c r="C571" i="16"/>
  <c r="B571" i="16"/>
  <c r="BR570" i="16"/>
  <c r="BQ570" i="16"/>
  <c r="BP570" i="16"/>
  <c r="BO570" i="16"/>
  <c r="BN570" i="16"/>
  <c r="BM570" i="16"/>
  <c r="BL570" i="16"/>
  <c r="BK570" i="16"/>
  <c r="BJ570" i="16"/>
  <c r="BI570" i="16"/>
  <c r="G570" i="16"/>
  <c r="F570" i="16"/>
  <c r="E570" i="16"/>
  <c r="D570" i="16"/>
  <c r="C570" i="16"/>
  <c r="B570" i="16"/>
  <c r="BR569" i="16"/>
  <c r="BQ569" i="16"/>
  <c r="BP569" i="16"/>
  <c r="BO569" i="16"/>
  <c r="BN569" i="16"/>
  <c r="BM569" i="16"/>
  <c r="BL569" i="16"/>
  <c r="BK569" i="16"/>
  <c r="BJ569" i="16"/>
  <c r="BI569" i="16"/>
  <c r="G569" i="16"/>
  <c r="F569" i="16"/>
  <c r="E569" i="16"/>
  <c r="D569" i="16"/>
  <c r="C569" i="16"/>
  <c r="B569" i="16"/>
  <c r="BR568" i="16"/>
  <c r="BQ568" i="16"/>
  <c r="BP568" i="16"/>
  <c r="BO568" i="16"/>
  <c r="BN568" i="16"/>
  <c r="BM568" i="16"/>
  <c r="BL568" i="16"/>
  <c r="BK568" i="16"/>
  <c r="BJ568" i="16"/>
  <c r="BI568" i="16"/>
  <c r="G568" i="16"/>
  <c r="F568" i="16"/>
  <c r="E568" i="16"/>
  <c r="D568" i="16"/>
  <c r="C568" i="16"/>
  <c r="B568" i="16"/>
  <c r="BR567" i="16"/>
  <c r="BQ567" i="16"/>
  <c r="BP567" i="16"/>
  <c r="BO567" i="16"/>
  <c r="BN567" i="16"/>
  <c r="BM567" i="16"/>
  <c r="BL567" i="16"/>
  <c r="BK567" i="16"/>
  <c r="BJ567" i="16"/>
  <c r="BI567" i="16"/>
  <c r="G567" i="16"/>
  <c r="F567" i="16"/>
  <c r="E567" i="16"/>
  <c r="D567" i="16"/>
  <c r="C567" i="16"/>
  <c r="B567" i="16"/>
  <c r="BR566" i="16"/>
  <c r="BQ566" i="16"/>
  <c r="BP566" i="16"/>
  <c r="BO566" i="16"/>
  <c r="BN566" i="16"/>
  <c r="BM566" i="16"/>
  <c r="BL566" i="16"/>
  <c r="BK566" i="16"/>
  <c r="BJ566" i="16"/>
  <c r="BI566" i="16"/>
  <c r="G566" i="16"/>
  <c r="F566" i="16"/>
  <c r="E566" i="16"/>
  <c r="D566" i="16"/>
  <c r="C566" i="16"/>
  <c r="B566" i="16"/>
  <c r="BR565" i="16"/>
  <c r="BQ565" i="16"/>
  <c r="BP565" i="16"/>
  <c r="BO565" i="16"/>
  <c r="BN565" i="16"/>
  <c r="BM565" i="16"/>
  <c r="BL565" i="16"/>
  <c r="BK565" i="16"/>
  <c r="BJ565" i="16"/>
  <c r="BI565" i="16"/>
  <c r="G565" i="16"/>
  <c r="F565" i="16"/>
  <c r="E565" i="16"/>
  <c r="D565" i="16"/>
  <c r="C565" i="16"/>
  <c r="B565" i="16"/>
  <c r="BR564" i="16"/>
  <c r="BQ564" i="16"/>
  <c r="BP564" i="16"/>
  <c r="BO564" i="16"/>
  <c r="BN564" i="16"/>
  <c r="BM564" i="16"/>
  <c r="BL564" i="16"/>
  <c r="BK564" i="16"/>
  <c r="BJ564" i="16"/>
  <c r="BI564" i="16"/>
  <c r="G564" i="16"/>
  <c r="F564" i="16"/>
  <c r="E564" i="16"/>
  <c r="D564" i="16"/>
  <c r="C564" i="16"/>
  <c r="B564" i="16"/>
  <c r="BR563" i="16"/>
  <c r="BQ563" i="16"/>
  <c r="BP563" i="16"/>
  <c r="BO563" i="16"/>
  <c r="BN563" i="16"/>
  <c r="BM563" i="16"/>
  <c r="BL563" i="16"/>
  <c r="BK563" i="16"/>
  <c r="BJ563" i="16"/>
  <c r="BI563" i="16"/>
  <c r="G563" i="16"/>
  <c r="F563" i="16"/>
  <c r="E563" i="16"/>
  <c r="D563" i="16"/>
  <c r="C563" i="16"/>
  <c r="B563" i="16"/>
  <c r="BR562" i="16"/>
  <c r="BQ562" i="16"/>
  <c r="BP562" i="16"/>
  <c r="BO562" i="16"/>
  <c r="BN562" i="16"/>
  <c r="BM562" i="16"/>
  <c r="BL562" i="16"/>
  <c r="BK562" i="16"/>
  <c r="BJ562" i="16"/>
  <c r="BI562" i="16"/>
  <c r="G562" i="16"/>
  <c r="F562" i="16"/>
  <c r="E562" i="16"/>
  <c r="D562" i="16"/>
  <c r="C562" i="16"/>
  <c r="B562" i="16"/>
  <c r="BR561" i="16"/>
  <c r="BQ561" i="16"/>
  <c r="BP561" i="16"/>
  <c r="BO561" i="16"/>
  <c r="BN561" i="16"/>
  <c r="BM561" i="16"/>
  <c r="BL561" i="16"/>
  <c r="BK561" i="16"/>
  <c r="BJ561" i="16"/>
  <c r="BI561" i="16"/>
  <c r="G561" i="16"/>
  <c r="F561" i="16"/>
  <c r="E561" i="16"/>
  <c r="D561" i="16"/>
  <c r="C561" i="16"/>
  <c r="B561" i="16"/>
  <c r="BR560" i="16"/>
  <c r="BQ560" i="16"/>
  <c r="BP560" i="16"/>
  <c r="BO560" i="16"/>
  <c r="BN560" i="16"/>
  <c r="BM560" i="16"/>
  <c r="BL560" i="16"/>
  <c r="BK560" i="16"/>
  <c r="BJ560" i="16"/>
  <c r="BI560" i="16"/>
  <c r="G560" i="16"/>
  <c r="F560" i="16"/>
  <c r="E560" i="16"/>
  <c r="D560" i="16"/>
  <c r="C560" i="16"/>
  <c r="B560" i="16"/>
  <c r="BR559" i="16"/>
  <c r="BQ559" i="16"/>
  <c r="BP559" i="16"/>
  <c r="BO559" i="16"/>
  <c r="BN559" i="16"/>
  <c r="BM559" i="16"/>
  <c r="BL559" i="16"/>
  <c r="BK559" i="16"/>
  <c r="BJ559" i="16"/>
  <c r="BI559" i="16"/>
  <c r="G559" i="16"/>
  <c r="F559" i="16"/>
  <c r="E559" i="16"/>
  <c r="D559" i="16"/>
  <c r="C559" i="16"/>
  <c r="B559" i="16"/>
  <c r="BR558" i="16"/>
  <c r="BQ558" i="16"/>
  <c r="BP558" i="16"/>
  <c r="BO558" i="16"/>
  <c r="BN558" i="16"/>
  <c r="BM558" i="16"/>
  <c r="BL558" i="16"/>
  <c r="BK558" i="16"/>
  <c r="BJ558" i="16"/>
  <c r="BI558" i="16"/>
  <c r="G558" i="16"/>
  <c r="F558" i="16"/>
  <c r="E558" i="16"/>
  <c r="D558" i="16"/>
  <c r="C558" i="16"/>
  <c r="B558" i="16"/>
  <c r="BR557" i="16"/>
  <c r="BQ557" i="16"/>
  <c r="BP557" i="16"/>
  <c r="BO557" i="16"/>
  <c r="BN557" i="16"/>
  <c r="BM557" i="16"/>
  <c r="BL557" i="16"/>
  <c r="BK557" i="16"/>
  <c r="BJ557" i="16"/>
  <c r="BI557" i="16"/>
  <c r="G557" i="16"/>
  <c r="F557" i="16"/>
  <c r="E557" i="16"/>
  <c r="D557" i="16"/>
  <c r="C557" i="16"/>
  <c r="B557" i="16"/>
  <c r="BR556" i="16"/>
  <c r="BQ556" i="16"/>
  <c r="BP556" i="16"/>
  <c r="BO556" i="16"/>
  <c r="BN556" i="16"/>
  <c r="BM556" i="16"/>
  <c r="BL556" i="16"/>
  <c r="BK556" i="16"/>
  <c r="BJ556" i="16"/>
  <c r="BI556" i="16"/>
  <c r="G556" i="16"/>
  <c r="F556" i="16"/>
  <c r="E556" i="16"/>
  <c r="D556" i="16"/>
  <c r="C556" i="16"/>
  <c r="B556" i="16"/>
  <c r="BR555" i="16"/>
  <c r="BQ555" i="16"/>
  <c r="BP555" i="16"/>
  <c r="BO555" i="16"/>
  <c r="BN555" i="16"/>
  <c r="BM555" i="16"/>
  <c r="BL555" i="16"/>
  <c r="BK555" i="16"/>
  <c r="BJ555" i="16"/>
  <c r="BI555" i="16"/>
  <c r="G555" i="16"/>
  <c r="F555" i="16"/>
  <c r="E555" i="16"/>
  <c r="D555" i="16"/>
  <c r="C555" i="16"/>
  <c r="B555" i="16"/>
  <c r="BR554" i="16"/>
  <c r="BQ554" i="16"/>
  <c r="BP554" i="16"/>
  <c r="BO554" i="16"/>
  <c r="BN554" i="16"/>
  <c r="BM554" i="16"/>
  <c r="BL554" i="16"/>
  <c r="BK554" i="16"/>
  <c r="BJ554" i="16"/>
  <c r="BI554" i="16"/>
  <c r="G554" i="16"/>
  <c r="F554" i="16"/>
  <c r="E554" i="16"/>
  <c r="D554" i="16"/>
  <c r="C554" i="16"/>
  <c r="B554" i="16"/>
  <c r="BR553" i="16"/>
  <c r="BQ553" i="16"/>
  <c r="BP553" i="16"/>
  <c r="BO553" i="16"/>
  <c r="BN553" i="16"/>
  <c r="BM553" i="16"/>
  <c r="BL553" i="16"/>
  <c r="BK553" i="16"/>
  <c r="BJ553" i="16"/>
  <c r="BI553" i="16"/>
  <c r="G553" i="16"/>
  <c r="F553" i="16"/>
  <c r="E553" i="16"/>
  <c r="D553" i="16"/>
  <c r="C553" i="16"/>
  <c r="B553" i="16"/>
  <c r="BR552" i="16"/>
  <c r="BQ552" i="16"/>
  <c r="BP552" i="16"/>
  <c r="BO552" i="16"/>
  <c r="BN552" i="16"/>
  <c r="BM552" i="16"/>
  <c r="BL552" i="16"/>
  <c r="BK552" i="16"/>
  <c r="BJ552" i="16"/>
  <c r="BI552" i="16"/>
  <c r="G552" i="16"/>
  <c r="F552" i="16"/>
  <c r="E552" i="16"/>
  <c r="D552" i="16"/>
  <c r="C552" i="16"/>
  <c r="B552" i="16"/>
  <c r="BR551" i="16"/>
  <c r="BQ551" i="16"/>
  <c r="BP551" i="16"/>
  <c r="BO551" i="16"/>
  <c r="BN551" i="16"/>
  <c r="BM551" i="16"/>
  <c r="BL551" i="16"/>
  <c r="BK551" i="16"/>
  <c r="BJ551" i="16"/>
  <c r="BI551" i="16"/>
  <c r="G551" i="16"/>
  <c r="F551" i="16"/>
  <c r="E551" i="16"/>
  <c r="D551" i="16"/>
  <c r="C551" i="16"/>
  <c r="B551" i="16"/>
  <c r="BR550" i="16"/>
  <c r="BQ550" i="16"/>
  <c r="BP550" i="16"/>
  <c r="BO550" i="16"/>
  <c r="BN550" i="16"/>
  <c r="BM550" i="16"/>
  <c r="BL550" i="16"/>
  <c r="BK550" i="16"/>
  <c r="BJ550" i="16"/>
  <c r="BI550" i="16"/>
  <c r="G550" i="16"/>
  <c r="F550" i="16"/>
  <c r="E550" i="16"/>
  <c r="D550" i="16"/>
  <c r="C550" i="16"/>
  <c r="B550" i="16"/>
  <c r="BR549" i="16"/>
  <c r="BQ549" i="16"/>
  <c r="BP549" i="16"/>
  <c r="BO549" i="16"/>
  <c r="BN549" i="16"/>
  <c r="BM549" i="16"/>
  <c r="BL549" i="16"/>
  <c r="BK549" i="16"/>
  <c r="BJ549" i="16"/>
  <c r="BI549" i="16"/>
  <c r="G549" i="16"/>
  <c r="F549" i="16"/>
  <c r="E549" i="16"/>
  <c r="D549" i="16"/>
  <c r="C549" i="16"/>
  <c r="B549" i="16"/>
  <c r="BR548" i="16"/>
  <c r="BQ548" i="16"/>
  <c r="BP548" i="16"/>
  <c r="BO548" i="16"/>
  <c r="BN548" i="16"/>
  <c r="BM548" i="16"/>
  <c r="BL548" i="16"/>
  <c r="BK548" i="16"/>
  <c r="BJ548" i="16"/>
  <c r="BI548" i="16"/>
  <c r="G548" i="16"/>
  <c r="F548" i="16"/>
  <c r="E548" i="16"/>
  <c r="D548" i="16"/>
  <c r="C548" i="16"/>
  <c r="B548" i="16"/>
  <c r="BR547" i="16"/>
  <c r="BQ547" i="16"/>
  <c r="BP547" i="16"/>
  <c r="BO547" i="16"/>
  <c r="BN547" i="16"/>
  <c r="BM547" i="16"/>
  <c r="BL547" i="16"/>
  <c r="BK547" i="16"/>
  <c r="BJ547" i="16"/>
  <c r="BI547" i="16"/>
  <c r="G547" i="16"/>
  <c r="F547" i="16"/>
  <c r="E547" i="16"/>
  <c r="D547" i="16"/>
  <c r="C547" i="16"/>
  <c r="B547" i="16"/>
  <c r="BR546" i="16"/>
  <c r="BQ546" i="16"/>
  <c r="BP546" i="16"/>
  <c r="BO546" i="16"/>
  <c r="BN546" i="16"/>
  <c r="BM546" i="16"/>
  <c r="BL546" i="16"/>
  <c r="BK546" i="16"/>
  <c r="BJ546" i="16"/>
  <c r="BI546" i="16"/>
  <c r="G546" i="16"/>
  <c r="F546" i="16"/>
  <c r="E546" i="16"/>
  <c r="D546" i="16"/>
  <c r="C546" i="16"/>
  <c r="B546" i="16"/>
  <c r="BR545" i="16"/>
  <c r="BQ545" i="16"/>
  <c r="BP545" i="16"/>
  <c r="BO545" i="16"/>
  <c r="BN545" i="16"/>
  <c r="BM545" i="16"/>
  <c r="BL545" i="16"/>
  <c r="BK545" i="16"/>
  <c r="BJ545" i="16"/>
  <c r="BI545" i="16"/>
  <c r="G545" i="16"/>
  <c r="F545" i="16"/>
  <c r="E545" i="16"/>
  <c r="D545" i="16"/>
  <c r="C545" i="16"/>
  <c r="B545" i="16"/>
  <c r="BR544" i="16"/>
  <c r="BQ544" i="16"/>
  <c r="BP544" i="16"/>
  <c r="BO544" i="16"/>
  <c r="BN544" i="16"/>
  <c r="BM544" i="16"/>
  <c r="BL544" i="16"/>
  <c r="BK544" i="16"/>
  <c r="BJ544" i="16"/>
  <c r="BI544" i="16"/>
  <c r="G544" i="16"/>
  <c r="F544" i="16"/>
  <c r="E544" i="16"/>
  <c r="D544" i="16"/>
  <c r="C544" i="16"/>
  <c r="B544" i="16"/>
  <c r="BR543" i="16"/>
  <c r="BQ543" i="16"/>
  <c r="BP543" i="16"/>
  <c r="BO543" i="16"/>
  <c r="BN543" i="16"/>
  <c r="BM543" i="16"/>
  <c r="BL543" i="16"/>
  <c r="BK543" i="16"/>
  <c r="BJ543" i="16"/>
  <c r="BI543" i="16"/>
  <c r="G543" i="16"/>
  <c r="F543" i="16"/>
  <c r="E543" i="16"/>
  <c r="D543" i="16"/>
  <c r="C543" i="16"/>
  <c r="B543" i="16"/>
  <c r="BR542" i="16"/>
  <c r="BQ542" i="16"/>
  <c r="BP542" i="16"/>
  <c r="BO542" i="16"/>
  <c r="BN542" i="16"/>
  <c r="BM542" i="16"/>
  <c r="BL542" i="16"/>
  <c r="BK542" i="16"/>
  <c r="BJ542" i="16"/>
  <c r="BI542" i="16"/>
  <c r="G542" i="16"/>
  <c r="F542" i="16"/>
  <c r="E542" i="16"/>
  <c r="D542" i="16"/>
  <c r="C542" i="16"/>
  <c r="B542" i="16"/>
  <c r="BR541" i="16"/>
  <c r="BQ541" i="16"/>
  <c r="BP541" i="16"/>
  <c r="BO541" i="16"/>
  <c r="BN541" i="16"/>
  <c r="BM541" i="16"/>
  <c r="BL541" i="16"/>
  <c r="BK541" i="16"/>
  <c r="BJ541" i="16"/>
  <c r="BI541" i="16"/>
  <c r="G541" i="16"/>
  <c r="F541" i="16"/>
  <c r="E541" i="16"/>
  <c r="D541" i="16"/>
  <c r="C541" i="16"/>
  <c r="B541" i="16"/>
  <c r="BR540" i="16"/>
  <c r="BQ540" i="16"/>
  <c r="BP540" i="16"/>
  <c r="BO540" i="16"/>
  <c r="BN540" i="16"/>
  <c r="BM540" i="16"/>
  <c r="BL540" i="16"/>
  <c r="BK540" i="16"/>
  <c r="BJ540" i="16"/>
  <c r="BI540" i="16"/>
  <c r="G540" i="16"/>
  <c r="F540" i="16"/>
  <c r="E540" i="16"/>
  <c r="D540" i="16"/>
  <c r="C540" i="16"/>
  <c r="B540" i="16"/>
  <c r="BR539" i="16"/>
  <c r="BQ539" i="16"/>
  <c r="BP539" i="16"/>
  <c r="BO539" i="16"/>
  <c r="BN539" i="16"/>
  <c r="BM539" i="16"/>
  <c r="BL539" i="16"/>
  <c r="BK539" i="16"/>
  <c r="BJ539" i="16"/>
  <c r="BI539" i="16"/>
  <c r="G539" i="16"/>
  <c r="F539" i="16"/>
  <c r="E539" i="16"/>
  <c r="D539" i="16"/>
  <c r="C539" i="16"/>
  <c r="B539" i="16"/>
  <c r="BR538" i="16"/>
  <c r="BQ538" i="16"/>
  <c r="BP538" i="16"/>
  <c r="BO538" i="16"/>
  <c r="BN538" i="16"/>
  <c r="BM538" i="16"/>
  <c r="BL538" i="16"/>
  <c r="BK538" i="16"/>
  <c r="BJ538" i="16"/>
  <c r="BI538" i="16"/>
  <c r="G538" i="16"/>
  <c r="F538" i="16"/>
  <c r="E538" i="16"/>
  <c r="D538" i="16"/>
  <c r="C538" i="16"/>
  <c r="B538" i="16"/>
  <c r="BR537" i="16"/>
  <c r="BQ537" i="16"/>
  <c r="BP537" i="16"/>
  <c r="BO537" i="16"/>
  <c r="BN537" i="16"/>
  <c r="BM537" i="16"/>
  <c r="BL537" i="16"/>
  <c r="BK537" i="16"/>
  <c r="BJ537" i="16"/>
  <c r="BI537" i="16"/>
  <c r="G537" i="16"/>
  <c r="F537" i="16"/>
  <c r="E537" i="16"/>
  <c r="D537" i="16"/>
  <c r="C537" i="16"/>
  <c r="B537" i="16"/>
  <c r="BR536" i="16"/>
  <c r="BQ536" i="16"/>
  <c r="BP536" i="16"/>
  <c r="BO536" i="16"/>
  <c r="BN536" i="16"/>
  <c r="BM536" i="16"/>
  <c r="BL536" i="16"/>
  <c r="BK536" i="16"/>
  <c r="BJ536" i="16"/>
  <c r="BI536" i="16"/>
  <c r="G536" i="16"/>
  <c r="F536" i="16"/>
  <c r="E536" i="16"/>
  <c r="D536" i="16"/>
  <c r="C536" i="16"/>
  <c r="B536" i="16"/>
  <c r="BR535" i="16"/>
  <c r="BQ535" i="16"/>
  <c r="BP535" i="16"/>
  <c r="BO535" i="16"/>
  <c r="BN535" i="16"/>
  <c r="BM535" i="16"/>
  <c r="BL535" i="16"/>
  <c r="BK535" i="16"/>
  <c r="BJ535" i="16"/>
  <c r="BI535" i="16"/>
  <c r="G535" i="16"/>
  <c r="F535" i="16"/>
  <c r="E535" i="16"/>
  <c r="D535" i="16"/>
  <c r="C535" i="16"/>
  <c r="B535" i="16"/>
  <c r="BR534" i="16"/>
  <c r="BQ534" i="16"/>
  <c r="BP534" i="16"/>
  <c r="BO534" i="16"/>
  <c r="BN534" i="16"/>
  <c r="BM534" i="16"/>
  <c r="BL534" i="16"/>
  <c r="BK534" i="16"/>
  <c r="BJ534" i="16"/>
  <c r="BI534" i="16"/>
  <c r="G534" i="16"/>
  <c r="F534" i="16"/>
  <c r="E534" i="16"/>
  <c r="D534" i="16"/>
  <c r="C534" i="16"/>
  <c r="B534" i="16"/>
  <c r="BR533" i="16"/>
  <c r="BQ533" i="16"/>
  <c r="BP533" i="16"/>
  <c r="BO533" i="16"/>
  <c r="BN533" i="16"/>
  <c r="BM533" i="16"/>
  <c r="BL533" i="16"/>
  <c r="BK533" i="16"/>
  <c r="BJ533" i="16"/>
  <c r="BI533" i="16"/>
  <c r="G533" i="16"/>
  <c r="F533" i="16"/>
  <c r="E533" i="16"/>
  <c r="D533" i="16"/>
  <c r="C533" i="16"/>
  <c r="B533" i="16"/>
  <c r="BR532" i="16"/>
  <c r="BQ532" i="16"/>
  <c r="BP532" i="16"/>
  <c r="BO532" i="16"/>
  <c r="BN532" i="16"/>
  <c r="BM532" i="16"/>
  <c r="BL532" i="16"/>
  <c r="BK532" i="16"/>
  <c r="BJ532" i="16"/>
  <c r="BI532" i="16"/>
  <c r="G532" i="16"/>
  <c r="F532" i="16"/>
  <c r="E532" i="16"/>
  <c r="D532" i="16"/>
  <c r="C532" i="16"/>
  <c r="B532" i="16"/>
  <c r="BR531" i="16"/>
  <c r="BQ531" i="16"/>
  <c r="BP531" i="16"/>
  <c r="BO531" i="16"/>
  <c r="BN531" i="16"/>
  <c r="BM531" i="16"/>
  <c r="BL531" i="16"/>
  <c r="BK531" i="16"/>
  <c r="BJ531" i="16"/>
  <c r="BI531" i="16"/>
  <c r="G531" i="16"/>
  <c r="F531" i="16"/>
  <c r="E531" i="16"/>
  <c r="D531" i="16"/>
  <c r="C531" i="16"/>
  <c r="B531" i="16"/>
  <c r="BR530" i="16"/>
  <c r="BQ530" i="16"/>
  <c r="BP530" i="16"/>
  <c r="BO530" i="16"/>
  <c r="BN530" i="16"/>
  <c r="BM530" i="16"/>
  <c r="BL530" i="16"/>
  <c r="BK530" i="16"/>
  <c r="BJ530" i="16"/>
  <c r="BI530" i="16"/>
  <c r="G530" i="16"/>
  <c r="F530" i="16"/>
  <c r="E530" i="16"/>
  <c r="D530" i="16"/>
  <c r="C530" i="16"/>
  <c r="B530" i="16"/>
  <c r="BR529" i="16"/>
  <c r="BQ529" i="16"/>
  <c r="BP529" i="16"/>
  <c r="BO529" i="16"/>
  <c r="BN529" i="16"/>
  <c r="BM529" i="16"/>
  <c r="BL529" i="16"/>
  <c r="BK529" i="16"/>
  <c r="BJ529" i="16"/>
  <c r="BI529" i="16"/>
  <c r="G529" i="16"/>
  <c r="F529" i="16"/>
  <c r="E529" i="16"/>
  <c r="D529" i="16"/>
  <c r="C529" i="16"/>
  <c r="B529" i="16"/>
  <c r="BR528" i="16"/>
  <c r="BQ528" i="16"/>
  <c r="BP528" i="16"/>
  <c r="BO528" i="16"/>
  <c r="BN528" i="16"/>
  <c r="BM528" i="16"/>
  <c r="BL528" i="16"/>
  <c r="BK528" i="16"/>
  <c r="BJ528" i="16"/>
  <c r="BI528" i="16"/>
  <c r="G528" i="16"/>
  <c r="F528" i="16"/>
  <c r="E528" i="16"/>
  <c r="D528" i="16"/>
  <c r="C528" i="16"/>
  <c r="B528" i="16"/>
  <c r="BR527" i="16"/>
  <c r="BQ527" i="16"/>
  <c r="BP527" i="16"/>
  <c r="BO527" i="16"/>
  <c r="BN527" i="16"/>
  <c r="BM527" i="16"/>
  <c r="BL527" i="16"/>
  <c r="BK527" i="16"/>
  <c r="BJ527" i="16"/>
  <c r="BI527" i="16"/>
  <c r="G527" i="16"/>
  <c r="F527" i="16"/>
  <c r="E527" i="16"/>
  <c r="D527" i="16"/>
  <c r="C527" i="16"/>
  <c r="B527" i="16"/>
  <c r="BR526" i="16"/>
  <c r="BQ526" i="16"/>
  <c r="BP526" i="16"/>
  <c r="BO526" i="16"/>
  <c r="BN526" i="16"/>
  <c r="BM526" i="16"/>
  <c r="BL526" i="16"/>
  <c r="BK526" i="16"/>
  <c r="BJ526" i="16"/>
  <c r="BI526" i="16"/>
  <c r="G526" i="16"/>
  <c r="F526" i="16"/>
  <c r="E526" i="16"/>
  <c r="D526" i="16"/>
  <c r="C526" i="16"/>
  <c r="B526" i="16"/>
  <c r="BR525" i="16"/>
  <c r="BQ525" i="16"/>
  <c r="BP525" i="16"/>
  <c r="BO525" i="16"/>
  <c r="BN525" i="16"/>
  <c r="BM525" i="16"/>
  <c r="BL525" i="16"/>
  <c r="BK525" i="16"/>
  <c r="BJ525" i="16"/>
  <c r="BI525" i="16"/>
  <c r="G525" i="16"/>
  <c r="F525" i="16"/>
  <c r="E525" i="16"/>
  <c r="D525" i="16"/>
  <c r="C525" i="16"/>
  <c r="B525" i="16"/>
  <c r="BR524" i="16"/>
  <c r="BQ524" i="16"/>
  <c r="BP524" i="16"/>
  <c r="BO524" i="16"/>
  <c r="BN524" i="16"/>
  <c r="BM524" i="16"/>
  <c r="BL524" i="16"/>
  <c r="BK524" i="16"/>
  <c r="BJ524" i="16"/>
  <c r="BI524" i="16"/>
  <c r="G524" i="16"/>
  <c r="F524" i="16"/>
  <c r="E524" i="16"/>
  <c r="D524" i="16"/>
  <c r="C524" i="16"/>
  <c r="B524" i="16"/>
  <c r="BR523" i="16"/>
  <c r="BQ523" i="16"/>
  <c r="BP523" i="16"/>
  <c r="BO523" i="16"/>
  <c r="BN523" i="16"/>
  <c r="BM523" i="16"/>
  <c r="BL523" i="16"/>
  <c r="BK523" i="16"/>
  <c r="BJ523" i="16"/>
  <c r="BI523" i="16"/>
  <c r="G523" i="16"/>
  <c r="F523" i="16"/>
  <c r="E523" i="16"/>
  <c r="D523" i="16"/>
  <c r="C523" i="16"/>
  <c r="B523" i="16"/>
  <c r="BR522" i="16"/>
  <c r="BQ522" i="16"/>
  <c r="BP522" i="16"/>
  <c r="BO522" i="16"/>
  <c r="BN522" i="16"/>
  <c r="BM522" i="16"/>
  <c r="BL522" i="16"/>
  <c r="BK522" i="16"/>
  <c r="BJ522" i="16"/>
  <c r="BI522" i="16"/>
  <c r="G522" i="16"/>
  <c r="F522" i="16"/>
  <c r="E522" i="16"/>
  <c r="D522" i="16"/>
  <c r="C522" i="16"/>
  <c r="B522" i="16"/>
  <c r="BR521" i="16"/>
  <c r="BQ521" i="16"/>
  <c r="BP521" i="16"/>
  <c r="BO521" i="16"/>
  <c r="BN521" i="16"/>
  <c r="BM521" i="16"/>
  <c r="BL521" i="16"/>
  <c r="BK521" i="16"/>
  <c r="BJ521" i="16"/>
  <c r="BI521" i="16"/>
  <c r="G521" i="16"/>
  <c r="F521" i="16"/>
  <c r="E521" i="16"/>
  <c r="D521" i="16"/>
  <c r="C521" i="16"/>
  <c r="B521" i="16"/>
  <c r="BR520" i="16"/>
  <c r="BQ520" i="16"/>
  <c r="BP520" i="16"/>
  <c r="BO520" i="16"/>
  <c r="BN520" i="16"/>
  <c r="BM520" i="16"/>
  <c r="BL520" i="16"/>
  <c r="BK520" i="16"/>
  <c r="BJ520" i="16"/>
  <c r="BI520" i="16"/>
  <c r="G520" i="16"/>
  <c r="F520" i="16"/>
  <c r="E520" i="16"/>
  <c r="D520" i="16"/>
  <c r="C520" i="16"/>
  <c r="B520" i="16"/>
  <c r="BR519" i="16"/>
  <c r="BQ519" i="16"/>
  <c r="BP519" i="16"/>
  <c r="BO519" i="16"/>
  <c r="BN519" i="16"/>
  <c r="BM519" i="16"/>
  <c r="BL519" i="16"/>
  <c r="BK519" i="16"/>
  <c r="BJ519" i="16"/>
  <c r="BI519" i="16"/>
  <c r="G519" i="16"/>
  <c r="F519" i="16"/>
  <c r="E519" i="16"/>
  <c r="D519" i="16"/>
  <c r="C519" i="16"/>
  <c r="B519" i="16"/>
  <c r="BR518" i="16"/>
  <c r="BQ518" i="16"/>
  <c r="BP518" i="16"/>
  <c r="BO518" i="16"/>
  <c r="BN518" i="16"/>
  <c r="BM518" i="16"/>
  <c r="BL518" i="16"/>
  <c r="BK518" i="16"/>
  <c r="BJ518" i="16"/>
  <c r="BI518" i="16"/>
  <c r="G518" i="16"/>
  <c r="F518" i="16"/>
  <c r="E518" i="16"/>
  <c r="D518" i="16"/>
  <c r="C518" i="16"/>
  <c r="B518" i="16"/>
  <c r="BR517" i="16"/>
  <c r="BQ517" i="16"/>
  <c r="BP517" i="16"/>
  <c r="BO517" i="16"/>
  <c r="BN517" i="16"/>
  <c r="BM517" i="16"/>
  <c r="BL517" i="16"/>
  <c r="BK517" i="16"/>
  <c r="BJ517" i="16"/>
  <c r="BI517" i="16"/>
  <c r="G517" i="16"/>
  <c r="F517" i="16"/>
  <c r="E517" i="16"/>
  <c r="D517" i="16"/>
  <c r="C517" i="16"/>
  <c r="B517" i="16"/>
  <c r="BR516" i="16"/>
  <c r="BQ516" i="16"/>
  <c r="BP516" i="16"/>
  <c r="BO516" i="16"/>
  <c r="BN516" i="16"/>
  <c r="BM516" i="16"/>
  <c r="BL516" i="16"/>
  <c r="BK516" i="16"/>
  <c r="BJ516" i="16"/>
  <c r="BI516" i="16"/>
  <c r="G516" i="16"/>
  <c r="F516" i="16"/>
  <c r="E516" i="16"/>
  <c r="D516" i="16"/>
  <c r="C516" i="16"/>
  <c r="B516" i="16"/>
  <c r="BR515" i="16"/>
  <c r="BQ515" i="16"/>
  <c r="BP515" i="16"/>
  <c r="BO515" i="16"/>
  <c r="BN515" i="16"/>
  <c r="BM515" i="16"/>
  <c r="BL515" i="16"/>
  <c r="BK515" i="16"/>
  <c r="BJ515" i="16"/>
  <c r="BI515" i="16"/>
  <c r="G515" i="16"/>
  <c r="F515" i="16"/>
  <c r="E515" i="16"/>
  <c r="D515" i="16"/>
  <c r="C515" i="16"/>
  <c r="B515" i="16"/>
  <c r="BR514" i="16"/>
  <c r="BQ514" i="16"/>
  <c r="BP514" i="16"/>
  <c r="BO514" i="16"/>
  <c r="BN514" i="16"/>
  <c r="BM514" i="16"/>
  <c r="BL514" i="16"/>
  <c r="BK514" i="16"/>
  <c r="BJ514" i="16"/>
  <c r="BI514" i="16"/>
  <c r="G514" i="16"/>
  <c r="F514" i="16"/>
  <c r="E514" i="16"/>
  <c r="D514" i="16"/>
  <c r="C514" i="16"/>
  <c r="B514" i="16"/>
  <c r="BR513" i="16"/>
  <c r="BQ513" i="16"/>
  <c r="BP513" i="16"/>
  <c r="BO513" i="16"/>
  <c r="BN513" i="16"/>
  <c r="BM513" i="16"/>
  <c r="BL513" i="16"/>
  <c r="BK513" i="16"/>
  <c r="BJ513" i="16"/>
  <c r="BI513" i="16"/>
  <c r="G513" i="16"/>
  <c r="F513" i="16"/>
  <c r="E513" i="16"/>
  <c r="D513" i="16"/>
  <c r="C513" i="16"/>
  <c r="B513" i="16"/>
  <c r="BR512" i="16"/>
  <c r="BQ512" i="16"/>
  <c r="BP512" i="16"/>
  <c r="BO512" i="16"/>
  <c r="BN512" i="16"/>
  <c r="BM512" i="16"/>
  <c r="BL512" i="16"/>
  <c r="BK512" i="16"/>
  <c r="BJ512" i="16"/>
  <c r="BI512" i="16"/>
  <c r="G512" i="16"/>
  <c r="F512" i="16"/>
  <c r="E512" i="16"/>
  <c r="D512" i="16"/>
  <c r="C512" i="16"/>
  <c r="B512" i="16"/>
  <c r="BR511" i="16"/>
  <c r="BQ511" i="16"/>
  <c r="BP511" i="16"/>
  <c r="BO511" i="16"/>
  <c r="BN511" i="16"/>
  <c r="BM511" i="16"/>
  <c r="BL511" i="16"/>
  <c r="BK511" i="16"/>
  <c r="BJ511" i="16"/>
  <c r="BI511" i="16"/>
  <c r="G511" i="16"/>
  <c r="F511" i="16"/>
  <c r="E511" i="16"/>
  <c r="D511" i="16"/>
  <c r="C511" i="16"/>
  <c r="B511" i="16"/>
  <c r="BR510" i="16"/>
  <c r="BQ510" i="16"/>
  <c r="BP510" i="16"/>
  <c r="BO510" i="16"/>
  <c r="BN510" i="16"/>
  <c r="BM510" i="16"/>
  <c r="BL510" i="16"/>
  <c r="BK510" i="16"/>
  <c r="BJ510" i="16"/>
  <c r="BI510" i="16"/>
  <c r="G510" i="16"/>
  <c r="F510" i="16"/>
  <c r="E510" i="16"/>
  <c r="D510" i="16"/>
  <c r="C510" i="16"/>
  <c r="B510" i="16"/>
  <c r="BR509" i="16"/>
  <c r="BQ509" i="16"/>
  <c r="BP509" i="16"/>
  <c r="BO509" i="16"/>
  <c r="BN509" i="16"/>
  <c r="BM509" i="16"/>
  <c r="BL509" i="16"/>
  <c r="BK509" i="16"/>
  <c r="BJ509" i="16"/>
  <c r="BI509" i="16"/>
  <c r="G509" i="16"/>
  <c r="F509" i="16"/>
  <c r="E509" i="16"/>
  <c r="D509" i="16"/>
  <c r="C509" i="16"/>
  <c r="B509" i="16"/>
  <c r="BR508" i="16"/>
  <c r="BQ508" i="16"/>
  <c r="BP508" i="16"/>
  <c r="BO508" i="16"/>
  <c r="BN508" i="16"/>
  <c r="BM508" i="16"/>
  <c r="BL508" i="16"/>
  <c r="BK508" i="16"/>
  <c r="BJ508" i="16"/>
  <c r="BI508" i="16"/>
  <c r="G508" i="16"/>
  <c r="F508" i="16"/>
  <c r="E508" i="16"/>
  <c r="D508" i="16"/>
  <c r="C508" i="16"/>
  <c r="B508" i="16"/>
  <c r="BR507" i="16"/>
  <c r="BQ507" i="16"/>
  <c r="BP507" i="16"/>
  <c r="BO507" i="16"/>
  <c r="BN507" i="16"/>
  <c r="BM507" i="16"/>
  <c r="BL507" i="16"/>
  <c r="BK507" i="16"/>
  <c r="BJ507" i="16"/>
  <c r="BI507" i="16"/>
  <c r="G507" i="16"/>
  <c r="F507" i="16"/>
  <c r="E507" i="16"/>
  <c r="D507" i="16"/>
  <c r="C507" i="16"/>
  <c r="B507" i="16"/>
  <c r="BR506" i="16"/>
  <c r="BQ506" i="16"/>
  <c r="BP506" i="16"/>
  <c r="BO506" i="16"/>
  <c r="BN506" i="16"/>
  <c r="BM506" i="16"/>
  <c r="BL506" i="16"/>
  <c r="BK506" i="16"/>
  <c r="BJ506" i="16"/>
  <c r="BI506" i="16"/>
  <c r="G506" i="16"/>
  <c r="F506" i="16"/>
  <c r="E506" i="16"/>
  <c r="D506" i="16"/>
  <c r="C506" i="16"/>
  <c r="B506" i="16"/>
  <c r="BR505" i="16"/>
  <c r="BQ505" i="16"/>
  <c r="BP505" i="16"/>
  <c r="BO505" i="16"/>
  <c r="BN505" i="16"/>
  <c r="BM505" i="16"/>
  <c r="BL505" i="16"/>
  <c r="BK505" i="16"/>
  <c r="BJ505" i="16"/>
  <c r="BI505" i="16"/>
  <c r="G505" i="16"/>
  <c r="F505" i="16"/>
  <c r="E505" i="16"/>
  <c r="D505" i="16"/>
  <c r="C505" i="16"/>
  <c r="B505" i="16"/>
  <c r="BR504" i="16"/>
  <c r="BQ504" i="16"/>
  <c r="BP504" i="16"/>
  <c r="BO504" i="16"/>
  <c r="BN504" i="16"/>
  <c r="BM504" i="16"/>
  <c r="BL504" i="16"/>
  <c r="BK504" i="16"/>
  <c r="BJ504" i="16"/>
  <c r="BI504" i="16"/>
  <c r="G504" i="16"/>
  <c r="F504" i="16"/>
  <c r="E504" i="16"/>
  <c r="D504" i="16"/>
  <c r="C504" i="16"/>
  <c r="B504" i="16"/>
  <c r="BR503" i="16"/>
  <c r="BQ503" i="16"/>
  <c r="BP503" i="16"/>
  <c r="BO503" i="16"/>
  <c r="BN503" i="16"/>
  <c r="BM503" i="16"/>
  <c r="BL503" i="16"/>
  <c r="BK503" i="16"/>
  <c r="BJ503" i="16"/>
  <c r="BI503" i="16"/>
  <c r="G503" i="16"/>
  <c r="F503" i="16"/>
  <c r="E503" i="16"/>
  <c r="D503" i="16"/>
  <c r="C503" i="16"/>
  <c r="B503" i="16"/>
  <c r="BR502" i="16"/>
  <c r="BQ502" i="16"/>
  <c r="BP502" i="16"/>
  <c r="BO502" i="16"/>
  <c r="BN502" i="16"/>
  <c r="BM502" i="16"/>
  <c r="BL502" i="16"/>
  <c r="BK502" i="16"/>
  <c r="BJ502" i="16"/>
  <c r="BI502" i="16"/>
  <c r="G502" i="16"/>
  <c r="F502" i="16"/>
  <c r="E502" i="16"/>
  <c r="D502" i="16"/>
  <c r="C502" i="16"/>
  <c r="B502" i="16"/>
  <c r="BR501" i="16"/>
  <c r="BQ501" i="16"/>
  <c r="BP501" i="16"/>
  <c r="BO501" i="16"/>
  <c r="BN501" i="16"/>
  <c r="BM501" i="16"/>
  <c r="BL501" i="16"/>
  <c r="BK501" i="16"/>
  <c r="BJ501" i="16"/>
  <c r="BI501" i="16"/>
  <c r="G501" i="16"/>
  <c r="F501" i="16"/>
  <c r="E501" i="16"/>
  <c r="D501" i="16"/>
  <c r="C501" i="16"/>
  <c r="B501" i="16"/>
  <c r="BR500" i="16"/>
  <c r="BQ500" i="16"/>
  <c r="BP500" i="16"/>
  <c r="BO500" i="16"/>
  <c r="BN500" i="16"/>
  <c r="BM500" i="16"/>
  <c r="BL500" i="16"/>
  <c r="BK500" i="16"/>
  <c r="BJ500" i="16"/>
  <c r="BI500" i="16"/>
  <c r="G500" i="16"/>
  <c r="F500" i="16"/>
  <c r="E500" i="16"/>
  <c r="D500" i="16"/>
  <c r="C500" i="16"/>
  <c r="B500" i="16"/>
  <c r="BR499" i="16"/>
  <c r="BQ499" i="16"/>
  <c r="BP499" i="16"/>
  <c r="BO499" i="16"/>
  <c r="BN499" i="16"/>
  <c r="BM499" i="16"/>
  <c r="BL499" i="16"/>
  <c r="BK499" i="16"/>
  <c r="BJ499" i="16"/>
  <c r="BI499" i="16"/>
  <c r="G499" i="16"/>
  <c r="F499" i="16"/>
  <c r="E499" i="16"/>
  <c r="D499" i="16"/>
  <c r="C499" i="16"/>
  <c r="B499" i="16"/>
  <c r="BR498" i="16"/>
  <c r="BQ498" i="16"/>
  <c r="BP498" i="16"/>
  <c r="BO498" i="16"/>
  <c r="BN498" i="16"/>
  <c r="BM498" i="16"/>
  <c r="BL498" i="16"/>
  <c r="BK498" i="16"/>
  <c r="BJ498" i="16"/>
  <c r="BI498" i="16"/>
  <c r="G498" i="16"/>
  <c r="F498" i="16"/>
  <c r="E498" i="16"/>
  <c r="D498" i="16"/>
  <c r="C498" i="16"/>
  <c r="B498" i="16"/>
  <c r="BR497" i="16"/>
  <c r="BQ497" i="16"/>
  <c r="BP497" i="16"/>
  <c r="BO497" i="16"/>
  <c r="BN497" i="16"/>
  <c r="BM497" i="16"/>
  <c r="BL497" i="16"/>
  <c r="BK497" i="16"/>
  <c r="BJ497" i="16"/>
  <c r="BI497" i="16"/>
  <c r="G497" i="16"/>
  <c r="F497" i="16"/>
  <c r="E497" i="16"/>
  <c r="D497" i="16"/>
  <c r="C497" i="16"/>
  <c r="B497" i="16"/>
  <c r="BR496" i="16"/>
  <c r="BQ496" i="16"/>
  <c r="BP496" i="16"/>
  <c r="BO496" i="16"/>
  <c r="BN496" i="16"/>
  <c r="BM496" i="16"/>
  <c r="BL496" i="16"/>
  <c r="BK496" i="16"/>
  <c r="BJ496" i="16"/>
  <c r="BI496" i="16"/>
  <c r="G496" i="16"/>
  <c r="F496" i="16"/>
  <c r="E496" i="16"/>
  <c r="D496" i="16"/>
  <c r="C496" i="16"/>
  <c r="B496" i="16"/>
  <c r="BR495" i="16"/>
  <c r="BQ495" i="16"/>
  <c r="BP495" i="16"/>
  <c r="BO495" i="16"/>
  <c r="BN495" i="16"/>
  <c r="BM495" i="16"/>
  <c r="BL495" i="16"/>
  <c r="BK495" i="16"/>
  <c r="BJ495" i="16"/>
  <c r="BI495" i="16"/>
  <c r="G495" i="16"/>
  <c r="F495" i="16"/>
  <c r="E495" i="16"/>
  <c r="D495" i="16"/>
  <c r="C495" i="16"/>
  <c r="B495" i="16"/>
  <c r="BR494" i="16"/>
  <c r="BQ494" i="16"/>
  <c r="BP494" i="16"/>
  <c r="BO494" i="16"/>
  <c r="BN494" i="16"/>
  <c r="BM494" i="16"/>
  <c r="BL494" i="16"/>
  <c r="BK494" i="16"/>
  <c r="BJ494" i="16"/>
  <c r="BI494" i="16"/>
  <c r="G494" i="16"/>
  <c r="F494" i="16"/>
  <c r="E494" i="16"/>
  <c r="D494" i="16"/>
  <c r="C494" i="16"/>
  <c r="B494" i="16"/>
  <c r="BR493" i="16"/>
  <c r="BQ493" i="16"/>
  <c r="BP493" i="16"/>
  <c r="BO493" i="16"/>
  <c r="BN493" i="16"/>
  <c r="BM493" i="16"/>
  <c r="BL493" i="16"/>
  <c r="BK493" i="16"/>
  <c r="BJ493" i="16"/>
  <c r="BI493" i="16"/>
  <c r="G493" i="16"/>
  <c r="F493" i="16"/>
  <c r="E493" i="16"/>
  <c r="D493" i="16"/>
  <c r="C493" i="16"/>
  <c r="B493" i="16"/>
  <c r="BR492" i="16"/>
  <c r="BQ492" i="16"/>
  <c r="BP492" i="16"/>
  <c r="BO492" i="16"/>
  <c r="BN492" i="16"/>
  <c r="BM492" i="16"/>
  <c r="BL492" i="16"/>
  <c r="BK492" i="16"/>
  <c r="BJ492" i="16"/>
  <c r="BI492" i="16"/>
  <c r="G492" i="16"/>
  <c r="F492" i="16"/>
  <c r="E492" i="16"/>
  <c r="D492" i="16"/>
  <c r="C492" i="16"/>
  <c r="B492" i="16"/>
  <c r="BR491" i="16"/>
  <c r="BQ491" i="16"/>
  <c r="BP491" i="16"/>
  <c r="BO491" i="16"/>
  <c r="BN491" i="16"/>
  <c r="BM491" i="16"/>
  <c r="BL491" i="16"/>
  <c r="BK491" i="16"/>
  <c r="BJ491" i="16"/>
  <c r="BI491" i="16"/>
  <c r="G491" i="16"/>
  <c r="F491" i="16"/>
  <c r="E491" i="16"/>
  <c r="D491" i="16"/>
  <c r="C491" i="16"/>
  <c r="B491" i="16"/>
  <c r="BR490" i="16"/>
  <c r="BQ490" i="16"/>
  <c r="BP490" i="16"/>
  <c r="BO490" i="16"/>
  <c r="BN490" i="16"/>
  <c r="BM490" i="16"/>
  <c r="BL490" i="16"/>
  <c r="BK490" i="16"/>
  <c r="BJ490" i="16"/>
  <c r="BI490" i="16"/>
  <c r="G490" i="16"/>
  <c r="F490" i="16"/>
  <c r="E490" i="16"/>
  <c r="D490" i="16"/>
  <c r="C490" i="16"/>
  <c r="B490" i="16"/>
  <c r="BR489" i="16"/>
  <c r="BQ489" i="16"/>
  <c r="BP489" i="16"/>
  <c r="BO489" i="16"/>
  <c r="BN489" i="16"/>
  <c r="BM489" i="16"/>
  <c r="BL489" i="16"/>
  <c r="BK489" i="16"/>
  <c r="BJ489" i="16"/>
  <c r="BI489" i="16"/>
  <c r="G489" i="16"/>
  <c r="F489" i="16"/>
  <c r="E489" i="16"/>
  <c r="D489" i="16"/>
  <c r="C489" i="16"/>
  <c r="B489" i="16"/>
  <c r="BR488" i="16"/>
  <c r="BQ488" i="16"/>
  <c r="BP488" i="16"/>
  <c r="BO488" i="16"/>
  <c r="BN488" i="16"/>
  <c r="BM488" i="16"/>
  <c r="BL488" i="16"/>
  <c r="BK488" i="16"/>
  <c r="BJ488" i="16"/>
  <c r="BI488" i="16"/>
  <c r="G488" i="16"/>
  <c r="F488" i="16"/>
  <c r="E488" i="16"/>
  <c r="D488" i="16"/>
  <c r="C488" i="16"/>
  <c r="B488" i="16"/>
  <c r="BR487" i="16"/>
  <c r="BQ487" i="16"/>
  <c r="BP487" i="16"/>
  <c r="BO487" i="16"/>
  <c r="BN487" i="16"/>
  <c r="BM487" i="16"/>
  <c r="BL487" i="16"/>
  <c r="BK487" i="16"/>
  <c r="BJ487" i="16"/>
  <c r="BI487" i="16"/>
  <c r="G487" i="16"/>
  <c r="F487" i="16"/>
  <c r="E487" i="16"/>
  <c r="D487" i="16"/>
  <c r="C487" i="16"/>
  <c r="B487" i="16"/>
  <c r="BR486" i="16"/>
  <c r="BQ486" i="16"/>
  <c r="BP486" i="16"/>
  <c r="BO486" i="16"/>
  <c r="BN486" i="16"/>
  <c r="BM486" i="16"/>
  <c r="BL486" i="16"/>
  <c r="BK486" i="16"/>
  <c r="BJ486" i="16"/>
  <c r="BI486" i="16"/>
  <c r="G486" i="16"/>
  <c r="F486" i="16"/>
  <c r="E486" i="16"/>
  <c r="D486" i="16"/>
  <c r="C486" i="16"/>
  <c r="B486" i="16"/>
  <c r="BR485" i="16"/>
  <c r="BQ485" i="16"/>
  <c r="BP485" i="16"/>
  <c r="BO485" i="16"/>
  <c r="BN485" i="16"/>
  <c r="BM485" i="16"/>
  <c r="BL485" i="16"/>
  <c r="BK485" i="16"/>
  <c r="BJ485" i="16"/>
  <c r="BI485" i="16"/>
  <c r="G485" i="16"/>
  <c r="F485" i="16"/>
  <c r="E485" i="16"/>
  <c r="D485" i="16"/>
  <c r="C485" i="16"/>
  <c r="B485" i="16"/>
  <c r="BR484" i="16"/>
  <c r="BQ484" i="16"/>
  <c r="BP484" i="16"/>
  <c r="BO484" i="16"/>
  <c r="BN484" i="16"/>
  <c r="BM484" i="16"/>
  <c r="BL484" i="16"/>
  <c r="BK484" i="16"/>
  <c r="BJ484" i="16"/>
  <c r="BI484" i="16"/>
  <c r="G484" i="16"/>
  <c r="F484" i="16"/>
  <c r="E484" i="16"/>
  <c r="D484" i="16"/>
  <c r="C484" i="16"/>
  <c r="B484" i="16"/>
  <c r="BR483" i="16"/>
  <c r="BQ483" i="16"/>
  <c r="BP483" i="16"/>
  <c r="BO483" i="16"/>
  <c r="BN483" i="16"/>
  <c r="BM483" i="16"/>
  <c r="BL483" i="16"/>
  <c r="BK483" i="16"/>
  <c r="BJ483" i="16"/>
  <c r="BI483" i="16"/>
  <c r="G483" i="16"/>
  <c r="F483" i="16"/>
  <c r="E483" i="16"/>
  <c r="D483" i="16"/>
  <c r="C483" i="16"/>
  <c r="B483" i="16"/>
  <c r="BR482" i="16"/>
  <c r="BQ482" i="16"/>
  <c r="BP482" i="16"/>
  <c r="BO482" i="16"/>
  <c r="BN482" i="16"/>
  <c r="BM482" i="16"/>
  <c r="BL482" i="16"/>
  <c r="BK482" i="16"/>
  <c r="BJ482" i="16"/>
  <c r="BI482" i="16"/>
  <c r="G482" i="16"/>
  <c r="F482" i="16"/>
  <c r="E482" i="16"/>
  <c r="D482" i="16"/>
  <c r="C482" i="16"/>
  <c r="B482" i="16"/>
  <c r="BR481" i="16"/>
  <c r="BQ481" i="16"/>
  <c r="BP481" i="16"/>
  <c r="BO481" i="16"/>
  <c r="BN481" i="16"/>
  <c r="BM481" i="16"/>
  <c r="BL481" i="16"/>
  <c r="BK481" i="16"/>
  <c r="BJ481" i="16"/>
  <c r="BI481" i="16"/>
  <c r="G481" i="16"/>
  <c r="F481" i="16"/>
  <c r="E481" i="16"/>
  <c r="D481" i="16"/>
  <c r="C481" i="16"/>
  <c r="B481" i="16"/>
  <c r="BR480" i="16"/>
  <c r="BQ480" i="16"/>
  <c r="BP480" i="16"/>
  <c r="BO480" i="16"/>
  <c r="BN480" i="16"/>
  <c r="BM480" i="16"/>
  <c r="BL480" i="16"/>
  <c r="BK480" i="16"/>
  <c r="BJ480" i="16"/>
  <c r="BI480" i="16"/>
  <c r="G480" i="16"/>
  <c r="F480" i="16"/>
  <c r="E480" i="16"/>
  <c r="D480" i="16"/>
  <c r="C480" i="16"/>
  <c r="B480" i="16"/>
  <c r="BR479" i="16"/>
  <c r="BQ479" i="16"/>
  <c r="BP479" i="16"/>
  <c r="BO479" i="16"/>
  <c r="BN479" i="16"/>
  <c r="BM479" i="16"/>
  <c r="BL479" i="16"/>
  <c r="BK479" i="16"/>
  <c r="BJ479" i="16"/>
  <c r="BI479" i="16"/>
  <c r="G479" i="16"/>
  <c r="F479" i="16"/>
  <c r="E479" i="16"/>
  <c r="D479" i="16"/>
  <c r="C479" i="16"/>
  <c r="B479" i="16"/>
  <c r="BR478" i="16"/>
  <c r="BQ478" i="16"/>
  <c r="BP478" i="16"/>
  <c r="BO478" i="16"/>
  <c r="BN478" i="16"/>
  <c r="BM478" i="16"/>
  <c r="BL478" i="16"/>
  <c r="BK478" i="16"/>
  <c r="BJ478" i="16"/>
  <c r="BI478" i="16"/>
  <c r="G478" i="16"/>
  <c r="F478" i="16"/>
  <c r="E478" i="16"/>
  <c r="D478" i="16"/>
  <c r="C478" i="16"/>
  <c r="B478" i="16"/>
  <c r="BR477" i="16"/>
  <c r="BQ477" i="16"/>
  <c r="BP477" i="16"/>
  <c r="BO477" i="16"/>
  <c r="BN477" i="16"/>
  <c r="BM477" i="16"/>
  <c r="BL477" i="16"/>
  <c r="BK477" i="16"/>
  <c r="BJ477" i="16"/>
  <c r="BI477" i="16"/>
  <c r="G477" i="16"/>
  <c r="F477" i="16"/>
  <c r="E477" i="16"/>
  <c r="D477" i="16"/>
  <c r="C477" i="16"/>
  <c r="B477" i="16"/>
  <c r="BR476" i="16"/>
  <c r="BQ476" i="16"/>
  <c r="BP476" i="16"/>
  <c r="BO476" i="16"/>
  <c r="BN476" i="16"/>
  <c r="BM476" i="16"/>
  <c r="BL476" i="16"/>
  <c r="BK476" i="16"/>
  <c r="BJ476" i="16"/>
  <c r="BI476" i="16"/>
  <c r="G476" i="16"/>
  <c r="F476" i="16"/>
  <c r="E476" i="16"/>
  <c r="D476" i="16"/>
  <c r="C476" i="16"/>
  <c r="B476" i="16"/>
  <c r="BR475" i="16"/>
  <c r="BQ475" i="16"/>
  <c r="BP475" i="16"/>
  <c r="BO475" i="16"/>
  <c r="BN475" i="16"/>
  <c r="BM475" i="16"/>
  <c r="BL475" i="16"/>
  <c r="BK475" i="16"/>
  <c r="BJ475" i="16"/>
  <c r="BI475" i="16"/>
  <c r="G475" i="16"/>
  <c r="F475" i="16"/>
  <c r="E475" i="16"/>
  <c r="D475" i="16"/>
  <c r="C475" i="16"/>
  <c r="B475" i="16"/>
  <c r="BR474" i="16"/>
  <c r="BQ474" i="16"/>
  <c r="BP474" i="16"/>
  <c r="BO474" i="16"/>
  <c r="BN474" i="16"/>
  <c r="BM474" i="16"/>
  <c r="BL474" i="16"/>
  <c r="BK474" i="16"/>
  <c r="BJ474" i="16"/>
  <c r="BI474" i="16"/>
  <c r="G474" i="16"/>
  <c r="F474" i="16"/>
  <c r="E474" i="16"/>
  <c r="D474" i="16"/>
  <c r="C474" i="16"/>
  <c r="B474" i="16"/>
  <c r="BR473" i="16"/>
  <c r="BQ473" i="16"/>
  <c r="BP473" i="16"/>
  <c r="BO473" i="16"/>
  <c r="BN473" i="16"/>
  <c r="BM473" i="16"/>
  <c r="BL473" i="16"/>
  <c r="BK473" i="16"/>
  <c r="BJ473" i="16"/>
  <c r="BI473" i="16"/>
  <c r="G473" i="16"/>
  <c r="F473" i="16"/>
  <c r="E473" i="16"/>
  <c r="D473" i="16"/>
  <c r="C473" i="16"/>
  <c r="B473" i="16"/>
  <c r="BR472" i="16"/>
  <c r="BQ472" i="16"/>
  <c r="BP472" i="16"/>
  <c r="BO472" i="16"/>
  <c r="BN472" i="16"/>
  <c r="BM472" i="16"/>
  <c r="BL472" i="16"/>
  <c r="BK472" i="16"/>
  <c r="BJ472" i="16"/>
  <c r="BI472" i="16"/>
  <c r="G472" i="16"/>
  <c r="F472" i="16"/>
  <c r="E472" i="16"/>
  <c r="D472" i="16"/>
  <c r="C472" i="16"/>
  <c r="B472" i="16"/>
  <c r="BR471" i="16"/>
  <c r="BQ471" i="16"/>
  <c r="BP471" i="16"/>
  <c r="BO471" i="16"/>
  <c r="BN471" i="16"/>
  <c r="BM471" i="16"/>
  <c r="BL471" i="16"/>
  <c r="BK471" i="16"/>
  <c r="BJ471" i="16"/>
  <c r="BI471" i="16"/>
  <c r="G471" i="16"/>
  <c r="F471" i="16"/>
  <c r="E471" i="16"/>
  <c r="D471" i="16"/>
  <c r="C471" i="16"/>
  <c r="B471" i="16"/>
  <c r="BR470" i="16"/>
  <c r="BQ470" i="16"/>
  <c r="BP470" i="16"/>
  <c r="BO470" i="16"/>
  <c r="BN470" i="16"/>
  <c r="BM470" i="16"/>
  <c r="BL470" i="16"/>
  <c r="BK470" i="16"/>
  <c r="BJ470" i="16"/>
  <c r="BI470" i="16"/>
  <c r="G470" i="16"/>
  <c r="F470" i="16"/>
  <c r="E470" i="16"/>
  <c r="D470" i="16"/>
  <c r="C470" i="16"/>
  <c r="B470" i="16"/>
  <c r="BR469" i="16"/>
  <c r="BQ469" i="16"/>
  <c r="BP469" i="16"/>
  <c r="BO469" i="16"/>
  <c r="BN469" i="16"/>
  <c r="BM469" i="16"/>
  <c r="BL469" i="16"/>
  <c r="BK469" i="16"/>
  <c r="BJ469" i="16"/>
  <c r="BI469" i="16"/>
  <c r="G469" i="16"/>
  <c r="F469" i="16"/>
  <c r="E469" i="16"/>
  <c r="D469" i="16"/>
  <c r="C469" i="16"/>
  <c r="B469" i="16"/>
  <c r="BR468" i="16"/>
  <c r="BQ468" i="16"/>
  <c r="BP468" i="16"/>
  <c r="BO468" i="16"/>
  <c r="BN468" i="16"/>
  <c r="BM468" i="16"/>
  <c r="BL468" i="16"/>
  <c r="BK468" i="16"/>
  <c r="BJ468" i="16"/>
  <c r="BI468" i="16"/>
  <c r="G468" i="16"/>
  <c r="F468" i="16"/>
  <c r="E468" i="16"/>
  <c r="D468" i="16"/>
  <c r="C468" i="16"/>
  <c r="B468" i="16"/>
  <c r="BR467" i="16"/>
  <c r="BQ467" i="16"/>
  <c r="BP467" i="16"/>
  <c r="BO467" i="16"/>
  <c r="BN467" i="16"/>
  <c r="BM467" i="16"/>
  <c r="BL467" i="16"/>
  <c r="BK467" i="16"/>
  <c r="BJ467" i="16"/>
  <c r="BI467" i="16"/>
  <c r="G467" i="16"/>
  <c r="F467" i="16"/>
  <c r="E467" i="16"/>
  <c r="D467" i="16"/>
  <c r="C467" i="16"/>
  <c r="B467" i="16"/>
  <c r="BR466" i="16"/>
  <c r="BQ466" i="16"/>
  <c r="BP466" i="16"/>
  <c r="BO466" i="16"/>
  <c r="BN466" i="16"/>
  <c r="BM466" i="16"/>
  <c r="BL466" i="16"/>
  <c r="BK466" i="16"/>
  <c r="BJ466" i="16"/>
  <c r="BI466" i="16"/>
  <c r="G466" i="16"/>
  <c r="F466" i="16"/>
  <c r="E466" i="16"/>
  <c r="D466" i="16"/>
  <c r="C466" i="16"/>
  <c r="B466" i="16"/>
  <c r="BR465" i="16"/>
  <c r="BQ465" i="16"/>
  <c r="BP465" i="16"/>
  <c r="BO465" i="16"/>
  <c r="BN465" i="16"/>
  <c r="BM465" i="16"/>
  <c r="BL465" i="16"/>
  <c r="BK465" i="16"/>
  <c r="BJ465" i="16"/>
  <c r="BI465" i="16"/>
  <c r="G465" i="16"/>
  <c r="F465" i="16"/>
  <c r="E465" i="16"/>
  <c r="D465" i="16"/>
  <c r="C465" i="16"/>
  <c r="B465" i="16"/>
  <c r="BR464" i="16"/>
  <c r="BQ464" i="16"/>
  <c r="BP464" i="16"/>
  <c r="BO464" i="16"/>
  <c r="BN464" i="16"/>
  <c r="BM464" i="16"/>
  <c r="BL464" i="16"/>
  <c r="BK464" i="16"/>
  <c r="BJ464" i="16"/>
  <c r="BI464" i="16"/>
  <c r="G464" i="16"/>
  <c r="F464" i="16"/>
  <c r="E464" i="16"/>
  <c r="D464" i="16"/>
  <c r="C464" i="16"/>
  <c r="B464" i="16"/>
  <c r="BR463" i="16"/>
  <c r="BQ463" i="16"/>
  <c r="BP463" i="16"/>
  <c r="BO463" i="16"/>
  <c r="BN463" i="16"/>
  <c r="BM463" i="16"/>
  <c r="BL463" i="16"/>
  <c r="BK463" i="16"/>
  <c r="BJ463" i="16"/>
  <c r="BI463" i="16"/>
  <c r="G463" i="16"/>
  <c r="F463" i="16"/>
  <c r="E463" i="16"/>
  <c r="D463" i="16"/>
  <c r="C463" i="16"/>
  <c r="B463" i="16"/>
  <c r="BR462" i="16"/>
  <c r="BQ462" i="16"/>
  <c r="BP462" i="16"/>
  <c r="BO462" i="16"/>
  <c r="BN462" i="16"/>
  <c r="BM462" i="16"/>
  <c r="BL462" i="16"/>
  <c r="BK462" i="16"/>
  <c r="BJ462" i="16"/>
  <c r="BI462" i="16"/>
  <c r="G462" i="16"/>
  <c r="F462" i="16"/>
  <c r="E462" i="16"/>
  <c r="D462" i="16"/>
  <c r="C462" i="16"/>
  <c r="B462" i="16"/>
  <c r="BR461" i="16"/>
  <c r="BQ461" i="16"/>
  <c r="BP461" i="16"/>
  <c r="BO461" i="16"/>
  <c r="BN461" i="16"/>
  <c r="BM461" i="16"/>
  <c r="BL461" i="16"/>
  <c r="BK461" i="16"/>
  <c r="BJ461" i="16"/>
  <c r="BI461" i="16"/>
  <c r="G461" i="16"/>
  <c r="F461" i="16"/>
  <c r="E461" i="16"/>
  <c r="D461" i="16"/>
  <c r="C461" i="16"/>
  <c r="B461" i="16"/>
  <c r="BR460" i="16"/>
  <c r="BQ460" i="16"/>
  <c r="BP460" i="16"/>
  <c r="BO460" i="16"/>
  <c r="BN460" i="16"/>
  <c r="BM460" i="16"/>
  <c r="BL460" i="16"/>
  <c r="BK460" i="16"/>
  <c r="BJ460" i="16"/>
  <c r="BI460" i="16"/>
  <c r="G460" i="16"/>
  <c r="F460" i="16"/>
  <c r="E460" i="16"/>
  <c r="D460" i="16"/>
  <c r="C460" i="16"/>
  <c r="B460" i="16"/>
  <c r="BR459" i="16"/>
  <c r="BQ459" i="16"/>
  <c r="BP459" i="16"/>
  <c r="BO459" i="16"/>
  <c r="BN459" i="16"/>
  <c r="BM459" i="16"/>
  <c r="BL459" i="16"/>
  <c r="BK459" i="16"/>
  <c r="BJ459" i="16"/>
  <c r="BI459" i="16"/>
  <c r="G459" i="16"/>
  <c r="F459" i="16"/>
  <c r="E459" i="16"/>
  <c r="D459" i="16"/>
  <c r="C459" i="16"/>
  <c r="B459" i="16"/>
  <c r="BR458" i="16"/>
  <c r="BQ458" i="16"/>
  <c r="BP458" i="16"/>
  <c r="BO458" i="16"/>
  <c r="BN458" i="16"/>
  <c r="BM458" i="16"/>
  <c r="BL458" i="16"/>
  <c r="BK458" i="16"/>
  <c r="BJ458" i="16"/>
  <c r="BI458" i="16"/>
  <c r="G458" i="16"/>
  <c r="F458" i="16"/>
  <c r="E458" i="16"/>
  <c r="D458" i="16"/>
  <c r="C458" i="16"/>
  <c r="B458" i="16"/>
  <c r="BR457" i="16"/>
  <c r="BQ457" i="16"/>
  <c r="BP457" i="16"/>
  <c r="BO457" i="16"/>
  <c r="BN457" i="16"/>
  <c r="BM457" i="16"/>
  <c r="BL457" i="16"/>
  <c r="BK457" i="16"/>
  <c r="BJ457" i="16"/>
  <c r="BI457" i="16"/>
  <c r="G457" i="16"/>
  <c r="F457" i="16"/>
  <c r="E457" i="16"/>
  <c r="D457" i="16"/>
  <c r="C457" i="16"/>
  <c r="B457" i="16"/>
  <c r="BR456" i="16"/>
  <c r="BQ456" i="16"/>
  <c r="BP456" i="16"/>
  <c r="BO456" i="16"/>
  <c r="BN456" i="16"/>
  <c r="BM456" i="16"/>
  <c r="BL456" i="16"/>
  <c r="BK456" i="16"/>
  <c r="BJ456" i="16"/>
  <c r="BI456" i="16"/>
  <c r="G456" i="16"/>
  <c r="F456" i="16"/>
  <c r="E456" i="16"/>
  <c r="D456" i="16"/>
  <c r="C456" i="16"/>
  <c r="B456" i="16"/>
  <c r="BR455" i="16"/>
  <c r="BQ455" i="16"/>
  <c r="BP455" i="16"/>
  <c r="BO455" i="16"/>
  <c r="BN455" i="16"/>
  <c r="BM455" i="16"/>
  <c r="BL455" i="16"/>
  <c r="BK455" i="16"/>
  <c r="BJ455" i="16"/>
  <c r="BI455" i="16"/>
  <c r="G455" i="16"/>
  <c r="F455" i="16"/>
  <c r="E455" i="16"/>
  <c r="D455" i="16"/>
  <c r="C455" i="16"/>
  <c r="B455" i="16"/>
  <c r="BR454" i="16"/>
  <c r="BQ454" i="16"/>
  <c r="BP454" i="16"/>
  <c r="BO454" i="16"/>
  <c r="BN454" i="16"/>
  <c r="BM454" i="16"/>
  <c r="BL454" i="16"/>
  <c r="BK454" i="16"/>
  <c r="BJ454" i="16"/>
  <c r="BI454" i="16"/>
  <c r="G454" i="16"/>
  <c r="F454" i="16"/>
  <c r="E454" i="16"/>
  <c r="D454" i="16"/>
  <c r="C454" i="16"/>
  <c r="B454" i="16"/>
  <c r="BR453" i="16"/>
  <c r="BQ453" i="16"/>
  <c r="BP453" i="16"/>
  <c r="BO453" i="16"/>
  <c r="BN453" i="16"/>
  <c r="BM453" i="16"/>
  <c r="BL453" i="16"/>
  <c r="BK453" i="16"/>
  <c r="BJ453" i="16"/>
  <c r="BI453" i="16"/>
  <c r="G453" i="16"/>
  <c r="F453" i="16"/>
  <c r="E453" i="16"/>
  <c r="D453" i="16"/>
  <c r="C453" i="16"/>
  <c r="B453" i="16"/>
  <c r="BR452" i="16"/>
  <c r="BQ452" i="16"/>
  <c r="BP452" i="16"/>
  <c r="BO452" i="16"/>
  <c r="BN452" i="16"/>
  <c r="BM452" i="16"/>
  <c r="BL452" i="16"/>
  <c r="BK452" i="16"/>
  <c r="BJ452" i="16"/>
  <c r="BI452" i="16"/>
  <c r="G452" i="16"/>
  <c r="F452" i="16"/>
  <c r="E452" i="16"/>
  <c r="D452" i="16"/>
  <c r="C452" i="16"/>
  <c r="B452" i="16"/>
  <c r="BR451" i="16"/>
  <c r="BQ451" i="16"/>
  <c r="BP451" i="16"/>
  <c r="BO451" i="16"/>
  <c r="BN451" i="16"/>
  <c r="BM451" i="16"/>
  <c r="BL451" i="16"/>
  <c r="BK451" i="16"/>
  <c r="BJ451" i="16"/>
  <c r="BI451" i="16"/>
  <c r="G451" i="16"/>
  <c r="F451" i="16"/>
  <c r="E451" i="16"/>
  <c r="D451" i="16"/>
  <c r="C451" i="16"/>
  <c r="B451" i="16"/>
  <c r="BR450" i="16"/>
  <c r="BQ450" i="16"/>
  <c r="BP450" i="16"/>
  <c r="BO450" i="16"/>
  <c r="BN450" i="16"/>
  <c r="BM450" i="16"/>
  <c r="BL450" i="16"/>
  <c r="BK450" i="16"/>
  <c r="BJ450" i="16"/>
  <c r="BI450" i="16"/>
  <c r="G450" i="16"/>
  <c r="F450" i="16"/>
  <c r="E450" i="16"/>
  <c r="D450" i="16"/>
  <c r="C450" i="16"/>
  <c r="B450" i="16"/>
  <c r="BR449" i="16"/>
  <c r="BQ449" i="16"/>
  <c r="BP449" i="16"/>
  <c r="BO449" i="16"/>
  <c r="BN449" i="16"/>
  <c r="BM449" i="16"/>
  <c r="BL449" i="16"/>
  <c r="BK449" i="16"/>
  <c r="BJ449" i="16"/>
  <c r="BI449" i="16"/>
  <c r="G449" i="16"/>
  <c r="F449" i="16"/>
  <c r="E449" i="16"/>
  <c r="D449" i="16"/>
  <c r="C449" i="16"/>
  <c r="B449" i="16"/>
  <c r="BR448" i="16"/>
  <c r="BQ448" i="16"/>
  <c r="BP448" i="16"/>
  <c r="BO448" i="16"/>
  <c r="BN448" i="16"/>
  <c r="BM448" i="16"/>
  <c r="BL448" i="16"/>
  <c r="BK448" i="16"/>
  <c r="BJ448" i="16"/>
  <c r="BI448" i="16"/>
  <c r="G448" i="16"/>
  <c r="F448" i="16"/>
  <c r="E448" i="16"/>
  <c r="D448" i="16"/>
  <c r="C448" i="16"/>
  <c r="B448" i="16"/>
  <c r="BR447" i="16"/>
  <c r="BQ447" i="16"/>
  <c r="BP447" i="16"/>
  <c r="BO447" i="16"/>
  <c r="BN447" i="16"/>
  <c r="BM447" i="16"/>
  <c r="BL447" i="16"/>
  <c r="BK447" i="16"/>
  <c r="BJ447" i="16"/>
  <c r="BI447" i="16"/>
  <c r="G447" i="16"/>
  <c r="F447" i="16"/>
  <c r="E447" i="16"/>
  <c r="D447" i="16"/>
  <c r="C447" i="16"/>
  <c r="B447" i="16"/>
  <c r="BR446" i="16"/>
  <c r="BQ446" i="16"/>
  <c r="BP446" i="16"/>
  <c r="BO446" i="16"/>
  <c r="BN446" i="16"/>
  <c r="BM446" i="16"/>
  <c r="BL446" i="16"/>
  <c r="BK446" i="16"/>
  <c r="BJ446" i="16"/>
  <c r="BI446" i="16"/>
  <c r="G446" i="16"/>
  <c r="F446" i="16"/>
  <c r="E446" i="16"/>
  <c r="D446" i="16"/>
  <c r="C446" i="16"/>
  <c r="B446" i="16"/>
  <c r="BR445" i="16"/>
  <c r="BQ445" i="16"/>
  <c r="BP445" i="16"/>
  <c r="BO445" i="16"/>
  <c r="BN445" i="16"/>
  <c r="BM445" i="16"/>
  <c r="BL445" i="16"/>
  <c r="BK445" i="16"/>
  <c r="BJ445" i="16"/>
  <c r="BI445" i="16"/>
  <c r="G445" i="16"/>
  <c r="F445" i="16"/>
  <c r="E445" i="16"/>
  <c r="D445" i="16"/>
  <c r="C445" i="16"/>
  <c r="B445" i="16"/>
  <c r="BR444" i="16"/>
  <c r="BQ444" i="16"/>
  <c r="BP444" i="16"/>
  <c r="BO444" i="16"/>
  <c r="BN444" i="16"/>
  <c r="BM444" i="16"/>
  <c r="BL444" i="16"/>
  <c r="BK444" i="16"/>
  <c r="BJ444" i="16"/>
  <c r="BI444" i="16"/>
  <c r="G444" i="16"/>
  <c r="F444" i="16"/>
  <c r="E444" i="16"/>
  <c r="D444" i="16"/>
  <c r="C444" i="16"/>
  <c r="B444" i="16"/>
  <c r="BR443" i="16"/>
  <c r="BQ443" i="16"/>
  <c r="BP443" i="16"/>
  <c r="BO443" i="16"/>
  <c r="BN443" i="16"/>
  <c r="BM443" i="16"/>
  <c r="BL443" i="16"/>
  <c r="BK443" i="16"/>
  <c r="BJ443" i="16"/>
  <c r="BI443" i="16"/>
  <c r="G443" i="16"/>
  <c r="F443" i="16"/>
  <c r="E443" i="16"/>
  <c r="D443" i="16"/>
  <c r="C443" i="16"/>
  <c r="B443" i="16"/>
  <c r="BR442" i="16"/>
  <c r="BQ442" i="16"/>
  <c r="BP442" i="16"/>
  <c r="BO442" i="16"/>
  <c r="BN442" i="16"/>
  <c r="BM442" i="16"/>
  <c r="BL442" i="16"/>
  <c r="BK442" i="16"/>
  <c r="BJ442" i="16"/>
  <c r="BI442" i="16"/>
  <c r="G442" i="16"/>
  <c r="F442" i="16"/>
  <c r="E442" i="16"/>
  <c r="D442" i="16"/>
  <c r="C442" i="16"/>
  <c r="B442" i="16"/>
  <c r="BR441" i="16"/>
  <c r="BQ441" i="16"/>
  <c r="BP441" i="16"/>
  <c r="BO441" i="16"/>
  <c r="BN441" i="16"/>
  <c r="BM441" i="16"/>
  <c r="BL441" i="16"/>
  <c r="BK441" i="16"/>
  <c r="BJ441" i="16"/>
  <c r="BI441" i="16"/>
  <c r="G441" i="16"/>
  <c r="F441" i="16"/>
  <c r="E441" i="16"/>
  <c r="D441" i="16"/>
  <c r="C441" i="16"/>
  <c r="B441" i="16"/>
  <c r="BR440" i="16"/>
  <c r="BQ440" i="16"/>
  <c r="BP440" i="16"/>
  <c r="BO440" i="16"/>
  <c r="BN440" i="16"/>
  <c r="BM440" i="16"/>
  <c r="BL440" i="16"/>
  <c r="BK440" i="16"/>
  <c r="BJ440" i="16"/>
  <c r="BI440" i="16"/>
  <c r="G440" i="16"/>
  <c r="F440" i="16"/>
  <c r="E440" i="16"/>
  <c r="D440" i="16"/>
  <c r="C440" i="16"/>
  <c r="B440" i="16"/>
  <c r="BR439" i="16"/>
  <c r="BQ439" i="16"/>
  <c r="BP439" i="16"/>
  <c r="BO439" i="16"/>
  <c r="BN439" i="16"/>
  <c r="BM439" i="16"/>
  <c r="BL439" i="16"/>
  <c r="BK439" i="16"/>
  <c r="BJ439" i="16"/>
  <c r="BI439" i="16"/>
  <c r="G439" i="16"/>
  <c r="F439" i="16"/>
  <c r="E439" i="16"/>
  <c r="D439" i="16"/>
  <c r="C439" i="16"/>
  <c r="B439" i="16"/>
  <c r="BR438" i="16"/>
  <c r="BQ438" i="16"/>
  <c r="BP438" i="16"/>
  <c r="BO438" i="16"/>
  <c r="BN438" i="16"/>
  <c r="BM438" i="16"/>
  <c r="BL438" i="16"/>
  <c r="BK438" i="16"/>
  <c r="BJ438" i="16"/>
  <c r="BI438" i="16"/>
  <c r="G438" i="16"/>
  <c r="F438" i="16"/>
  <c r="E438" i="16"/>
  <c r="D438" i="16"/>
  <c r="C438" i="16"/>
  <c r="B438" i="16"/>
  <c r="BR437" i="16"/>
  <c r="BQ437" i="16"/>
  <c r="BP437" i="16"/>
  <c r="BO437" i="16"/>
  <c r="BN437" i="16"/>
  <c r="BM437" i="16"/>
  <c r="BL437" i="16"/>
  <c r="BK437" i="16"/>
  <c r="BJ437" i="16"/>
  <c r="BI437" i="16"/>
  <c r="G437" i="16"/>
  <c r="F437" i="16"/>
  <c r="E437" i="16"/>
  <c r="D437" i="16"/>
  <c r="C437" i="16"/>
  <c r="B437" i="16"/>
  <c r="BR436" i="16"/>
  <c r="BQ436" i="16"/>
  <c r="BP436" i="16"/>
  <c r="BO436" i="16"/>
  <c r="BN436" i="16"/>
  <c r="BM436" i="16"/>
  <c r="BL436" i="16"/>
  <c r="BK436" i="16"/>
  <c r="BJ436" i="16"/>
  <c r="BI436" i="16"/>
  <c r="G436" i="16"/>
  <c r="F436" i="16"/>
  <c r="E436" i="16"/>
  <c r="D436" i="16"/>
  <c r="C436" i="16"/>
  <c r="B436" i="16"/>
  <c r="BR435" i="16"/>
  <c r="BQ435" i="16"/>
  <c r="BP435" i="16"/>
  <c r="BO435" i="16"/>
  <c r="BN435" i="16"/>
  <c r="BM435" i="16"/>
  <c r="BL435" i="16"/>
  <c r="BK435" i="16"/>
  <c r="BJ435" i="16"/>
  <c r="BI435" i="16"/>
  <c r="G435" i="16"/>
  <c r="F435" i="16"/>
  <c r="E435" i="16"/>
  <c r="D435" i="16"/>
  <c r="C435" i="16"/>
  <c r="B435" i="16"/>
  <c r="BR434" i="16"/>
  <c r="BQ434" i="16"/>
  <c r="BP434" i="16"/>
  <c r="BO434" i="16"/>
  <c r="BN434" i="16"/>
  <c r="BM434" i="16"/>
  <c r="BL434" i="16"/>
  <c r="BK434" i="16"/>
  <c r="BJ434" i="16"/>
  <c r="BI434" i="16"/>
  <c r="G434" i="16"/>
  <c r="F434" i="16"/>
  <c r="E434" i="16"/>
  <c r="D434" i="16"/>
  <c r="C434" i="16"/>
  <c r="B434" i="16"/>
  <c r="BR433" i="16"/>
  <c r="BQ433" i="16"/>
  <c r="BP433" i="16"/>
  <c r="BO433" i="16"/>
  <c r="BN433" i="16"/>
  <c r="BM433" i="16"/>
  <c r="BL433" i="16"/>
  <c r="BK433" i="16"/>
  <c r="BJ433" i="16"/>
  <c r="BI433" i="16"/>
  <c r="G433" i="16"/>
  <c r="F433" i="16"/>
  <c r="E433" i="16"/>
  <c r="D433" i="16"/>
  <c r="C433" i="16"/>
  <c r="B433" i="16"/>
  <c r="BR432" i="16"/>
  <c r="BQ432" i="16"/>
  <c r="BP432" i="16"/>
  <c r="BO432" i="16"/>
  <c r="BN432" i="16"/>
  <c r="BM432" i="16"/>
  <c r="BL432" i="16"/>
  <c r="BK432" i="16"/>
  <c r="BJ432" i="16"/>
  <c r="BI432" i="16"/>
  <c r="G432" i="16"/>
  <c r="F432" i="16"/>
  <c r="E432" i="16"/>
  <c r="D432" i="16"/>
  <c r="C432" i="16"/>
  <c r="B432" i="16"/>
  <c r="BR431" i="16"/>
  <c r="BQ431" i="16"/>
  <c r="BP431" i="16"/>
  <c r="BO431" i="16"/>
  <c r="BN431" i="16"/>
  <c r="BM431" i="16"/>
  <c r="BL431" i="16"/>
  <c r="BK431" i="16"/>
  <c r="BJ431" i="16"/>
  <c r="BI431" i="16"/>
  <c r="G431" i="16"/>
  <c r="F431" i="16"/>
  <c r="E431" i="16"/>
  <c r="D431" i="16"/>
  <c r="C431" i="16"/>
  <c r="B431" i="16"/>
  <c r="BR430" i="16"/>
  <c r="BQ430" i="16"/>
  <c r="BP430" i="16"/>
  <c r="BO430" i="16"/>
  <c r="BN430" i="16"/>
  <c r="BM430" i="16"/>
  <c r="BL430" i="16"/>
  <c r="BK430" i="16"/>
  <c r="BJ430" i="16"/>
  <c r="BI430" i="16"/>
  <c r="G430" i="16"/>
  <c r="F430" i="16"/>
  <c r="E430" i="16"/>
  <c r="D430" i="16"/>
  <c r="C430" i="16"/>
  <c r="B430" i="16"/>
  <c r="BR429" i="16"/>
  <c r="BQ429" i="16"/>
  <c r="BP429" i="16"/>
  <c r="BO429" i="16"/>
  <c r="BN429" i="16"/>
  <c r="BM429" i="16"/>
  <c r="BL429" i="16"/>
  <c r="BK429" i="16"/>
  <c r="BJ429" i="16"/>
  <c r="BI429" i="16"/>
  <c r="G429" i="16"/>
  <c r="F429" i="16"/>
  <c r="E429" i="16"/>
  <c r="D429" i="16"/>
  <c r="C429" i="16"/>
  <c r="B429" i="16"/>
  <c r="BR428" i="16"/>
  <c r="BQ428" i="16"/>
  <c r="BP428" i="16"/>
  <c r="BO428" i="16"/>
  <c r="BN428" i="16"/>
  <c r="BM428" i="16"/>
  <c r="BL428" i="16"/>
  <c r="BK428" i="16"/>
  <c r="BJ428" i="16"/>
  <c r="BI428" i="16"/>
  <c r="G428" i="16"/>
  <c r="F428" i="16"/>
  <c r="E428" i="16"/>
  <c r="D428" i="16"/>
  <c r="C428" i="16"/>
  <c r="B428" i="16"/>
  <c r="BR427" i="16"/>
  <c r="BQ427" i="16"/>
  <c r="BP427" i="16"/>
  <c r="BO427" i="16"/>
  <c r="BN427" i="16"/>
  <c r="BM427" i="16"/>
  <c r="BL427" i="16"/>
  <c r="BK427" i="16"/>
  <c r="BJ427" i="16"/>
  <c r="BI427" i="16"/>
  <c r="G427" i="16"/>
  <c r="F427" i="16"/>
  <c r="E427" i="16"/>
  <c r="D427" i="16"/>
  <c r="C427" i="16"/>
  <c r="B427" i="16"/>
  <c r="BR426" i="16"/>
  <c r="BQ426" i="16"/>
  <c r="BP426" i="16"/>
  <c r="BO426" i="16"/>
  <c r="BN426" i="16"/>
  <c r="BM426" i="16"/>
  <c r="BL426" i="16"/>
  <c r="BK426" i="16"/>
  <c r="BJ426" i="16"/>
  <c r="BI426" i="16"/>
  <c r="G426" i="16"/>
  <c r="F426" i="16"/>
  <c r="E426" i="16"/>
  <c r="D426" i="16"/>
  <c r="C426" i="16"/>
  <c r="B426" i="16"/>
  <c r="BR425" i="16"/>
  <c r="BQ425" i="16"/>
  <c r="BP425" i="16"/>
  <c r="BO425" i="16"/>
  <c r="BN425" i="16"/>
  <c r="BM425" i="16"/>
  <c r="BL425" i="16"/>
  <c r="BK425" i="16"/>
  <c r="BJ425" i="16"/>
  <c r="BI425" i="16"/>
  <c r="G425" i="16"/>
  <c r="F425" i="16"/>
  <c r="E425" i="16"/>
  <c r="D425" i="16"/>
  <c r="C425" i="16"/>
  <c r="B425" i="16"/>
  <c r="BR424" i="16"/>
  <c r="BQ424" i="16"/>
  <c r="BP424" i="16"/>
  <c r="BO424" i="16"/>
  <c r="BN424" i="16"/>
  <c r="BM424" i="16"/>
  <c r="BL424" i="16"/>
  <c r="BK424" i="16"/>
  <c r="BJ424" i="16"/>
  <c r="BI424" i="16"/>
  <c r="G424" i="16"/>
  <c r="F424" i="16"/>
  <c r="E424" i="16"/>
  <c r="D424" i="16"/>
  <c r="C424" i="16"/>
  <c r="B424" i="16"/>
  <c r="BR423" i="16"/>
  <c r="BQ423" i="16"/>
  <c r="BP423" i="16"/>
  <c r="BO423" i="16"/>
  <c r="BN423" i="16"/>
  <c r="BM423" i="16"/>
  <c r="BL423" i="16"/>
  <c r="BK423" i="16"/>
  <c r="BJ423" i="16"/>
  <c r="BI423" i="16"/>
  <c r="G423" i="16"/>
  <c r="F423" i="16"/>
  <c r="E423" i="16"/>
  <c r="D423" i="16"/>
  <c r="C423" i="16"/>
  <c r="B423" i="16"/>
  <c r="BR422" i="16"/>
  <c r="BQ422" i="16"/>
  <c r="BP422" i="16"/>
  <c r="BO422" i="16"/>
  <c r="BN422" i="16"/>
  <c r="BM422" i="16"/>
  <c r="BL422" i="16"/>
  <c r="BK422" i="16"/>
  <c r="BJ422" i="16"/>
  <c r="BI422" i="16"/>
  <c r="G422" i="16"/>
  <c r="F422" i="16"/>
  <c r="E422" i="16"/>
  <c r="D422" i="16"/>
  <c r="C422" i="16"/>
  <c r="B422" i="16"/>
  <c r="BR421" i="16"/>
  <c r="BQ421" i="16"/>
  <c r="BP421" i="16"/>
  <c r="BO421" i="16"/>
  <c r="BN421" i="16"/>
  <c r="BM421" i="16"/>
  <c r="BL421" i="16"/>
  <c r="BK421" i="16"/>
  <c r="BJ421" i="16"/>
  <c r="BI421" i="16"/>
  <c r="G421" i="16"/>
  <c r="F421" i="16"/>
  <c r="E421" i="16"/>
  <c r="D421" i="16"/>
  <c r="C421" i="16"/>
  <c r="B421" i="16"/>
  <c r="BR420" i="16"/>
  <c r="BQ420" i="16"/>
  <c r="BP420" i="16"/>
  <c r="BO420" i="16"/>
  <c r="BN420" i="16"/>
  <c r="BM420" i="16"/>
  <c r="BL420" i="16"/>
  <c r="BK420" i="16"/>
  <c r="BJ420" i="16"/>
  <c r="BI420" i="16"/>
  <c r="G420" i="16"/>
  <c r="F420" i="16"/>
  <c r="E420" i="16"/>
  <c r="D420" i="16"/>
  <c r="C420" i="16"/>
  <c r="B420" i="16"/>
  <c r="BR419" i="16"/>
  <c r="BQ419" i="16"/>
  <c r="BP419" i="16"/>
  <c r="BO419" i="16"/>
  <c r="BN419" i="16"/>
  <c r="BM419" i="16"/>
  <c r="BL419" i="16"/>
  <c r="BK419" i="16"/>
  <c r="BJ419" i="16"/>
  <c r="BI419" i="16"/>
  <c r="G419" i="16"/>
  <c r="F419" i="16"/>
  <c r="E419" i="16"/>
  <c r="D419" i="16"/>
  <c r="C419" i="16"/>
  <c r="B419" i="16"/>
  <c r="BR418" i="16"/>
  <c r="BQ418" i="16"/>
  <c r="BP418" i="16"/>
  <c r="BO418" i="16"/>
  <c r="BN418" i="16"/>
  <c r="BM418" i="16"/>
  <c r="BL418" i="16"/>
  <c r="BK418" i="16"/>
  <c r="BJ418" i="16"/>
  <c r="BI418" i="16"/>
  <c r="G418" i="16"/>
  <c r="F418" i="16"/>
  <c r="E418" i="16"/>
  <c r="D418" i="16"/>
  <c r="C418" i="16"/>
  <c r="B418" i="16"/>
  <c r="BR417" i="16"/>
  <c r="BQ417" i="16"/>
  <c r="BP417" i="16"/>
  <c r="BO417" i="16"/>
  <c r="BN417" i="16"/>
  <c r="BM417" i="16"/>
  <c r="BL417" i="16"/>
  <c r="BK417" i="16"/>
  <c r="BJ417" i="16"/>
  <c r="BI417" i="16"/>
  <c r="G417" i="16"/>
  <c r="F417" i="16"/>
  <c r="E417" i="16"/>
  <c r="D417" i="16"/>
  <c r="C417" i="16"/>
  <c r="B417" i="16"/>
  <c r="BR416" i="16"/>
  <c r="BQ416" i="16"/>
  <c r="BP416" i="16"/>
  <c r="BO416" i="16"/>
  <c r="BN416" i="16"/>
  <c r="BM416" i="16"/>
  <c r="BL416" i="16"/>
  <c r="BK416" i="16"/>
  <c r="BJ416" i="16"/>
  <c r="BI416" i="16"/>
  <c r="G416" i="16"/>
  <c r="F416" i="16"/>
  <c r="E416" i="16"/>
  <c r="D416" i="16"/>
  <c r="C416" i="16"/>
  <c r="B416" i="16"/>
  <c r="BR415" i="16"/>
  <c r="BQ415" i="16"/>
  <c r="BP415" i="16"/>
  <c r="BO415" i="16"/>
  <c r="BN415" i="16"/>
  <c r="BM415" i="16"/>
  <c r="BL415" i="16"/>
  <c r="BK415" i="16"/>
  <c r="BJ415" i="16"/>
  <c r="BI415" i="16"/>
  <c r="G415" i="16"/>
  <c r="F415" i="16"/>
  <c r="E415" i="16"/>
  <c r="D415" i="16"/>
  <c r="C415" i="16"/>
  <c r="B415" i="16"/>
  <c r="BR414" i="16"/>
  <c r="BQ414" i="16"/>
  <c r="BP414" i="16"/>
  <c r="BO414" i="16"/>
  <c r="BN414" i="16"/>
  <c r="BM414" i="16"/>
  <c r="BL414" i="16"/>
  <c r="BK414" i="16"/>
  <c r="BJ414" i="16"/>
  <c r="BI414" i="16"/>
  <c r="G414" i="16"/>
  <c r="F414" i="16"/>
  <c r="E414" i="16"/>
  <c r="D414" i="16"/>
  <c r="C414" i="16"/>
  <c r="B414" i="16"/>
  <c r="BR413" i="16"/>
  <c r="BQ413" i="16"/>
  <c r="BP413" i="16"/>
  <c r="BO413" i="16"/>
  <c r="BN413" i="16"/>
  <c r="BM413" i="16"/>
  <c r="BL413" i="16"/>
  <c r="BK413" i="16"/>
  <c r="BJ413" i="16"/>
  <c r="BI413" i="16"/>
  <c r="G413" i="16"/>
  <c r="F413" i="16"/>
  <c r="E413" i="16"/>
  <c r="D413" i="16"/>
  <c r="C413" i="16"/>
  <c r="B413" i="16"/>
  <c r="BR412" i="16"/>
  <c r="BQ412" i="16"/>
  <c r="BP412" i="16"/>
  <c r="BO412" i="16"/>
  <c r="BN412" i="16"/>
  <c r="BM412" i="16"/>
  <c r="BL412" i="16"/>
  <c r="BK412" i="16"/>
  <c r="BJ412" i="16"/>
  <c r="BI412" i="16"/>
  <c r="G412" i="16"/>
  <c r="F412" i="16"/>
  <c r="E412" i="16"/>
  <c r="D412" i="16"/>
  <c r="C412" i="16"/>
  <c r="B412" i="16"/>
  <c r="BR411" i="16"/>
  <c r="BQ411" i="16"/>
  <c r="BP411" i="16"/>
  <c r="BO411" i="16"/>
  <c r="BN411" i="16"/>
  <c r="BM411" i="16"/>
  <c r="BL411" i="16"/>
  <c r="BK411" i="16"/>
  <c r="BJ411" i="16"/>
  <c r="BI411" i="16"/>
  <c r="G411" i="16"/>
  <c r="F411" i="16"/>
  <c r="E411" i="16"/>
  <c r="D411" i="16"/>
  <c r="C411" i="16"/>
  <c r="B411" i="16"/>
  <c r="BR410" i="16"/>
  <c r="BQ410" i="16"/>
  <c r="BP410" i="16"/>
  <c r="BO410" i="16"/>
  <c r="BN410" i="16"/>
  <c r="BM410" i="16"/>
  <c r="BL410" i="16"/>
  <c r="BK410" i="16"/>
  <c r="BJ410" i="16"/>
  <c r="BI410" i="16"/>
  <c r="G410" i="16"/>
  <c r="F410" i="16"/>
  <c r="E410" i="16"/>
  <c r="D410" i="16"/>
  <c r="C410" i="16"/>
  <c r="B410" i="16"/>
  <c r="BR409" i="16"/>
  <c r="BQ409" i="16"/>
  <c r="BP409" i="16"/>
  <c r="BO409" i="16"/>
  <c r="BN409" i="16"/>
  <c r="BM409" i="16"/>
  <c r="BL409" i="16"/>
  <c r="BK409" i="16"/>
  <c r="BJ409" i="16"/>
  <c r="BI409" i="16"/>
  <c r="G409" i="16"/>
  <c r="F409" i="16"/>
  <c r="E409" i="16"/>
  <c r="D409" i="16"/>
  <c r="C409" i="16"/>
  <c r="B409" i="16"/>
  <c r="BR408" i="16"/>
  <c r="BQ408" i="16"/>
  <c r="BP408" i="16"/>
  <c r="BO408" i="16"/>
  <c r="BN408" i="16"/>
  <c r="BM408" i="16"/>
  <c r="BL408" i="16"/>
  <c r="BK408" i="16"/>
  <c r="BJ408" i="16"/>
  <c r="BI408" i="16"/>
  <c r="G408" i="16"/>
  <c r="F408" i="16"/>
  <c r="E408" i="16"/>
  <c r="D408" i="16"/>
  <c r="C408" i="16"/>
  <c r="B408" i="16"/>
  <c r="BR407" i="16"/>
  <c r="BQ407" i="16"/>
  <c r="BP407" i="16"/>
  <c r="BO407" i="16"/>
  <c r="BN407" i="16"/>
  <c r="BM407" i="16"/>
  <c r="BL407" i="16"/>
  <c r="BK407" i="16"/>
  <c r="BJ407" i="16"/>
  <c r="BI407" i="16"/>
  <c r="G407" i="16"/>
  <c r="F407" i="16"/>
  <c r="E407" i="16"/>
  <c r="D407" i="16"/>
  <c r="C407" i="16"/>
  <c r="B407" i="16"/>
  <c r="BR406" i="16"/>
  <c r="BQ406" i="16"/>
  <c r="BP406" i="16"/>
  <c r="BO406" i="16"/>
  <c r="BN406" i="16"/>
  <c r="BM406" i="16"/>
  <c r="BL406" i="16"/>
  <c r="BK406" i="16"/>
  <c r="BJ406" i="16"/>
  <c r="BI406" i="16"/>
  <c r="G406" i="16"/>
  <c r="F406" i="16"/>
  <c r="E406" i="16"/>
  <c r="D406" i="16"/>
  <c r="C406" i="16"/>
  <c r="B406" i="16"/>
  <c r="BR405" i="16"/>
  <c r="BQ405" i="16"/>
  <c r="BP405" i="16"/>
  <c r="BO405" i="16"/>
  <c r="BN405" i="16"/>
  <c r="BM405" i="16"/>
  <c r="BL405" i="16"/>
  <c r="BK405" i="16"/>
  <c r="BJ405" i="16"/>
  <c r="BI405" i="16"/>
  <c r="G405" i="16"/>
  <c r="F405" i="16"/>
  <c r="E405" i="16"/>
  <c r="D405" i="16"/>
  <c r="C405" i="16"/>
  <c r="B405" i="16"/>
  <c r="BR404" i="16"/>
  <c r="BQ404" i="16"/>
  <c r="BP404" i="16"/>
  <c r="BO404" i="16"/>
  <c r="BN404" i="16"/>
  <c r="BM404" i="16"/>
  <c r="BL404" i="16"/>
  <c r="BK404" i="16"/>
  <c r="BJ404" i="16"/>
  <c r="BI404" i="16"/>
  <c r="G404" i="16"/>
  <c r="F404" i="16"/>
  <c r="E404" i="16"/>
  <c r="D404" i="16"/>
  <c r="C404" i="16"/>
  <c r="B404" i="16"/>
  <c r="BR403" i="16"/>
  <c r="BQ403" i="16"/>
  <c r="BP403" i="16"/>
  <c r="BO403" i="16"/>
  <c r="BN403" i="16"/>
  <c r="BM403" i="16"/>
  <c r="BL403" i="16"/>
  <c r="BK403" i="16"/>
  <c r="BJ403" i="16"/>
  <c r="BI403" i="16"/>
  <c r="G403" i="16"/>
  <c r="F403" i="16"/>
  <c r="E403" i="16"/>
  <c r="D403" i="16"/>
  <c r="C403" i="16"/>
  <c r="B403" i="16"/>
  <c r="BR402" i="16"/>
  <c r="BQ402" i="16"/>
  <c r="BP402" i="16"/>
  <c r="BO402" i="16"/>
  <c r="BN402" i="16"/>
  <c r="BM402" i="16"/>
  <c r="BL402" i="16"/>
  <c r="BK402" i="16"/>
  <c r="BJ402" i="16"/>
  <c r="BI402" i="16"/>
  <c r="G402" i="16"/>
  <c r="F402" i="16"/>
  <c r="E402" i="16"/>
  <c r="D402" i="16"/>
  <c r="C402" i="16"/>
  <c r="B402" i="16"/>
  <c r="BR401" i="16"/>
  <c r="BQ401" i="16"/>
  <c r="BP401" i="16"/>
  <c r="BO401" i="16"/>
  <c r="BN401" i="16"/>
  <c r="BM401" i="16"/>
  <c r="BL401" i="16"/>
  <c r="BK401" i="16"/>
  <c r="BJ401" i="16"/>
  <c r="BI401" i="16"/>
  <c r="G401" i="16"/>
  <c r="F401" i="16"/>
  <c r="E401" i="16"/>
  <c r="D401" i="16"/>
  <c r="C401" i="16"/>
  <c r="B401" i="16"/>
  <c r="BR400" i="16"/>
  <c r="BQ400" i="16"/>
  <c r="BP400" i="16"/>
  <c r="BO400" i="16"/>
  <c r="BN400" i="16"/>
  <c r="BM400" i="16"/>
  <c r="BL400" i="16"/>
  <c r="BK400" i="16"/>
  <c r="BJ400" i="16"/>
  <c r="BI400" i="16"/>
  <c r="G400" i="16"/>
  <c r="F400" i="16"/>
  <c r="E400" i="16"/>
  <c r="D400" i="16"/>
  <c r="C400" i="16"/>
  <c r="B400" i="16"/>
  <c r="BR399" i="16"/>
  <c r="BQ399" i="16"/>
  <c r="BP399" i="16"/>
  <c r="BO399" i="16"/>
  <c r="BN399" i="16"/>
  <c r="BM399" i="16"/>
  <c r="BL399" i="16"/>
  <c r="BK399" i="16"/>
  <c r="BJ399" i="16"/>
  <c r="BI399" i="16"/>
  <c r="G399" i="16"/>
  <c r="F399" i="16"/>
  <c r="E399" i="16"/>
  <c r="D399" i="16"/>
  <c r="C399" i="16"/>
  <c r="B399" i="16"/>
  <c r="BR398" i="16"/>
  <c r="BQ398" i="16"/>
  <c r="BP398" i="16"/>
  <c r="BO398" i="16"/>
  <c r="BN398" i="16"/>
  <c r="BM398" i="16"/>
  <c r="BL398" i="16"/>
  <c r="BK398" i="16"/>
  <c r="BJ398" i="16"/>
  <c r="BI398" i="16"/>
  <c r="G398" i="16"/>
  <c r="F398" i="16"/>
  <c r="E398" i="16"/>
  <c r="D398" i="16"/>
  <c r="C398" i="16"/>
  <c r="B398" i="16"/>
  <c r="BR397" i="16"/>
  <c r="BQ397" i="16"/>
  <c r="BP397" i="16"/>
  <c r="BO397" i="16"/>
  <c r="BN397" i="16"/>
  <c r="BM397" i="16"/>
  <c r="BL397" i="16"/>
  <c r="BK397" i="16"/>
  <c r="BJ397" i="16"/>
  <c r="BI397" i="16"/>
  <c r="G397" i="16"/>
  <c r="F397" i="16"/>
  <c r="E397" i="16"/>
  <c r="D397" i="16"/>
  <c r="C397" i="16"/>
  <c r="B397" i="16"/>
  <c r="BR396" i="16"/>
  <c r="BQ396" i="16"/>
  <c r="BP396" i="16"/>
  <c r="BO396" i="16"/>
  <c r="BN396" i="16"/>
  <c r="BM396" i="16"/>
  <c r="BL396" i="16"/>
  <c r="BK396" i="16"/>
  <c r="BJ396" i="16"/>
  <c r="BI396" i="16"/>
  <c r="G396" i="16"/>
  <c r="F396" i="16"/>
  <c r="E396" i="16"/>
  <c r="D396" i="16"/>
  <c r="C396" i="16"/>
  <c r="B396" i="16"/>
  <c r="BR395" i="16"/>
  <c r="BQ395" i="16"/>
  <c r="BP395" i="16"/>
  <c r="BO395" i="16"/>
  <c r="BN395" i="16"/>
  <c r="BM395" i="16"/>
  <c r="BL395" i="16"/>
  <c r="BK395" i="16"/>
  <c r="BJ395" i="16"/>
  <c r="BI395" i="16"/>
  <c r="G395" i="16"/>
  <c r="F395" i="16"/>
  <c r="E395" i="16"/>
  <c r="D395" i="16"/>
  <c r="C395" i="16"/>
  <c r="B395" i="16"/>
  <c r="BR394" i="16"/>
  <c r="BQ394" i="16"/>
  <c r="BP394" i="16"/>
  <c r="BO394" i="16"/>
  <c r="BN394" i="16"/>
  <c r="BM394" i="16"/>
  <c r="BL394" i="16"/>
  <c r="BK394" i="16"/>
  <c r="BJ394" i="16"/>
  <c r="BI394" i="16"/>
  <c r="G394" i="16"/>
  <c r="F394" i="16"/>
  <c r="E394" i="16"/>
  <c r="D394" i="16"/>
  <c r="C394" i="16"/>
  <c r="B394" i="16"/>
  <c r="BR393" i="16"/>
  <c r="BQ393" i="16"/>
  <c r="BP393" i="16"/>
  <c r="BO393" i="16"/>
  <c r="BN393" i="16"/>
  <c r="BM393" i="16"/>
  <c r="BL393" i="16"/>
  <c r="BK393" i="16"/>
  <c r="BJ393" i="16"/>
  <c r="BI393" i="16"/>
  <c r="G393" i="16"/>
  <c r="F393" i="16"/>
  <c r="E393" i="16"/>
  <c r="D393" i="16"/>
  <c r="C393" i="16"/>
  <c r="B393" i="16"/>
  <c r="BR392" i="16"/>
  <c r="BQ392" i="16"/>
  <c r="BP392" i="16"/>
  <c r="BO392" i="16"/>
  <c r="BN392" i="16"/>
  <c r="BM392" i="16"/>
  <c r="BL392" i="16"/>
  <c r="BK392" i="16"/>
  <c r="BJ392" i="16"/>
  <c r="BI392" i="16"/>
  <c r="G392" i="16"/>
  <c r="F392" i="16"/>
  <c r="E392" i="16"/>
  <c r="D392" i="16"/>
  <c r="C392" i="16"/>
  <c r="B392" i="16"/>
  <c r="BR391" i="16"/>
  <c r="BQ391" i="16"/>
  <c r="BP391" i="16"/>
  <c r="BO391" i="16"/>
  <c r="BN391" i="16"/>
  <c r="BM391" i="16"/>
  <c r="BL391" i="16"/>
  <c r="BK391" i="16"/>
  <c r="BJ391" i="16"/>
  <c r="BI391" i="16"/>
  <c r="G391" i="16"/>
  <c r="F391" i="16"/>
  <c r="E391" i="16"/>
  <c r="D391" i="16"/>
  <c r="C391" i="16"/>
  <c r="B391" i="16"/>
  <c r="BR390" i="16"/>
  <c r="BQ390" i="16"/>
  <c r="BP390" i="16"/>
  <c r="BO390" i="16"/>
  <c r="BN390" i="16"/>
  <c r="BM390" i="16"/>
  <c r="BL390" i="16"/>
  <c r="BK390" i="16"/>
  <c r="BJ390" i="16"/>
  <c r="BI390" i="16"/>
  <c r="G390" i="16"/>
  <c r="F390" i="16"/>
  <c r="E390" i="16"/>
  <c r="D390" i="16"/>
  <c r="C390" i="16"/>
  <c r="B390" i="16"/>
  <c r="BR389" i="16"/>
  <c r="BQ389" i="16"/>
  <c r="BP389" i="16"/>
  <c r="BO389" i="16"/>
  <c r="BN389" i="16"/>
  <c r="BM389" i="16"/>
  <c r="BL389" i="16"/>
  <c r="BK389" i="16"/>
  <c r="BJ389" i="16"/>
  <c r="BI389" i="16"/>
  <c r="G389" i="16"/>
  <c r="F389" i="16"/>
  <c r="E389" i="16"/>
  <c r="D389" i="16"/>
  <c r="C389" i="16"/>
  <c r="B389" i="16"/>
  <c r="BR388" i="16"/>
  <c r="BQ388" i="16"/>
  <c r="BP388" i="16"/>
  <c r="BO388" i="16"/>
  <c r="BN388" i="16"/>
  <c r="BM388" i="16"/>
  <c r="BL388" i="16"/>
  <c r="BK388" i="16"/>
  <c r="BJ388" i="16"/>
  <c r="BI388" i="16"/>
  <c r="G388" i="16"/>
  <c r="F388" i="16"/>
  <c r="E388" i="16"/>
  <c r="D388" i="16"/>
  <c r="C388" i="16"/>
  <c r="B388" i="16"/>
  <c r="BR387" i="16"/>
  <c r="BQ387" i="16"/>
  <c r="BP387" i="16"/>
  <c r="BO387" i="16"/>
  <c r="BN387" i="16"/>
  <c r="BM387" i="16"/>
  <c r="BL387" i="16"/>
  <c r="BK387" i="16"/>
  <c r="BJ387" i="16"/>
  <c r="BI387" i="16"/>
  <c r="G387" i="16"/>
  <c r="F387" i="16"/>
  <c r="E387" i="16"/>
  <c r="D387" i="16"/>
  <c r="C387" i="16"/>
  <c r="B387" i="16"/>
  <c r="BR386" i="16"/>
  <c r="BQ386" i="16"/>
  <c r="BP386" i="16"/>
  <c r="BO386" i="16"/>
  <c r="BN386" i="16"/>
  <c r="BM386" i="16"/>
  <c r="BL386" i="16"/>
  <c r="BK386" i="16"/>
  <c r="BJ386" i="16"/>
  <c r="BI386" i="16"/>
  <c r="G386" i="16"/>
  <c r="F386" i="16"/>
  <c r="E386" i="16"/>
  <c r="D386" i="16"/>
  <c r="C386" i="16"/>
  <c r="B386" i="16"/>
  <c r="BR385" i="16"/>
  <c r="BQ385" i="16"/>
  <c r="BP385" i="16"/>
  <c r="BO385" i="16"/>
  <c r="BN385" i="16"/>
  <c r="BM385" i="16"/>
  <c r="BL385" i="16"/>
  <c r="BK385" i="16"/>
  <c r="BJ385" i="16"/>
  <c r="BI385" i="16"/>
  <c r="G385" i="16"/>
  <c r="F385" i="16"/>
  <c r="E385" i="16"/>
  <c r="D385" i="16"/>
  <c r="C385" i="16"/>
  <c r="B385" i="16"/>
  <c r="BR384" i="16"/>
  <c r="BQ384" i="16"/>
  <c r="BP384" i="16"/>
  <c r="BO384" i="16"/>
  <c r="BN384" i="16"/>
  <c r="BM384" i="16"/>
  <c r="BL384" i="16"/>
  <c r="BK384" i="16"/>
  <c r="BJ384" i="16"/>
  <c r="BI384" i="16"/>
  <c r="G384" i="16"/>
  <c r="F384" i="16"/>
  <c r="E384" i="16"/>
  <c r="D384" i="16"/>
  <c r="C384" i="16"/>
  <c r="B384" i="16"/>
  <c r="BR383" i="16"/>
  <c r="BQ383" i="16"/>
  <c r="BP383" i="16"/>
  <c r="BO383" i="16"/>
  <c r="BN383" i="16"/>
  <c r="BM383" i="16"/>
  <c r="BL383" i="16"/>
  <c r="BK383" i="16"/>
  <c r="BJ383" i="16"/>
  <c r="BI383" i="16"/>
  <c r="G383" i="16"/>
  <c r="F383" i="16"/>
  <c r="E383" i="16"/>
  <c r="D383" i="16"/>
  <c r="C383" i="16"/>
  <c r="B383" i="16"/>
  <c r="BR382" i="16"/>
  <c r="BQ382" i="16"/>
  <c r="BP382" i="16"/>
  <c r="BO382" i="16"/>
  <c r="BN382" i="16"/>
  <c r="BM382" i="16"/>
  <c r="BL382" i="16"/>
  <c r="BK382" i="16"/>
  <c r="BJ382" i="16"/>
  <c r="BI382" i="16"/>
  <c r="G382" i="16"/>
  <c r="F382" i="16"/>
  <c r="E382" i="16"/>
  <c r="D382" i="16"/>
  <c r="C382" i="16"/>
  <c r="B382" i="16"/>
  <c r="BR381" i="16"/>
  <c r="BQ381" i="16"/>
  <c r="BP381" i="16"/>
  <c r="BO381" i="16"/>
  <c r="BN381" i="16"/>
  <c r="BM381" i="16"/>
  <c r="BL381" i="16"/>
  <c r="BK381" i="16"/>
  <c r="BJ381" i="16"/>
  <c r="BI381" i="16"/>
  <c r="G381" i="16"/>
  <c r="F381" i="16"/>
  <c r="E381" i="16"/>
  <c r="D381" i="16"/>
  <c r="C381" i="16"/>
  <c r="B381" i="16"/>
  <c r="BR380" i="16"/>
  <c r="BQ380" i="16"/>
  <c r="BP380" i="16"/>
  <c r="BO380" i="16"/>
  <c r="BN380" i="16"/>
  <c r="BM380" i="16"/>
  <c r="BL380" i="16"/>
  <c r="BK380" i="16"/>
  <c r="BJ380" i="16"/>
  <c r="BI380" i="16"/>
  <c r="G380" i="16"/>
  <c r="F380" i="16"/>
  <c r="E380" i="16"/>
  <c r="D380" i="16"/>
  <c r="C380" i="16"/>
  <c r="B380" i="16"/>
  <c r="BR379" i="16"/>
  <c r="BQ379" i="16"/>
  <c r="BP379" i="16"/>
  <c r="BO379" i="16"/>
  <c r="BN379" i="16"/>
  <c r="BM379" i="16"/>
  <c r="BL379" i="16"/>
  <c r="BK379" i="16"/>
  <c r="BJ379" i="16"/>
  <c r="BI379" i="16"/>
  <c r="G379" i="16"/>
  <c r="F379" i="16"/>
  <c r="E379" i="16"/>
  <c r="D379" i="16"/>
  <c r="C379" i="16"/>
  <c r="B379" i="16"/>
  <c r="BR378" i="16"/>
  <c r="BQ378" i="16"/>
  <c r="BP378" i="16"/>
  <c r="BO378" i="16"/>
  <c r="BN378" i="16"/>
  <c r="BM378" i="16"/>
  <c r="BL378" i="16"/>
  <c r="BK378" i="16"/>
  <c r="BJ378" i="16"/>
  <c r="BI378" i="16"/>
  <c r="G378" i="16"/>
  <c r="F378" i="16"/>
  <c r="E378" i="16"/>
  <c r="D378" i="16"/>
  <c r="C378" i="16"/>
  <c r="B378" i="16"/>
  <c r="BR377" i="16"/>
  <c r="BQ377" i="16"/>
  <c r="BP377" i="16"/>
  <c r="BO377" i="16"/>
  <c r="BN377" i="16"/>
  <c r="BM377" i="16"/>
  <c r="BL377" i="16"/>
  <c r="BK377" i="16"/>
  <c r="BJ377" i="16"/>
  <c r="BI377" i="16"/>
  <c r="G377" i="16"/>
  <c r="F377" i="16"/>
  <c r="E377" i="16"/>
  <c r="D377" i="16"/>
  <c r="C377" i="16"/>
  <c r="B377" i="16"/>
  <c r="BR376" i="16"/>
  <c r="BQ376" i="16"/>
  <c r="BP376" i="16"/>
  <c r="BO376" i="16"/>
  <c r="BN376" i="16"/>
  <c r="BM376" i="16"/>
  <c r="BL376" i="16"/>
  <c r="BK376" i="16"/>
  <c r="BJ376" i="16"/>
  <c r="BI376" i="16"/>
  <c r="G376" i="16"/>
  <c r="F376" i="16"/>
  <c r="E376" i="16"/>
  <c r="D376" i="16"/>
  <c r="C376" i="16"/>
  <c r="B376" i="16"/>
  <c r="BR375" i="16"/>
  <c r="BQ375" i="16"/>
  <c r="BP375" i="16"/>
  <c r="BO375" i="16"/>
  <c r="BN375" i="16"/>
  <c r="BM375" i="16"/>
  <c r="BL375" i="16"/>
  <c r="BK375" i="16"/>
  <c r="BJ375" i="16"/>
  <c r="BI375" i="16"/>
  <c r="G375" i="16"/>
  <c r="F375" i="16"/>
  <c r="E375" i="16"/>
  <c r="D375" i="16"/>
  <c r="C375" i="16"/>
  <c r="B375" i="16"/>
  <c r="BR374" i="16"/>
  <c r="BQ374" i="16"/>
  <c r="BP374" i="16"/>
  <c r="BO374" i="16"/>
  <c r="BN374" i="16"/>
  <c r="BM374" i="16"/>
  <c r="BL374" i="16"/>
  <c r="BK374" i="16"/>
  <c r="BJ374" i="16"/>
  <c r="BI374" i="16"/>
  <c r="G374" i="16"/>
  <c r="F374" i="16"/>
  <c r="E374" i="16"/>
  <c r="D374" i="16"/>
  <c r="C374" i="16"/>
  <c r="B374" i="16"/>
  <c r="BR373" i="16"/>
  <c r="BQ373" i="16"/>
  <c r="BP373" i="16"/>
  <c r="BO373" i="16"/>
  <c r="BN373" i="16"/>
  <c r="BM373" i="16"/>
  <c r="BL373" i="16"/>
  <c r="BK373" i="16"/>
  <c r="BJ373" i="16"/>
  <c r="BI373" i="16"/>
  <c r="G373" i="16"/>
  <c r="F373" i="16"/>
  <c r="E373" i="16"/>
  <c r="D373" i="16"/>
  <c r="C373" i="16"/>
  <c r="B373" i="16"/>
  <c r="BR372" i="16"/>
  <c r="BQ372" i="16"/>
  <c r="BP372" i="16"/>
  <c r="BO372" i="16"/>
  <c r="BN372" i="16"/>
  <c r="BM372" i="16"/>
  <c r="BL372" i="16"/>
  <c r="BK372" i="16"/>
  <c r="BJ372" i="16"/>
  <c r="BI372" i="16"/>
  <c r="G372" i="16"/>
  <c r="F372" i="16"/>
  <c r="E372" i="16"/>
  <c r="D372" i="16"/>
  <c r="C372" i="16"/>
  <c r="B372" i="16"/>
  <c r="BR371" i="16"/>
  <c r="BQ371" i="16"/>
  <c r="BP371" i="16"/>
  <c r="BO371" i="16"/>
  <c r="BN371" i="16"/>
  <c r="BM371" i="16"/>
  <c r="BL371" i="16"/>
  <c r="BK371" i="16"/>
  <c r="BJ371" i="16"/>
  <c r="BI371" i="16"/>
  <c r="G371" i="16"/>
  <c r="F371" i="16"/>
  <c r="E371" i="16"/>
  <c r="D371" i="16"/>
  <c r="C371" i="16"/>
  <c r="B371" i="16"/>
  <c r="BR370" i="16"/>
  <c r="BQ370" i="16"/>
  <c r="BP370" i="16"/>
  <c r="BO370" i="16"/>
  <c r="BN370" i="16"/>
  <c r="BM370" i="16"/>
  <c r="BL370" i="16"/>
  <c r="BK370" i="16"/>
  <c r="BJ370" i="16"/>
  <c r="BI370" i="16"/>
  <c r="G370" i="16"/>
  <c r="F370" i="16"/>
  <c r="E370" i="16"/>
  <c r="D370" i="16"/>
  <c r="C370" i="16"/>
  <c r="B370" i="16"/>
  <c r="BR369" i="16"/>
  <c r="BQ369" i="16"/>
  <c r="BP369" i="16"/>
  <c r="BO369" i="16"/>
  <c r="BN369" i="16"/>
  <c r="BM369" i="16"/>
  <c r="BL369" i="16"/>
  <c r="BK369" i="16"/>
  <c r="BJ369" i="16"/>
  <c r="BI369" i="16"/>
  <c r="G369" i="16"/>
  <c r="F369" i="16"/>
  <c r="E369" i="16"/>
  <c r="D369" i="16"/>
  <c r="C369" i="16"/>
  <c r="B369" i="16"/>
  <c r="BR368" i="16"/>
  <c r="BQ368" i="16"/>
  <c r="BP368" i="16"/>
  <c r="BO368" i="16"/>
  <c r="BN368" i="16"/>
  <c r="BM368" i="16"/>
  <c r="BL368" i="16"/>
  <c r="BK368" i="16"/>
  <c r="BJ368" i="16"/>
  <c r="BI368" i="16"/>
  <c r="G368" i="16"/>
  <c r="F368" i="16"/>
  <c r="E368" i="16"/>
  <c r="D368" i="16"/>
  <c r="C368" i="16"/>
  <c r="B368" i="16"/>
  <c r="BR367" i="16"/>
  <c r="BQ367" i="16"/>
  <c r="BP367" i="16"/>
  <c r="BO367" i="16"/>
  <c r="BN367" i="16"/>
  <c r="BM367" i="16"/>
  <c r="BL367" i="16"/>
  <c r="BK367" i="16"/>
  <c r="BJ367" i="16"/>
  <c r="BI367" i="16"/>
  <c r="G367" i="16"/>
  <c r="F367" i="16"/>
  <c r="E367" i="16"/>
  <c r="D367" i="16"/>
  <c r="C367" i="16"/>
  <c r="B367" i="16"/>
  <c r="BR366" i="16"/>
  <c r="BQ366" i="16"/>
  <c r="BP366" i="16"/>
  <c r="BO366" i="16"/>
  <c r="BN366" i="16"/>
  <c r="BM366" i="16"/>
  <c r="BL366" i="16"/>
  <c r="BK366" i="16"/>
  <c r="BJ366" i="16"/>
  <c r="BI366" i="16"/>
  <c r="G366" i="16"/>
  <c r="F366" i="16"/>
  <c r="E366" i="16"/>
  <c r="D366" i="16"/>
  <c r="C366" i="16"/>
  <c r="B366" i="16"/>
  <c r="BR365" i="16"/>
  <c r="BQ365" i="16"/>
  <c r="BP365" i="16"/>
  <c r="BO365" i="16"/>
  <c r="BN365" i="16"/>
  <c r="BM365" i="16"/>
  <c r="BL365" i="16"/>
  <c r="BK365" i="16"/>
  <c r="BJ365" i="16"/>
  <c r="BI365" i="16"/>
  <c r="G365" i="16"/>
  <c r="F365" i="16"/>
  <c r="E365" i="16"/>
  <c r="D365" i="16"/>
  <c r="C365" i="16"/>
  <c r="B365" i="16"/>
  <c r="BR364" i="16"/>
  <c r="BQ364" i="16"/>
  <c r="BP364" i="16"/>
  <c r="BO364" i="16"/>
  <c r="BN364" i="16"/>
  <c r="BM364" i="16"/>
  <c r="BL364" i="16"/>
  <c r="BK364" i="16"/>
  <c r="BJ364" i="16"/>
  <c r="BI364" i="16"/>
  <c r="G364" i="16"/>
  <c r="F364" i="16"/>
  <c r="E364" i="16"/>
  <c r="D364" i="16"/>
  <c r="C364" i="16"/>
  <c r="B364" i="16"/>
  <c r="BR363" i="16"/>
  <c r="BQ363" i="16"/>
  <c r="BP363" i="16"/>
  <c r="BO363" i="16"/>
  <c r="BN363" i="16"/>
  <c r="BM363" i="16"/>
  <c r="BL363" i="16"/>
  <c r="BK363" i="16"/>
  <c r="BJ363" i="16"/>
  <c r="BI363" i="16"/>
  <c r="G363" i="16"/>
  <c r="F363" i="16"/>
  <c r="E363" i="16"/>
  <c r="D363" i="16"/>
  <c r="C363" i="16"/>
  <c r="B363" i="16"/>
  <c r="BR362" i="16"/>
  <c r="BQ362" i="16"/>
  <c r="BP362" i="16"/>
  <c r="BO362" i="16"/>
  <c r="BN362" i="16"/>
  <c r="BM362" i="16"/>
  <c r="BL362" i="16"/>
  <c r="BK362" i="16"/>
  <c r="BJ362" i="16"/>
  <c r="BI362" i="16"/>
  <c r="G362" i="16"/>
  <c r="F362" i="16"/>
  <c r="E362" i="16"/>
  <c r="D362" i="16"/>
  <c r="C362" i="16"/>
  <c r="B362" i="16"/>
  <c r="BR361" i="16"/>
  <c r="BQ361" i="16"/>
  <c r="BP361" i="16"/>
  <c r="BO361" i="16"/>
  <c r="BN361" i="16"/>
  <c r="BM361" i="16"/>
  <c r="BL361" i="16"/>
  <c r="BK361" i="16"/>
  <c r="BJ361" i="16"/>
  <c r="BI361" i="16"/>
  <c r="G361" i="16"/>
  <c r="F361" i="16"/>
  <c r="E361" i="16"/>
  <c r="D361" i="16"/>
  <c r="C361" i="16"/>
  <c r="B361" i="16"/>
  <c r="BR360" i="16"/>
  <c r="BQ360" i="16"/>
  <c r="BP360" i="16"/>
  <c r="BO360" i="16"/>
  <c r="BN360" i="16"/>
  <c r="BM360" i="16"/>
  <c r="BL360" i="16"/>
  <c r="BK360" i="16"/>
  <c r="BJ360" i="16"/>
  <c r="BI360" i="16"/>
  <c r="G360" i="16"/>
  <c r="F360" i="16"/>
  <c r="E360" i="16"/>
  <c r="D360" i="16"/>
  <c r="C360" i="16"/>
  <c r="B360" i="16"/>
  <c r="BR359" i="16"/>
  <c r="BQ359" i="16"/>
  <c r="BP359" i="16"/>
  <c r="BO359" i="16"/>
  <c r="BN359" i="16"/>
  <c r="BM359" i="16"/>
  <c r="BL359" i="16"/>
  <c r="BK359" i="16"/>
  <c r="BJ359" i="16"/>
  <c r="BI359" i="16"/>
  <c r="G359" i="16"/>
  <c r="F359" i="16"/>
  <c r="E359" i="16"/>
  <c r="D359" i="16"/>
  <c r="C359" i="16"/>
  <c r="B359" i="16"/>
  <c r="BR358" i="16"/>
  <c r="BQ358" i="16"/>
  <c r="BP358" i="16"/>
  <c r="BO358" i="16"/>
  <c r="BN358" i="16"/>
  <c r="BM358" i="16"/>
  <c r="BL358" i="16"/>
  <c r="BK358" i="16"/>
  <c r="BJ358" i="16"/>
  <c r="BI358" i="16"/>
  <c r="G358" i="16"/>
  <c r="F358" i="16"/>
  <c r="E358" i="16"/>
  <c r="D358" i="16"/>
  <c r="C358" i="16"/>
  <c r="B358" i="16"/>
  <c r="BR357" i="16"/>
  <c r="BQ357" i="16"/>
  <c r="BP357" i="16"/>
  <c r="BO357" i="16"/>
  <c r="BN357" i="16"/>
  <c r="BM357" i="16"/>
  <c r="BL357" i="16"/>
  <c r="BK357" i="16"/>
  <c r="BJ357" i="16"/>
  <c r="BI357" i="16"/>
  <c r="G357" i="16"/>
  <c r="F357" i="16"/>
  <c r="E357" i="16"/>
  <c r="D357" i="16"/>
  <c r="C357" i="16"/>
  <c r="B357" i="16"/>
  <c r="BR356" i="16"/>
  <c r="BQ356" i="16"/>
  <c r="BP356" i="16"/>
  <c r="BO356" i="16"/>
  <c r="BN356" i="16"/>
  <c r="BM356" i="16"/>
  <c r="BL356" i="16"/>
  <c r="BK356" i="16"/>
  <c r="BJ356" i="16"/>
  <c r="BI356" i="16"/>
  <c r="G356" i="16"/>
  <c r="F356" i="16"/>
  <c r="E356" i="16"/>
  <c r="D356" i="16"/>
  <c r="C356" i="16"/>
  <c r="B356" i="16"/>
  <c r="BR355" i="16"/>
  <c r="BQ355" i="16"/>
  <c r="BP355" i="16"/>
  <c r="BO355" i="16"/>
  <c r="BN355" i="16"/>
  <c r="BM355" i="16"/>
  <c r="BL355" i="16"/>
  <c r="BK355" i="16"/>
  <c r="BJ355" i="16"/>
  <c r="BI355" i="16"/>
  <c r="G355" i="16"/>
  <c r="F355" i="16"/>
  <c r="E355" i="16"/>
  <c r="D355" i="16"/>
  <c r="C355" i="16"/>
  <c r="B355" i="16"/>
  <c r="BR354" i="16"/>
  <c r="BQ354" i="16"/>
  <c r="BP354" i="16"/>
  <c r="BO354" i="16"/>
  <c r="BN354" i="16"/>
  <c r="BM354" i="16"/>
  <c r="BL354" i="16"/>
  <c r="BK354" i="16"/>
  <c r="BJ354" i="16"/>
  <c r="BI354" i="16"/>
  <c r="G354" i="16"/>
  <c r="F354" i="16"/>
  <c r="E354" i="16"/>
  <c r="D354" i="16"/>
  <c r="C354" i="16"/>
  <c r="B354" i="16"/>
  <c r="BR353" i="16"/>
  <c r="BQ353" i="16"/>
  <c r="BP353" i="16"/>
  <c r="BO353" i="16"/>
  <c r="BN353" i="16"/>
  <c r="BM353" i="16"/>
  <c r="BL353" i="16"/>
  <c r="BK353" i="16"/>
  <c r="BJ353" i="16"/>
  <c r="BI353" i="16"/>
  <c r="G353" i="16"/>
  <c r="F353" i="16"/>
  <c r="E353" i="16"/>
  <c r="D353" i="16"/>
  <c r="C353" i="16"/>
  <c r="B353" i="16"/>
  <c r="BR352" i="16"/>
  <c r="BQ352" i="16"/>
  <c r="BP352" i="16"/>
  <c r="BO352" i="16"/>
  <c r="BN352" i="16"/>
  <c r="BM352" i="16"/>
  <c r="BL352" i="16"/>
  <c r="BK352" i="16"/>
  <c r="BJ352" i="16"/>
  <c r="BI352" i="16"/>
  <c r="G352" i="16"/>
  <c r="F352" i="16"/>
  <c r="E352" i="16"/>
  <c r="D352" i="16"/>
  <c r="C352" i="16"/>
  <c r="B352" i="16"/>
  <c r="BR351" i="16"/>
  <c r="BQ351" i="16"/>
  <c r="BP351" i="16"/>
  <c r="BO351" i="16"/>
  <c r="BN351" i="16"/>
  <c r="BM351" i="16"/>
  <c r="BL351" i="16"/>
  <c r="BK351" i="16"/>
  <c r="BJ351" i="16"/>
  <c r="BI351" i="16"/>
  <c r="G351" i="16"/>
  <c r="F351" i="16"/>
  <c r="E351" i="16"/>
  <c r="D351" i="16"/>
  <c r="C351" i="16"/>
  <c r="B351" i="16"/>
  <c r="BR350" i="16"/>
  <c r="BQ350" i="16"/>
  <c r="BP350" i="16"/>
  <c r="BO350" i="16"/>
  <c r="BN350" i="16"/>
  <c r="BM350" i="16"/>
  <c r="BL350" i="16"/>
  <c r="BK350" i="16"/>
  <c r="BJ350" i="16"/>
  <c r="BI350" i="16"/>
  <c r="G350" i="16"/>
  <c r="F350" i="16"/>
  <c r="E350" i="16"/>
  <c r="D350" i="16"/>
  <c r="C350" i="16"/>
  <c r="B350" i="16"/>
  <c r="BR349" i="16"/>
  <c r="BQ349" i="16"/>
  <c r="BP349" i="16"/>
  <c r="BO349" i="16"/>
  <c r="BN349" i="16"/>
  <c r="BM349" i="16"/>
  <c r="BL349" i="16"/>
  <c r="BK349" i="16"/>
  <c r="BJ349" i="16"/>
  <c r="BI349" i="16"/>
  <c r="G349" i="16"/>
  <c r="F349" i="16"/>
  <c r="E349" i="16"/>
  <c r="D349" i="16"/>
  <c r="C349" i="16"/>
  <c r="B349" i="16"/>
  <c r="BR348" i="16"/>
  <c r="BQ348" i="16"/>
  <c r="BP348" i="16"/>
  <c r="BO348" i="16"/>
  <c r="BN348" i="16"/>
  <c r="BM348" i="16"/>
  <c r="BL348" i="16"/>
  <c r="BK348" i="16"/>
  <c r="BJ348" i="16"/>
  <c r="BI348" i="16"/>
  <c r="G348" i="16"/>
  <c r="F348" i="16"/>
  <c r="E348" i="16"/>
  <c r="D348" i="16"/>
  <c r="C348" i="16"/>
  <c r="B348" i="16"/>
  <c r="BR347" i="16"/>
  <c r="BQ347" i="16"/>
  <c r="BP347" i="16"/>
  <c r="BO347" i="16"/>
  <c r="BN347" i="16"/>
  <c r="BM347" i="16"/>
  <c r="BL347" i="16"/>
  <c r="BK347" i="16"/>
  <c r="BJ347" i="16"/>
  <c r="BI347" i="16"/>
  <c r="G347" i="16"/>
  <c r="F347" i="16"/>
  <c r="E347" i="16"/>
  <c r="D347" i="16"/>
  <c r="C347" i="16"/>
  <c r="B347" i="16"/>
  <c r="BR346" i="16"/>
  <c r="BQ346" i="16"/>
  <c r="BP346" i="16"/>
  <c r="BO346" i="16"/>
  <c r="BN346" i="16"/>
  <c r="BM346" i="16"/>
  <c r="BL346" i="16"/>
  <c r="BK346" i="16"/>
  <c r="BJ346" i="16"/>
  <c r="BI346" i="16"/>
  <c r="G346" i="16"/>
  <c r="F346" i="16"/>
  <c r="E346" i="16"/>
  <c r="D346" i="16"/>
  <c r="C346" i="16"/>
  <c r="B346" i="16"/>
  <c r="BR345" i="16"/>
  <c r="BQ345" i="16"/>
  <c r="BP345" i="16"/>
  <c r="BO345" i="16"/>
  <c r="BN345" i="16"/>
  <c r="BM345" i="16"/>
  <c r="BL345" i="16"/>
  <c r="BK345" i="16"/>
  <c r="BJ345" i="16"/>
  <c r="BI345" i="16"/>
  <c r="G345" i="16"/>
  <c r="F345" i="16"/>
  <c r="E345" i="16"/>
  <c r="D345" i="16"/>
  <c r="C345" i="16"/>
  <c r="B345" i="16"/>
  <c r="BR344" i="16"/>
  <c r="BQ344" i="16"/>
  <c r="BP344" i="16"/>
  <c r="BO344" i="16"/>
  <c r="BN344" i="16"/>
  <c r="BM344" i="16"/>
  <c r="BL344" i="16"/>
  <c r="BK344" i="16"/>
  <c r="BJ344" i="16"/>
  <c r="BI344" i="16"/>
  <c r="G344" i="16"/>
  <c r="F344" i="16"/>
  <c r="E344" i="16"/>
  <c r="D344" i="16"/>
  <c r="C344" i="16"/>
  <c r="B344" i="16"/>
  <c r="BR343" i="16"/>
  <c r="BQ343" i="16"/>
  <c r="BP343" i="16"/>
  <c r="BO343" i="16"/>
  <c r="BN343" i="16"/>
  <c r="BM343" i="16"/>
  <c r="BL343" i="16"/>
  <c r="BK343" i="16"/>
  <c r="BJ343" i="16"/>
  <c r="BI343" i="16"/>
  <c r="G343" i="16"/>
  <c r="F343" i="16"/>
  <c r="E343" i="16"/>
  <c r="D343" i="16"/>
  <c r="C343" i="16"/>
  <c r="B343" i="16"/>
  <c r="BR342" i="16"/>
  <c r="BQ342" i="16"/>
  <c r="BP342" i="16"/>
  <c r="BO342" i="16"/>
  <c r="BN342" i="16"/>
  <c r="BM342" i="16"/>
  <c r="BL342" i="16"/>
  <c r="BK342" i="16"/>
  <c r="BJ342" i="16"/>
  <c r="BI342" i="16"/>
  <c r="G342" i="16"/>
  <c r="F342" i="16"/>
  <c r="E342" i="16"/>
  <c r="D342" i="16"/>
  <c r="C342" i="16"/>
  <c r="B342" i="16"/>
  <c r="BR341" i="16"/>
  <c r="BQ341" i="16"/>
  <c r="BP341" i="16"/>
  <c r="BO341" i="16"/>
  <c r="BN341" i="16"/>
  <c r="BM341" i="16"/>
  <c r="BL341" i="16"/>
  <c r="BK341" i="16"/>
  <c r="BJ341" i="16"/>
  <c r="BI341" i="16"/>
  <c r="G341" i="16"/>
  <c r="F341" i="16"/>
  <c r="E341" i="16"/>
  <c r="D341" i="16"/>
  <c r="C341" i="16"/>
  <c r="B341" i="16"/>
  <c r="BR340" i="16"/>
  <c r="BQ340" i="16"/>
  <c r="BP340" i="16"/>
  <c r="BO340" i="16"/>
  <c r="BN340" i="16"/>
  <c r="BM340" i="16"/>
  <c r="BL340" i="16"/>
  <c r="BK340" i="16"/>
  <c r="BJ340" i="16"/>
  <c r="BI340" i="16"/>
  <c r="G340" i="16"/>
  <c r="F340" i="16"/>
  <c r="E340" i="16"/>
  <c r="D340" i="16"/>
  <c r="C340" i="16"/>
  <c r="B340" i="16"/>
  <c r="BR339" i="16"/>
  <c r="BQ339" i="16"/>
  <c r="BP339" i="16"/>
  <c r="BO339" i="16"/>
  <c r="BN339" i="16"/>
  <c r="BM339" i="16"/>
  <c r="BL339" i="16"/>
  <c r="BK339" i="16"/>
  <c r="BJ339" i="16"/>
  <c r="BI339" i="16"/>
  <c r="G339" i="16"/>
  <c r="F339" i="16"/>
  <c r="E339" i="16"/>
  <c r="D339" i="16"/>
  <c r="C339" i="16"/>
  <c r="B339" i="16"/>
  <c r="BR338" i="16"/>
  <c r="BQ338" i="16"/>
  <c r="BP338" i="16"/>
  <c r="BO338" i="16"/>
  <c r="BN338" i="16"/>
  <c r="BM338" i="16"/>
  <c r="BL338" i="16"/>
  <c r="BK338" i="16"/>
  <c r="BJ338" i="16"/>
  <c r="BI338" i="16"/>
  <c r="G338" i="16"/>
  <c r="F338" i="16"/>
  <c r="E338" i="16"/>
  <c r="D338" i="16"/>
  <c r="C338" i="16"/>
  <c r="B338" i="16"/>
  <c r="BR337" i="16"/>
  <c r="BQ337" i="16"/>
  <c r="BP337" i="16"/>
  <c r="BO337" i="16"/>
  <c r="BN337" i="16"/>
  <c r="BM337" i="16"/>
  <c r="BL337" i="16"/>
  <c r="BK337" i="16"/>
  <c r="BJ337" i="16"/>
  <c r="BI337" i="16"/>
  <c r="G337" i="16"/>
  <c r="F337" i="16"/>
  <c r="E337" i="16"/>
  <c r="D337" i="16"/>
  <c r="C337" i="16"/>
  <c r="B337" i="16"/>
  <c r="BR336" i="16"/>
  <c r="BQ336" i="16"/>
  <c r="BP336" i="16"/>
  <c r="BO336" i="16"/>
  <c r="BN336" i="16"/>
  <c r="BM336" i="16"/>
  <c r="BL336" i="16"/>
  <c r="BK336" i="16"/>
  <c r="BJ336" i="16"/>
  <c r="BI336" i="16"/>
  <c r="G336" i="16"/>
  <c r="F336" i="16"/>
  <c r="E336" i="16"/>
  <c r="D336" i="16"/>
  <c r="C336" i="16"/>
  <c r="B336" i="16"/>
  <c r="BR335" i="16"/>
  <c r="BQ335" i="16"/>
  <c r="BP335" i="16"/>
  <c r="BO335" i="16"/>
  <c r="BN335" i="16"/>
  <c r="BM335" i="16"/>
  <c r="BL335" i="16"/>
  <c r="BK335" i="16"/>
  <c r="BJ335" i="16"/>
  <c r="BI335" i="16"/>
  <c r="G335" i="16"/>
  <c r="F335" i="16"/>
  <c r="E335" i="16"/>
  <c r="D335" i="16"/>
  <c r="C335" i="16"/>
  <c r="B335" i="16"/>
  <c r="BR334" i="16"/>
  <c r="BQ334" i="16"/>
  <c r="BP334" i="16"/>
  <c r="BO334" i="16"/>
  <c r="BN334" i="16"/>
  <c r="BM334" i="16"/>
  <c r="BL334" i="16"/>
  <c r="BK334" i="16"/>
  <c r="BJ334" i="16"/>
  <c r="BI334" i="16"/>
  <c r="G334" i="16"/>
  <c r="F334" i="16"/>
  <c r="E334" i="16"/>
  <c r="D334" i="16"/>
  <c r="C334" i="16"/>
  <c r="B334" i="16"/>
  <c r="BR333" i="16"/>
  <c r="BQ333" i="16"/>
  <c r="BP333" i="16"/>
  <c r="BO333" i="16"/>
  <c r="BN333" i="16"/>
  <c r="BM333" i="16"/>
  <c r="BL333" i="16"/>
  <c r="BK333" i="16"/>
  <c r="BJ333" i="16"/>
  <c r="BI333" i="16"/>
  <c r="G333" i="16"/>
  <c r="F333" i="16"/>
  <c r="E333" i="16"/>
  <c r="D333" i="16"/>
  <c r="C333" i="16"/>
  <c r="B333" i="16"/>
  <c r="BR332" i="16"/>
  <c r="BQ332" i="16"/>
  <c r="BP332" i="16"/>
  <c r="BO332" i="16"/>
  <c r="BN332" i="16"/>
  <c r="BM332" i="16"/>
  <c r="BL332" i="16"/>
  <c r="BK332" i="16"/>
  <c r="BJ332" i="16"/>
  <c r="BI332" i="16"/>
  <c r="G332" i="16"/>
  <c r="F332" i="16"/>
  <c r="E332" i="16"/>
  <c r="D332" i="16"/>
  <c r="C332" i="16"/>
  <c r="B332" i="16"/>
  <c r="BR331" i="16"/>
  <c r="BQ331" i="16"/>
  <c r="BP331" i="16"/>
  <c r="BO331" i="16"/>
  <c r="BN331" i="16"/>
  <c r="BM331" i="16"/>
  <c r="BL331" i="16"/>
  <c r="BK331" i="16"/>
  <c r="BJ331" i="16"/>
  <c r="BI331" i="16"/>
  <c r="G331" i="16"/>
  <c r="F331" i="16"/>
  <c r="E331" i="16"/>
  <c r="D331" i="16"/>
  <c r="C331" i="16"/>
  <c r="B331" i="16"/>
  <c r="BR330" i="16"/>
  <c r="BQ330" i="16"/>
  <c r="BP330" i="16"/>
  <c r="BO330" i="16"/>
  <c r="BN330" i="16"/>
  <c r="BM330" i="16"/>
  <c r="BL330" i="16"/>
  <c r="BK330" i="16"/>
  <c r="BJ330" i="16"/>
  <c r="BI330" i="16"/>
  <c r="G330" i="16"/>
  <c r="F330" i="16"/>
  <c r="E330" i="16"/>
  <c r="D330" i="16"/>
  <c r="C330" i="16"/>
  <c r="B330" i="16"/>
  <c r="BR329" i="16"/>
  <c r="BQ329" i="16"/>
  <c r="BP329" i="16"/>
  <c r="BO329" i="16"/>
  <c r="BN329" i="16"/>
  <c r="BM329" i="16"/>
  <c r="BL329" i="16"/>
  <c r="BK329" i="16"/>
  <c r="BJ329" i="16"/>
  <c r="BI329" i="16"/>
  <c r="G329" i="16"/>
  <c r="F329" i="16"/>
  <c r="E329" i="16"/>
  <c r="D329" i="16"/>
  <c r="C329" i="16"/>
  <c r="B329" i="16"/>
  <c r="BR328" i="16"/>
  <c r="BQ328" i="16"/>
  <c r="BP328" i="16"/>
  <c r="BO328" i="16"/>
  <c r="BN328" i="16"/>
  <c r="BM328" i="16"/>
  <c r="BL328" i="16"/>
  <c r="BK328" i="16"/>
  <c r="BJ328" i="16"/>
  <c r="BI328" i="16"/>
  <c r="G328" i="16"/>
  <c r="F328" i="16"/>
  <c r="E328" i="16"/>
  <c r="D328" i="16"/>
  <c r="C328" i="16"/>
  <c r="B328" i="16"/>
  <c r="BR327" i="16"/>
  <c r="BQ327" i="16"/>
  <c r="BP327" i="16"/>
  <c r="BO327" i="16"/>
  <c r="BN327" i="16"/>
  <c r="BM327" i="16"/>
  <c r="BL327" i="16"/>
  <c r="BK327" i="16"/>
  <c r="BJ327" i="16"/>
  <c r="BI327" i="16"/>
  <c r="G327" i="16"/>
  <c r="F327" i="16"/>
  <c r="E327" i="16"/>
  <c r="D327" i="16"/>
  <c r="C327" i="16"/>
  <c r="B327" i="16"/>
  <c r="BR326" i="16"/>
  <c r="BQ326" i="16"/>
  <c r="BP326" i="16"/>
  <c r="BO326" i="16"/>
  <c r="BN326" i="16"/>
  <c r="BM326" i="16"/>
  <c r="BL326" i="16"/>
  <c r="BK326" i="16"/>
  <c r="BJ326" i="16"/>
  <c r="BI326" i="16"/>
  <c r="G326" i="16"/>
  <c r="F326" i="16"/>
  <c r="E326" i="16"/>
  <c r="D326" i="16"/>
  <c r="C326" i="16"/>
  <c r="B326" i="16"/>
  <c r="BR325" i="16"/>
  <c r="BQ325" i="16"/>
  <c r="BP325" i="16"/>
  <c r="BO325" i="16"/>
  <c r="BN325" i="16"/>
  <c r="BM325" i="16"/>
  <c r="BL325" i="16"/>
  <c r="BK325" i="16"/>
  <c r="BJ325" i="16"/>
  <c r="BI325" i="16"/>
  <c r="G325" i="16"/>
  <c r="F325" i="16"/>
  <c r="E325" i="16"/>
  <c r="D325" i="16"/>
  <c r="C325" i="16"/>
  <c r="B325" i="16"/>
  <c r="BR324" i="16"/>
  <c r="BQ324" i="16"/>
  <c r="BP324" i="16"/>
  <c r="BO324" i="16"/>
  <c r="BN324" i="16"/>
  <c r="BM324" i="16"/>
  <c r="BL324" i="16"/>
  <c r="BK324" i="16"/>
  <c r="BJ324" i="16"/>
  <c r="BI324" i="16"/>
  <c r="G324" i="16"/>
  <c r="F324" i="16"/>
  <c r="E324" i="16"/>
  <c r="D324" i="16"/>
  <c r="C324" i="16"/>
  <c r="B324" i="16"/>
  <c r="BR323" i="16"/>
  <c r="BQ323" i="16"/>
  <c r="BP323" i="16"/>
  <c r="BO323" i="16"/>
  <c r="BN323" i="16"/>
  <c r="BM323" i="16"/>
  <c r="BL323" i="16"/>
  <c r="BK323" i="16"/>
  <c r="BJ323" i="16"/>
  <c r="BI323" i="16"/>
  <c r="G323" i="16"/>
  <c r="F323" i="16"/>
  <c r="E323" i="16"/>
  <c r="D323" i="16"/>
  <c r="C323" i="16"/>
  <c r="B323" i="16"/>
  <c r="BR322" i="16"/>
  <c r="BQ322" i="16"/>
  <c r="BP322" i="16"/>
  <c r="BO322" i="16"/>
  <c r="BN322" i="16"/>
  <c r="BM322" i="16"/>
  <c r="BL322" i="16"/>
  <c r="BK322" i="16"/>
  <c r="BJ322" i="16"/>
  <c r="BI322" i="16"/>
  <c r="G322" i="16"/>
  <c r="F322" i="16"/>
  <c r="E322" i="16"/>
  <c r="D322" i="16"/>
  <c r="C322" i="16"/>
  <c r="B322" i="16"/>
  <c r="BR321" i="16"/>
  <c r="BQ321" i="16"/>
  <c r="BP321" i="16"/>
  <c r="BO321" i="16"/>
  <c r="BN321" i="16"/>
  <c r="BM321" i="16"/>
  <c r="BL321" i="16"/>
  <c r="BK321" i="16"/>
  <c r="BJ321" i="16"/>
  <c r="BI321" i="16"/>
  <c r="G321" i="16"/>
  <c r="F321" i="16"/>
  <c r="E321" i="16"/>
  <c r="D321" i="16"/>
  <c r="C321" i="16"/>
  <c r="B321" i="16"/>
  <c r="BR320" i="16"/>
  <c r="BQ320" i="16"/>
  <c r="BP320" i="16"/>
  <c r="BO320" i="16"/>
  <c r="BN320" i="16"/>
  <c r="BM320" i="16"/>
  <c r="BL320" i="16"/>
  <c r="BK320" i="16"/>
  <c r="BJ320" i="16"/>
  <c r="BI320" i="16"/>
  <c r="G320" i="16"/>
  <c r="F320" i="16"/>
  <c r="E320" i="16"/>
  <c r="D320" i="16"/>
  <c r="C320" i="16"/>
  <c r="B320" i="16"/>
  <c r="BR319" i="16"/>
  <c r="BQ319" i="16"/>
  <c r="BP319" i="16"/>
  <c r="BO319" i="16"/>
  <c r="BN319" i="16"/>
  <c r="BM319" i="16"/>
  <c r="BL319" i="16"/>
  <c r="BK319" i="16"/>
  <c r="BJ319" i="16"/>
  <c r="BI319" i="16"/>
  <c r="G319" i="16"/>
  <c r="F319" i="16"/>
  <c r="E319" i="16"/>
  <c r="D319" i="16"/>
  <c r="C319" i="16"/>
  <c r="B319" i="16"/>
  <c r="BR318" i="16"/>
  <c r="BQ318" i="16"/>
  <c r="BP318" i="16"/>
  <c r="BO318" i="16"/>
  <c r="BN318" i="16"/>
  <c r="BM318" i="16"/>
  <c r="BL318" i="16"/>
  <c r="BK318" i="16"/>
  <c r="BJ318" i="16"/>
  <c r="BI318" i="16"/>
  <c r="G318" i="16"/>
  <c r="F318" i="16"/>
  <c r="E318" i="16"/>
  <c r="D318" i="16"/>
  <c r="C318" i="16"/>
  <c r="B318" i="16"/>
  <c r="BR317" i="16"/>
  <c r="BQ317" i="16"/>
  <c r="BP317" i="16"/>
  <c r="BO317" i="16"/>
  <c r="BN317" i="16"/>
  <c r="BM317" i="16"/>
  <c r="BL317" i="16"/>
  <c r="BK317" i="16"/>
  <c r="BJ317" i="16"/>
  <c r="BI317" i="16"/>
  <c r="G317" i="16"/>
  <c r="F317" i="16"/>
  <c r="E317" i="16"/>
  <c r="D317" i="16"/>
  <c r="C317" i="16"/>
  <c r="B317" i="16"/>
  <c r="BR316" i="16"/>
  <c r="BQ316" i="16"/>
  <c r="BP316" i="16"/>
  <c r="BO316" i="16"/>
  <c r="BN316" i="16"/>
  <c r="BM316" i="16"/>
  <c r="BL316" i="16"/>
  <c r="BK316" i="16"/>
  <c r="BJ316" i="16"/>
  <c r="BI316" i="16"/>
  <c r="G316" i="16"/>
  <c r="F316" i="16"/>
  <c r="E316" i="16"/>
  <c r="D316" i="16"/>
  <c r="C316" i="16"/>
  <c r="B316" i="16"/>
  <c r="BR315" i="16"/>
  <c r="BQ315" i="16"/>
  <c r="BP315" i="16"/>
  <c r="BO315" i="16"/>
  <c r="BN315" i="16"/>
  <c r="BM315" i="16"/>
  <c r="BL315" i="16"/>
  <c r="BK315" i="16"/>
  <c r="BJ315" i="16"/>
  <c r="BI315" i="16"/>
  <c r="G315" i="16"/>
  <c r="F315" i="16"/>
  <c r="E315" i="16"/>
  <c r="D315" i="16"/>
  <c r="C315" i="16"/>
  <c r="B315" i="16"/>
  <c r="BR314" i="16"/>
  <c r="BQ314" i="16"/>
  <c r="BP314" i="16"/>
  <c r="BO314" i="16"/>
  <c r="BN314" i="16"/>
  <c r="BM314" i="16"/>
  <c r="BL314" i="16"/>
  <c r="BK314" i="16"/>
  <c r="BJ314" i="16"/>
  <c r="BI314" i="16"/>
  <c r="G314" i="16"/>
  <c r="F314" i="16"/>
  <c r="E314" i="16"/>
  <c r="D314" i="16"/>
  <c r="C314" i="16"/>
  <c r="B314" i="16"/>
  <c r="BR313" i="16"/>
  <c r="BQ313" i="16"/>
  <c r="BP313" i="16"/>
  <c r="BO313" i="16"/>
  <c r="BN313" i="16"/>
  <c r="BM313" i="16"/>
  <c r="BL313" i="16"/>
  <c r="BK313" i="16"/>
  <c r="BJ313" i="16"/>
  <c r="BI313" i="16"/>
  <c r="G313" i="16"/>
  <c r="F313" i="16"/>
  <c r="E313" i="16"/>
  <c r="D313" i="16"/>
  <c r="C313" i="16"/>
  <c r="B313" i="16"/>
  <c r="BR312" i="16"/>
  <c r="BQ312" i="16"/>
  <c r="BP312" i="16"/>
  <c r="BO312" i="16"/>
  <c r="BN312" i="16"/>
  <c r="BM312" i="16"/>
  <c r="BL312" i="16"/>
  <c r="BK312" i="16"/>
  <c r="BJ312" i="16"/>
  <c r="BI312" i="16"/>
  <c r="G312" i="16"/>
  <c r="F312" i="16"/>
  <c r="E312" i="16"/>
  <c r="D312" i="16"/>
  <c r="C312" i="16"/>
  <c r="B312" i="16"/>
  <c r="BR311" i="16"/>
  <c r="BQ311" i="16"/>
  <c r="BP311" i="16"/>
  <c r="BO311" i="16"/>
  <c r="BN311" i="16"/>
  <c r="BM311" i="16"/>
  <c r="BL311" i="16"/>
  <c r="BK311" i="16"/>
  <c r="BJ311" i="16"/>
  <c r="BI311" i="16"/>
  <c r="G311" i="16"/>
  <c r="F311" i="16"/>
  <c r="E311" i="16"/>
  <c r="D311" i="16"/>
  <c r="C311" i="16"/>
  <c r="B311" i="16"/>
  <c r="BR310" i="16"/>
  <c r="BQ310" i="16"/>
  <c r="BP310" i="16"/>
  <c r="BO310" i="16"/>
  <c r="BN310" i="16"/>
  <c r="BM310" i="16"/>
  <c r="BL310" i="16"/>
  <c r="BK310" i="16"/>
  <c r="BJ310" i="16"/>
  <c r="BI310" i="16"/>
  <c r="G310" i="16"/>
  <c r="F310" i="16"/>
  <c r="E310" i="16"/>
  <c r="D310" i="16"/>
  <c r="C310" i="16"/>
  <c r="B310" i="16"/>
  <c r="BR309" i="16"/>
  <c r="BQ309" i="16"/>
  <c r="BP309" i="16"/>
  <c r="BO309" i="16"/>
  <c r="BN309" i="16"/>
  <c r="BM309" i="16"/>
  <c r="BL309" i="16"/>
  <c r="BK309" i="16"/>
  <c r="BJ309" i="16"/>
  <c r="BI309" i="16"/>
  <c r="G309" i="16"/>
  <c r="F309" i="16"/>
  <c r="E309" i="16"/>
  <c r="D309" i="16"/>
  <c r="C309" i="16"/>
  <c r="B309" i="16"/>
  <c r="BR308" i="16"/>
  <c r="BQ308" i="16"/>
  <c r="BP308" i="16"/>
  <c r="BO308" i="16"/>
  <c r="BN308" i="16"/>
  <c r="BM308" i="16"/>
  <c r="BL308" i="16"/>
  <c r="BK308" i="16"/>
  <c r="BJ308" i="16"/>
  <c r="BI308" i="16"/>
  <c r="G308" i="16"/>
  <c r="F308" i="16"/>
  <c r="E308" i="16"/>
  <c r="D308" i="16"/>
  <c r="C308" i="16"/>
  <c r="B308" i="16"/>
  <c r="BR307" i="16"/>
  <c r="BQ307" i="16"/>
  <c r="BP307" i="16"/>
  <c r="BO307" i="16"/>
  <c r="BN307" i="16"/>
  <c r="BM307" i="16"/>
  <c r="BL307" i="16"/>
  <c r="BK307" i="16"/>
  <c r="BJ307" i="16"/>
  <c r="BI307" i="16"/>
  <c r="G307" i="16"/>
  <c r="F307" i="16"/>
  <c r="E307" i="16"/>
  <c r="D307" i="16"/>
  <c r="C307" i="16"/>
  <c r="B307" i="16"/>
  <c r="BR306" i="16"/>
  <c r="BQ306" i="16"/>
  <c r="BP306" i="16"/>
  <c r="BO306" i="16"/>
  <c r="BN306" i="16"/>
  <c r="BM306" i="16"/>
  <c r="BL306" i="16"/>
  <c r="BK306" i="16"/>
  <c r="BJ306" i="16"/>
  <c r="BI306" i="16"/>
  <c r="G306" i="16"/>
  <c r="F306" i="16"/>
  <c r="E306" i="16"/>
  <c r="D306" i="16"/>
  <c r="C306" i="16"/>
  <c r="B306" i="16"/>
  <c r="BR305" i="16"/>
  <c r="BQ305" i="16"/>
  <c r="BP305" i="16"/>
  <c r="BO305" i="16"/>
  <c r="BN305" i="16"/>
  <c r="BM305" i="16"/>
  <c r="BL305" i="16"/>
  <c r="BK305" i="16"/>
  <c r="BJ305" i="16"/>
  <c r="BI305" i="16"/>
  <c r="G305" i="16"/>
  <c r="F305" i="16"/>
  <c r="E305" i="16"/>
  <c r="D305" i="16"/>
  <c r="C305" i="16"/>
  <c r="B305" i="16"/>
  <c r="BR304" i="16"/>
  <c r="BQ304" i="16"/>
  <c r="BP304" i="16"/>
  <c r="BO304" i="16"/>
  <c r="BN304" i="16"/>
  <c r="BM304" i="16"/>
  <c r="BL304" i="16"/>
  <c r="BK304" i="16"/>
  <c r="BJ304" i="16"/>
  <c r="BI304" i="16"/>
  <c r="G304" i="16"/>
  <c r="F304" i="16"/>
  <c r="E304" i="16"/>
  <c r="D304" i="16"/>
  <c r="C304" i="16"/>
  <c r="B304" i="16"/>
  <c r="BR303" i="16"/>
  <c r="BQ303" i="16"/>
  <c r="BP303" i="16"/>
  <c r="BO303" i="16"/>
  <c r="BN303" i="16"/>
  <c r="BM303" i="16"/>
  <c r="BL303" i="16"/>
  <c r="BK303" i="16"/>
  <c r="BJ303" i="16"/>
  <c r="BI303" i="16"/>
  <c r="G303" i="16"/>
  <c r="F303" i="16"/>
  <c r="E303" i="16"/>
  <c r="D303" i="16"/>
  <c r="C303" i="16"/>
  <c r="B303" i="16"/>
  <c r="BR302" i="16"/>
  <c r="BQ302" i="16"/>
  <c r="BP302" i="16"/>
  <c r="BO302" i="16"/>
  <c r="BN302" i="16"/>
  <c r="BM302" i="16"/>
  <c r="BL302" i="16"/>
  <c r="BK302" i="16"/>
  <c r="BJ302" i="16"/>
  <c r="BI302" i="16"/>
  <c r="G302" i="16"/>
  <c r="F302" i="16"/>
  <c r="E302" i="16"/>
  <c r="D302" i="16"/>
  <c r="C302" i="16"/>
  <c r="B302" i="16"/>
  <c r="BR301" i="16"/>
  <c r="BQ301" i="16"/>
  <c r="BP301" i="16"/>
  <c r="BO301" i="16"/>
  <c r="BN301" i="16"/>
  <c r="BM301" i="16"/>
  <c r="BL301" i="16"/>
  <c r="BK301" i="16"/>
  <c r="BJ301" i="16"/>
  <c r="BI301" i="16"/>
  <c r="G301" i="16"/>
  <c r="F301" i="16"/>
  <c r="E301" i="16"/>
  <c r="D301" i="16"/>
  <c r="C301" i="16"/>
  <c r="B301" i="16"/>
  <c r="BR300" i="16"/>
  <c r="BQ300" i="16"/>
  <c r="BP300" i="16"/>
  <c r="BO300" i="16"/>
  <c r="BN300" i="16"/>
  <c r="BM300" i="16"/>
  <c r="BL300" i="16"/>
  <c r="BK300" i="16"/>
  <c r="BJ300" i="16"/>
  <c r="BI300" i="16"/>
  <c r="G300" i="16"/>
  <c r="F300" i="16"/>
  <c r="E300" i="16"/>
  <c r="D300" i="16"/>
  <c r="C300" i="16"/>
  <c r="B300" i="16"/>
  <c r="BR299" i="16"/>
  <c r="BQ299" i="16"/>
  <c r="BP299" i="16"/>
  <c r="BO299" i="16"/>
  <c r="BN299" i="16"/>
  <c r="BM299" i="16"/>
  <c r="BL299" i="16"/>
  <c r="BK299" i="16"/>
  <c r="BJ299" i="16"/>
  <c r="BI299" i="16"/>
  <c r="G299" i="16"/>
  <c r="F299" i="16"/>
  <c r="E299" i="16"/>
  <c r="D299" i="16"/>
  <c r="C299" i="16"/>
  <c r="B299" i="16"/>
  <c r="BR298" i="16"/>
  <c r="BQ298" i="16"/>
  <c r="BP298" i="16"/>
  <c r="BO298" i="16"/>
  <c r="BN298" i="16"/>
  <c r="BM298" i="16"/>
  <c r="BL298" i="16"/>
  <c r="BK298" i="16"/>
  <c r="BJ298" i="16"/>
  <c r="BI298" i="16"/>
  <c r="G298" i="16"/>
  <c r="F298" i="16"/>
  <c r="E298" i="16"/>
  <c r="D298" i="16"/>
  <c r="C298" i="16"/>
  <c r="B298" i="16"/>
  <c r="BR297" i="16"/>
  <c r="BQ297" i="16"/>
  <c r="BP297" i="16"/>
  <c r="BO297" i="16"/>
  <c r="BN297" i="16"/>
  <c r="BM297" i="16"/>
  <c r="BL297" i="16"/>
  <c r="BK297" i="16"/>
  <c r="BJ297" i="16"/>
  <c r="BI297" i="16"/>
  <c r="G297" i="16"/>
  <c r="F297" i="16"/>
  <c r="E297" i="16"/>
  <c r="D297" i="16"/>
  <c r="C297" i="16"/>
  <c r="B297" i="16"/>
  <c r="BR296" i="16"/>
  <c r="BQ296" i="16"/>
  <c r="BP296" i="16"/>
  <c r="BO296" i="16"/>
  <c r="BN296" i="16"/>
  <c r="BM296" i="16"/>
  <c r="BL296" i="16"/>
  <c r="BK296" i="16"/>
  <c r="BJ296" i="16"/>
  <c r="BI296" i="16"/>
  <c r="G296" i="16"/>
  <c r="F296" i="16"/>
  <c r="E296" i="16"/>
  <c r="D296" i="16"/>
  <c r="C296" i="16"/>
  <c r="B296" i="16"/>
  <c r="BR295" i="16"/>
  <c r="BQ295" i="16"/>
  <c r="BP295" i="16"/>
  <c r="BO295" i="16"/>
  <c r="BN295" i="16"/>
  <c r="BM295" i="16"/>
  <c r="BL295" i="16"/>
  <c r="BK295" i="16"/>
  <c r="BJ295" i="16"/>
  <c r="BI295" i="16"/>
  <c r="G295" i="16"/>
  <c r="F295" i="16"/>
  <c r="E295" i="16"/>
  <c r="D295" i="16"/>
  <c r="C295" i="16"/>
  <c r="B295" i="16"/>
  <c r="BR294" i="16"/>
  <c r="BQ294" i="16"/>
  <c r="BP294" i="16"/>
  <c r="BO294" i="16"/>
  <c r="BN294" i="16"/>
  <c r="BM294" i="16"/>
  <c r="BL294" i="16"/>
  <c r="BK294" i="16"/>
  <c r="BJ294" i="16"/>
  <c r="BI294" i="16"/>
  <c r="G294" i="16"/>
  <c r="F294" i="16"/>
  <c r="E294" i="16"/>
  <c r="D294" i="16"/>
  <c r="C294" i="16"/>
  <c r="B294" i="16"/>
  <c r="BR293" i="16"/>
  <c r="BQ293" i="16"/>
  <c r="BP293" i="16"/>
  <c r="BO293" i="16"/>
  <c r="BN293" i="16"/>
  <c r="BM293" i="16"/>
  <c r="BL293" i="16"/>
  <c r="BK293" i="16"/>
  <c r="BJ293" i="16"/>
  <c r="BI293" i="16"/>
  <c r="G293" i="16"/>
  <c r="F293" i="16"/>
  <c r="E293" i="16"/>
  <c r="D293" i="16"/>
  <c r="C293" i="16"/>
  <c r="B293" i="16"/>
  <c r="BR292" i="16"/>
  <c r="BQ292" i="16"/>
  <c r="BP292" i="16"/>
  <c r="BO292" i="16"/>
  <c r="BN292" i="16"/>
  <c r="BM292" i="16"/>
  <c r="BL292" i="16"/>
  <c r="BK292" i="16"/>
  <c r="BJ292" i="16"/>
  <c r="BI292" i="16"/>
  <c r="G292" i="16"/>
  <c r="F292" i="16"/>
  <c r="E292" i="16"/>
  <c r="D292" i="16"/>
  <c r="C292" i="16"/>
  <c r="B292" i="16"/>
  <c r="BR291" i="16"/>
  <c r="BQ291" i="16"/>
  <c r="BP291" i="16"/>
  <c r="BO291" i="16"/>
  <c r="BN291" i="16"/>
  <c r="BM291" i="16"/>
  <c r="BL291" i="16"/>
  <c r="BK291" i="16"/>
  <c r="BJ291" i="16"/>
  <c r="BI291" i="16"/>
  <c r="G291" i="16"/>
  <c r="F291" i="16"/>
  <c r="E291" i="16"/>
  <c r="D291" i="16"/>
  <c r="C291" i="16"/>
  <c r="B291" i="16"/>
  <c r="BR290" i="16"/>
  <c r="BQ290" i="16"/>
  <c r="BP290" i="16"/>
  <c r="BO290" i="16"/>
  <c r="BN290" i="16"/>
  <c r="BM290" i="16"/>
  <c r="BL290" i="16"/>
  <c r="BK290" i="16"/>
  <c r="BJ290" i="16"/>
  <c r="BI290" i="16"/>
  <c r="G290" i="16"/>
  <c r="F290" i="16"/>
  <c r="E290" i="16"/>
  <c r="D290" i="16"/>
  <c r="C290" i="16"/>
  <c r="B290" i="16"/>
  <c r="BR289" i="16"/>
  <c r="BQ289" i="16"/>
  <c r="BP289" i="16"/>
  <c r="BO289" i="16"/>
  <c r="BN289" i="16"/>
  <c r="BM289" i="16"/>
  <c r="BL289" i="16"/>
  <c r="BK289" i="16"/>
  <c r="BJ289" i="16"/>
  <c r="BI289" i="16"/>
  <c r="G289" i="16"/>
  <c r="F289" i="16"/>
  <c r="E289" i="16"/>
  <c r="D289" i="16"/>
  <c r="C289" i="16"/>
  <c r="B289" i="16"/>
  <c r="BR288" i="16"/>
  <c r="BQ288" i="16"/>
  <c r="BP288" i="16"/>
  <c r="BO288" i="16"/>
  <c r="BN288" i="16"/>
  <c r="BM288" i="16"/>
  <c r="BL288" i="16"/>
  <c r="BK288" i="16"/>
  <c r="BJ288" i="16"/>
  <c r="BI288" i="16"/>
  <c r="G288" i="16"/>
  <c r="F288" i="16"/>
  <c r="E288" i="16"/>
  <c r="D288" i="16"/>
  <c r="C288" i="16"/>
  <c r="B288" i="16"/>
  <c r="BR287" i="16"/>
  <c r="BQ287" i="16"/>
  <c r="BP287" i="16"/>
  <c r="BO287" i="16"/>
  <c r="BN287" i="16"/>
  <c r="BM287" i="16"/>
  <c r="BL287" i="16"/>
  <c r="BK287" i="16"/>
  <c r="BJ287" i="16"/>
  <c r="BI287" i="16"/>
  <c r="G287" i="16"/>
  <c r="F287" i="16"/>
  <c r="E287" i="16"/>
  <c r="D287" i="16"/>
  <c r="C287" i="16"/>
  <c r="B287" i="16"/>
  <c r="BR286" i="16"/>
  <c r="BQ286" i="16"/>
  <c r="BP286" i="16"/>
  <c r="BO286" i="16"/>
  <c r="BN286" i="16"/>
  <c r="BM286" i="16"/>
  <c r="BL286" i="16"/>
  <c r="BK286" i="16"/>
  <c r="BJ286" i="16"/>
  <c r="BI286" i="16"/>
  <c r="G286" i="16"/>
  <c r="F286" i="16"/>
  <c r="E286" i="16"/>
  <c r="D286" i="16"/>
  <c r="C286" i="16"/>
  <c r="B286" i="16"/>
  <c r="BR285" i="16"/>
  <c r="BQ285" i="16"/>
  <c r="BP285" i="16"/>
  <c r="BO285" i="16"/>
  <c r="BN285" i="16"/>
  <c r="BM285" i="16"/>
  <c r="BL285" i="16"/>
  <c r="BK285" i="16"/>
  <c r="BJ285" i="16"/>
  <c r="BI285" i="16"/>
  <c r="G285" i="16"/>
  <c r="F285" i="16"/>
  <c r="E285" i="16"/>
  <c r="D285" i="16"/>
  <c r="C285" i="16"/>
  <c r="B285" i="16"/>
  <c r="BR284" i="16"/>
  <c r="BQ284" i="16"/>
  <c r="BP284" i="16"/>
  <c r="BO284" i="16"/>
  <c r="BN284" i="16"/>
  <c r="BM284" i="16"/>
  <c r="BL284" i="16"/>
  <c r="BK284" i="16"/>
  <c r="BJ284" i="16"/>
  <c r="BI284" i="16"/>
  <c r="G284" i="16"/>
  <c r="F284" i="16"/>
  <c r="E284" i="16"/>
  <c r="D284" i="16"/>
  <c r="C284" i="16"/>
  <c r="B284" i="16"/>
  <c r="BR283" i="16"/>
  <c r="BQ283" i="16"/>
  <c r="BP283" i="16"/>
  <c r="BO283" i="16"/>
  <c r="BN283" i="16"/>
  <c r="BM283" i="16"/>
  <c r="BL283" i="16"/>
  <c r="BK283" i="16"/>
  <c r="BJ283" i="16"/>
  <c r="BI283" i="16"/>
  <c r="G283" i="16"/>
  <c r="F283" i="16"/>
  <c r="E283" i="16"/>
  <c r="D283" i="16"/>
  <c r="C283" i="16"/>
  <c r="B283" i="16"/>
  <c r="BR282" i="16"/>
  <c r="BQ282" i="16"/>
  <c r="BP282" i="16"/>
  <c r="BO282" i="16"/>
  <c r="BN282" i="16"/>
  <c r="BM282" i="16"/>
  <c r="BL282" i="16"/>
  <c r="BK282" i="16"/>
  <c r="BJ282" i="16"/>
  <c r="BI282" i="16"/>
  <c r="G282" i="16"/>
  <c r="F282" i="16"/>
  <c r="E282" i="16"/>
  <c r="D282" i="16"/>
  <c r="C282" i="16"/>
  <c r="B282" i="16"/>
  <c r="BR281" i="16"/>
  <c r="BQ281" i="16"/>
  <c r="BP281" i="16"/>
  <c r="BO281" i="16"/>
  <c r="BN281" i="16"/>
  <c r="BM281" i="16"/>
  <c r="BL281" i="16"/>
  <c r="BK281" i="16"/>
  <c r="BJ281" i="16"/>
  <c r="BI281" i="16"/>
  <c r="G281" i="16"/>
  <c r="F281" i="16"/>
  <c r="E281" i="16"/>
  <c r="D281" i="16"/>
  <c r="C281" i="16"/>
  <c r="B281" i="16"/>
  <c r="BR280" i="16"/>
  <c r="BQ280" i="16"/>
  <c r="BP280" i="16"/>
  <c r="BO280" i="16"/>
  <c r="BN280" i="16"/>
  <c r="BM280" i="16"/>
  <c r="BL280" i="16"/>
  <c r="BK280" i="16"/>
  <c r="BJ280" i="16"/>
  <c r="BI280" i="16"/>
  <c r="G280" i="16"/>
  <c r="F280" i="16"/>
  <c r="E280" i="16"/>
  <c r="D280" i="16"/>
  <c r="C280" i="16"/>
  <c r="B280" i="16"/>
  <c r="BR279" i="16"/>
  <c r="BQ279" i="16"/>
  <c r="BP279" i="16"/>
  <c r="BO279" i="16"/>
  <c r="BN279" i="16"/>
  <c r="BM279" i="16"/>
  <c r="BL279" i="16"/>
  <c r="BK279" i="16"/>
  <c r="BJ279" i="16"/>
  <c r="BI279" i="16"/>
  <c r="G279" i="16"/>
  <c r="F279" i="16"/>
  <c r="E279" i="16"/>
  <c r="D279" i="16"/>
  <c r="C279" i="16"/>
  <c r="B279" i="16"/>
  <c r="BR278" i="16"/>
  <c r="BQ278" i="16"/>
  <c r="BP278" i="16"/>
  <c r="BO278" i="16"/>
  <c r="BN278" i="16"/>
  <c r="BM278" i="16"/>
  <c r="BL278" i="16"/>
  <c r="BK278" i="16"/>
  <c r="BJ278" i="16"/>
  <c r="BI278" i="16"/>
  <c r="G278" i="16"/>
  <c r="F278" i="16"/>
  <c r="E278" i="16"/>
  <c r="D278" i="16"/>
  <c r="C278" i="16"/>
  <c r="B278" i="16"/>
  <c r="BR277" i="16"/>
  <c r="BQ277" i="16"/>
  <c r="BP277" i="16"/>
  <c r="BO277" i="16"/>
  <c r="BN277" i="16"/>
  <c r="BM277" i="16"/>
  <c r="BL277" i="16"/>
  <c r="BK277" i="16"/>
  <c r="BJ277" i="16"/>
  <c r="BI277" i="16"/>
  <c r="G277" i="16"/>
  <c r="F277" i="16"/>
  <c r="E277" i="16"/>
  <c r="D277" i="16"/>
  <c r="C277" i="16"/>
  <c r="B277" i="16"/>
  <c r="BR276" i="16"/>
  <c r="BQ276" i="16"/>
  <c r="BP276" i="16"/>
  <c r="BO276" i="16"/>
  <c r="BN276" i="16"/>
  <c r="BM276" i="16"/>
  <c r="BL276" i="16"/>
  <c r="BK276" i="16"/>
  <c r="BJ276" i="16"/>
  <c r="BI276" i="16"/>
  <c r="G276" i="16"/>
  <c r="F276" i="16"/>
  <c r="E276" i="16"/>
  <c r="D276" i="16"/>
  <c r="C276" i="16"/>
  <c r="B276" i="16"/>
  <c r="BR275" i="16"/>
  <c r="BQ275" i="16"/>
  <c r="BP275" i="16"/>
  <c r="BO275" i="16"/>
  <c r="BN275" i="16"/>
  <c r="BM275" i="16"/>
  <c r="BL275" i="16"/>
  <c r="BK275" i="16"/>
  <c r="BJ275" i="16"/>
  <c r="BI275" i="16"/>
  <c r="G275" i="16"/>
  <c r="F275" i="16"/>
  <c r="E275" i="16"/>
  <c r="D275" i="16"/>
  <c r="C275" i="16"/>
  <c r="B275" i="16"/>
  <c r="BR274" i="16"/>
  <c r="BQ274" i="16"/>
  <c r="BP274" i="16"/>
  <c r="BO274" i="16"/>
  <c r="BN274" i="16"/>
  <c r="BM274" i="16"/>
  <c r="BL274" i="16"/>
  <c r="BK274" i="16"/>
  <c r="BJ274" i="16"/>
  <c r="BI274" i="16"/>
  <c r="G274" i="16"/>
  <c r="F274" i="16"/>
  <c r="E274" i="16"/>
  <c r="D274" i="16"/>
  <c r="C274" i="16"/>
  <c r="B274" i="16"/>
  <c r="BR273" i="16"/>
  <c r="BQ273" i="16"/>
  <c r="BP273" i="16"/>
  <c r="BO273" i="16"/>
  <c r="BN273" i="16"/>
  <c r="BM273" i="16"/>
  <c r="BL273" i="16"/>
  <c r="BK273" i="16"/>
  <c r="BJ273" i="16"/>
  <c r="BI273" i="16"/>
  <c r="G273" i="16"/>
  <c r="F273" i="16"/>
  <c r="E273" i="16"/>
  <c r="D273" i="16"/>
  <c r="C273" i="16"/>
  <c r="B273" i="16"/>
  <c r="BR272" i="16"/>
  <c r="BQ272" i="16"/>
  <c r="BP272" i="16"/>
  <c r="BO272" i="16"/>
  <c r="BN272" i="16"/>
  <c r="BM272" i="16"/>
  <c r="BL272" i="16"/>
  <c r="BK272" i="16"/>
  <c r="BJ272" i="16"/>
  <c r="BI272" i="16"/>
  <c r="G272" i="16"/>
  <c r="F272" i="16"/>
  <c r="E272" i="16"/>
  <c r="D272" i="16"/>
  <c r="C272" i="16"/>
  <c r="B272" i="16"/>
  <c r="BR271" i="16"/>
  <c r="BQ271" i="16"/>
  <c r="BP271" i="16"/>
  <c r="BO271" i="16"/>
  <c r="BN271" i="16"/>
  <c r="BM271" i="16"/>
  <c r="BL271" i="16"/>
  <c r="BK271" i="16"/>
  <c r="BJ271" i="16"/>
  <c r="BI271" i="16"/>
  <c r="G271" i="16"/>
  <c r="F271" i="16"/>
  <c r="E271" i="16"/>
  <c r="D271" i="16"/>
  <c r="C271" i="16"/>
  <c r="B271" i="16"/>
  <c r="BR270" i="16"/>
  <c r="BQ270" i="16"/>
  <c r="BP270" i="16"/>
  <c r="BO270" i="16"/>
  <c r="BN270" i="16"/>
  <c r="BM270" i="16"/>
  <c r="BL270" i="16"/>
  <c r="BK270" i="16"/>
  <c r="BJ270" i="16"/>
  <c r="BI270" i="16"/>
  <c r="G270" i="16"/>
  <c r="F270" i="16"/>
  <c r="E270" i="16"/>
  <c r="D270" i="16"/>
  <c r="C270" i="16"/>
  <c r="B270" i="16"/>
  <c r="BR269" i="16"/>
  <c r="BQ269" i="16"/>
  <c r="BP269" i="16"/>
  <c r="BO269" i="16"/>
  <c r="BN269" i="16"/>
  <c r="BM269" i="16"/>
  <c r="BL269" i="16"/>
  <c r="BK269" i="16"/>
  <c r="BJ269" i="16"/>
  <c r="BI269" i="16"/>
  <c r="G269" i="16"/>
  <c r="F269" i="16"/>
  <c r="E269" i="16"/>
  <c r="D269" i="16"/>
  <c r="C269" i="16"/>
  <c r="B269" i="16"/>
  <c r="BR268" i="16"/>
  <c r="BQ268" i="16"/>
  <c r="BP268" i="16"/>
  <c r="BO268" i="16"/>
  <c r="BN268" i="16"/>
  <c r="BM268" i="16"/>
  <c r="BL268" i="16"/>
  <c r="BK268" i="16"/>
  <c r="BJ268" i="16"/>
  <c r="BI268" i="16"/>
  <c r="G268" i="16"/>
  <c r="F268" i="16"/>
  <c r="E268" i="16"/>
  <c r="D268" i="16"/>
  <c r="C268" i="16"/>
  <c r="B268" i="16"/>
  <c r="BR267" i="16"/>
  <c r="BQ267" i="16"/>
  <c r="BP267" i="16"/>
  <c r="BO267" i="16"/>
  <c r="BN267" i="16"/>
  <c r="BM267" i="16"/>
  <c r="BL267" i="16"/>
  <c r="BK267" i="16"/>
  <c r="BJ267" i="16"/>
  <c r="BI267" i="16"/>
  <c r="G267" i="16"/>
  <c r="F267" i="16"/>
  <c r="E267" i="16"/>
  <c r="D267" i="16"/>
  <c r="C267" i="16"/>
  <c r="B267" i="16"/>
  <c r="BR266" i="16"/>
  <c r="BQ266" i="16"/>
  <c r="BP266" i="16"/>
  <c r="BO266" i="16"/>
  <c r="BN266" i="16"/>
  <c r="BM266" i="16"/>
  <c r="BL266" i="16"/>
  <c r="BK266" i="16"/>
  <c r="BJ266" i="16"/>
  <c r="BI266" i="16"/>
  <c r="G266" i="16"/>
  <c r="F266" i="16"/>
  <c r="E266" i="16"/>
  <c r="D266" i="16"/>
  <c r="C266" i="16"/>
  <c r="B266" i="16"/>
  <c r="BR265" i="16"/>
  <c r="BQ265" i="16"/>
  <c r="BP265" i="16"/>
  <c r="BO265" i="16"/>
  <c r="BN265" i="16"/>
  <c r="BM265" i="16"/>
  <c r="BL265" i="16"/>
  <c r="BK265" i="16"/>
  <c r="BJ265" i="16"/>
  <c r="BI265" i="16"/>
  <c r="G265" i="16"/>
  <c r="F265" i="16"/>
  <c r="E265" i="16"/>
  <c r="D265" i="16"/>
  <c r="C265" i="16"/>
  <c r="B265" i="16"/>
  <c r="BR264" i="16"/>
  <c r="BQ264" i="16"/>
  <c r="BP264" i="16"/>
  <c r="BO264" i="16"/>
  <c r="BN264" i="16"/>
  <c r="BM264" i="16"/>
  <c r="BL264" i="16"/>
  <c r="BK264" i="16"/>
  <c r="BJ264" i="16"/>
  <c r="BI264" i="16"/>
  <c r="G264" i="16"/>
  <c r="F264" i="16"/>
  <c r="E264" i="16"/>
  <c r="D264" i="16"/>
  <c r="C264" i="16"/>
  <c r="B264" i="16"/>
  <c r="BR263" i="16"/>
  <c r="BQ263" i="16"/>
  <c r="BP263" i="16"/>
  <c r="BO263" i="16"/>
  <c r="BN263" i="16"/>
  <c r="BM263" i="16"/>
  <c r="BL263" i="16"/>
  <c r="BK263" i="16"/>
  <c r="BJ263" i="16"/>
  <c r="BI263" i="16"/>
  <c r="G263" i="16"/>
  <c r="F263" i="16"/>
  <c r="E263" i="16"/>
  <c r="D263" i="16"/>
  <c r="C263" i="16"/>
  <c r="B263" i="16"/>
  <c r="BR262" i="16"/>
  <c r="BQ262" i="16"/>
  <c r="BP262" i="16"/>
  <c r="BO262" i="16"/>
  <c r="BN262" i="16"/>
  <c r="BM262" i="16"/>
  <c r="BL262" i="16"/>
  <c r="BK262" i="16"/>
  <c r="BJ262" i="16"/>
  <c r="BI262" i="16"/>
  <c r="G262" i="16"/>
  <c r="F262" i="16"/>
  <c r="E262" i="16"/>
  <c r="D262" i="16"/>
  <c r="C262" i="16"/>
  <c r="B262" i="16"/>
  <c r="BR261" i="16"/>
  <c r="BQ261" i="16"/>
  <c r="BP261" i="16"/>
  <c r="BO261" i="16"/>
  <c r="BN261" i="16"/>
  <c r="BM261" i="16"/>
  <c r="BL261" i="16"/>
  <c r="BK261" i="16"/>
  <c r="BJ261" i="16"/>
  <c r="BI261" i="16"/>
  <c r="G261" i="16"/>
  <c r="F261" i="16"/>
  <c r="E261" i="16"/>
  <c r="D261" i="16"/>
  <c r="C261" i="16"/>
  <c r="B261" i="16"/>
  <c r="BR260" i="16"/>
  <c r="BQ260" i="16"/>
  <c r="BP260" i="16"/>
  <c r="BO260" i="16"/>
  <c r="BN260" i="16"/>
  <c r="BM260" i="16"/>
  <c r="BL260" i="16"/>
  <c r="BK260" i="16"/>
  <c r="BJ260" i="16"/>
  <c r="BI260" i="16"/>
  <c r="G260" i="16"/>
  <c r="F260" i="16"/>
  <c r="E260" i="16"/>
  <c r="D260" i="16"/>
  <c r="C260" i="16"/>
  <c r="B260" i="16"/>
  <c r="BR259" i="16"/>
  <c r="BQ259" i="16"/>
  <c r="BP259" i="16"/>
  <c r="BO259" i="16"/>
  <c r="BN259" i="16"/>
  <c r="BM259" i="16"/>
  <c r="BL259" i="16"/>
  <c r="BK259" i="16"/>
  <c r="BJ259" i="16"/>
  <c r="BI259" i="16"/>
  <c r="G259" i="16"/>
  <c r="F259" i="16"/>
  <c r="E259" i="16"/>
  <c r="D259" i="16"/>
  <c r="C259" i="16"/>
  <c r="B259" i="16"/>
  <c r="BR258" i="16"/>
  <c r="BQ258" i="16"/>
  <c r="BP258" i="16"/>
  <c r="BO258" i="16"/>
  <c r="BN258" i="16"/>
  <c r="BM258" i="16"/>
  <c r="BL258" i="16"/>
  <c r="BK258" i="16"/>
  <c r="BJ258" i="16"/>
  <c r="BI258" i="16"/>
  <c r="G258" i="16"/>
  <c r="F258" i="16"/>
  <c r="E258" i="16"/>
  <c r="D258" i="16"/>
  <c r="C258" i="16"/>
  <c r="B258" i="16"/>
  <c r="BR257" i="16"/>
  <c r="BQ257" i="16"/>
  <c r="BP257" i="16"/>
  <c r="BO257" i="16"/>
  <c r="BN257" i="16"/>
  <c r="BM257" i="16"/>
  <c r="BL257" i="16"/>
  <c r="BK257" i="16"/>
  <c r="BJ257" i="16"/>
  <c r="BI257" i="16"/>
  <c r="G257" i="16"/>
  <c r="F257" i="16"/>
  <c r="E257" i="16"/>
  <c r="D257" i="16"/>
  <c r="C257" i="16"/>
  <c r="B257" i="16"/>
  <c r="BR256" i="16"/>
  <c r="BQ256" i="16"/>
  <c r="BP256" i="16"/>
  <c r="BO256" i="16"/>
  <c r="BN256" i="16"/>
  <c r="BM256" i="16"/>
  <c r="BL256" i="16"/>
  <c r="BK256" i="16"/>
  <c r="BJ256" i="16"/>
  <c r="BI256" i="16"/>
  <c r="G256" i="16"/>
  <c r="F256" i="16"/>
  <c r="E256" i="16"/>
  <c r="D256" i="16"/>
  <c r="C256" i="16"/>
  <c r="B256" i="16"/>
  <c r="BR255" i="16"/>
  <c r="BQ255" i="16"/>
  <c r="BP255" i="16"/>
  <c r="BO255" i="16"/>
  <c r="BN255" i="16"/>
  <c r="BM255" i="16"/>
  <c r="BL255" i="16"/>
  <c r="BK255" i="16"/>
  <c r="BJ255" i="16"/>
  <c r="BI255" i="16"/>
  <c r="G255" i="16"/>
  <c r="F255" i="16"/>
  <c r="E255" i="16"/>
  <c r="D255" i="16"/>
  <c r="C255" i="16"/>
  <c r="B255" i="16"/>
  <c r="BR254" i="16"/>
  <c r="BQ254" i="16"/>
  <c r="BP254" i="16"/>
  <c r="BO254" i="16"/>
  <c r="BN254" i="16"/>
  <c r="BM254" i="16"/>
  <c r="BL254" i="16"/>
  <c r="BK254" i="16"/>
  <c r="BJ254" i="16"/>
  <c r="BI254" i="16"/>
  <c r="G254" i="16"/>
  <c r="F254" i="16"/>
  <c r="E254" i="16"/>
  <c r="D254" i="16"/>
  <c r="C254" i="16"/>
  <c r="B254" i="16"/>
  <c r="BR253" i="16"/>
  <c r="BQ253" i="16"/>
  <c r="BP253" i="16"/>
  <c r="BO253" i="16"/>
  <c r="BN253" i="16"/>
  <c r="BM253" i="16"/>
  <c r="BL253" i="16"/>
  <c r="BK253" i="16"/>
  <c r="BJ253" i="16"/>
  <c r="BI253" i="16"/>
  <c r="G253" i="16"/>
  <c r="F253" i="16"/>
  <c r="E253" i="16"/>
  <c r="D253" i="16"/>
  <c r="C253" i="16"/>
  <c r="B253" i="16"/>
  <c r="BR252" i="16"/>
  <c r="BQ252" i="16"/>
  <c r="BP252" i="16"/>
  <c r="BO252" i="16"/>
  <c r="BN252" i="16"/>
  <c r="BM252" i="16"/>
  <c r="BL252" i="16"/>
  <c r="BK252" i="16"/>
  <c r="BJ252" i="16"/>
  <c r="BI252" i="16"/>
  <c r="G252" i="16"/>
  <c r="F252" i="16"/>
  <c r="E252" i="16"/>
  <c r="D252" i="16"/>
  <c r="C252" i="16"/>
  <c r="B252" i="16"/>
  <c r="BR251" i="16"/>
  <c r="BQ251" i="16"/>
  <c r="BP251" i="16"/>
  <c r="BO251" i="16"/>
  <c r="BN251" i="16"/>
  <c r="BM251" i="16"/>
  <c r="BL251" i="16"/>
  <c r="BK251" i="16"/>
  <c r="BJ251" i="16"/>
  <c r="BI251" i="16"/>
  <c r="G251" i="16"/>
  <c r="F251" i="16"/>
  <c r="E251" i="16"/>
  <c r="D251" i="16"/>
  <c r="C251" i="16"/>
  <c r="B251" i="16"/>
  <c r="BR250" i="16"/>
  <c r="BQ250" i="16"/>
  <c r="BP250" i="16"/>
  <c r="BO250" i="16"/>
  <c r="BN250" i="16"/>
  <c r="BM250" i="16"/>
  <c r="BL250" i="16"/>
  <c r="BK250" i="16"/>
  <c r="BJ250" i="16"/>
  <c r="BI250" i="16"/>
  <c r="G250" i="16"/>
  <c r="F250" i="16"/>
  <c r="E250" i="16"/>
  <c r="D250" i="16"/>
  <c r="C250" i="16"/>
  <c r="B250" i="16"/>
  <c r="BR249" i="16"/>
  <c r="BQ249" i="16"/>
  <c r="BP249" i="16"/>
  <c r="BO249" i="16"/>
  <c r="BN249" i="16"/>
  <c r="BM249" i="16"/>
  <c r="BL249" i="16"/>
  <c r="BK249" i="16"/>
  <c r="BJ249" i="16"/>
  <c r="BI249" i="16"/>
  <c r="G249" i="16"/>
  <c r="F249" i="16"/>
  <c r="E249" i="16"/>
  <c r="D249" i="16"/>
  <c r="C249" i="16"/>
  <c r="B249" i="16"/>
  <c r="BR248" i="16"/>
  <c r="BQ248" i="16"/>
  <c r="BP248" i="16"/>
  <c r="BO248" i="16"/>
  <c r="BN248" i="16"/>
  <c r="BM248" i="16"/>
  <c r="BL248" i="16"/>
  <c r="BK248" i="16"/>
  <c r="BJ248" i="16"/>
  <c r="BI248" i="16"/>
  <c r="G248" i="16"/>
  <c r="F248" i="16"/>
  <c r="E248" i="16"/>
  <c r="D248" i="16"/>
  <c r="C248" i="16"/>
  <c r="B248" i="16"/>
  <c r="BR247" i="16"/>
  <c r="BQ247" i="16"/>
  <c r="BP247" i="16"/>
  <c r="BO247" i="16"/>
  <c r="BN247" i="16"/>
  <c r="BM247" i="16"/>
  <c r="BL247" i="16"/>
  <c r="BK247" i="16"/>
  <c r="BJ247" i="16"/>
  <c r="BI247" i="16"/>
  <c r="G247" i="16"/>
  <c r="F247" i="16"/>
  <c r="E247" i="16"/>
  <c r="D247" i="16"/>
  <c r="C247" i="16"/>
  <c r="B247" i="16"/>
  <c r="BR246" i="16"/>
  <c r="BQ246" i="16"/>
  <c r="BP246" i="16"/>
  <c r="BO246" i="16"/>
  <c r="BN246" i="16"/>
  <c r="BM246" i="16"/>
  <c r="BL246" i="16"/>
  <c r="BK246" i="16"/>
  <c r="BJ246" i="16"/>
  <c r="BI246" i="16"/>
  <c r="G246" i="16"/>
  <c r="F246" i="16"/>
  <c r="E246" i="16"/>
  <c r="D246" i="16"/>
  <c r="C246" i="16"/>
  <c r="B246" i="16"/>
  <c r="BR245" i="16"/>
  <c r="BQ245" i="16"/>
  <c r="BP245" i="16"/>
  <c r="BO245" i="16"/>
  <c r="BN245" i="16"/>
  <c r="BM245" i="16"/>
  <c r="BL245" i="16"/>
  <c r="BK245" i="16"/>
  <c r="BJ245" i="16"/>
  <c r="BI245" i="16"/>
  <c r="G245" i="16"/>
  <c r="F245" i="16"/>
  <c r="E245" i="16"/>
  <c r="D245" i="16"/>
  <c r="C245" i="16"/>
  <c r="B245" i="16"/>
  <c r="BR244" i="16"/>
  <c r="BQ244" i="16"/>
  <c r="BP244" i="16"/>
  <c r="BO244" i="16"/>
  <c r="BN244" i="16"/>
  <c r="BM244" i="16"/>
  <c r="BL244" i="16"/>
  <c r="BK244" i="16"/>
  <c r="BJ244" i="16"/>
  <c r="BI244" i="16"/>
  <c r="G244" i="16"/>
  <c r="F244" i="16"/>
  <c r="E244" i="16"/>
  <c r="D244" i="16"/>
  <c r="C244" i="16"/>
  <c r="B244" i="16"/>
  <c r="BR243" i="16"/>
  <c r="BQ243" i="16"/>
  <c r="BP243" i="16"/>
  <c r="BO243" i="16"/>
  <c r="BN243" i="16"/>
  <c r="BM243" i="16"/>
  <c r="BL243" i="16"/>
  <c r="BK243" i="16"/>
  <c r="BJ243" i="16"/>
  <c r="BI243" i="16"/>
  <c r="G243" i="16"/>
  <c r="F243" i="16"/>
  <c r="E243" i="16"/>
  <c r="D243" i="16"/>
  <c r="C243" i="16"/>
  <c r="B243" i="16"/>
  <c r="BR242" i="16"/>
  <c r="BQ242" i="16"/>
  <c r="BP242" i="16"/>
  <c r="BO242" i="16"/>
  <c r="BN242" i="16"/>
  <c r="BM242" i="16"/>
  <c r="BL242" i="16"/>
  <c r="BK242" i="16"/>
  <c r="BJ242" i="16"/>
  <c r="BI242" i="16"/>
  <c r="G242" i="16"/>
  <c r="F242" i="16"/>
  <c r="E242" i="16"/>
  <c r="D242" i="16"/>
  <c r="C242" i="16"/>
  <c r="B242" i="16"/>
  <c r="BR241" i="16"/>
  <c r="BQ241" i="16"/>
  <c r="BP241" i="16"/>
  <c r="BO241" i="16"/>
  <c r="BN241" i="16"/>
  <c r="BM241" i="16"/>
  <c r="BL241" i="16"/>
  <c r="BK241" i="16"/>
  <c r="BJ241" i="16"/>
  <c r="BI241" i="16"/>
  <c r="G241" i="16"/>
  <c r="F241" i="16"/>
  <c r="E241" i="16"/>
  <c r="D241" i="16"/>
  <c r="C241" i="16"/>
  <c r="B241" i="16"/>
  <c r="BR240" i="16"/>
  <c r="BQ240" i="16"/>
  <c r="BP240" i="16"/>
  <c r="BO240" i="16"/>
  <c r="BN240" i="16"/>
  <c r="BM240" i="16"/>
  <c r="BL240" i="16"/>
  <c r="BK240" i="16"/>
  <c r="BJ240" i="16"/>
  <c r="BI240" i="16"/>
  <c r="G240" i="16"/>
  <c r="F240" i="16"/>
  <c r="E240" i="16"/>
  <c r="D240" i="16"/>
  <c r="C240" i="16"/>
  <c r="B240" i="16"/>
  <c r="BR239" i="16"/>
  <c r="BQ239" i="16"/>
  <c r="BP239" i="16"/>
  <c r="BO239" i="16"/>
  <c r="BN239" i="16"/>
  <c r="BM239" i="16"/>
  <c r="BL239" i="16"/>
  <c r="BK239" i="16"/>
  <c r="BJ239" i="16"/>
  <c r="BI239" i="16"/>
  <c r="G239" i="16"/>
  <c r="F239" i="16"/>
  <c r="E239" i="16"/>
  <c r="D239" i="16"/>
  <c r="C239" i="16"/>
  <c r="B239" i="16"/>
  <c r="BR238" i="16"/>
  <c r="BQ238" i="16"/>
  <c r="BP238" i="16"/>
  <c r="BO238" i="16"/>
  <c r="BN238" i="16"/>
  <c r="BM238" i="16"/>
  <c r="BL238" i="16"/>
  <c r="BK238" i="16"/>
  <c r="BJ238" i="16"/>
  <c r="BI238" i="16"/>
  <c r="G238" i="16"/>
  <c r="F238" i="16"/>
  <c r="E238" i="16"/>
  <c r="D238" i="16"/>
  <c r="C238" i="16"/>
  <c r="B238" i="16"/>
  <c r="BR237" i="16"/>
  <c r="BQ237" i="16"/>
  <c r="BP237" i="16"/>
  <c r="BO237" i="16"/>
  <c r="BN237" i="16"/>
  <c r="BM237" i="16"/>
  <c r="BL237" i="16"/>
  <c r="BK237" i="16"/>
  <c r="BJ237" i="16"/>
  <c r="BI237" i="16"/>
  <c r="G237" i="16"/>
  <c r="F237" i="16"/>
  <c r="E237" i="16"/>
  <c r="D237" i="16"/>
  <c r="C237" i="16"/>
  <c r="B237" i="16"/>
  <c r="BR236" i="16"/>
  <c r="BQ236" i="16"/>
  <c r="BP236" i="16"/>
  <c r="BO236" i="16"/>
  <c r="BN236" i="16"/>
  <c r="BM236" i="16"/>
  <c r="BL236" i="16"/>
  <c r="BK236" i="16"/>
  <c r="BJ236" i="16"/>
  <c r="BI236" i="16"/>
  <c r="G236" i="16"/>
  <c r="F236" i="16"/>
  <c r="E236" i="16"/>
  <c r="D236" i="16"/>
  <c r="C236" i="16"/>
  <c r="B236" i="16"/>
  <c r="BR235" i="16"/>
  <c r="BQ235" i="16"/>
  <c r="BP235" i="16"/>
  <c r="BO235" i="16"/>
  <c r="BN235" i="16"/>
  <c r="BM235" i="16"/>
  <c r="BL235" i="16"/>
  <c r="BK235" i="16"/>
  <c r="BJ235" i="16"/>
  <c r="BI235" i="16"/>
  <c r="G235" i="16"/>
  <c r="F235" i="16"/>
  <c r="E235" i="16"/>
  <c r="D235" i="16"/>
  <c r="C235" i="16"/>
  <c r="B235" i="16"/>
  <c r="BR234" i="16"/>
  <c r="BQ234" i="16"/>
  <c r="BP234" i="16"/>
  <c r="BO234" i="16"/>
  <c r="BN234" i="16"/>
  <c r="BM234" i="16"/>
  <c r="BL234" i="16"/>
  <c r="BK234" i="16"/>
  <c r="BJ234" i="16"/>
  <c r="BI234" i="16"/>
  <c r="G234" i="16"/>
  <c r="F234" i="16"/>
  <c r="E234" i="16"/>
  <c r="D234" i="16"/>
  <c r="C234" i="16"/>
  <c r="B234" i="16"/>
  <c r="BR233" i="16"/>
  <c r="BQ233" i="16"/>
  <c r="BP233" i="16"/>
  <c r="BO233" i="16"/>
  <c r="BN233" i="16"/>
  <c r="BM233" i="16"/>
  <c r="BL233" i="16"/>
  <c r="BK233" i="16"/>
  <c r="BJ233" i="16"/>
  <c r="BI233" i="16"/>
  <c r="G233" i="16"/>
  <c r="F233" i="16"/>
  <c r="E233" i="16"/>
  <c r="D233" i="16"/>
  <c r="C233" i="16"/>
  <c r="B233" i="16"/>
  <c r="BR232" i="16"/>
  <c r="BQ232" i="16"/>
  <c r="BP232" i="16"/>
  <c r="BO232" i="16"/>
  <c r="BN232" i="16"/>
  <c r="BM232" i="16"/>
  <c r="BL232" i="16"/>
  <c r="BK232" i="16"/>
  <c r="BJ232" i="16"/>
  <c r="BI232" i="16"/>
  <c r="G232" i="16"/>
  <c r="F232" i="16"/>
  <c r="E232" i="16"/>
  <c r="D232" i="16"/>
  <c r="C232" i="16"/>
  <c r="B232" i="16"/>
  <c r="BR231" i="16"/>
  <c r="BQ231" i="16"/>
  <c r="BP231" i="16"/>
  <c r="BO231" i="16"/>
  <c r="BN231" i="16"/>
  <c r="BM231" i="16"/>
  <c r="BL231" i="16"/>
  <c r="BK231" i="16"/>
  <c r="BJ231" i="16"/>
  <c r="BI231" i="16"/>
  <c r="G231" i="16"/>
  <c r="F231" i="16"/>
  <c r="E231" i="16"/>
  <c r="D231" i="16"/>
  <c r="C231" i="16"/>
  <c r="B231" i="16"/>
  <c r="BR230" i="16"/>
  <c r="BQ230" i="16"/>
  <c r="BP230" i="16"/>
  <c r="BO230" i="16"/>
  <c r="BN230" i="16"/>
  <c r="BM230" i="16"/>
  <c r="BL230" i="16"/>
  <c r="BK230" i="16"/>
  <c r="BJ230" i="16"/>
  <c r="BI230" i="16"/>
  <c r="G230" i="16"/>
  <c r="F230" i="16"/>
  <c r="E230" i="16"/>
  <c r="D230" i="16"/>
  <c r="C230" i="16"/>
  <c r="B230" i="16"/>
  <c r="BR229" i="16"/>
  <c r="BQ229" i="16"/>
  <c r="BP229" i="16"/>
  <c r="BO229" i="16"/>
  <c r="BN229" i="16"/>
  <c r="BM229" i="16"/>
  <c r="BL229" i="16"/>
  <c r="BK229" i="16"/>
  <c r="BJ229" i="16"/>
  <c r="BI229" i="16"/>
  <c r="G229" i="16"/>
  <c r="F229" i="16"/>
  <c r="E229" i="16"/>
  <c r="D229" i="16"/>
  <c r="C229" i="16"/>
  <c r="B229" i="16"/>
  <c r="BR228" i="16"/>
  <c r="BQ228" i="16"/>
  <c r="BP228" i="16"/>
  <c r="BO228" i="16"/>
  <c r="BN228" i="16"/>
  <c r="BM228" i="16"/>
  <c r="BL228" i="16"/>
  <c r="BK228" i="16"/>
  <c r="BJ228" i="16"/>
  <c r="BI228" i="16"/>
  <c r="G228" i="16"/>
  <c r="F228" i="16"/>
  <c r="E228" i="16"/>
  <c r="D228" i="16"/>
  <c r="C228" i="16"/>
  <c r="B228" i="16"/>
  <c r="BR227" i="16"/>
  <c r="BQ227" i="16"/>
  <c r="BP227" i="16"/>
  <c r="BO227" i="16"/>
  <c r="BN227" i="16"/>
  <c r="BM227" i="16"/>
  <c r="BL227" i="16"/>
  <c r="BK227" i="16"/>
  <c r="BJ227" i="16"/>
  <c r="BI227" i="16"/>
  <c r="G227" i="16"/>
  <c r="F227" i="16"/>
  <c r="E227" i="16"/>
  <c r="D227" i="16"/>
  <c r="C227" i="16"/>
  <c r="B227" i="16"/>
  <c r="BR226" i="16"/>
  <c r="BQ226" i="16"/>
  <c r="BP226" i="16"/>
  <c r="BO226" i="16"/>
  <c r="BN226" i="16"/>
  <c r="BM226" i="16"/>
  <c r="BL226" i="16"/>
  <c r="BK226" i="16"/>
  <c r="BJ226" i="16"/>
  <c r="BI226" i="16"/>
  <c r="G226" i="16"/>
  <c r="F226" i="16"/>
  <c r="E226" i="16"/>
  <c r="D226" i="16"/>
  <c r="C226" i="16"/>
  <c r="B226" i="16"/>
  <c r="BR225" i="16"/>
  <c r="BQ225" i="16"/>
  <c r="BP225" i="16"/>
  <c r="BO225" i="16"/>
  <c r="BN225" i="16"/>
  <c r="BM225" i="16"/>
  <c r="BL225" i="16"/>
  <c r="BK225" i="16"/>
  <c r="BJ225" i="16"/>
  <c r="BI225" i="16"/>
  <c r="G225" i="16"/>
  <c r="F225" i="16"/>
  <c r="E225" i="16"/>
  <c r="D225" i="16"/>
  <c r="C225" i="16"/>
  <c r="B225" i="16"/>
  <c r="BR224" i="16"/>
  <c r="BQ224" i="16"/>
  <c r="BP224" i="16"/>
  <c r="BO224" i="16"/>
  <c r="BN224" i="16"/>
  <c r="BM224" i="16"/>
  <c r="BL224" i="16"/>
  <c r="BK224" i="16"/>
  <c r="BJ224" i="16"/>
  <c r="BI224" i="16"/>
  <c r="G224" i="16"/>
  <c r="F224" i="16"/>
  <c r="E224" i="16"/>
  <c r="D224" i="16"/>
  <c r="C224" i="16"/>
  <c r="B224" i="16"/>
  <c r="BR223" i="16"/>
  <c r="BQ223" i="16"/>
  <c r="BP223" i="16"/>
  <c r="BO223" i="16"/>
  <c r="BN223" i="16"/>
  <c r="BM223" i="16"/>
  <c r="BL223" i="16"/>
  <c r="BK223" i="16"/>
  <c r="BJ223" i="16"/>
  <c r="BI223" i="16"/>
  <c r="G223" i="16"/>
  <c r="F223" i="16"/>
  <c r="E223" i="16"/>
  <c r="D223" i="16"/>
  <c r="C223" i="16"/>
  <c r="B223" i="16"/>
  <c r="BR222" i="16"/>
  <c r="BQ222" i="16"/>
  <c r="BP222" i="16"/>
  <c r="BO222" i="16"/>
  <c r="BN222" i="16"/>
  <c r="BM222" i="16"/>
  <c r="BL222" i="16"/>
  <c r="BK222" i="16"/>
  <c r="BJ222" i="16"/>
  <c r="BI222" i="16"/>
  <c r="G222" i="16"/>
  <c r="F222" i="16"/>
  <c r="E222" i="16"/>
  <c r="D222" i="16"/>
  <c r="C222" i="16"/>
  <c r="B222" i="16"/>
  <c r="BR221" i="16"/>
  <c r="BQ221" i="16"/>
  <c r="BP221" i="16"/>
  <c r="BO221" i="16"/>
  <c r="BN221" i="16"/>
  <c r="BM221" i="16"/>
  <c r="BL221" i="16"/>
  <c r="BK221" i="16"/>
  <c r="BJ221" i="16"/>
  <c r="BI221" i="16"/>
  <c r="AU221" i="16"/>
  <c r="G221" i="16"/>
  <c r="F221" i="16"/>
  <c r="E221" i="16"/>
  <c r="D221" i="16"/>
  <c r="C221" i="16"/>
  <c r="B221" i="16"/>
  <c r="BR220" i="16"/>
  <c r="BQ220" i="16"/>
  <c r="BP220" i="16"/>
  <c r="BO220" i="16"/>
  <c r="BN220" i="16"/>
  <c r="BM220" i="16"/>
  <c r="BL220" i="16"/>
  <c r="BK220" i="16"/>
  <c r="BJ220" i="16"/>
  <c r="BI220" i="16"/>
  <c r="AU220" i="16"/>
  <c r="G220" i="16"/>
  <c r="F220" i="16"/>
  <c r="E220" i="16"/>
  <c r="D220" i="16"/>
  <c r="C220" i="16"/>
  <c r="B220" i="16"/>
  <c r="BR219" i="16"/>
  <c r="BQ219" i="16"/>
  <c r="BP219" i="16"/>
  <c r="BO219" i="16"/>
  <c r="BN219" i="16"/>
  <c r="BM219" i="16"/>
  <c r="BL219" i="16"/>
  <c r="BK219" i="16"/>
  <c r="BJ219" i="16"/>
  <c r="BI219" i="16"/>
  <c r="AU219" i="16"/>
  <c r="G219" i="16"/>
  <c r="F219" i="16"/>
  <c r="E219" i="16"/>
  <c r="D219" i="16"/>
  <c r="C219" i="16"/>
  <c r="B219" i="16"/>
  <c r="BR218" i="16"/>
  <c r="BQ218" i="16"/>
  <c r="BP218" i="16"/>
  <c r="BO218" i="16"/>
  <c r="BN218" i="16"/>
  <c r="BM218" i="16"/>
  <c r="BL218" i="16"/>
  <c r="BK218" i="16"/>
  <c r="BJ218" i="16"/>
  <c r="BI218" i="16"/>
  <c r="AU218" i="16"/>
  <c r="G218" i="16"/>
  <c r="F218" i="16"/>
  <c r="E218" i="16"/>
  <c r="D218" i="16"/>
  <c r="C218" i="16"/>
  <c r="B218" i="16"/>
  <c r="BR217" i="16"/>
  <c r="BQ217" i="16"/>
  <c r="BP217" i="16"/>
  <c r="BO217" i="16"/>
  <c r="BN217" i="16"/>
  <c r="BM217" i="16"/>
  <c r="BL217" i="16"/>
  <c r="BK217" i="16"/>
  <c r="BJ217" i="16"/>
  <c r="BI217" i="16"/>
  <c r="AU217" i="16"/>
  <c r="G217" i="16"/>
  <c r="F217" i="16"/>
  <c r="E217" i="16"/>
  <c r="D217" i="16"/>
  <c r="C217" i="16"/>
  <c r="B217" i="16"/>
  <c r="BR216" i="16"/>
  <c r="BQ216" i="16"/>
  <c r="BP216" i="16"/>
  <c r="BO216" i="16"/>
  <c r="BN216" i="16"/>
  <c r="BM216" i="16"/>
  <c r="BL216" i="16"/>
  <c r="BK216" i="16"/>
  <c r="BJ216" i="16"/>
  <c r="BI216" i="16"/>
  <c r="AU216" i="16"/>
  <c r="G216" i="16"/>
  <c r="F216" i="16"/>
  <c r="E216" i="16"/>
  <c r="D216" i="16"/>
  <c r="C216" i="16"/>
  <c r="B216" i="16"/>
  <c r="BR215" i="16"/>
  <c r="BQ215" i="16"/>
  <c r="BP215" i="16"/>
  <c r="BO215" i="16"/>
  <c r="BN215" i="16"/>
  <c r="BM215" i="16"/>
  <c r="BL215" i="16"/>
  <c r="BK215" i="16"/>
  <c r="BJ215" i="16"/>
  <c r="BI215" i="16"/>
  <c r="AU215" i="16"/>
  <c r="G215" i="16"/>
  <c r="F215" i="16"/>
  <c r="E215" i="16"/>
  <c r="D215" i="16"/>
  <c r="C215" i="16"/>
  <c r="B215" i="16"/>
  <c r="BR214" i="16"/>
  <c r="BQ214" i="16"/>
  <c r="BP214" i="16"/>
  <c r="BO214" i="16"/>
  <c r="BN214" i="16"/>
  <c r="BM214" i="16"/>
  <c r="BL214" i="16"/>
  <c r="BK214" i="16"/>
  <c r="BJ214" i="16"/>
  <c r="BI214" i="16"/>
  <c r="AU214" i="16"/>
  <c r="G214" i="16"/>
  <c r="F214" i="16"/>
  <c r="E214" i="16"/>
  <c r="D214" i="16"/>
  <c r="C214" i="16"/>
  <c r="B214" i="16"/>
  <c r="BR213" i="16"/>
  <c r="BQ213" i="16"/>
  <c r="BP213" i="16"/>
  <c r="BO213" i="16"/>
  <c r="BN213" i="16"/>
  <c r="BM213" i="16"/>
  <c r="BL213" i="16"/>
  <c r="BK213" i="16"/>
  <c r="BJ213" i="16"/>
  <c r="BI213" i="16"/>
  <c r="AU213" i="16"/>
  <c r="G213" i="16"/>
  <c r="F213" i="16"/>
  <c r="E213" i="16"/>
  <c r="D213" i="16"/>
  <c r="C213" i="16"/>
  <c r="B213" i="16"/>
  <c r="BR212" i="16"/>
  <c r="BQ212" i="16"/>
  <c r="BP212" i="16"/>
  <c r="BO212" i="16"/>
  <c r="BN212" i="16"/>
  <c r="BM212" i="16"/>
  <c r="BL212" i="16"/>
  <c r="BK212" i="16"/>
  <c r="BJ212" i="16"/>
  <c r="BI212" i="16"/>
  <c r="AU212" i="16"/>
  <c r="G212" i="16"/>
  <c r="F212" i="16"/>
  <c r="E212" i="16"/>
  <c r="D212" i="16"/>
  <c r="C212" i="16"/>
  <c r="B212" i="16"/>
  <c r="BR211" i="16"/>
  <c r="BQ211" i="16"/>
  <c r="BP211" i="16"/>
  <c r="BO211" i="16"/>
  <c r="BN211" i="16"/>
  <c r="BM211" i="16"/>
  <c r="BL211" i="16"/>
  <c r="BK211" i="16"/>
  <c r="BJ211" i="16"/>
  <c r="BI211" i="16"/>
  <c r="AU211" i="16"/>
  <c r="G211" i="16"/>
  <c r="F211" i="16"/>
  <c r="E211" i="16"/>
  <c r="D211" i="16"/>
  <c r="C211" i="16"/>
  <c r="B211" i="16"/>
  <c r="BR210" i="16"/>
  <c r="BQ210" i="16"/>
  <c r="BP210" i="16"/>
  <c r="BO210" i="16"/>
  <c r="BN210" i="16"/>
  <c r="BM210" i="16"/>
  <c r="BL210" i="16"/>
  <c r="BK210" i="16"/>
  <c r="BJ210" i="16"/>
  <c r="BI210" i="16"/>
  <c r="AU210" i="16"/>
  <c r="G210" i="16"/>
  <c r="F210" i="16"/>
  <c r="E210" i="16"/>
  <c r="D210" i="16"/>
  <c r="C210" i="16"/>
  <c r="B210" i="16"/>
  <c r="BR209" i="16"/>
  <c r="BQ209" i="16"/>
  <c r="BP209" i="16"/>
  <c r="BO209" i="16"/>
  <c r="BN209" i="16"/>
  <c r="BM209" i="16"/>
  <c r="BL209" i="16"/>
  <c r="BK209" i="16"/>
  <c r="BJ209" i="16"/>
  <c r="BI209" i="16"/>
  <c r="AU209" i="16"/>
  <c r="G209" i="16"/>
  <c r="F209" i="16"/>
  <c r="E209" i="16"/>
  <c r="D209" i="16"/>
  <c r="C209" i="16"/>
  <c r="B209" i="16"/>
  <c r="BR208" i="16"/>
  <c r="BQ208" i="16"/>
  <c r="BP208" i="16"/>
  <c r="BO208" i="16"/>
  <c r="BN208" i="16"/>
  <c r="BM208" i="16"/>
  <c r="BL208" i="16"/>
  <c r="BK208" i="16"/>
  <c r="BJ208" i="16"/>
  <c r="BI208" i="16"/>
  <c r="AU208" i="16"/>
  <c r="G208" i="16"/>
  <c r="F208" i="16"/>
  <c r="E208" i="16"/>
  <c r="D208" i="16"/>
  <c r="C208" i="16"/>
  <c r="B208" i="16"/>
  <c r="BR207" i="16"/>
  <c r="BQ207" i="16"/>
  <c r="BP207" i="16"/>
  <c r="BO207" i="16"/>
  <c r="BN207" i="16"/>
  <c r="BM207" i="16"/>
  <c r="BL207" i="16"/>
  <c r="BK207" i="16"/>
  <c r="BJ207" i="16"/>
  <c r="BI207" i="16"/>
  <c r="AU207" i="16"/>
  <c r="G207" i="16"/>
  <c r="F207" i="16"/>
  <c r="E207" i="16"/>
  <c r="D207" i="16"/>
  <c r="C207" i="16"/>
  <c r="B207" i="16"/>
  <c r="BR206" i="16"/>
  <c r="BQ206" i="16"/>
  <c r="BP206" i="16"/>
  <c r="BO206" i="16"/>
  <c r="BN206" i="16"/>
  <c r="BM206" i="16"/>
  <c r="BL206" i="16"/>
  <c r="BK206" i="16"/>
  <c r="BJ206" i="16"/>
  <c r="BI206" i="16"/>
  <c r="AU206" i="16"/>
  <c r="G206" i="16"/>
  <c r="F206" i="16"/>
  <c r="E206" i="16"/>
  <c r="D206" i="16"/>
  <c r="C206" i="16"/>
  <c r="B206" i="16"/>
  <c r="BR205" i="16"/>
  <c r="BQ205" i="16"/>
  <c r="BP205" i="16"/>
  <c r="BO205" i="16"/>
  <c r="BN205" i="16"/>
  <c r="BM205" i="16"/>
  <c r="BL205" i="16"/>
  <c r="BK205" i="16"/>
  <c r="BJ205" i="16"/>
  <c r="BI205" i="16"/>
  <c r="AU205" i="16"/>
  <c r="G205" i="16"/>
  <c r="F205" i="16"/>
  <c r="E205" i="16"/>
  <c r="D205" i="16"/>
  <c r="C205" i="16"/>
  <c r="B205" i="16"/>
  <c r="BR204" i="16"/>
  <c r="BQ204" i="16"/>
  <c r="BP204" i="16"/>
  <c r="BO204" i="16"/>
  <c r="BN204" i="16"/>
  <c r="BM204" i="16"/>
  <c r="BL204" i="16"/>
  <c r="BK204" i="16"/>
  <c r="BJ204" i="16"/>
  <c r="BI204" i="16"/>
  <c r="AU204" i="16"/>
  <c r="G204" i="16"/>
  <c r="F204" i="16"/>
  <c r="E204" i="16"/>
  <c r="D204" i="16"/>
  <c r="C204" i="16"/>
  <c r="B204" i="16"/>
  <c r="BR203" i="16"/>
  <c r="BQ203" i="16"/>
  <c r="BP203" i="16"/>
  <c r="BO203" i="16"/>
  <c r="BN203" i="16"/>
  <c r="BM203" i="16"/>
  <c r="BL203" i="16"/>
  <c r="BK203" i="16"/>
  <c r="BJ203" i="16"/>
  <c r="BI203" i="16"/>
  <c r="AU203" i="16"/>
  <c r="G203" i="16"/>
  <c r="F203" i="16"/>
  <c r="E203" i="16"/>
  <c r="D203" i="16"/>
  <c r="C203" i="16"/>
  <c r="B203" i="16"/>
  <c r="BR202" i="16"/>
  <c r="BQ202" i="16"/>
  <c r="BP202" i="16"/>
  <c r="BO202" i="16"/>
  <c r="BN202" i="16"/>
  <c r="BM202" i="16"/>
  <c r="BL202" i="16"/>
  <c r="BK202" i="16"/>
  <c r="BJ202" i="16"/>
  <c r="BI202" i="16"/>
  <c r="G202" i="16"/>
  <c r="F202" i="16"/>
  <c r="E202" i="16"/>
  <c r="D202" i="16"/>
  <c r="C202" i="16"/>
  <c r="B202" i="16"/>
  <c r="BR201" i="16"/>
  <c r="BQ201" i="16"/>
  <c r="BP201" i="16"/>
  <c r="BO201" i="16"/>
  <c r="BN201" i="16"/>
  <c r="BM201" i="16"/>
  <c r="BL201" i="16"/>
  <c r="BK201" i="16"/>
  <c r="BJ201" i="16"/>
  <c r="BI201" i="16"/>
  <c r="G201" i="16"/>
  <c r="F201" i="16"/>
  <c r="E201" i="16"/>
  <c r="D201" i="16"/>
  <c r="C201" i="16"/>
  <c r="B201" i="16"/>
  <c r="BR200" i="16"/>
  <c r="BQ200" i="16"/>
  <c r="BP200" i="16"/>
  <c r="BO200" i="16"/>
  <c r="BN200" i="16"/>
  <c r="BM200" i="16"/>
  <c r="BL200" i="16"/>
  <c r="BK200" i="16"/>
  <c r="BJ200" i="16"/>
  <c r="BI200" i="16"/>
  <c r="G200" i="16"/>
  <c r="F200" i="16"/>
  <c r="E200" i="16"/>
  <c r="D200" i="16"/>
  <c r="C200" i="16"/>
  <c r="B200" i="16"/>
  <c r="BR199" i="16"/>
  <c r="BQ199" i="16"/>
  <c r="BP199" i="16"/>
  <c r="BO199" i="16"/>
  <c r="BN199" i="16"/>
  <c r="BM199" i="16"/>
  <c r="BL199" i="16"/>
  <c r="BK199" i="16"/>
  <c r="BJ199" i="16"/>
  <c r="BI199" i="16"/>
  <c r="G199" i="16"/>
  <c r="F199" i="16"/>
  <c r="E199" i="16"/>
  <c r="D199" i="16"/>
  <c r="C199" i="16"/>
  <c r="B199" i="16"/>
  <c r="BR198" i="16"/>
  <c r="BQ198" i="16"/>
  <c r="BP198" i="16"/>
  <c r="BO198" i="16"/>
  <c r="BN198" i="16"/>
  <c r="BM198" i="16"/>
  <c r="BL198" i="16"/>
  <c r="BK198" i="16"/>
  <c r="BJ198" i="16"/>
  <c r="BI198" i="16"/>
  <c r="G198" i="16"/>
  <c r="F198" i="16"/>
  <c r="E198" i="16"/>
  <c r="D198" i="16"/>
  <c r="C198" i="16"/>
  <c r="B198" i="16"/>
  <c r="BR197" i="16"/>
  <c r="BQ197" i="16"/>
  <c r="BP197" i="16"/>
  <c r="BO197" i="16"/>
  <c r="BN197" i="16"/>
  <c r="BM197" i="16"/>
  <c r="BL197" i="16"/>
  <c r="BK197" i="16"/>
  <c r="BJ197" i="16"/>
  <c r="BI197" i="16"/>
  <c r="G197" i="16"/>
  <c r="F197" i="16"/>
  <c r="E197" i="16"/>
  <c r="D197" i="16"/>
  <c r="C197" i="16"/>
  <c r="B197" i="16"/>
  <c r="BR196" i="16"/>
  <c r="BQ196" i="16"/>
  <c r="BP196" i="16"/>
  <c r="BO196" i="16"/>
  <c r="BN196" i="16"/>
  <c r="BM196" i="16"/>
  <c r="BL196" i="16"/>
  <c r="BK196" i="16"/>
  <c r="BJ196" i="16"/>
  <c r="BI196" i="16"/>
  <c r="G196" i="16"/>
  <c r="F196" i="16"/>
  <c r="E196" i="16"/>
  <c r="D196" i="16"/>
  <c r="C196" i="16"/>
  <c r="B196" i="16"/>
  <c r="BR195" i="16"/>
  <c r="BQ195" i="16"/>
  <c r="BP195" i="16"/>
  <c r="BO195" i="16"/>
  <c r="BN195" i="16"/>
  <c r="BM195" i="16"/>
  <c r="BL195" i="16"/>
  <c r="BK195" i="16"/>
  <c r="BJ195" i="16"/>
  <c r="BI195" i="16"/>
  <c r="G195" i="16"/>
  <c r="F195" i="16"/>
  <c r="E195" i="16"/>
  <c r="D195" i="16"/>
  <c r="C195" i="16"/>
  <c r="B195" i="16"/>
  <c r="BR194" i="16"/>
  <c r="BQ194" i="16"/>
  <c r="BP194" i="16"/>
  <c r="BO194" i="16"/>
  <c r="BN194" i="16"/>
  <c r="BM194" i="16"/>
  <c r="BL194" i="16"/>
  <c r="BK194" i="16"/>
  <c r="BJ194" i="16"/>
  <c r="BI194" i="16"/>
  <c r="G194" i="16"/>
  <c r="F194" i="16"/>
  <c r="E194" i="16"/>
  <c r="D194" i="16"/>
  <c r="C194" i="16"/>
  <c r="B194" i="16"/>
  <c r="BR193" i="16"/>
  <c r="BQ193" i="16"/>
  <c r="BP193" i="16"/>
  <c r="BO193" i="16"/>
  <c r="BN193" i="16"/>
  <c r="BM193" i="16"/>
  <c r="BL193" i="16"/>
  <c r="BK193" i="16"/>
  <c r="BJ193" i="16"/>
  <c r="BI193" i="16"/>
  <c r="G193" i="16"/>
  <c r="F193" i="16"/>
  <c r="E193" i="16"/>
  <c r="D193" i="16"/>
  <c r="C193" i="16"/>
  <c r="B193" i="16"/>
  <c r="BR192" i="16"/>
  <c r="BQ192" i="16"/>
  <c r="BP192" i="16"/>
  <c r="BO192" i="16"/>
  <c r="BN192" i="16"/>
  <c r="BM192" i="16"/>
  <c r="BL192" i="16"/>
  <c r="BK192" i="16"/>
  <c r="BJ192" i="16"/>
  <c r="BI192" i="16"/>
  <c r="G192" i="16"/>
  <c r="F192" i="16"/>
  <c r="E192" i="16"/>
  <c r="D192" i="16"/>
  <c r="C192" i="16"/>
  <c r="B192" i="16"/>
  <c r="BR191" i="16"/>
  <c r="BQ191" i="16"/>
  <c r="BP191" i="16"/>
  <c r="BO191" i="16"/>
  <c r="BN191" i="16"/>
  <c r="BM191" i="16"/>
  <c r="BL191" i="16"/>
  <c r="BK191" i="16"/>
  <c r="BJ191" i="16"/>
  <c r="BI191" i="16"/>
  <c r="G191" i="16"/>
  <c r="F191" i="16"/>
  <c r="E191" i="16"/>
  <c r="D191" i="16"/>
  <c r="C191" i="16"/>
  <c r="B191" i="16"/>
  <c r="BR190" i="16"/>
  <c r="BQ190" i="16"/>
  <c r="BP190" i="16"/>
  <c r="BO190" i="16"/>
  <c r="BN190" i="16"/>
  <c r="BM190" i="16"/>
  <c r="BL190" i="16"/>
  <c r="BK190" i="16"/>
  <c r="BJ190" i="16"/>
  <c r="BI190" i="16"/>
  <c r="G190" i="16"/>
  <c r="F190" i="16"/>
  <c r="E190" i="16"/>
  <c r="D190" i="16"/>
  <c r="C190" i="16"/>
  <c r="B190" i="16"/>
  <c r="BR189" i="16"/>
  <c r="BQ189" i="16"/>
  <c r="BP189" i="16"/>
  <c r="BO189" i="16"/>
  <c r="BN189" i="16"/>
  <c r="BM189" i="16"/>
  <c r="BL189" i="16"/>
  <c r="BK189" i="16"/>
  <c r="BJ189" i="16"/>
  <c r="BI189" i="16"/>
  <c r="G189" i="16"/>
  <c r="F189" i="16"/>
  <c r="E189" i="16"/>
  <c r="D189" i="16"/>
  <c r="C189" i="16"/>
  <c r="B189" i="16"/>
  <c r="BR188" i="16"/>
  <c r="BQ188" i="16"/>
  <c r="BP188" i="16"/>
  <c r="BO188" i="16"/>
  <c r="BN188" i="16"/>
  <c r="BM188" i="16"/>
  <c r="BL188" i="16"/>
  <c r="BK188" i="16"/>
  <c r="BJ188" i="16"/>
  <c r="BI188" i="16"/>
  <c r="G188" i="16"/>
  <c r="F188" i="16"/>
  <c r="E188" i="16"/>
  <c r="D188" i="16"/>
  <c r="C188" i="16"/>
  <c r="B188" i="16"/>
  <c r="BR187" i="16"/>
  <c r="BQ187" i="16"/>
  <c r="BP187" i="16"/>
  <c r="BO187" i="16"/>
  <c r="BN187" i="16"/>
  <c r="BM187" i="16"/>
  <c r="BL187" i="16"/>
  <c r="BK187" i="16"/>
  <c r="BJ187" i="16"/>
  <c r="BI187" i="16"/>
  <c r="G187" i="16"/>
  <c r="F187" i="16"/>
  <c r="E187" i="16"/>
  <c r="D187" i="16"/>
  <c r="C187" i="16"/>
  <c r="B187" i="16"/>
  <c r="BR186" i="16"/>
  <c r="BQ186" i="16"/>
  <c r="BP186" i="16"/>
  <c r="BO186" i="16"/>
  <c r="BN186" i="16"/>
  <c r="BM186" i="16"/>
  <c r="BL186" i="16"/>
  <c r="BK186" i="16"/>
  <c r="BJ186" i="16"/>
  <c r="BI186" i="16"/>
  <c r="G186" i="16"/>
  <c r="F186" i="16"/>
  <c r="E186" i="16"/>
  <c r="D186" i="16"/>
  <c r="C186" i="16"/>
  <c r="B186" i="16"/>
  <c r="BR185" i="16"/>
  <c r="BQ185" i="16"/>
  <c r="BP185" i="16"/>
  <c r="BO185" i="16"/>
  <c r="BN185" i="16"/>
  <c r="BM185" i="16"/>
  <c r="BL185" i="16"/>
  <c r="BK185" i="16"/>
  <c r="BJ185" i="16"/>
  <c r="BI185" i="16"/>
  <c r="G185" i="16"/>
  <c r="F185" i="16"/>
  <c r="E185" i="16"/>
  <c r="D185" i="16"/>
  <c r="C185" i="16"/>
  <c r="B185" i="16"/>
  <c r="BR184" i="16"/>
  <c r="BQ184" i="16"/>
  <c r="BP184" i="16"/>
  <c r="BO184" i="16"/>
  <c r="BN184" i="16"/>
  <c r="BM184" i="16"/>
  <c r="BL184" i="16"/>
  <c r="BK184" i="16"/>
  <c r="BJ184" i="16"/>
  <c r="BI184" i="16"/>
  <c r="G184" i="16"/>
  <c r="F184" i="16"/>
  <c r="E184" i="16"/>
  <c r="D184" i="16"/>
  <c r="C184" i="16"/>
  <c r="B184" i="16"/>
  <c r="BR183" i="16"/>
  <c r="BQ183" i="16"/>
  <c r="BP183" i="16"/>
  <c r="BO183" i="16"/>
  <c r="BN183" i="16"/>
  <c r="BM183" i="16"/>
  <c r="BL183" i="16"/>
  <c r="BK183" i="16"/>
  <c r="BJ183" i="16"/>
  <c r="BI183" i="16"/>
  <c r="G183" i="16"/>
  <c r="F183" i="16"/>
  <c r="E183" i="16"/>
  <c r="D183" i="16"/>
  <c r="C183" i="16"/>
  <c r="B183" i="16"/>
  <c r="BR182" i="16"/>
  <c r="BQ182" i="16"/>
  <c r="BP182" i="16"/>
  <c r="BO182" i="16"/>
  <c r="BN182" i="16"/>
  <c r="BM182" i="16"/>
  <c r="BL182" i="16"/>
  <c r="BK182" i="16"/>
  <c r="BJ182" i="16"/>
  <c r="BI182" i="16"/>
  <c r="G182" i="16"/>
  <c r="F182" i="16"/>
  <c r="E182" i="16"/>
  <c r="D182" i="16"/>
  <c r="C182" i="16"/>
  <c r="B182" i="16"/>
  <c r="BR181" i="16"/>
  <c r="BQ181" i="16"/>
  <c r="BP181" i="16"/>
  <c r="BO181" i="16"/>
  <c r="BN181" i="16"/>
  <c r="BM181" i="16"/>
  <c r="BL181" i="16"/>
  <c r="BK181" i="16"/>
  <c r="BJ181" i="16"/>
  <c r="BI181" i="16"/>
  <c r="G181" i="16"/>
  <c r="F181" i="16"/>
  <c r="E181" i="16"/>
  <c r="D181" i="16"/>
  <c r="C181" i="16"/>
  <c r="B181" i="16"/>
  <c r="BR180" i="16"/>
  <c r="BQ180" i="16"/>
  <c r="BP180" i="16"/>
  <c r="BO180" i="16"/>
  <c r="BN180" i="16"/>
  <c r="BM180" i="16"/>
  <c r="BL180" i="16"/>
  <c r="BK180" i="16"/>
  <c r="BJ180" i="16"/>
  <c r="BI180" i="16"/>
  <c r="G180" i="16"/>
  <c r="F180" i="16"/>
  <c r="E180" i="16"/>
  <c r="D180" i="16"/>
  <c r="C180" i="16"/>
  <c r="B180" i="16"/>
  <c r="BR179" i="16"/>
  <c r="BQ179" i="16"/>
  <c r="BP179" i="16"/>
  <c r="BO179" i="16"/>
  <c r="BN179" i="16"/>
  <c r="BM179" i="16"/>
  <c r="BL179" i="16"/>
  <c r="BK179" i="16"/>
  <c r="BJ179" i="16"/>
  <c r="BI179" i="16"/>
  <c r="G179" i="16"/>
  <c r="F179" i="16"/>
  <c r="E179" i="16"/>
  <c r="D179" i="16"/>
  <c r="C179" i="16"/>
  <c r="B179" i="16"/>
  <c r="BR178" i="16"/>
  <c r="BQ178" i="16"/>
  <c r="BP178" i="16"/>
  <c r="BO178" i="16"/>
  <c r="BN178" i="16"/>
  <c r="BM178" i="16"/>
  <c r="BL178" i="16"/>
  <c r="BK178" i="16"/>
  <c r="BJ178" i="16"/>
  <c r="BI178" i="16"/>
  <c r="G178" i="16"/>
  <c r="F178" i="16"/>
  <c r="E178" i="16"/>
  <c r="D178" i="16"/>
  <c r="C178" i="16"/>
  <c r="B178" i="16"/>
  <c r="BR177" i="16"/>
  <c r="BQ177" i="16"/>
  <c r="BP177" i="16"/>
  <c r="BO177" i="16"/>
  <c r="BN177" i="16"/>
  <c r="BM177" i="16"/>
  <c r="BL177" i="16"/>
  <c r="BK177" i="16"/>
  <c r="BJ177" i="16"/>
  <c r="BI177" i="16"/>
  <c r="G177" i="16"/>
  <c r="F177" i="16"/>
  <c r="E177" i="16"/>
  <c r="D177" i="16"/>
  <c r="C177" i="16"/>
  <c r="B177" i="16"/>
  <c r="BR176" i="16"/>
  <c r="BQ176" i="16"/>
  <c r="BP176" i="16"/>
  <c r="BO176" i="16"/>
  <c r="BN176" i="16"/>
  <c r="BM176" i="16"/>
  <c r="BL176" i="16"/>
  <c r="BK176" i="16"/>
  <c r="BJ176" i="16"/>
  <c r="BI176" i="16"/>
  <c r="G176" i="16"/>
  <c r="F176" i="16"/>
  <c r="E176" i="16"/>
  <c r="D176" i="16"/>
  <c r="C176" i="16"/>
  <c r="B176" i="16"/>
  <c r="BR175" i="16"/>
  <c r="BQ175" i="16"/>
  <c r="BP175" i="16"/>
  <c r="BO175" i="16"/>
  <c r="BN175" i="16"/>
  <c r="BM175" i="16"/>
  <c r="BL175" i="16"/>
  <c r="BK175" i="16"/>
  <c r="BJ175" i="16"/>
  <c r="BI175" i="16"/>
  <c r="G175" i="16"/>
  <c r="F175" i="16"/>
  <c r="E175" i="16"/>
  <c r="D175" i="16"/>
  <c r="C175" i="16"/>
  <c r="B175" i="16"/>
  <c r="BR174" i="16"/>
  <c r="BQ174" i="16"/>
  <c r="BP174" i="16"/>
  <c r="BO174" i="16"/>
  <c r="BN174" i="16"/>
  <c r="BM174" i="16"/>
  <c r="BL174" i="16"/>
  <c r="BK174" i="16"/>
  <c r="BJ174" i="16"/>
  <c r="BI174" i="16"/>
  <c r="G174" i="16"/>
  <c r="F174" i="16"/>
  <c r="E174" i="16"/>
  <c r="D174" i="16"/>
  <c r="C174" i="16"/>
  <c r="B174" i="16"/>
  <c r="BR173" i="16"/>
  <c r="BQ173" i="16"/>
  <c r="BP173" i="16"/>
  <c r="BO173" i="16"/>
  <c r="BN173" i="16"/>
  <c r="BM173" i="16"/>
  <c r="BL173" i="16"/>
  <c r="BK173" i="16"/>
  <c r="BJ173" i="16"/>
  <c r="BI173" i="16"/>
  <c r="G173" i="16"/>
  <c r="F173" i="16"/>
  <c r="E173" i="16"/>
  <c r="D173" i="16"/>
  <c r="C173" i="16"/>
  <c r="B173" i="16"/>
  <c r="BR172" i="16"/>
  <c r="BQ172" i="16"/>
  <c r="BP172" i="16"/>
  <c r="BO172" i="16"/>
  <c r="BN172" i="16"/>
  <c r="BM172" i="16"/>
  <c r="BL172" i="16"/>
  <c r="BK172" i="16"/>
  <c r="BJ172" i="16"/>
  <c r="BI172" i="16"/>
  <c r="G172" i="16"/>
  <c r="F172" i="16"/>
  <c r="E172" i="16"/>
  <c r="D172" i="16"/>
  <c r="C172" i="16"/>
  <c r="B172" i="16"/>
  <c r="BR171" i="16"/>
  <c r="BQ171" i="16"/>
  <c r="BP171" i="16"/>
  <c r="BO171" i="16"/>
  <c r="BN171" i="16"/>
  <c r="BM171" i="16"/>
  <c r="BL171" i="16"/>
  <c r="BK171" i="16"/>
  <c r="BJ171" i="16"/>
  <c r="BI171" i="16"/>
  <c r="G171" i="16"/>
  <c r="F171" i="16"/>
  <c r="E171" i="16"/>
  <c r="D171" i="16"/>
  <c r="C171" i="16"/>
  <c r="B171" i="16"/>
  <c r="BR170" i="16"/>
  <c r="BQ170" i="16"/>
  <c r="BP170" i="16"/>
  <c r="BO170" i="16"/>
  <c r="BN170" i="16"/>
  <c r="BM170" i="16"/>
  <c r="BL170" i="16"/>
  <c r="BK170" i="16"/>
  <c r="BJ170" i="16"/>
  <c r="BI170" i="16"/>
  <c r="G170" i="16"/>
  <c r="F170" i="16"/>
  <c r="E170" i="16"/>
  <c r="D170" i="16"/>
  <c r="C170" i="16"/>
  <c r="B170" i="16"/>
  <c r="BR169" i="16"/>
  <c r="BQ169" i="16"/>
  <c r="BP169" i="16"/>
  <c r="BO169" i="16"/>
  <c r="BN169" i="16"/>
  <c r="BM169" i="16"/>
  <c r="BL169" i="16"/>
  <c r="BK169" i="16"/>
  <c r="BJ169" i="16"/>
  <c r="BI169" i="16"/>
  <c r="G169" i="16"/>
  <c r="F169" i="16"/>
  <c r="E169" i="16"/>
  <c r="D169" i="16"/>
  <c r="C169" i="16"/>
  <c r="B169" i="16"/>
  <c r="BR168" i="16"/>
  <c r="BQ168" i="16"/>
  <c r="BP168" i="16"/>
  <c r="BO168" i="16"/>
  <c r="BN168" i="16"/>
  <c r="BM168" i="16"/>
  <c r="BL168" i="16"/>
  <c r="BK168" i="16"/>
  <c r="BJ168" i="16"/>
  <c r="BI168" i="16"/>
  <c r="G168" i="16"/>
  <c r="F168" i="16"/>
  <c r="E168" i="16"/>
  <c r="D168" i="16"/>
  <c r="C168" i="16"/>
  <c r="B168" i="16"/>
  <c r="BR167" i="16"/>
  <c r="BQ167" i="16"/>
  <c r="BP167" i="16"/>
  <c r="BO167" i="16"/>
  <c r="BN167" i="16"/>
  <c r="BM167" i="16"/>
  <c r="BL167" i="16"/>
  <c r="BK167" i="16"/>
  <c r="BJ167" i="16"/>
  <c r="BI167" i="16"/>
  <c r="G167" i="16"/>
  <c r="F167" i="16"/>
  <c r="E167" i="16"/>
  <c r="D167" i="16"/>
  <c r="C167" i="16"/>
  <c r="B167" i="16"/>
  <c r="BR166" i="16"/>
  <c r="BQ166" i="16"/>
  <c r="BP166" i="16"/>
  <c r="BO166" i="16"/>
  <c r="BN166" i="16"/>
  <c r="BM166" i="16"/>
  <c r="BL166" i="16"/>
  <c r="BK166" i="16"/>
  <c r="BJ166" i="16"/>
  <c r="BI166" i="16"/>
  <c r="G166" i="16"/>
  <c r="F166" i="16"/>
  <c r="E166" i="16"/>
  <c r="D166" i="16"/>
  <c r="C166" i="16"/>
  <c r="B166" i="16"/>
  <c r="BR165" i="16"/>
  <c r="BQ165" i="16"/>
  <c r="BP165" i="16"/>
  <c r="BO165" i="16"/>
  <c r="BN165" i="16"/>
  <c r="BM165" i="16"/>
  <c r="BL165" i="16"/>
  <c r="BK165" i="16"/>
  <c r="BJ165" i="16"/>
  <c r="BI165" i="16"/>
  <c r="G165" i="16"/>
  <c r="F165" i="16"/>
  <c r="E165" i="16"/>
  <c r="D165" i="16"/>
  <c r="C165" i="16"/>
  <c r="B165" i="16"/>
  <c r="BR164" i="16"/>
  <c r="BQ164" i="16"/>
  <c r="BP164" i="16"/>
  <c r="BO164" i="16"/>
  <c r="BN164" i="16"/>
  <c r="BM164" i="16"/>
  <c r="BL164" i="16"/>
  <c r="BK164" i="16"/>
  <c r="BJ164" i="16"/>
  <c r="BI164" i="16"/>
  <c r="G164" i="16"/>
  <c r="F164" i="16"/>
  <c r="E164" i="16"/>
  <c r="D164" i="16"/>
  <c r="C164" i="16"/>
  <c r="B164" i="16"/>
  <c r="BR163" i="16"/>
  <c r="BQ163" i="16"/>
  <c r="BP163" i="16"/>
  <c r="BO163" i="16"/>
  <c r="BN163" i="16"/>
  <c r="BM163" i="16"/>
  <c r="BL163" i="16"/>
  <c r="BK163" i="16"/>
  <c r="BJ163" i="16"/>
  <c r="BI163" i="16"/>
  <c r="G163" i="16"/>
  <c r="F163" i="16"/>
  <c r="E163" i="16"/>
  <c r="D163" i="16"/>
  <c r="C163" i="16"/>
  <c r="B163" i="16"/>
  <c r="BR162" i="16"/>
  <c r="BQ162" i="16"/>
  <c r="BP162" i="16"/>
  <c r="BO162" i="16"/>
  <c r="BN162" i="16"/>
  <c r="BM162" i="16"/>
  <c r="BL162" i="16"/>
  <c r="BK162" i="16"/>
  <c r="BJ162" i="16"/>
  <c r="BI162" i="16"/>
  <c r="G162" i="16"/>
  <c r="F162" i="16"/>
  <c r="E162" i="16"/>
  <c r="D162" i="16"/>
  <c r="C162" i="16"/>
  <c r="B162" i="16"/>
  <c r="BR161" i="16"/>
  <c r="BQ161" i="16"/>
  <c r="BP161" i="16"/>
  <c r="BO161" i="16"/>
  <c r="BN161" i="16"/>
  <c r="BM161" i="16"/>
  <c r="BL161" i="16"/>
  <c r="BK161" i="16"/>
  <c r="BJ161" i="16"/>
  <c r="BI161" i="16"/>
  <c r="G161" i="16"/>
  <c r="F161" i="16"/>
  <c r="E161" i="16"/>
  <c r="D161" i="16"/>
  <c r="C161" i="16"/>
  <c r="B161" i="16"/>
  <c r="BR160" i="16"/>
  <c r="BQ160" i="16"/>
  <c r="BP160" i="16"/>
  <c r="BO160" i="16"/>
  <c r="BN160" i="16"/>
  <c r="BM160" i="16"/>
  <c r="BL160" i="16"/>
  <c r="BK160" i="16"/>
  <c r="BJ160" i="16"/>
  <c r="BI160" i="16"/>
  <c r="G160" i="16"/>
  <c r="F160" i="16"/>
  <c r="E160" i="16"/>
  <c r="D160" i="16"/>
  <c r="C160" i="16"/>
  <c r="B160" i="16"/>
  <c r="BR159" i="16"/>
  <c r="BQ159" i="16"/>
  <c r="BP159" i="16"/>
  <c r="BO159" i="16"/>
  <c r="BN159" i="16"/>
  <c r="BM159" i="16"/>
  <c r="BL159" i="16"/>
  <c r="BK159" i="16"/>
  <c r="BJ159" i="16"/>
  <c r="BI159" i="16"/>
  <c r="G159" i="16"/>
  <c r="F159" i="16"/>
  <c r="E159" i="16"/>
  <c r="D159" i="16"/>
  <c r="C159" i="16"/>
  <c r="B159" i="16"/>
  <c r="BR158" i="16"/>
  <c r="BQ158" i="16"/>
  <c r="BP158" i="16"/>
  <c r="BO158" i="16"/>
  <c r="BN158" i="16"/>
  <c r="BM158" i="16"/>
  <c r="BL158" i="16"/>
  <c r="BK158" i="16"/>
  <c r="BJ158" i="16"/>
  <c r="BI158" i="16"/>
  <c r="G158" i="16"/>
  <c r="F158" i="16"/>
  <c r="E158" i="16"/>
  <c r="D158" i="16"/>
  <c r="C158" i="16"/>
  <c r="B158" i="16"/>
  <c r="BR157" i="16"/>
  <c r="BQ157" i="16"/>
  <c r="BP157" i="16"/>
  <c r="BO157" i="16"/>
  <c r="BN157" i="16"/>
  <c r="BM157" i="16"/>
  <c r="BL157" i="16"/>
  <c r="BK157" i="16"/>
  <c r="BJ157" i="16"/>
  <c r="BI157" i="16"/>
  <c r="G157" i="16"/>
  <c r="F157" i="16"/>
  <c r="E157" i="16"/>
  <c r="D157" i="16"/>
  <c r="C157" i="16"/>
  <c r="B157" i="16"/>
  <c r="BR156" i="16"/>
  <c r="BQ156" i="16"/>
  <c r="BP156" i="16"/>
  <c r="BO156" i="16"/>
  <c r="BN156" i="16"/>
  <c r="BM156" i="16"/>
  <c r="BL156" i="16"/>
  <c r="BK156" i="16"/>
  <c r="BJ156" i="16"/>
  <c r="BI156" i="16"/>
  <c r="G156" i="16"/>
  <c r="F156" i="16"/>
  <c r="E156" i="16"/>
  <c r="D156" i="16"/>
  <c r="C156" i="16"/>
  <c r="B156" i="16"/>
  <c r="BR155" i="16"/>
  <c r="BQ155" i="16"/>
  <c r="BP155" i="16"/>
  <c r="BO155" i="16"/>
  <c r="BN155" i="16"/>
  <c r="BM155" i="16"/>
  <c r="BL155" i="16"/>
  <c r="BK155" i="16"/>
  <c r="BJ155" i="16"/>
  <c r="BI155" i="16"/>
  <c r="G155" i="16"/>
  <c r="F155" i="16"/>
  <c r="E155" i="16"/>
  <c r="D155" i="16"/>
  <c r="C155" i="16"/>
  <c r="B155" i="16"/>
  <c r="BR154" i="16"/>
  <c r="BQ154" i="16"/>
  <c r="BP154" i="16"/>
  <c r="BO154" i="16"/>
  <c r="BN154" i="16"/>
  <c r="BM154" i="16"/>
  <c r="BL154" i="16"/>
  <c r="BK154" i="16"/>
  <c r="BJ154" i="16"/>
  <c r="BI154" i="16"/>
  <c r="G154" i="16"/>
  <c r="F154" i="16"/>
  <c r="E154" i="16"/>
  <c r="D154" i="16"/>
  <c r="C154" i="16"/>
  <c r="B154" i="16"/>
  <c r="BR153" i="16"/>
  <c r="BQ153" i="16"/>
  <c r="BP153" i="16"/>
  <c r="BO153" i="16"/>
  <c r="BN153" i="16"/>
  <c r="BM153" i="16"/>
  <c r="BL153" i="16"/>
  <c r="BK153" i="16"/>
  <c r="BJ153" i="16"/>
  <c r="BI153" i="16"/>
  <c r="G153" i="16"/>
  <c r="F153" i="16"/>
  <c r="E153" i="16"/>
  <c r="D153" i="16"/>
  <c r="C153" i="16"/>
  <c r="B153" i="16"/>
  <c r="BR152" i="16"/>
  <c r="BQ152" i="16"/>
  <c r="BP152" i="16"/>
  <c r="BO152" i="16"/>
  <c r="BN152" i="16"/>
  <c r="BM152" i="16"/>
  <c r="BL152" i="16"/>
  <c r="BK152" i="16"/>
  <c r="BJ152" i="16"/>
  <c r="BI152" i="16"/>
  <c r="G152" i="16"/>
  <c r="F152" i="16"/>
  <c r="E152" i="16"/>
  <c r="D152" i="16"/>
  <c r="C152" i="16"/>
  <c r="B152" i="16"/>
  <c r="BR151" i="16"/>
  <c r="BQ151" i="16"/>
  <c r="BP151" i="16"/>
  <c r="BO151" i="16"/>
  <c r="BN151" i="16"/>
  <c r="BM151" i="16"/>
  <c r="BL151" i="16"/>
  <c r="BK151" i="16"/>
  <c r="BJ151" i="16"/>
  <c r="BI151" i="16"/>
  <c r="G151" i="16"/>
  <c r="F151" i="16"/>
  <c r="E151" i="16"/>
  <c r="D151" i="16"/>
  <c r="C151" i="16"/>
  <c r="B151" i="16"/>
  <c r="BR150" i="16"/>
  <c r="BQ150" i="16"/>
  <c r="BP150" i="16"/>
  <c r="BO150" i="16"/>
  <c r="BN150" i="16"/>
  <c r="BM150" i="16"/>
  <c r="BL150" i="16"/>
  <c r="BK150" i="16"/>
  <c r="BJ150" i="16"/>
  <c r="BI150" i="16"/>
  <c r="G150" i="16"/>
  <c r="F150" i="16"/>
  <c r="E150" i="16"/>
  <c r="D150" i="16"/>
  <c r="C150" i="16"/>
  <c r="B150" i="16"/>
  <c r="BR149" i="16"/>
  <c r="BQ149" i="16"/>
  <c r="BP149" i="16"/>
  <c r="BO149" i="16"/>
  <c r="BN149" i="16"/>
  <c r="BM149" i="16"/>
  <c r="BL149" i="16"/>
  <c r="BK149" i="16"/>
  <c r="BJ149" i="16"/>
  <c r="BI149" i="16"/>
  <c r="G149" i="16"/>
  <c r="F149" i="16"/>
  <c r="E149" i="16"/>
  <c r="D149" i="16"/>
  <c r="C149" i="16"/>
  <c r="B149" i="16"/>
  <c r="BR148" i="16"/>
  <c r="BQ148" i="16"/>
  <c r="BP148" i="16"/>
  <c r="BO148" i="16"/>
  <c r="BN148" i="16"/>
  <c r="BM148" i="16"/>
  <c r="BL148" i="16"/>
  <c r="BK148" i="16"/>
  <c r="BJ148" i="16"/>
  <c r="BI148" i="16"/>
  <c r="G148" i="16"/>
  <c r="F148" i="16"/>
  <c r="E148" i="16"/>
  <c r="D148" i="16"/>
  <c r="C148" i="16"/>
  <c r="B148" i="16"/>
  <c r="BR147" i="16"/>
  <c r="BQ147" i="16"/>
  <c r="BP147" i="16"/>
  <c r="BO147" i="16"/>
  <c r="BN147" i="16"/>
  <c r="BM147" i="16"/>
  <c r="BL147" i="16"/>
  <c r="BK147" i="16"/>
  <c r="BJ147" i="16"/>
  <c r="BI147" i="16"/>
  <c r="G147" i="16"/>
  <c r="F147" i="16"/>
  <c r="E147" i="16"/>
  <c r="D147" i="16"/>
  <c r="C147" i="16"/>
  <c r="B147" i="16"/>
  <c r="BR146" i="16"/>
  <c r="BQ146" i="16"/>
  <c r="BP146" i="16"/>
  <c r="BO146" i="16"/>
  <c r="BN146" i="16"/>
  <c r="BM146" i="16"/>
  <c r="BL146" i="16"/>
  <c r="BK146" i="16"/>
  <c r="BJ146" i="16"/>
  <c r="BI146" i="16"/>
  <c r="G146" i="16"/>
  <c r="F146" i="16"/>
  <c r="E146" i="16"/>
  <c r="D146" i="16"/>
  <c r="C146" i="16"/>
  <c r="B146" i="16"/>
  <c r="BR145" i="16"/>
  <c r="BQ145" i="16"/>
  <c r="BP145" i="16"/>
  <c r="BO145" i="16"/>
  <c r="BN145" i="16"/>
  <c r="BM145" i="16"/>
  <c r="BL145" i="16"/>
  <c r="BK145" i="16"/>
  <c r="BJ145" i="16"/>
  <c r="BI145" i="16"/>
  <c r="G145" i="16"/>
  <c r="F145" i="16"/>
  <c r="E145" i="16"/>
  <c r="D145" i="16"/>
  <c r="C145" i="16"/>
  <c r="B145" i="16"/>
  <c r="BR144" i="16"/>
  <c r="BQ144" i="16"/>
  <c r="BP144" i="16"/>
  <c r="BO144" i="16"/>
  <c r="BN144" i="16"/>
  <c r="BM144" i="16"/>
  <c r="BL144" i="16"/>
  <c r="BK144" i="16"/>
  <c r="BJ144" i="16"/>
  <c r="BI144" i="16"/>
  <c r="G144" i="16"/>
  <c r="F144" i="16"/>
  <c r="E144" i="16"/>
  <c r="D144" i="16"/>
  <c r="C144" i="16"/>
  <c r="B144" i="16"/>
  <c r="BR143" i="16"/>
  <c r="BQ143" i="16"/>
  <c r="BP143" i="16"/>
  <c r="BO143" i="16"/>
  <c r="BN143" i="16"/>
  <c r="BM143" i="16"/>
  <c r="BL143" i="16"/>
  <c r="BK143" i="16"/>
  <c r="BJ143" i="16"/>
  <c r="BI143" i="16"/>
  <c r="G143" i="16"/>
  <c r="F143" i="16"/>
  <c r="E143" i="16"/>
  <c r="D143" i="16"/>
  <c r="C143" i="16"/>
  <c r="B143" i="16"/>
  <c r="BR142" i="16"/>
  <c r="BQ142" i="16"/>
  <c r="BP142" i="16"/>
  <c r="BO142" i="16"/>
  <c r="BN142" i="16"/>
  <c r="BM142" i="16"/>
  <c r="BL142" i="16"/>
  <c r="BK142" i="16"/>
  <c r="BJ142" i="16"/>
  <c r="BI142" i="16"/>
  <c r="G142" i="16"/>
  <c r="F142" i="16"/>
  <c r="E142" i="16"/>
  <c r="D142" i="16"/>
  <c r="C142" i="16"/>
  <c r="B142" i="16"/>
  <c r="BR141" i="16"/>
  <c r="BQ141" i="16"/>
  <c r="BP141" i="16"/>
  <c r="BO141" i="16"/>
  <c r="BN141" i="16"/>
  <c r="BM141" i="16"/>
  <c r="BL141" i="16"/>
  <c r="BK141" i="16"/>
  <c r="BJ141" i="16"/>
  <c r="BI141" i="16"/>
  <c r="G141" i="16"/>
  <c r="F141" i="16"/>
  <c r="E141" i="16"/>
  <c r="D141" i="16"/>
  <c r="C141" i="16"/>
  <c r="B141" i="16"/>
  <c r="BR140" i="16"/>
  <c r="BQ140" i="16"/>
  <c r="BP140" i="16"/>
  <c r="BO140" i="16"/>
  <c r="BN140" i="16"/>
  <c r="BM140" i="16"/>
  <c r="BL140" i="16"/>
  <c r="BK140" i="16"/>
  <c r="BJ140" i="16"/>
  <c r="BI140" i="16"/>
  <c r="G140" i="16"/>
  <c r="F140" i="16"/>
  <c r="E140" i="16"/>
  <c r="D140" i="16"/>
  <c r="C140" i="16"/>
  <c r="B140" i="16"/>
  <c r="BR139" i="16"/>
  <c r="BQ139" i="16"/>
  <c r="BP139" i="16"/>
  <c r="BO139" i="16"/>
  <c r="BN139" i="16"/>
  <c r="BM139" i="16"/>
  <c r="BL139" i="16"/>
  <c r="BK139" i="16"/>
  <c r="BJ139" i="16"/>
  <c r="BI139" i="16"/>
  <c r="G139" i="16"/>
  <c r="F139" i="16"/>
  <c r="E139" i="16"/>
  <c r="D139" i="16"/>
  <c r="C139" i="16"/>
  <c r="B139" i="16"/>
  <c r="BR138" i="16"/>
  <c r="BQ138" i="16"/>
  <c r="BP138" i="16"/>
  <c r="BO138" i="16"/>
  <c r="BN138" i="16"/>
  <c r="BM138" i="16"/>
  <c r="BL138" i="16"/>
  <c r="BK138" i="16"/>
  <c r="BJ138" i="16"/>
  <c r="BI138" i="16"/>
  <c r="G138" i="16"/>
  <c r="F138" i="16"/>
  <c r="E138" i="16"/>
  <c r="D138" i="16"/>
  <c r="C138" i="16"/>
  <c r="B138" i="16"/>
  <c r="BR137" i="16"/>
  <c r="BQ137" i="16"/>
  <c r="BP137" i="16"/>
  <c r="BO137" i="16"/>
  <c r="BN137" i="16"/>
  <c r="BM137" i="16"/>
  <c r="BL137" i="16"/>
  <c r="BK137" i="16"/>
  <c r="BJ137" i="16"/>
  <c r="BI137" i="16"/>
  <c r="G137" i="16"/>
  <c r="F137" i="16"/>
  <c r="E137" i="16"/>
  <c r="D137" i="16"/>
  <c r="C137" i="16"/>
  <c r="B137" i="16"/>
  <c r="BR136" i="16"/>
  <c r="BQ136" i="16"/>
  <c r="BP136" i="16"/>
  <c r="BO136" i="16"/>
  <c r="BN136" i="16"/>
  <c r="BM136" i="16"/>
  <c r="BL136" i="16"/>
  <c r="BK136" i="16"/>
  <c r="BJ136" i="16"/>
  <c r="BI136" i="16"/>
  <c r="G136" i="16"/>
  <c r="F136" i="16"/>
  <c r="E136" i="16"/>
  <c r="D136" i="16"/>
  <c r="C136" i="16"/>
  <c r="B136" i="16"/>
  <c r="BR135" i="16"/>
  <c r="BQ135" i="16"/>
  <c r="BP135" i="16"/>
  <c r="BO135" i="16"/>
  <c r="BN135" i="16"/>
  <c r="BM135" i="16"/>
  <c r="BL135" i="16"/>
  <c r="BK135" i="16"/>
  <c r="BJ135" i="16"/>
  <c r="BI135" i="16"/>
  <c r="G135" i="16"/>
  <c r="F135" i="16"/>
  <c r="E135" i="16"/>
  <c r="D135" i="16"/>
  <c r="C135" i="16"/>
  <c r="B135" i="16"/>
  <c r="BR134" i="16"/>
  <c r="BQ134" i="16"/>
  <c r="BP134" i="16"/>
  <c r="BO134" i="16"/>
  <c r="BN134" i="16"/>
  <c r="BM134" i="16"/>
  <c r="BL134" i="16"/>
  <c r="BK134" i="16"/>
  <c r="BJ134" i="16"/>
  <c r="BI134" i="16"/>
  <c r="G134" i="16"/>
  <c r="F134" i="16"/>
  <c r="E134" i="16"/>
  <c r="D134" i="16"/>
  <c r="C134" i="16"/>
  <c r="B134" i="16"/>
  <c r="BR133" i="16"/>
  <c r="BQ133" i="16"/>
  <c r="BP133" i="16"/>
  <c r="BO133" i="16"/>
  <c r="BN133" i="16"/>
  <c r="BM133" i="16"/>
  <c r="BL133" i="16"/>
  <c r="BK133" i="16"/>
  <c r="BJ133" i="16"/>
  <c r="BI133" i="16"/>
  <c r="G133" i="16"/>
  <c r="F133" i="16"/>
  <c r="E133" i="16"/>
  <c r="D133" i="16"/>
  <c r="C133" i="16"/>
  <c r="B133" i="16"/>
  <c r="BR132" i="16"/>
  <c r="BQ132" i="16"/>
  <c r="BP132" i="16"/>
  <c r="BO132" i="16"/>
  <c r="BN132" i="16"/>
  <c r="BM132" i="16"/>
  <c r="BL132" i="16"/>
  <c r="BK132" i="16"/>
  <c r="BJ132" i="16"/>
  <c r="BI132" i="16"/>
  <c r="G132" i="16"/>
  <c r="F132" i="16"/>
  <c r="E132" i="16"/>
  <c r="D132" i="16"/>
  <c r="C132" i="16"/>
  <c r="B132" i="16"/>
  <c r="BR131" i="16"/>
  <c r="BQ131" i="16"/>
  <c r="BP131" i="16"/>
  <c r="BO131" i="16"/>
  <c r="BN131" i="16"/>
  <c r="BM131" i="16"/>
  <c r="BL131" i="16"/>
  <c r="BK131" i="16"/>
  <c r="BJ131" i="16"/>
  <c r="BI131" i="16"/>
  <c r="G131" i="16"/>
  <c r="F131" i="16"/>
  <c r="E131" i="16"/>
  <c r="D131" i="16"/>
  <c r="C131" i="16"/>
  <c r="B131" i="16"/>
  <c r="BR130" i="16"/>
  <c r="BQ130" i="16"/>
  <c r="BP130" i="16"/>
  <c r="BO130" i="16"/>
  <c r="BN130" i="16"/>
  <c r="BM130" i="16"/>
  <c r="BL130" i="16"/>
  <c r="BK130" i="16"/>
  <c r="BJ130" i="16"/>
  <c r="BI130" i="16"/>
  <c r="G130" i="16"/>
  <c r="F130" i="16"/>
  <c r="E130" i="16"/>
  <c r="D130" i="16"/>
  <c r="C130" i="16"/>
  <c r="B130" i="16"/>
  <c r="BR129" i="16"/>
  <c r="BQ129" i="16"/>
  <c r="BP129" i="16"/>
  <c r="BO129" i="16"/>
  <c r="BN129" i="16"/>
  <c r="BM129" i="16"/>
  <c r="BL129" i="16"/>
  <c r="BK129" i="16"/>
  <c r="BJ129" i="16"/>
  <c r="BI129" i="16"/>
  <c r="G129" i="16"/>
  <c r="F129" i="16"/>
  <c r="E129" i="16"/>
  <c r="D129" i="16"/>
  <c r="C129" i="16"/>
  <c r="B129" i="16"/>
  <c r="BR128" i="16"/>
  <c r="BQ128" i="16"/>
  <c r="BP128" i="16"/>
  <c r="BO128" i="16"/>
  <c r="BN128" i="16"/>
  <c r="BM128" i="16"/>
  <c r="BL128" i="16"/>
  <c r="BK128" i="16"/>
  <c r="BJ128" i="16"/>
  <c r="BI128" i="16"/>
  <c r="G128" i="16"/>
  <c r="F128" i="16"/>
  <c r="E128" i="16"/>
  <c r="D128" i="16"/>
  <c r="C128" i="16"/>
  <c r="B128" i="16"/>
  <c r="BR127" i="16"/>
  <c r="BQ127" i="16"/>
  <c r="BP127" i="16"/>
  <c r="BO127" i="16"/>
  <c r="BN127" i="16"/>
  <c r="BM127" i="16"/>
  <c r="BL127" i="16"/>
  <c r="BK127" i="16"/>
  <c r="BJ127" i="16"/>
  <c r="BI127" i="16"/>
  <c r="G127" i="16"/>
  <c r="F127" i="16"/>
  <c r="E127" i="16"/>
  <c r="D127" i="16"/>
  <c r="C127" i="16"/>
  <c r="B127" i="16"/>
  <c r="BR126" i="16"/>
  <c r="BQ126" i="16"/>
  <c r="BP126" i="16"/>
  <c r="BO126" i="16"/>
  <c r="BN126" i="16"/>
  <c r="BM126" i="16"/>
  <c r="BL126" i="16"/>
  <c r="BK126" i="16"/>
  <c r="BJ126" i="16"/>
  <c r="BI126" i="16"/>
  <c r="G126" i="16"/>
  <c r="F126" i="16"/>
  <c r="E126" i="16"/>
  <c r="D126" i="16"/>
  <c r="C126" i="16"/>
  <c r="B126" i="16"/>
  <c r="BR125" i="16"/>
  <c r="BQ125" i="16"/>
  <c r="BP125" i="16"/>
  <c r="BO125" i="16"/>
  <c r="BN125" i="16"/>
  <c r="BM125" i="16"/>
  <c r="BL125" i="16"/>
  <c r="BK125" i="16"/>
  <c r="BJ125" i="16"/>
  <c r="BI125" i="16"/>
  <c r="G125" i="16"/>
  <c r="F125" i="16"/>
  <c r="E125" i="16"/>
  <c r="D125" i="16"/>
  <c r="C125" i="16"/>
  <c r="B125" i="16"/>
  <c r="BR124" i="16"/>
  <c r="BQ124" i="16"/>
  <c r="BP124" i="16"/>
  <c r="BO124" i="16"/>
  <c r="BN124" i="16"/>
  <c r="BM124" i="16"/>
  <c r="BL124" i="16"/>
  <c r="BK124" i="16"/>
  <c r="BJ124" i="16"/>
  <c r="BI124" i="16"/>
  <c r="G124" i="16"/>
  <c r="F124" i="16"/>
  <c r="E124" i="16"/>
  <c r="D124" i="16"/>
  <c r="C124" i="16"/>
  <c r="B124" i="16"/>
  <c r="BR123" i="16"/>
  <c r="BQ123" i="16"/>
  <c r="BP123" i="16"/>
  <c r="BO123" i="16"/>
  <c r="BN123" i="16"/>
  <c r="BM123" i="16"/>
  <c r="BL123" i="16"/>
  <c r="BK123" i="16"/>
  <c r="BJ123" i="16"/>
  <c r="BI123" i="16"/>
  <c r="G123" i="16"/>
  <c r="F123" i="16"/>
  <c r="E123" i="16"/>
  <c r="D123" i="16"/>
  <c r="C123" i="16"/>
  <c r="B123" i="16"/>
  <c r="BR122" i="16"/>
  <c r="BQ122" i="16"/>
  <c r="BP122" i="16"/>
  <c r="BO122" i="16"/>
  <c r="BN122" i="16"/>
  <c r="BM122" i="16"/>
  <c r="BL122" i="16"/>
  <c r="BK122" i="16"/>
  <c r="BJ122" i="16"/>
  <c r="BI122" i="16"/>
  <c r="G122" i="16"/>
  <c r="F122" i="16"/>
  <c r="E122" i="16"/>
  <c r="D122" i="16"/>
  <c r="C122" i="16"/>
  <c r="B122" i="16"/>
  <c r="BR121" i="16"/>
  <c r="BQ121" i="16"/>
  <c r="BP121" i="16"/>
  <c r="BO121" i="16"/>
  <c r="BN121" i="16"/>
  <c r="BM121" i="16"/>
  <c r="BL121" i="16"/>
  <c r="BK121" i="16"/>
  <c r="BJ121" i="16"/>
  <c r="BI121" i="16"/>
  <c r="G121" i="16"/>
  <c r="F121" i="16"/>
  <c r="E121" i="16"/>
  <c r="D121" i="16"/>
  <c r="C121" i="16"/>
  <c r="B121" i="16"/>
  <c r="BR120" i="16"/>
  <c r="BQ120" i="16"/>
  <c r="BP120" i="16"/>
  <c r="BO120" i="16"/>
  <c r="BN120" i="16"/>
  <c r="BM120" i="16"/>
  <c r="BL120" i="16"/>
  <c r="BK120" i="16"/>
  <c r="BJ120" i="16"/>
  <c r="BI120" i="16"/>
  <c r="G120" i="16"/>
  <c r="F120" i="16"/>
  <c r="E120" i="16"/>
  <c r="D120" i="16"/>
  <c r="C120" i="16"/>
  <c r="B120" i="16"/>
  <c r="BR119" i="16"/>
  <c r="BQ119" i="16"/>
  <c r="BP119" i="16"/>
  <c r="BO119" i="16"/>
  <c r="BN119" i="16"/>
  <c r="BM119" i="16"/>
  <c r="BL119" i="16"/>
  <c r="BK119" i="16"/>
  <c r="BJ119" i="16"/>
  <c r="BI119" i="16"/>
  <c r="G119" i="16"/>
  <c r="F119" i="16"/>
  <c r="E119" i="16"/>
  <c r="D119" i="16"/>
  <c r="C119" i="16"/>
  <c r="B119" i="16"/>
  <c r="BR118" i="16"/>
  <c r="BQ118" i="16"/>
  <c r="BP118" i="16"/>
  <c r="BO118" i="16"/>
  <c r="BN118" i="16"/>
  <c r="BM118" i="16"/>
  <c r="BL118" i="16"/>
  <c r="BK118" i="16"/>
  <c r="BJ118" i="16"/>
  <c r="BI118" i="16"/>
  <c r="G118" i="16"/>
  <c r="F118" i="16"/>
  <c r="E118" i="16"/>
  <c r="D118" i="16"/>
  <c r="C118" i="16"/>
  <c r="B118" i="16"/>
  <c r="BR117" i="16"/>
  <c r="BQ117" i="16"/>
  <c r="BP117" i="16"/>
  <c r="BO117" i="16"/>
  <c r="BN117" i="16"/>
  <c r="BM117" i="16"/>
  <c r="BL117" i="16"/>
  <c r="BK117" i="16"/>
  <c r="BJ117" i="16"/>
  <c r="BI117" i="16"/>
  <c r="G117" i="16"/>
  <c r="F117" i="16"/>
  <c r="E117" i="16"/>
  <c r="D117" i="16"/>
  <c r="C117" i="16"/>
  <c r="B117" i="16"/>
  <c r="BR116" i="16"/>
  <c r="BQ116" i="16"/>
  <c r="BP116" i="16"/>
  <c r="BO116" i="16"/>
  <c r="BN116" i="16"/>
  <c r="BM116" i="16"/>
  <c r="BL116" i="16"/>
  <c r="BK116" i="16"/>
  <c r="BJ116" i="16"/>
  <c r="BI116" i="16"/>
  <c r="G116" i="16"/>
  <c r="F116" i="16"/>
  <c r="E116" i="16"/>
  <c r="D116" i="16"/>
  <c r="C116" i="16"/>
  <c r="B116" i="16"/>
  <c r="BR115" i="16"/>
  <c r="BQ115" i="16"/>
  <c r="BP115" i="16"/>
  <c r="BO115" i="16"/>
  <c r="BN115" i="16"/>
  <c r="BM115" i="16"/>
  <c r="BL115" i="16"/>
  <c r="BK115" i="16"/>
  <c r="BJ115" i="16"/>
  <c r="BI115" i="16"/>
  <c r="G115" i="16"/>
  <c r="F115" i="16"/>
  <c r="E115" i="16"/>
  <c r="D115" i="16"/>
  <c r="C115" i="16"/>
  <c r="B115" i="16"/>
  <c r="BR114" i="16"/>
  <c r="BQ114" i="16"/>
  <c r="BP114" i="16"/>
  <c r="BO114" i="16"/>
  <c r="BN114" i="16"/>
  <c r="BM114" i="16"/>
  <c r="BL114" i="16"/>
  <c r="BK114" i="16"/>
  <c r="BJ114" i="16"/>
  <c r="BI114" i="16"/>
  <c r="G114" i="16"/>
  <c r="F114" i="16"/>
  <c r="E114" i="16"/>
  <c r="D114" i="16"/>
  <c r="C114" i="16"/>
  <c r="B114" i="16"/>
  <c r="BR113" i="16"/>
  <c r="BQ113" i="16"/>
  <c r="BP113" i="16"/>
  <c r="BO113" i="16"/>
  <c r="BN113" i="16"/>
  <c r="BM113" i="16"/>
  <c r="BL113" i="16"/>
  <c r="BK113" i="16"/>
  <c r="BJ113" i="16"/>
  <c r="BI113" i="16"/>
  <c r="G113" i="16"/>
  <c r="F113" i="16"/>
  <c r="E113" i="16"/>
  <c r="D113" i="16"/>
  <c r="C113" i="16"/>
  <c r="B113" i="16"/>
  <c r="BR112" i="16"/>
  <c r="BQ112" i="16"/>
  <c r="BP112" i="16"/>
  <c r="BO112" i="16"/>
  <c r="BN112" i="16"/>
  <c r="BM112" i="16"/>
  <c r="BL112" i="16"/>
  <c r="BK112" i="16"/>
  <c r="BJ112" i="16"/>
  <c r="BI112" i="16"/>
  <c r="G112" i="16"/>
  <c r="F112" i="16"/>
  <c r="E112" i="16"/>
  <c r="D112" i="16"/>
  <c r="C112" i="16"/>
  <c r="B112" i="16"/>
  <c r="BR111" i="16"/>
  <c r="BQ111" i="16"/>
  <c r="BP111" i="16"/>
  <c r="BO111" i="16"/>
  <c r="BN111" i="16"/>
  <c r="BM111" i="16"/>
  <c r="BL111" i="16"/>
  <c r="BK111" i="16"/>
  <c r="BJ111" i="16"/>
  <c r="BI111" i="16"/>
  <c r="G111" i="16"/>
  <c r="F111" i="16"/>
  <c r="E111" i="16"/>
  <c r="D111" i="16"/>
  <c r="C111" i="16"/>
  <c r="B111" i="16"/>
  <c r="BR110" i="16"/>
  <c r="BQ110" i="16"/>
  <c r="BP110" i="16"/>
  <c r="BO110" i="16"/>
  <c r="BN110" i="16"/>
  <c r="BM110" i="16"/>
  <c r="BL110" i="16"/>
  <c r="BK110" i="16"/>
  <c r="BJ110" i="16"/>
  <c r="BI110" i="16"/>
  <c r="G110" i="16"/>
  <c r="F110" i="16"/>
  <c r="E110" i="16"/>
  <c r="D110" i="16"/>
  <c r="C110" i="16"/>
  <c r="B110" i="16"/>
  <c r="BR109" i="16"/>
  <c r="BQ109" i="16"/>
  <c r="BP109" i="16"/>
  <c r="BO109" i="16"/>
  <c r="BN109" i="16"/>
  <c r="BM109" i="16"/>
  <c r="BL109" i="16"/>
  <c r="BK109" i="16"/>
  <c r="BJ109" i="16"/>
  <c r="BI109" i="16"/>
  <c r="G109" i="16"/>
  <c r="F109" i="16"/>
  <c r="E109" i="16"/>
  <c r="D109" i="16"/>
  <c r="C109" i="16"/>
  <c r="B109" i="16"/>
  <c r="BR108" i="16"/>
  <c r="BQ108" i="16"/>
  <c r="BP108" i="16"/>
  <c r="BO108" i="16"/>
  <c r="BN108" i="16"/>
  <c r="BM108" i="16"/>
  <c r="BL108" i="16"/>
  <c r="BK108" i="16"/>
  <c r="BJ108" i="16"/>
  <c r="BI108" i="16"/>
  <c r="G108" i="16"/>
  <c r="F108" i="16"/>
  <c r="E108" i="16"/>
  <c r="D108" i="16"/>
  <c r="C108" i="16"/>
  <c r="B108" i="16"/>
  <c r="BR107" i="16"/>
  <c r="BQ107" i="16"/>
  <c r="BP107" i="16"/>
  <c r="BO107" i="16"/>
  <c r="BN107" i="16"/>
  <c r="BM107" i="16"/>
  <c r="BL107" i="16"/>
  <c r="BK107" i="16"/>
  <c r="BJ107" i="16"/>
  <c r="BI107" i="16"/>
  <c r="G107" i="16"/>
  <c r="F107" i="16"/>
  <c r="E107" i="16"/>
  <c r="D107" i="16"/>
  <c r="C107" i="16"/>
  <c r="B107" i="16"/>
  <c r="BR106" i="16"/>
  <c r="BQ106" i="16"/>
  <c r="BP106" i="16"/>
  <c r="BO106" i="16"/>
  <c r="BN106" i="16"/>
  <c r="BM106" i="16"/>
  <c r="BL106" i="16"/>
  <c r="BK106" i="16"/>
  <c r="BJ106" i="16"/>
  <c r="BI106" i="16"/>
  <c r="G106" i="16"/>
  <c r="F106" i="16"/>
  <c r="E106" i="16"/>
  <c r="D106" i="16"/>
  <c r="C106" i="16"/>
  <c r="B106" i="16"/>
  <c r="BR105" i="16"/>
  <c r="BQ105" i="16"/>
  <c r="BP105" i="16"/>
  <c r="BO105" i="16"/>
  <c r="BN105" i="16"/>
  <c r="BM105" i="16"/>
  <c r="BL105" i="16"/>
  <c r="BK105" i="16"/>
  <c r="BJ105" i="16"/>
  <c r="BI105" i="16"/>
  <c r="G105" i="16"/>
  <c r="F105" i="16"/>
  <c r="E105" i="16"/>
  <c r="D105" i="16"/>
  <c r="C105" i="16"/>
  <c r="B105" i="16"/>
  <c r="BR104" i="16"/>
  <c r="BQ104" i="16"/>
  <c r="BP104" i="16"/>
  <c r="BO104" i="16"/>
  <c r="BN104" i="16"/>
  <c r="BM104" i="16"/>
  <c r="BL104" i="16"/>
  <c r="BK104" i="16"/>
  <c r="BJ104" i="16"/>
  <c r="BI104" i="16"/>
  <c r="G104" i="16"/>
  <c r="F104" i="16"/>
  <c r="E104" i="16"/>
  <c r="D104" i="16"/>
  <c r="C104" i="16"/>
  <c r="B104" i="16"/>
  <c r="BR103" i="16"/>
  <c r="BQ103" i="16"/>
  <c r="BP103" i="16"/>
  <c r="BO103" i="16"/>
  <c r="BN103" i="16"/>
  <c r="BM103" i="16"/>
  <c r="BL103" i="16"/>
  <c r="BK103" i="16"/>
  <c r="BJ103" i="16"/>
  <c r="BI103" i="16"/>
  <c r="G103" i="16"/>
  <c r="F103" i="16"/>
  <c r="E103" i="16"/>
  <c r="D103" i="16"/>
  <c r="C103" i="16"/>
  <c r="B103" i="16"/>
  <c r="BR102" i="16"/>
  <c r="BQ102" i="16"/>
  <c r="BP102" i="16"/>
  <c r="BO102" i="16"/>
  <c r="BN102" i="16"/>
  <c r="BM102" i="16"/>
  <c r="BL102" i="16"/>
  <c r="BK102" i="16"/>
  <c r="BJ102" i="16"/>
  <c r="BI102" i="16"/>
  <c r="G102" i="16"/>
  <c r="F102" i="16"/>
  <c r="E102" i="16"/>
  <c r="D102" i="16"/>
  <c r="C102" i="16"/>
  <c r="B102" i="16"/>
  <c r="BR101" i="16"/>
  <c r="BQ101" i="16"/>
  <c r="BP101" i="16"/>
  <c r="BO101" i="16"/>
  <c r="BN101" i="16"/>
  <c r="BM101" i="16"/>
  <c r="BL101" i="16"/>
  <c r="BK101" i="16"/>
  <c r="BJ101" i="16"/>
  <c r="BI101" i="16"/>
  <c r="G101" i="16"/>
  <c r="F101" i="16"/>
  <c r="E101" i="16"/>
  <c r="D101" i="16"/>
  <c r="C101" i="16"/>
  <c r="B101" i="16"/>
  <c r="BR100" i="16"/>
  <c r="BQ100" i="16"/>
  <c r="BP100" i="16"/>
  <c r="BO100" i="16"/>
  <c r="BN100" i="16"/>
  <c r="BM100" i="16"/>
  <c r="BL100" i="16"/>
  <c r="BK100" i="16"/>
  <c r="BJ100" i="16"/>
  <c r="BI100" i="16"/>
  <c r="G100" i="16"/>
  <c r="F100" i="16"/>
  <c r="E100" i="16"/>
  <c r="D100" i="16"/>
  <c r="C100" i="16"/>
  <c r="B100" i="16"/>
  <c r="BR99" i="16"/>
  <c r="BQ99" i="16"/>
  <c r="BP99" i="16"/>
  <c r="BO99" i="16"/>
  <c r="BN99" i="16"/>
  <c r="BM99" i="16"/>
  <c r="BL99" i="16"/>
  <c r="BK99" i="16"/>
  <c r="BJ99" i="16"/>
  <c r="BI99" i="16"/>
  <c r="G99" i="16"/>
  <c r="F99" i="16"/>
  <c r="E99" i="16"/>
  <c r="D99" i="16"/>
  <c r="C99" i="16"/>
  <c r="B99" i="16"/>
  <c r="BR98" i="16"/>
  <c r="BQ98" i="16"/>
  <c r="BP98" i="16"/>
  <c r="BO98" i="16"/>
  <c r="BN98" i="16"/>
  <c r="BM98" i="16"/>
  <c r="BL98" i="16"/>
  <c r="BK98" i="16"/>
  <c r="BJ98" i="16"/>
  <c r="BI98" i="16"/>
  <c r="G98" i="16"/>
  <c r="F98" i="16"/>
  <c r="E98" i="16"/>
  <c r="D98" i="16"/>
  <c r="C98" i="16"/>
  <c r="B98" i="16"/>
  <c r="BR97" i="16"/>
  <c r="BQ97" i="16"/>
  <c r="BP97" i="16"/>
  <c r="BO97" i="16"/>
  <c r="BN97" i="16"/>
  <c r="BM97" i="16"/>
  <c r="BL97" i="16"/>
  <c r="BK97" i="16"/>
  <c r="BJ97" i="16"/>
  <c r="BI97" i="16"/>
  <c r="G97" i="16"/>
  <c r="F97" i="16"/>
  <c r="E97" i="16"/>
  <c r="D97" i="16"/>
  <c r="C97" i="16"/>
  <c r="B97" i="16"/>
  <c r="BR96" i="16"/>
  <c r="BQ96" i="16"/>
  <c r="BP96" i="16"/>
  <c r="BO96" i="16"/>
  <c r="BN96" i="16"/>
  <c r="BM96" i="16"/>
  <c r="BL96" i="16"/>
  <c r="BK96" i="16"/>
  <c r="BJ96" i="16"/>
  <c r="BI96" i="16"/>
  <c r="G96" i="16"/>
  <c r="F96" i="16"/>
  <c r="E96" i="16"/>
  <c r="D96" i="16"/>
  <c r="C96" i="16"/>
  <c r="B96" i="16"/>
  <c r="BR95" i="16"/>
  <c r="BQ95" i="16"/>
  <c r="BP95" i="16"/>
  <c r="BO95" i="16"/>
  <c r="BN95" i="16"/>
  <c r="BM95" i="16"/>
  <c r="BL95" i="16"/>
  <c r="BK95" i="16"/>
  <c r="BJ95" i="16"/>
  <c r="BI95" i="16"/>
  <c r="AL95" i="16"/>
  <c r="G95" i="16"/>
  <c r="F95" i="16"/>
  <c r="E95" i="16"/>
  <c r="D95" i="16"/>
  <c r="C95" i="16"/>
  <c r="B95" i="16"/>
  <c r="BR94" i="16"/>
  <c r="BQ94" i="16"/>
  <c r="BP94" i="16"/>
  <c r="BO94" i="16"/>
  <c r="BN94" i="16"/>
  <c r="BM94" i="16"/>
  <c r="BL94" i="16"/>
  <c r="BK94" i="16"/>
  <c r="BJ94" i="16"/>
  <c r="BI94" i="16"/>
  <c r="AL94" i="16"/>
  <c r="G94" i="16"/>
  <c r="F94" i="16"/>
  <c r="E94" i="16"/>
  <c r="D94" i="16"/>
  <c r="C94" i="16"/>
  <c r="B94" i="16"/>
  <c r="BR93" i="16"/>
  <c r="BQ93" i="16"/>
  <c r="BP93" i="16"/>
  <c r="BO93" i="16"/>
  <c r="BN93" i="16"/>
  <c r="BM93" i="16"/>
  <c r="BL93" i="16"/>
  <c r="BK93" i="16"/>
  <c r="BJ93" i="16"/>
  <c r="BI93" i="16"/>
  <c r="AL93" i="16"/>
  <c r="G93" i="16"/>
  <c r="F93" i="16"/>
  <c r="E93" i="16"/>
  <c r="D93" i="16"/>
  <c r="C93" i="16"/>
  <c r="B93" i="16"/>
  <c r="BR92" i="16"/>
  <c r="BQ92" i="16"/>
  <c r="BP92" i="16"/>
  <c r="BO92" i="16"/>
  <c r="BN92" i="16"/>
  <c r="BM92" i="16"/>
  <c r="BL92" i="16"/>
  <c r="BK92" i="16"/>
  <c r="BJ92" i="16"/>
  <c r="BI92" i="16"/>
  <c r="AL92" i="16"/>
  <c r="G92" i="16"/>
  <c r="F92" i="16"/>
  <c r="E92" i="16"/>
  <c r="D92" i="16"/>
  <c r="C92" i="16"/>
  <c r="B92" i="16"/>
  <c r="BR91" i="16"/>
  <c r="BQ91" i="16"/>
  <c r="BP91" i="16"/>
  <c r="BO91" i="16"/>
  <c r="BN91" i="16"/>
  <c r="BM91" i="16"/>
  <c r="BL91" i="16"/>
  <c r="BK91" i="16"/>
  <c r="BJ91" i="16"/>
  <c r="BI91" i="16"/>
  <c r="AL91" i="16"/>
  <c r="G91" i="16"/>
  <c r="F91" i="16"/>
  <c r="E91" i="16"/>
  <c r="D91" i="16"/>
  <c r="C91" i="16"/>
  <c r="B91" i="16"/>
  <c r="BI90" i="16"/>
  <c r="BR90" i="16" s="1"/>
  <c r="B90" i="16"/>
  <c r="BI89" i="16"/>
  <c r="BR89" i="16" s="1"/>
  <c r="B89" i="16"/>
  <c r="BI88" i="16"/>
  <c r="BR88" i="16" s="1"/>
  <c r="B88" i="16"/>
  <c r="BI87" i="16"/>
  <c r="BR87" i="16" s="1"/>
  <c r="B87" i="16"/>
  <c r="BI86" i="16"/>
  <c r="BR86" i="16" s="1"/>
  <c r="B86" i="16"/>
  <c r="BI85" i="16"/>
  <c r="BR85" i="16" s="1"/>
  <c r="B85" i="16"/>
  <c r="BI84" i="16"/>
  <c r="BR84" i="16" s="1"/>
  <c r="B84" i="16"/>
  <c r="BI83" i="16"/>
  <c r="BR83" i="16" s="1"/>
  <c r="B83" i="16"/>
  <c r="BI82" i="16"/>
  <c r="BR82" i="16" s="1"/>
  <c r="B82" i="16"/>
  <c r="BI81" i="16"/>
  <c r="BR81" i="16" s="1"/>
  <c r="B81" i="16"/>
  <c r="BI80" i="16"/>
  <c r="BR80" i="16" s="1"/>
  <c r="B80" i="16"/>
  <c r="BI79" i="16"/>
  <c r="BR79" i="16" s="1"/>
  <c r="B79" i="16"/>
  <c r="BI78" i="16"/>
  <c r="BR78" i="16" s="1"/>
  <c r="AL78" i="16"/>
  <c r="B78" i="16"/>
  <c r="BI77" i="16"/>
  <c r="AL77" i="16"/>
  <c r="B77" i="16"/>
  <c r="BI76" i="16"/>
  <c r="BK76" i="16" s="1"/>
  <c r="AL76" i="16"/>
  <c r="B76" i="16"/>
  <c r="BR75" i="16"/>
  <c r="BK75" i="16"/>
  <c r="BI75" i="16"/>
  <c r="B75" i="16"/>
  <c r="BI74" i="16"/>
  <c r="BK74" i="16" s="1"/>
  <c r="B74" i="16"/>
  <c r="BR73" i="16"/>
  <c r="BK73" i="16"/>
  <c r="BI73" i="16"/>
  <c r="B73" i="16"/>
  <c r="BI72" i="16"/>
  <c r="BR72" i="16" s="1"/>
  <c r="B72" i="16"/>
  <c r="BR71" i="16"/>
  <c r="BK71" i="16"/>
  <c r="BI71" i="16"/>
  <c r="B71" i="16"/>
  <c r="BI70" i="16"/>
  <c r="BK70" i="16" s="1"/>
  <c r="B70" i="16"/>
  <c r="BR69" i="16"/>
  <c r="BK69" i="16"/>
  <c r="BI69" i="16"/>
  <c r="B69" i="16"/>
  <c r="BI68" i="16"/>
  <c r="BR68" i="16" s="1"/>
  <c r="B68" i="16"/>
  <c r="BR67" i="16"/>
  <c r="BK67" i="16"/>
  <c r="BI67" i="16"/>
  <c r="B67" i="16"/>
  <c r="BI66" i="16"/>
  <c r="BK66" i="16" s="1"/>
  <c r="B66" i="16"/>
  <c r="BR65" i="16"/>
  <c r="BK65" i="16"/>
  <c r="BI65" i="16"/>
  <c r="B65" i="16"/>
  <c r="BI64" i="16"/>
  <c r="BR64" i="16" s="1"/>
  <c r="B64" i="16"/>
  <c r="BR63" i="16"/>
  <c r="BK63" i="16"/>
  <c r="BI63" i="16"/>
  <c r="B63" i="16"/>
  <c r="BI62" i="16"/>
  <c r="BK62" i="16" s="1"/>
  <c r="B62" i="16"/>
  <c r="BR61" i="16"/>
  <c r="BK61" i="16"/>
  <c r="BI61" i="16"/>
  <c r="B61" i="16"/>
  <c r="BI60" i="16"/>
  <c r="BR60" i="16" s="1"/>
  <c r="B60" i="16"/>
  <c r="BR59" i="16"/>
  <c r="BK59" i="16"/>
  <c r="BI59" i="16"/>
  <c r="B59" i="16"/>
  <c r="BI58" i="16"/>
  <c r="BK58" i="16" s="1"/>
  <c r="B58" i="16"/>
  <c r="BR57" i="16"/>
  <c r="BK57" i="16"/>
  <c r="BI57" i="16"/>
  <c r="AL57" i="16"/>
  <c r="B57" i="16"/>
  <c r="BR56" i="16"/>
  <c r="BK56" i="16"/>
  <c r="BI56" i="16"/>
  <c r="AL56" i="16"/>
  <c r="B56" i="16"/>
  <c r="BI55" i="16"/>
  <c r="BK55" i="16" s="1"/>
  <c r="AL55" i="16"/>
  <c r="B55" i="16"/>
  <c r="BR54" i="16"/>
  <c r="BK54" i="16"/>
  <c r="BI54" i="16"/>
  <c r="AL54" i="16"/>
  <c r="B54" i="16"/>
  <c r="BK53" i="16"/>
  <c r="BI53" i="16"/>
  <c r="BR53" i="16" s="1"/>
  <c r="AL53" i="16"/>
  <c r="B53" i="16"/>
  <c r="BI52" i="16"/>
  <c r="BR52" i="16" s="1"/>
  <c r="B52" i="16"/>
  <c r="BI51" i="16"/>
  <c r="BR51" i="16" s="1"/>
  <c r="B51" i="16"/>
  <c r="BI50" i="16"/>
  <c r="BR50" i="16" s="1"/>
  <c r="B50" i="16"/>
  <c r="BI49" i="16"/>
  <c r="BR49" i="16" s="1"/>
  <c r="B49" i="16"/>
  <c r="BI48" i="16"/>
  <c r="BR48" i="16" s="1"/>
  <c r="B48" i="16"/>
  <c r="BI47" i="16"/>
  <c r="BK47" i="16" s="1"/>
  <c r="AU47" i="16"/>
  <c r="B47" i="16"/>
  <c r="BI46" i="16"/>
  <c r="BK46" i="16" s="1"/>
  <c r="AU46" i="16"/>
  <c r="B46" i="16"/>
  <c r="BI45" i="16"/>
  <c r="BA40" i="16"/>
  <c r="B45" i="16"/>
  <c r="BR44" i="16"/>
  <c r="BI44" i="16"/>
  <c r="BK44" i="16" s="1"/>
  <c r="AU44" i="16"/>
  <c r="AZ42" i="16" s="1"/>
  <c r="AO44" i="16"/>
  <c r="B44" i="16"/>
  <c r="BI43" i="16"/>
  <c r="AU43" i="16"/>
  <c r="AO43" i="16"/>
  <c r="B43" i="16"/>
  <c r="BR42" i="16"/>
  <c r="BI42" i="16"/>
  <c r="BK42" i="16" s="1"/>
  <c r="B42" i="16"/>
  <c r="BI41" i="16"/>
  <c r="AU41" i="16"/>
  <c r="AO41" i="16"/>
  <c r="B41" i="16"/>
  <c r="BR40" i="16"/>
  <c r="BI40" i="16"/>
  <c r="BK40" i="16" s="1"/>
  <c r="AZ40" i="16"/>
  <c r="AU40" i="16"/>
  <c r="AO40" i="16"/>
  <c r="B40" i="16"/>
  <c r="BI39" i="16"/>
  <c r="B39" i="16"/>
  <c r="BK38" i="16"/>
  <c r="BI38" i="16"/>
  <c r="BR38" i="16" s="1"/>
  <c r="AU38" i="16"/>
  <c r="B38" i="16"/>
  <c r="BR37" i="16"/>
  <c r="BI37" i="16"/>
  <c r="BK37" i="16" s="1"/>
  <c r="AU37" i="16"/>
  <c r="AO37" i="16"/>
  <c r="AK37" i="16"/>
  <c r="AK27" i="16" s="1"/>
  <c r="B37" i="16"/>
  <c r="BI36" i="16"/>
  <c r="AU36" i="16"/>
  <c r="AO36" i="16"/>
  <c r="AK36" i="16"/>
  <c r="B36" i="16"/>
  <c r="BI35" i="16"/>
  <c r="BK35" i="16" s="1"/>
  <c r="AU35" i="16"/>
  <c r="B35" i="16"/>
  <c r="BR34" i="16"/>
  <c r="BI34" i="16"/>
  <c r="BK34" i="16" s="1"/>
  <c r="AU34" i="16"/>
  <c r="AO34" i="16"/>
  <c r="AK34" i="16"/>
  <c r="B34" i="16"/>
  <c r="BI33" i="16"/>
  <c r="BR33" i="16" s="1"/>
  <c r="AU33" i="16"/>
  <c r="AO33" i="16"/>
  <c r="AK33" i="16"/>
  <c r="AK32" i="16" s="1"/>
  <c r="B33" i="16"/>
  <c r="BI32" i="16"/>
  <c r="AU32" i="16"/>
  <c r="B32" i="16"/>
  <c r="BI31" i="16"/>
  <c r="BK31" i="16" s="1"/>
  <c r="AO31" i="16"/>
  <c r="AK31" i="16"/>
  <c r="B31" i="16"/>
  <c r="BI30" i="16"/>
  <c r="BR30" i="16" s="1"/>
  <c r="BB30" i="16"/>
  <c r="AU30" i="16"/>
  <c r="AO30" i="16"/>
  <c r="AK30" i="16"/>
  <c r="B30" i="16"/>
  <c r="BK29" i="16"/>
  <c r="BI29" i="16"/>
  <c r="BR29" i="16" s="1"/>
  <c r="BB29" i="16"/>
  <c r="AU29" i="16"/>
  <c r="AK29" i="16"/>
  <c r="B29" i="16"/>
  <c r="BI28" i="16"/>
  <c r="BR28" i="16" s="1"/>
  <c r="BB28" i="16"/>
  <c r="AU28" i="16"/>
  <c r="AK28" i="16"/>
  <c r="B28" i="16"/>
  <c r="BR27" i="16"/>
  <c r="BK27" i="16"/>
  <c r="BI27" i="16"/>
  <c r="BB27" i="16"/>
  <c r="AU27" i="16"/>
  <c r="B27" i="16"/>
  <c r="BK26" i="16"/>
  <c r="BI26" i="16"/>
  <c r="BR26" i="16" s="1"/>
  <c r="BB26" i="16"/>
  <c r="AU26" i="16"/>
  <c r="AK26" i="16"/>
  <c r="B26" i="16"/>
  <c r="BI25" i="16"/>
  <c r="BB25" i="16"/>
  <c r="AU25" i="16"/>
  <c r="AK25" i="16"/>
  <c r="B25" i="16"/>
  <c r="BI24" i="16"/>
  <c r="BK24" i="16" s="1"/>
  <c r="BB24" i="16"/>
  <c r="AU24" i="16"/>
  <c r="AK24" i="16"/>
  <c r="B24" i="16"/>
  <c r="BR23" i="16"/>
  <c r="BK23" i="16"/>
  <c r="BI23" i="16"/>
  <c r="BB23" i="16"/>
  <c r="B23" i="16"/>
  <c r="BI22" i="16"/>
  <c r="BB22" i="16"/>
  <c r="B22" i="16"/>
  <c r="BR21" i="16"/>
  <c r="BK21" i="16"/>
  <c r="BI21" i="16"/>
  <c r="B21" i="16"/>
  <c r="BI20" i="16"/>
  <c r="BK20" i="16" s="1"/>
  <c r="B20" i="16"/>
  <c r="BR19" i="16"/>
  <c r="BK19" i="16"/>
  <c r="BI19" i="16"/>
  <c r="B19" i="16"/>
  <c r="BI18" i="16"/>
  <c r="BB18" i="16"/>
  <c r="B18" i="16"/>
  <c r="BK17" i="16"/>
  <c r="BI17" i="16"/>
  <c r="BR17" i="16" s="1"/>
  <c r="BB17" i="16"/>
  <c r="B17" i="16"/>
  <c r="BR16" i="16"/>
  <c r="BK16" i="16"/>
  <c r="BI16" i="16"/>
  <c r="BB16" i="16"/>
  <c r="AV16" i="16"/>
  <c r="B16" i="16"/>
  <c r="BI15" i="16"/>
  <c r="BB15" i="16"/>
  <c r="B15" i="16"/>
  <c r="BI14" i="16"/>
  <c r="BK14" i="16" s="1"/>
  <c r="BB14" i="16"/>
  <c r="B14" i="16"/>
  <c r="BI13" i="16"/>
  <c r="BK13" i="16" s="1"/>
  <c r="BB13" i="16"/>
  <c r="B13" i="16"/>
  <c r="BR12" i="16"/>
  <c r="BI12" i="16"/>
  <c r="BK12" i="16" s="1"/>
  <c r="BB12" i="16"/>
  <c r="B12" i="16"/>
  <c r="BI11" i="16"/>
  <c r="BR11" i="16" s="1"/>
  <c r="BB11" i="16"/>
  <c r="B11" i="16"/>
  <c r="BK10" i="16"/>
  <c r="BI10" i="16"/>
  <c r="BR10" i="16" s="1"/>
  <c r="BB10" i="16"/>
  <c r="B10" i="16"/>
  <c r="BI9" i="16"/>
  <c r="BR9" i="16" s="1"/>
  <c r="BB9" i="16"/>
  <c r="B9" i="16"/>
  <c r="BK8" i="16"/>
  <c r="BI8" i="16"/>
  <c r="BR8" i="16" s="1"/>
  <c r="BB8" i="16"/>
  <c r="B8" i="16"/>
  <c r="BR7" i="16"/>
  <c r="BK7" i="16"/>
  <c r="BI7" i="16"/>
  <c r="BB7" i="16"/>
  <c r="B7" i="16"/>
  <c r="BR6" i="16"/>
  <c r="BI6" i="16"/>
  <c r="BK6" i="16" s="1"/>
  <c r="BB6" i="16"/>
  <c r="B6" i="16"/>
  <c r="BR5" i="16"/>
  <c r="BK5" i="16"/>
  <c r="BI5" i="16"/>
  <c r="BB5" i="16"/>
  <c r="N5" i="16"/>
  <c r="B5" i="16"/>
  <c r="BK4" i="16"/>
  <c r="BI4" i="16"/>
  <c r="BR4" i="16" s="1"/>
  <c r="BB4" i="16"/>
  <c r="N4" i="16"/>
  <c r="M4" i="16" s="1"/>
  <c r="C4" i="16"/>
  <c r="BJ4" i="16" s="1"/>
  <c r="B4" i="16"/>
  <c r="BJ3" i="16"/>
  <c r="BI3" i="16"/>
  <c r="BK3" i="16" s="1"/>
  <c r="BC3" i="16"/>
  <c r="BC4" i="16" s="1"/>
  <c r="BC5" i="16" s="1"/>
  <c r="BC6" i="16" s="1"/>
  <c r="BC7" i="16" s="1"/>
  <c r="BC8" i="16" s="1"/>
  <c r="BC9" i="16" s="1"/>
  <c r="BC10" i="16" s="1"/>
  <c r="BC11" i="16" s="1"/>
  <c r="BC12" i="16" s="1"/>
  <c r="BC13" i="16" s="1"/>
  <c r="BC14" i="16" s="1"/>
  <c r="BC15" i="16" s="1"/>
  <c r="BC16" i="16" s="1"/>
  <c r="BC17" i="16" s="1"/>
  <c r="BC18" i="16" s="1"/>
  <c r="BB3" i="16"/>
  <c r="P3" i="16" a="1"/>
  <c r="P5" i="16" s="1"/>
  <c r="R5" i="16" s="1"/>
  <c r="M3" i="16"/>
  <c r="B3" i="16"/>
  <c r="BC2" i="16"/>
  <c r="BB2" i="16"/>
  <c r="T2" i="16"/>
  <c r="AV16" i="1"/>
  <c r="AL78" i="1"/>
  <c r="AL77" i="1"/>
  <c r="AL76" i="1"/>
  <c r="AL53" i="1"/>
  <c r="AL54" i="1"/>
  <c r="AL55" i="1"/>
  <c r="AL56" i="1"/>
  <c r="AL57" i="1"/>
  <c r="AK37" i="1"/>
  <c r="AK27" i="1" s="1"/>
  <c r="AK36" i="1"/>
  <c r="AK34" i="1"/>
  <c r="AK32" i="1" s="1"/>
  <c r="AK33" i="1"/>
  <c r="AK31" i="1"/>
  <c r="AK30" i="1"/>
  <c r="AK29" i="1"/>
  <c r="AK28" i="1"/>
  <c r="AK26" i="1"/>
  <c r="AK25" i="1"/>
  <c r="AK24" i="1"/>
  <c r="AO47" i="1" s="1"/>
  <c r="BR902" i="1"/>
  <c r="BQ902" i="1"/>
  <c r="BP902" i="1"/>
  <c r="BO902" i="1"/>
  <c r="BN902" i="1"/>
  <c r="BM902" i="1"/>
  <c r="BL902" i="1"/>
  <c r="BK902" i="1"/>
  <c r="BJ902" i="1"/>
  <c r="BI902" i="1"/>
  <c r="BR901" i="1"/>
  <c r="BQ901" i="1"/>
  <c r="BP901" i="1"/>
  <c r="BO901" i="1"/>
  <c r="BN901" i="1"/>
  <c r="BM901" i="1"/>
  <c r="BL901" i="1"/>
  <c r="BK901" i="1"/>
  <c r="BJ901" i="1"/>
  <c r="BI901" i="1"/>
  <c r="BR900" i="1"/>
  <c r="BQ900" i="1"/>
  <c r="BP900" i="1"/>
  <c r="BO900" i="1"/>
  <c r="BN900" i="1"/>
  <c r="BM900" i="1"/>
  <c r="BL900" i="1"/>
  <c r="BK900" i="1"/>
  <c r="BJ900" i="1"/>
  <c r="BI900" i="1"/>
  <c r="BR899" i="1"/>
  <c r="BQ899" i="1"/>
  <c r="BP899" i="1"/>
  <c r="BO899" i="1"/>
  <c r="BN899" i="1"/>
  <c r="BM899" i="1"/>
  <c r="BL899" i="1"/>
  <c r="BK899" i="1"/>
  <c r="BJ899" i="1"/>
  <c r="BI899" i="1"/>
  <c r="BR898" i="1"/>
  <c r="BQ898" i="1"/>
  <c r="BP898" i="1"/>
  <c r="BO898" i="1"/>
  <c r="BN898" i="1"/>
  <c r="BM898" i="1"/>
  <c r="BL898" i="1"/>
  <c r="BK898" i="1"/>
  <c r="BJ898" i="1"/>
  <c r="BI898" i="1"/>
  <c r="BR897" i="1"/>
  <c r="BQ897" i="1"/>
  <c r="BP897" i="1"/>
  <c r="BO897" i="1"/>
  <c r="BN897" i="1"/>
  <c r="BM897" i="1"/>
  <c r="BL897" i="1"/>
  <c r="BK897" i="1"/>
  <c r="BJ897" i="1"/>
  <c r="BI897" i="1"/>
  <c r="BR896" i="1"/>
  <c r="BQ896" i="1"/>
  <c r="BP896" i="1"/>
  <c r="BO896" i="1"/>
  <c r="BN896" i="1"/>
  <c r="BM896" i="1"/>
  <c r="BL896" i="1"/>
  <c r="BK896" i="1"/>
  <c r="BJ896" i="1"/>
  <c r="BI896" i="1"/>
  <c r="BR895" i="1"/>
  <c r="BQ895" i="1"/>
  <c r="BP895" i="1"/>
  <c r="BO895" i="1"/>
  <c r="BN895" i="1"/>
  <c r="BM895" i="1"/>
  <c r="BL895" i="1"/>
  <c r="BK895" i="1"/>
  <c r="BJ895" i="1"/>
  <c r="BI895" i="1"/>
  <c r="BR894" i="1"/>
  <c r="BQ894" i="1"/>
  <c r="BP894" i="1"/>
  <c r="BO894" i="1"/>
  <c r="BN894" i="1"/>
  <c r="BM894" i="1"/>
  <c r="BL894" i="1"/>
  <c r="BK894" i="1"/>
  <c r="BJ894" i="1"/>
  <c r="BI894" i="1"/>
  <c r="BR893" i="1"/>
  <c r="BQ893" i="1"/>
  <c r="BP893" i="1"/>
  <c r="BO893" i="1"/>
  <c r="BN893" i="1"/>
  <c r="BM893" i="1"/>
  <c r="BL893" i="1"/>
  <c r="BK893" i="1"/>
  <c r="BJ893" i="1"/>
  <c r="BI893" i="1"/>
  <c r="BR892" i="1"/>
  <c r="BQ892" i="1"/>
  <c r="BP892" i="1"/>
  <c r="BO892" i="1"/>
  <c r="BN892" i="1"/>
  <c r="BM892" i="1"/>
  <c r="BL892" i="1"/>
  <c r="BK892" i="1"/>
  <c r="BJ892" i="1"/>
  <c r="BI892" i="1"/>
  <c r="BR891" i="1"/>
  <c r="BQ891" i="1"/>
  <c r="BP891" i="1"/>
  <c r="BO891" i="1"/>
  <c r="BN891" i="1"/>
  <c r="BM891" i="1"/>
  <c r="BL891" i="1"/>
  <c r="BK891" i="1"/>
  <c r="BJ891" i="1"/>
  <c r="BI891" i="1"/>
  <c r="BR890" i="1"/>
  <c r="BQ890" i="1"/>
  <c r="BP890" i="1"/>
  <c r="BO890" i="1"/>
  <c r="BN890" i="1"/>
  <c r="BM890" i="1"/>
  <c r="BL890" i="1"/>
  <c r="BK890" i="1"/>
  <c r="BJ890" i="1"/>
  <c r="BI890" i="1"/>
  <c r="BR889" i="1"/>
  <c r="BQ889" i="1"/>
  <c r="BP889" i="1"/>
  <c r="BO889" i="1"/>
  <c r="BN889" i="1"/>
  <c r="BM889" i="1"/>
  <c r="BL889" i="1"/>
  <c r="BK889" i="1"/>
  <c r="BJ889" i="1"/>
  <c r="BI889" i="1"/>
  <c r="BR888" i="1"/>
  <c r="BQ888" i="1"/>
  <c r="BP888" i="1"/>
  <c r="BO888" i="1"/>
  <c r="BN888" i="1"/>
  <c r="BM888" i="1"/>
  <c r="BL888" i="1"/>
  <c r="BK888" i="1"/>
  <c r="BJ888" i="1"/>
  <c r="BI888" i="1"/>
  <c r="BR887" i="1"/>
  <c r="BQ887" i="1"/>
  <c r="BP887" i="1"/>
  <c r="BO887" i="1"/>
  <c r="BN887" i="1"/>
  <c r="BM887" i="1"/>
  <c r="BL887" i="1"/>
  <c r="BK887" i="1"/>
  <c r="BJ887" i="1"/>
  <c r="BI887" i="1"/>
  <c r="BR886" i="1"/>
  <c r="BQ886" i="1"/>
  <c r="BP886" i="1"/>
  <c r="BO886" i="1"/>
  <c r="BN886" i="1"/>
  <c r="BM886" i="1"/>
  <c r="BL886" i="1"/>
  <c r="BK886" i="1"/>
  <c r="BJ886" i="1"/>
  <c r="BI886" i="1"/>
  <c r="BR885" i="1"/>
  <c r="BQ885" i="1"/>
  <c r="BP885" i="1"/>
  <c r="BO885" i="1"/>
  <c r="BN885" i="1"/>
  <c r="BM885" i="1"/>
  <c r="BL885" i="1"/>
  <c r="BK885" i="1"/>
  <c r="BJ885" i="1"/>
  <c r="BI885" i="1"/>
  <c r="BR884" i="1"/>
  <c r="BQ884" i="1"/>
  <c r="BP884" i="1"/>
  <c r="BO884" i="1"/>
  <c r="BN884" i="1"/>
  <c r="BM884" i="1"/>
  <c r="BL884" i="1"/>
  <c r="BK884" i="1"/>
  <c r="BJ884" i="1"/>
  <c r="BI884" i="1"/>
  <c r="BR883" i="1"/>
  <c r="BQ883" i="1"/>
  <c r="BP883" i="1"/>
  <c r="BO883" i="1"/>
  <c r="BN883" i="1"/>
  <c r="BM883" i="1"/>
  <c r="BL883" i="1"/>
  <c r="BK883" i="1"/>
  <c r="BJ883" i="1"/>
  <c r="BI883" i="1"/>
  <c r="BR882" i="1"/>
  <c r="BQ882" i="1"/>
  <c r="BP882" i="1"/>
  <c r="BO882" i="1"/>
  <c r="BN882" i="1"/>
  <c r="BM882" i="1"/>
  <c r="BL882" i="1"/>
  <c r="BK882" i="1"/>
  <c r="BJ882" i="1"/>
  <c r="BI882" i="1"/>
  <c r="BR881" i="1"/>
  <c r="BQ881" i="1"/>
  <c r="BP881" i="1"/>
  <c r="BO881" i="1"/>
  <c r="BN881" i="1"/>
  <c r="BM881" i="1"/>
  <c r="BL881" i="1"/>
  <c r="BK881" i="1"/>
  <c r="BJ881" i="1"/>
  <c r="BI881" i="1"/>
  <c r="BR880" i="1"/>
  <c r="BQ880" i="1"/>
  <c r="BP880" i="1"/>
  <c r="BO880" i="1"/>
  <c r="BN880" i="1"/>
  <c r="BM880" i="1"/>
  <c r="BL880" i="1"/>
  <c r="BK880" i="1"/>
  <c r="BJ880" i="1"/>
  <c r="BI880" i="1"/>
  <c r="BR879" i="1"/>
  <c r="BQ879" i="1"/>
  <c r="BP879" i="1"/>
  <c r="BO879" i="1"/>
  <c r="BN879" i="1"/>
  <c r="BM879" i="1"/>
  <c r="BL879" i="1"/>
  <c r="BK879" i="1"/>
  <c r="BJ879" i="1"/>
  <c r="BI879" i="1"/>
  <c r="BR878" i="1"/>
  <c r="BQ878" i="1"/>
  <c r="BP878" i="1"/>
  <c r="BO878" i="1"/>
  <c r="BN878" i="1"/>
  <c r="BM878" i="1"/>
  <c r="BL878" i="1"/>
  <c r="BK878" i="1"/>
  <c r="BJ878" i="1"/>
  <c r="BI878" i="1"/>
  <c r="BR877" i="1"/>
  <c r="BQ877" i="1"/>
  <c r="BP877" i="1"/>
  <c r="BO877" i="1"/>
  <c r="BN877" i="1"/>
  <c r="BM877" i="1"/>
  <c r="BL877" i="1"/>
  <c r="BK877" i="1"/>
  <c r="BJ877" i="1"/>
  <c r="BI877" i="1"/>
  <c r="BR876" i="1"/>
  <c r="BQ876" i="1"/>
  <c r="BP876" i="1"/>
  <c r="BO876" i="1"/>
  <c r="BN876" i="1"/>
  <c r="BM876" i="1"/>
  <c r="BL876" i="1"/>
  <c r="BK876" i="1"/>
  <c r="BJ876" i="1"/>
  <c r="BI876" i="1"/>
  <c r="BR875" i="1"/>
  <c r="BQ875" i="1"/>
  <c r="BP875" i="1"/>
  <c r="BO875" i="1"/>
  <c r="BN875" i="1"/>
  <c r="BM875" i="1"/>
  <c r="BL875" i="1"/>
  <c r="BK875" i="1"/>
  <c r="BJ875" i="1"/>
  <c r="BI875" i="1"/>
  <c r="BR874" i="1"/>
  <c r="BQ874" i="1"/>
  <c r="BP874" i="1"/>
  <c r="BO874" i="1"/>
  <c r="BN874" i="1"/>
  <c r="BM874" i="1"/>
  <c r="BL874" i="1"/>
  <c r="BK874" i="1"/>
  <c r="BJ874" i="1"/>
  <c r="BI874" i="1"/>
  <c r="BR873" i="1"/>
  <c r="BQ873" i="1"/>
  <c r="BP873" i="1"/>
  <c r="BO873" i="1"/>
  <c r="BN873" i="1"/>
  <c r="BM873" i="1"/>
  <c r="BL873" i="1"/>
  <c r="BK873" i="1"/>
  <c r="BJ873" i="1"/>
  <c r="BI873" i="1"/>
  <c r="BR872" i="1"/>
  <c r="BQ872" i="1"/>
  <c r="BP872" i="1"/>
  <c r="BO872" i="1"/>
  <c r="BN872" i="1"/>
  <c r="BM872" i="1"/>
  <c r="BL872" i="1"/>
  <c r="BK872" i="1"/>
  <c r="BJ872" i="1"/>
  <c r="BI872" i="1"/>
  <c r="BR871" i="1"/>
  <c r="BQ871" i="1"/>
  <c r="BP871" i="1"/>
  <c r="BO871" i="1"/>
  <c r="BN871" i="1"/>
  <c r="BM871" i="1"/>
  <c r="BL871" i="1"/>
  <c r="BK871" i="1"/>
  <c r="BJ871" i="1"/>
  <c r="BI871" i="1"/>
  <c r="BR870" i="1"/>
  <c r="BQ870" i="1"/>
  <c r="BP870" i="1"/>
  <c r="BO870" i="1"/>
  <c r="BN870" i="1"/>
  <c r="BM870" i="1"/>
  <c r="BL870" i="1"/>
  <c r="BK870" i="1"/>
  <c r="BJ870" i="1"/>
  <c r="BI870" i="1"/>
  <c r="BR869" i="1"/>
  <c r="BQ869" i="1"/>
  <c r="BP869" i="1"/>
  <c r="BO869" i="1"/>
  <c r="BN869" i="1"/>
  <c r="BM869" i="1"/>
  <c r="BL869" i="1"/>
  <c r="BK869" i="1"/>
  <c r="BJ869" i="1"/>
  <c r="BI869" i="1"/>
  <c r="BR868" i="1"/>
  <c r="BQ868" i="1"/>
  <c r="BP868" i="1"/>
  <c r="BO868" i="1"/>
  <c r="BN868" i="1"/>
  <c r="BM868" i="1"/>
  <c r="BL868" i="1"/>
  <c r="BK868" i="1"/>
  <c r="BJ868" i="1"/>
  <c r="BI868" i="1"/>
  <c r="BR867" i="1"/>
  <c r="BQ867" i="1"/>
  <c r="BP867" i="1"/>
  <c r="BO867" i="1"/>
  <c r="BN867" i="1"/>
  <c r="BM867" i="1"/>
  <c r="BL867" i="1"/>
  <c r="BK867" i="1"/>
  <c r="BJ867" i="1"/>
  <c r="BI867" i="1"/>
  <c r="BR866" i="1"/>
  <c r="BQ866" i="1"/>
  <c r="BP866" i="1"/>
  <c r="BO866" i="1"/>
  <c r="BN866" i="1"/>
  <c r="BM866" i="1"/>
  <c r="BL866" i="1"/>
  <c r="BK866" i="1"/>
  <c r="BJ866" i="1"/>
  <c r="BI866" i="1"/>
  <c r="BR865" i="1"/>
  <c r="BQ865" i="1"/>
  <c r="BP865" i="1"/>
  <c r="BO865" i="1"/>
  <c r="BN865" i="1"/>
  <c r="BM865" i="1"/>
  <c r="BL865" i="1"/>
  <c r="BK865" i="1"/>
  <c r="BJ865" i="1"/>
  <c r="BI865" i="1"/>
  <c r="BR864" i="1"/>
  <c r="BQ864" i="1"/>
  <c r="BP864" i="1"/>
  <c r="BO864" i="1"/>
  <c r="BN864" i="1"/>
  <c r="BM864" i="1"/>
  <c r="BL864" i="1"/>
  <c r="BK864" i="1"/>
  <c r="BJ864" i="1"/>
  <c r="BI864" i="1"/>
  <c r="BR863" i="1"/>
  <c r="BQ863" i="1"/>
  <c r="BP863" i="1"/>
  <c r="BO863" i="1"/>
  <c r="BN863" i="1"/>
  <c r="BM863" i="1"/>
  <c r="BL863" i="1"/>
  <c r="BK863" i="1"/>
  <c r="BJ863" i="1"/>
  <c r="BI863" i="1"/>
  <c r="BR862" i="1"/>
  <c r="BQ862" i="1"/>
  <c r="BP862" i="1"/>
  <c r="BO862" i="1"/>
  <c r="BN862" i="1"/>
  <c r="BM862" i="1"/>
  <c r="BL862" i="1"/>
  <c r="BK862" i="1"/>
  <c r="BJ862" i="1"/>
  <c r="BI862" i="1"/>
  <c r="BR861" i="1"/>
  <c r="BQ861" i="1"/>
  <c r="BP861" i="1"/>
  <c r="BO861" i="1"/>
  <c r="BN861" i="1"/>
  <c r="BM861" i="1"/>
  <c r="BL861" i="1"/>
  <c r="BK861" i="1"/>
  <c r="BJ861" i="1"/>
  <c r="BI861" i="1"/>
  <c r="BR860" i="1"/>
  <c r="BQ860" i="1"/>
  <c r="BP860" i="1"/>
  <c r="BO860" i="1"/>
  <c r="BN860" i="1"/>
  <c r="BM860" i="1"/>
  <c r="BL860" i="1"/>
  <c r="BK860" i="1"/>
  <c r="BJ860" i="1"/>
  <c r="BI860" i="1"/>
  <c r="BR859" i="1"/>
  <c r="BQ859" i="1"/>
  <c r="BP859" i="1"/>
  <c r="BO859" i="1"/>
  <c r="BN859" i="1"/>
  <c r="BM859" i="1"/>
  <c r="BL859" i="1"/>
  <c r="BK859" i="1"/>
  <c r="BJ859" i="1"/>
  <c r="BI859" i="1"/>
  <c r="BR858" i="1"/>
  <c r="BQ858" i="1"/>
  <c r="BP858" i="1"/>
  <c r="BO858" i="1"/>
  <c r="BN858" i="1"/>
  <c r="BM858" i="1"/>
  <c r="BL858" i="1"/>
  <c r="BK858" i="1"/>
  <c r="BJ858" i="1"/>
  <c r="BI858" i="1"/>
  <c r="BR857" i="1"/>
  <c r="BQ857" i="1"/>
  <c r="BP857" i="1"/>
  <c r="BO857" i="1"/>
  <c r="BN857" i="1"/>
  <c r="BM857" i="1"/>
  <c r="BL857" i="1"/>
  <c r="BK857" i="1"/>
  <c r="BJ857" i="1"/>
  <c r="BI857" i="1"/>
  <c r="BR856" i="1"/>
  <c r="BQ856" i="1"/>
  <c r="BP856" i="1"/>
  <c r="BO856" i="1"/>
  <c r="BN856" i="1"/>
  <c r="BM856" i="1"/>
  <c r="BL856" i="1"/>
  <c r="BK856" i="1"/>
  <c r="BJ856" i="1"/>
  <c r="BI856" i="1"/>
  <c r="BR855" i="1"/>
  <c r="BQ855" i="1"/>
  <c r="BP855" i="1"/>
  <c r="BO855" i="1"/>
  <c r="BN855" i="1"/>
  <c r="BM855" i="1"/>
  <c r="BL855" i="1"/>
  <c r="BK855" i="1"/>
  <c r="BJ855" i="1"/>
  <c r="BI855" i="1"/>
  <c r="BR854" i="1"/>
  <c r="BQ854" i="1"/>
  <c r="BP854" i="1"/>
  <c r="BO854" i="1"/>
  <c r="BN854" i="1"/>
  <c r="BM854" i="1"/>
  <c r="BL854" i="1"/>
  <c r="BK854" i="1"/>
  <c r="BJ854" i="1"/>
  <c r="BI854" i="1"/>
  <c r="BR853" i="1"/>
  <c r="BQ853" i="1"/>
  <c r="BP853" i="1"/>
  <c r="BO853" i="1"/>
  <c r="BN853" i="1"/>
  <c r="BM853" i="1"/>
  <c r="BL853" i="1"/>
  <c r="BK853" i="1"/>
  <c r="BJ853" i="1"/>
  <c r="BI853" i="1"/>
  <c r="BR852" i="1"/>
  <c r="BQ852" i="1"/>
  <c r="BP852" i="1"/>
  <c r="BO852" i="1"/>
  <c r="BN852" i="1"/>
  <c r="BM852" i="1"/>
  <c r="BL852" i="1"/>
  <c r="BK852" i="1"/>
  <c r="BJ852" i="1"/>
  <c r="BI852" i="1"/>
  <c r="BR851" i="1"/>
  <c r="BQ851" i="1"/>
  <c r="BP851" i="1"/>
  <c r="BO851" i="1"/>
  <c r="BN851" i="1"/>
  <c r="BM851" i="1"/>
  <c r="BL851" i="1"/>
  <c r="BK851" i="1"/>
  <c r="BJ851" i="1"/>
  <c r="BI851" i="1"/>
  <c r="BR850" i="1"/>
  <c r="BQ850" i="1"/>
  <c r="BP850" i="1"/>
  <c r="BO850" i="1"/>
  <c r="BN850" i="1"/>
  <c r="BM850" i="1"/>
  <c r="BL850" i="1"/>
  <c r="BK850" i="1"/>
  <c r="BJ850" i="1"/>
  <c r="BI850" i="1"/>
  <c r="BR849" i="1"/>
  <c r="BQ849" i="1"/>
  <c r="BP849" i="1"/>
  <c r="BO849" i="1"/>
  <c r="BN849" i="1"/>
  <c r="BM849" i="1"/>
  <c r="BL849" i="1"/>
  <c r="BK849" i="1"/>
  <c r="BJ849" i="1"/>
  <c r="BI849" i="1"/>
  <c r="BR848" i="1"/>
  <c r="BQ848" i="1"/>
  <c r="BP848" i="1"/>
  <c r="BO848" i="1"/>
  <c r="BN848" i="1"/>
  <c r="BM848" i="1"/>
  <c r="BL848" i="1"/>
  <c r="BK848" i="1"/>
  <c r="BJ848" i="1"/>
  <c r="BI848" i="1"/>
  <c r="BR847" i="1"/>
  <c r="BQ847" i="1"/>
  <c r="BP847" i="1"/>
  <c r="BO847" i="1"/>
  <c r="BN847" i="1"/>
  <c r="BM847" i="1"/>
  <c r="BL847" i="1"/>
  <c r="BK847" i="1"/>
  <c r="BJ847" i="1"/>
  <c r="BI847" i="1"/>
  <c r="BR846" i="1"/>
  <c r="BQ846" i="1"/>
  <c r="BP846" i="1"/>
  <c r="BO846" i="1"/>
  <c r="BN846" i="1"/>
  <c r="BM846" i="1"/>
  <c r="BL846" i="1"/>
  <c r="BK846" i="1"/>
  <c r="BJ846" i="1"/>
  <c r="BI846" i="1"/>
  <c r="BR845" i="1"/>
  <c r="BQ845" i="1"/>
  <c r="BP845" i="1"/>
  <c r="BO845" i="1"/>
  <c r="BN845" i="1"/>
  <c r="BM845" i="1"/>
  <c r="BL845" i="1"/>
  <c r="BK845" i="1"/>
  <c r="BJ845" i="1"/>
  <c r="BI845" i="1"/>
  <c r="BR844" i="1"/>
  <c r="BQ844" i="1"/>
  <c r="BP844" i="1"/>
  <c r="BO844" i="1"/>
  <c r="BN844" i="1"/>
  <c r="BM844" i="1"/>
  <c r="BL844" i="1"/>
  <c r="BK844" i="1"/>
  <c r="BJ844" i="1"/>
  <c r="BI844" i="1"/>
  <c r="BR843" i="1"/>
  <c r="BQ843" i="1"/>
  <c r="BP843" i="1"/>
  <c r="BO843" i="1"/>
  <c r="BN843" i="1"/>
  <c r="BM843" i="1"/>
  <c r="BL843" i="1"/>
  <c r="BK843" i="1"/>
  <c r="BJ843" i="1"/>
  <c r="BI843" i="1"/>
  <c r="BR842" i="1"/>
  <c r="BQ842" i="1"/>
  <c r="BP842" i="1"/>
  <c r="BO842" i="1"/>
  <c r="BN842" i="1"/>
  <c r="BM842" i="1"/>
  <c r="BL842" i="1"/>
  <c r="BK842" i="1"/>
  <c r="BJ842" i="1"/>
  <c r="BI842" i="1"/>
  <c r="BR841" i="1"/>
  <c r="BQ841" i="1"/>
  <c r="BP841" i="1"/>
  <c r="BO841" i="1"/>
  <c r="BN841" i="1"/>
  <c r="BM841" i="1"/>
  <c r="BL841" i="1"/>
  <c r="BK841" i="1"/>
  <c r="BJ841" i="1"/>
  <c r="BI841" i="1"/>
  <c r="BR840" i="1"/>
  <c r="BQ840" i="1"/>
  <c r="BP840" i="1"/>
  <c r="BO840" i="1"/>
  <c r="BN840" i="1"/>
  <c r="BM840" i="1"/>
  <c r="BL840" i="1"/>
  <c r="BK840" i="1"/>
  <c r="BJ840" i="1"/>
  <c r="BI840" i="1"/>
  <c r="BR839" i="1"/>
  <c r="BQ839" i="1"/>
  <c r="BP839" i="1"/>
  <c r="BO839" i="1"/>
  <c r="BN839" i="1"/>
  <c r="BM839" i="1"/>
  <c r="BL839" i="1"/>
  <c r="BK839" i="1"/>
  <c r="BJ839" i="1"/>
  <c r="BI839" i="1"/>
  <c r="BR838" i="1"/>
  <c r="BQ838" i="1"/>
  <c r="BP838" i="1"/>
  <c r="BO838" i="1"/>
  <c r="BN838" i="1"/>
  <c r="BM838" i="1"/>
  <c r="BL838" i="1"/>
  <c r="BK838" i="1"/>
  <c r="BJ838" i="1"/>
  <c r="BI838" i="1"/>
  <c r="BR837" i="1"/>
  <c r="BQ837" i="1"/>
  <c r="BP837" i="1"/>
  <c r="BO837" i="1"/>
  <c r="BN837" i="1"/>
  <c r="BM837" i="1"/>
  <c r="BL837" i="1"/>
  <c r="BK837" i="1"/>
  <c r="BJ837" i="1"/>
  <c r="BI837" i="1"/>
  <c r="BR836" i="1"/>
  <c r="BQ836" i="1"/>
  <c r="BP836" i="1"/>
  <c r="BO836" i="1"/>
  <c r="BN836" i="1"/>
  <c r="BM836" i="1"/>
  <c r="BL836" i="1"/>
  <c r="BK836" i="1"/>
  <c r="BJ836" i="1"/>
  <c r="BI836" i="1"/>
  <c r="BR835" i="1"/>
  <c r="BQ835" i="1"/>
  <c r="BP835" i="1"/>
  <c r="BO835" i="1"/>
  <c r="BN835" i="1"/>
  <c r="BM835" i="1"/>
  <c r="BL835" i="1"/>
  <c r="BK835" i="1"/>
  <c r="BJ835" i="1"/>
  <c r="BI835" i="1"/>
  <c r="BR834" i="1"/>
  <c r="BQ834" i="1"/>
  <c r="BP834" i="1"/>
  <c r="BO834" i="1"/>
  <c r="BN834" i="1"/>
  <c r="BM834" i="1"/>
  <c r="BL834" i="1"/>
  <c r="BK834" i="1"/>
  <c r="BJ834" i="1"/>
  <c r="BI834" i="1"/>
  <c r="BR833" i="1"/>
  <c r="BQ833" i="1"/>
  <c r="BP833" i="1"/>
  <c r="BO833" i="1"/>
  <c r="BN833" i="1"/>
  <c r="BM833" i="1"/>
  <c r="BL833" i="1"/>
  <c r="BK833" i="1"/>
  <c r="BJ833" i="1"/>
  <c r="BI833" i="1"/>
  <c r="BR832" i="1"/>
  <c r="BQ832" i="1"/>
  <c r="BP832" i="1"/>
  <c r="BO832" i="1"/>
  <c r="BN832" i="1"/>
  <c r="BM832" i="1"/>
  <c r="BL832" i="1"/>
  <c r="BK832" i="1"/>
  <c r="BJ832" i="1"/>
  <c r="BI832" i="1"/>
  <c r="BR831" i="1"/>
  <c r="BQ831" i="1"/>
  <c r="BP831" i="1"/>
  <c r="BO831" i="1"/>
  <c r="BN831" i="1"/>
  <c r="BM831" i="1"/>
  <c r="BL831" i="1"/>
  <c r="BK831" i="1"/>
  <c r="BJ831" i="1"/>
  <c r="BI831" i="1"/>
  <c r="BR830" i="1"/>
  <c r="BQ830" i="1"/>
  <c r="BP830" i="1"/>
  <c r="BO830" i="1"/>
  <c r="BN830" i="1"/>
  <c r="BM830" i="1"/>
  <c r="BL830" i="1"/>
  <c r="BK830" i="1"/>
  <c r="BJ830" i="1"/>
  <c r="BI830" i="1"/>
  <c r="BR829" i="1"/>
  <c r="BQ829" i="1"/>
  <c r="BP829" i="1"/>
  <c r="BO829" i="1"/>
  <c r="BN829" i="1"/>
  <c r="BM829" i="1"/>
  <c r="BL829" i="1"/>
  <c r="BK829" i="1"/>
  <c r="BJ829" i="1"/>
  <c r="BI829" i="1"/>
  <c r="BR828" i="1"/>
  <c r="BQ828" i="1"/>
  <c r="BP828" i="1"/>
  <c r="BO828" i="1"/>
  <c r="BN828" i="1"/>
  <c r="BM828" i="1"/>
  <c r="BL828" i="1"/>
  <c r="BK828" i="1"/>
  <c r="BJ828" i="1"/>
  <c r="BI828" i="1"/>
  <c r="BR827" i="1"/>
  <c r="BQ827" i="1"/>
  <c r="BP827" i="1"/>
  <c r="BO827" i="1"/>
  <c r="BN827" i="1"/>
  <c r="BM827" i="1"/>
  <c r="BL827" i="1"/>
  <c r="BK827" i="1"/>
  <c r="BJ827" i="1"/>
  <c r="BI827" i="1"/>
  <c r="BR826" i="1"/>
  <c r="BQ826" i="1"/>
  <c r="BP826" i="1"/>
  <c r="BO826" i="1"/>
  <c r="BN826" i="1"/>
  <c r="BM826" i="1"/>
  <c r="BL826" i="1"/>
  <c r="BK826" i="1"/>
  <c r="BJ826" i="1"/>
  <c r="BI826" i="1"/>
  <c r="BR825" i="1"/>
  <c r="BQ825" i="1"/>
  <c r="BP825" i="1"/>
  <c r="BO825" i="1"/>
  <c r="BN825" i="1"/>
  <c r="BM825" i="1"/>
  <c r="BL825" i="1"/>
  <c r="BK825" i="1"/>
  <c r="BJ825" i="1"/>
  <c r="BI825" i="1"/>
  <c r="BR824" i="1"/>
  <c r="BQ824" i="1"/>
  <c r="BP824" i="1"/>
  <c r="BO824" i="1"/>
  <c r="BN824" i="1"/>
  <c r="BM824" i="1"/>
  <c r="BL824" i="1"/>
  <c r="BK824" i="1"/>
  <c r="BJ824" i="1"/>
  <c r="BI824" i="1"/>
  <c r="BR823" i="1"/>
  <c r="BQ823" i="1"/>
  <c r="BP823" i="1"/>
  <c r="BO823" i="1"/>
  <c r="BN823" i="1"/>
  <c r="BM823" i="1"/>
  <c r="BL823" i="1"/>
  <c r="BK823" i="1"/>
  <c r="BJ823" i="1"/>
  <c r="BI823" i="1"/>
  <c r="BR822" i="1"/>
  <c r="BQ822" i="1"/>
  <c r="BP822" i="1"/>
  <c r="BO822" i="1"/>
  <c r="BN822" i="1"/>
  <c r="BM822" i="1"/>
  <c r="BL822" i="1"/>
  <c r="BK822" i="1"/>
  <c r="BJ822" i="1"/>
  <c r="BI822" i="1"/>
  <c r="BR821" i="1"/>
  <c r="BQ821" i="1"/>
  <c r="BP821" i="1"/>
  <c r="BO821" i="1"/>
  <c r="BN821" i="1"/>
  <c r="BM821" i="1"/>
  <c r="BL821" i="1"/>
  <c r="BK821" i="1"/>
  <c r="BJ821" i="1"/>
  <c r="BI821" i="1"/>
  <c r="BR820" i="1"/>
  <c r="BQ820" i="1"/>
  <c r="BP820" i="1"/>
  <c r="BO820" i="1"/>
  <c r="BN820" i="1"/>
  <c r="BM820" i="1"/>
  <c r="BL820" i="1"/>
  <c r="BK820" i="1"/>
  <c r="BJ820" i="1"/>
  <c r="BI820" i="1"/>
  <c r="BR819" i="1"/>
  <c r="BQ819" i="1"/>
  <c r="BP819" i="1"/>
  <c r="BO819" i="1"/>
  <c r="BN819" i="1"/>
  <c r="BM819" i="1"/>
  <c r="BL819" i="1"/>
  <c r="BK819" i="1"/>
  <c r="BJ819" i="1"/>
  <c r="BI819" i="1"/>
  <c r="BR818" i="1"/>
  <c r="BQ818" i="1"/>
  <c r="BP818" i="1"/>
  <c r="BO818" i="1"/>
  <c r="BN818" i="1"/>
  <c r="BM818" i="1"/>
  <c r="BL818" i="1"/>
  <c r="BK818" i="1"/>
  <c r="BJ818" i="1"/>
  <c r="BI818" i="1"/>
  <c r="BR817" i="1"/>
  <c r="BQ817" i="1"/>
  <c r="BP817" i="1"/>
  <c r="BO817" i="1"/>
  <c r="BN817" i="1"/>
  <c r="BM817" i="1"/>
  <c r="BL817" i="1"/>
  <c r="BK817" i="1"/>
  <c r="BJ817" i="1"/>
  <c r="BI817" i="1"/>
  <c r="BR816" i="1"/>
  <c r="BQ816" i="1"/>
  <c r="BP816" i="1"/>
  <c r="BO816" i="1"/>
  <c r="BN816" i="1"/>
  <c r="BM816" i="1"/>
  <c r="BL816" i="1"/>
  <c r="BK816" i="1"/>
  <c r="BJ816" i="1"/>
  <c r="BI816" i="1"/>
  <c r="BR815" i="1"/>
  <c r="BQ815" i="1"/>
  <c r="BP815" i="1"/>
  <c r="BO815" i="1"/>
  <c r="BN815" i="1"/>
  <c r="BM815" i="1"/>
  <c r="BL815" i="1"/>
  <c r="BK815" i="1"/>
  <c r="BJ815" i="1"/>
  <c r="BI815" i="1"/>
  <c r="BR814" i="1"/>
  <c r="BQ814" i="1"/>
  <c r="BP814" i="1"/>
  <c r="BO814" i="1"/>
  <c r="BN814" i="1"/>
  <c r="BM814" i="1"/>
  <c r="BL814" i="1"/>
  <c r="BK814" i="1"/>
  <c r="BJ814" i="1"/>
  <c r="BI814" i="1"/>
  <c r="BR813" i="1"/>
  <c r="BQ813" i="1"/>
  <c r="BP813" i="1"/>
  <c r="BO813" i="1"/>
  <c r="BN813" i="1"/>
  <c r="BM813" i="1"/>
  <c r="BL813" i="1"/>
  <c r="BK813" i="1"/>
  <c r="BJ813" i="1"/>
  <c r="BI813" i="1"/>
  <c r="BR812" i="1"/>
  <c r="BQ812" i="1"/>
  <c r="BP812" i="1"/>
  <c r="BO812" i="1"/>
  <c r="BN812" i="1"/>
  <c r="BM812" i="1"/>
  <c r="BL812" i="1"/>
  <c r="BK812" i="1"/>
  <c r="BJ812" i="1"/>
  <c r="BI812" i="1"/>
  <c r="BR811" i="1"/>
  <c r="BQ811" i="1"/>
  <c r="BP811" i="1"/>
  <c r="BO811" i="1"/>
  <c r="BN811" i="1"/>
  <c r="BM811" i="1"/>
  <c r="BL811" i="1"/>
  <c r="BK811" i="1"/>
  <c r="BJ811" i="1"/>
  <c r="BI811" i="1"/>
  <c r="BR810" i="1"/>
  <c r="BQ810" i="1"/>
  <c r="BP810" i="1"/>
  <c r="BO810" i="1"/>
  <c r="BN810" i="1"/>
  <c r="BM810" i="1"/>
  <c r="BL810" i="1"/>
  <c r="BK810" i="1"/>
  <c r="BJ810" i="1"/>
  <c r="BI810" i="1"/>
  <c r="BR809" i="1"/>
  <c r="BQ809" i="1"/>
  <c r="BP809" i="1"/>
  <c r="BO809" i="1"/>
  <c r="BN809" i="1"/>
  <c r="BM809" i="1"/>
  <c r="BL809" i="1"/>
  <c r="BK809" i="1"/>
  <c r="BJ809" i="1"/>
  <c r="BI809" i="1"/>
  <c r="BR808" i="1"/>
  <c r="BQ808" i="1"/>
  <c r="BP808" i="1"/>
  <c r="BO808" i="1"/>
  <c r="BN808" i="1"/>
  <c r="BM808" i="1"/>
  <c r="BL808" i="1"/>
  <c r="BK808" i="1"/>
  <c r="BJ808" i="1"/>
  <c r="BI808" i="1"/>
  <c r="BR807" i="1"/>
  <c r="BQ807" i="1"/>
  <c r="BP807" i="1"/>
  <c r="BO807" i="1"/>
  <c r="BN807" i="1"/>
  <c r="BM807" i="1"/>
  <c r="BL807" i="1"/>
  <c r="BK807" i="1"/>
  <c r="BJ807" i="1"/>
  <c r="BI807" i="1"/>
  <c r="BR806" i="1"/>
  <c r="BQ806" i="1"/>
  <c r="BP806" i="1"/>
  <c r="BO806" i="1"/>
  <c r="BN806" i="1"/>
  <c r="BM806" i="1"/>
  <c r="BL806" i="1"/>
  <c r="BK806" i="1"/>
  <c r="BJ806" i="1"/>
  <c r="BI806" i="1"/>
  <c r="BR805" i="1"/>
  <c r="BQ805" i="1"/>
  <c r="BP805" i="1"/>
  <c r="BO805" i="1"/>
  <c r="BN805" i="1"/>
  <c r="BM805" i="1"/>
  <c r="BL805" i="1"/>
  <c r="BK805" i="1"/>
  <c r="BJ805" i="1"/>
  <c r="BI805" i="1"/>
  <c r="BR804" i="1"/>
  <c r="BQ804" i="1"/>
  <c r="BP804" i="1"/>
  <c r="BO804" i="1"/>
  <c r="BN804" i="1"/>
  <c r="BM804" i="1"/>
  <c r="BL804" i="1"/>
  <c r="BK804" i="1"/>
  <c r="BJ804" i="1"/>
  <c r="BI804" i="1"/>
  <c r="BR803" i="1"/>
  <c r="BQ803" i="1"/>
  <c r="BP803" i="1"/>
  <c r="BO803" i="1"/>
  <c r="BN803" i="1"/>
  <c r="BM803" i="1"/>
  <c r="BL803" i="1"/>
  <c r="BK803" i="1"/>
  <c r="BJ803" i="1"/>
  <c r="BI803" i="1"/>
  <c r="BR802" i="1"/>
  <c r="BQ802" i="1"/>
  <c r="BP802" i="1"/>
  <c r="BO802" i="1"/>
  <c r="BN802" i="1"/>
  <c r="BM802" i="1"/>
  <c r="BL802" i="1"/>
  <c r="BK802" i="1"/>
  <c r="BJ802" i="1"/>
  <c r="BI802" i="1"/>
  <c r="BR801" i="1"/>
  <c r="BQ801" i="1"/>
  <c r="BP801" i="1"/>
  <c r="BO801" i="1"/>
  <c r="BN801" i="1"/>
  <c r="BM801" i="1"/>
  <c r="BL801" i="1"/>
  <c r="BK801" i="1"/>
  <c r="BJ801" i="1"/>
  <c r="BI801" i="1"/>
  <c r="BR800" i="1"/>
  <c r="BQ800" i="1"/>
  <c r="BP800" i="1"/>
  <c r="BO800" i="1"/>
  <c r="BN800" i="1"/>
  <c r="BM800" i="1"/>
  <c r="BL800" i="1"/>
  <c r="BK800" i="1"/>
  <c r="BJ800" i="1"/>
  <c r="BI800" i="1"/>
  <c r="BR799" i="1"/>
  <c r="BQ799" i="1"/>
  <c r="BP799" i="1"/>
  <c r="BO799" i="1"/>
  <c r="BN799" i="1"/>
  <c r="BM799" i="1"/>
  <c r="BL799" i="1"/>
  <c r="BK799" i="1"/>
  <c r="BJ799" i="1"/>
  <c r="BI799" i="1"/>
  <c r="BR798" i="1"/>
  <c r="BQ798" i="1"/>
  <c r="BP798" i="1"/>
  <c r="BO798" i="1"/>
  <c r="BN798" i="1"/>
  <c r="BM798" i="1"/>
  <c r="BL798" i="1"/>
  <c r="BK798" i="1"/>
  <c r="BJ798" i="1"/>
  <c r="BI798" i="1"/>
  <c r="BR797" i="1"/>
  <c r="BQ797" i="1"/>
  <c r="BP797" i="1"/>
  <c r="BO797" i="1"/>
  <c r="BN797" i="1"/>
  <c r="BM797" i="1"/>
  <c r="BL797" i="1"/>
  <c r="BK797" i="1"/>
  <c r="BJ797" i="1"/>
  <c r="BI797" i="1"/>
  <c r="BR796" i="1"/>
  <c r="BQ796" i="1"/>
  <c r="BP796" i="1"/>
  <c r="BO796" i="1"/>
  <c r="BN796" i="1"/>
  <c r="BM796" i="1"/>
  <c r="BL796" i="1"/>
  <c r="BK796" i="1"/>
  <c r="BJ796" i="1"/>
  <c r="BI796" i="1"/>
  <c r="BR795" i="1"/>
  <c r="BQ795" i="1"/>
  <c r="BP795" i="1"/>
  <c r="BO795" i="1"/>
  <c r="BN795" i="1"/>
  <c r="BM795" i="1"/>
  <c r="BL795" i="1"/>
  <c r="BK795" i="1"/>
  <c r="BJ795" i="1"/>
  <c r="BI795" i="1"/>
  <c r="BR794" i="1"/>
  <c r="BQ794" i="1"/>
  <c r="BP794" i="1"/>
  <c r="BO794" i="1"/>
  <c r="BN794" i="1"/>
  <c r="BM794" i="1"/>
  <c r="BL794" i="1"/>
  <c r="BK794" i="1"/>
  <c r="BJ794" i="1"/>
  <c r="BI794" i="1"/>
  <c r="BR793" i="1"/>
  <c r="BQ793" i="1"/>
  <c r="BP793" i="1"/>
  <c r="BO793" i="1"/>
  <c r="BN793" i="1"/>
  <c r="BM793" i="1"/>
  <c r="BL793" i="1"/>
  <c r="BK793" i="1"/>
  <c r="BJ793" i="1"/>
  <c r="BI793" i="1"/>
  <c r="BR792" i="1"/>
  <c r="BQ792" i="1"/>
  <c r="BP792" i="1"/>
  <c r="BO792" i="1"/>
  <c r="BN792" i="1"/>
  <c r="BM792" i="1"/>
  <c r="BL792" i="1"/>
  <c r="BK792" i="1"/>
  <c r="BJ792" i="1"/>
  <c r="BI792" i="1"/>
  <c r="BR791" i="1"/>
  <c r="BQ791" i="1"/>
  <c r="BP791" i="1"/>
  <c r="BO791" i="1"/>
  <c r="BN791" i="1"/>
  <c r="BM791" i="1"/>
  <c r="BL791" i="1"/>
  <c r="BK791" i="1"/>
  <c r="BJ791" i="1"/>
  <c r="BI791" i="1"/>
  <c r="BR790" i="1"/>
  <c r="BQ790" i="1"/>
  <c r="BP790" i="1"/>
  <c r="BO790" i="1"/>
  <c r="BN790" i="1"/>
  <c r="BM790" i="1"/>
  <c r="BL790" i="1"/>
  <c r="BK790" i="1"/>
  <c r="BJ790" i="1"/>
  <c r="BI790" i="1"/>
  <c r="BR789" i="1"/>
  <c r="BQ789" i="1"/>
  <c r="BP789" i="1"/>
  <c r="BO789" i="1"/>
  <c r="BN789" i="1"/>
  <c r="BM789" i="1"/>
  <c r="BL789" i="1"/>
  <c r="BK789" i="1"/>
  <c r="BJ789" i="1"/>
  <c r="BI789" i="1"/>
  <c r="BR788" i="1"/>
  <c r="BQ788" i="1"/>
  <c r="BP788" i="1"/>
  <c r="BO788" i="1"/>
  <c r="BN788" i="1"/>
  <c r="BM788" i="1"/>
  <c r="BL788" i="1"/>
  <c r="BK788" i="1"/>
  <c r="BJ788" i="1"/>
  <c r="BI788" i="1"/>
  <c r="BR787" i="1"/>
  <c r="BQ787" i="1"/>
  <c r="BP787" i="1"/>
  <c r="BO787" i="1"/>
  <c r="BN787" i="1"/>
  <c r="BM787" i="1"/>
  <c r="BL787" i="1"/>
  <c r="BK787" i="1"/>
  <c r="BJ787" i="1"/>
  <c r="BI787" i="1"/>
  <c r="BR786" i="1"/>
  <c r="BQ786" i="1"/>
  <c r="BP786" i="1"/>
  <c r="BO786" i="1"/>
  <c r="BN786" i="1"/>
  <c r="BM786" i="1"/>
  <c r="BL786" i="1"/>
  <c r="BK786" i="1"/>
  <c r="BJ786" i="1"/>
  <c r="BI786" i="1"/>
  <c r="BR785" i="1"/>
  <c r="BQ785" i="1"/>
  <c r="BP785" i="1"/>
  <c r="BO785" i="1"/>
  <c r="BN785" i="1"/>
  <c r="BM785" i="1"/>
  <c r="BL785" i="1"/>
  <c r="BK785" i="1"/>
  <c r="BJ785" i="1"/>
  <c r="BI785" i="1"/>
  <c r="BR784" i="1"/>
  <c r="BQ784" i="1"/>
  <c r="BP784" i="1"/>
  <c r="BO784" i="1"/>
  <c r="BN784" i="1"/>
  <c r="BM784" i="1"/>
  <c r="BL784" i="1"/>
  <c r="BK784" i="1"/>
  <c r="BJ784" i="1"/>
  <c r="BI784" i="1"/>
  <c r="BR783" i="1"/>
  <c r="BQ783" i="1"/>
  <c r="BP783" i="1"/>
  <c r="BO783" i="1"/>
  <c r="BN783" i="1"/>
  <c r="BM783" i="1"/>
  <c r="BL783" i="1"/>
  <c r="BK783" i="1"/>
  <c r="BJ783" i="1"/>
  <c r="BI783" i="1"/>
  <c r="BR782" i="1"/>
  <c r="BQ782" i="1"/>
  <c r="BP782" i="1"/>
  <c r="BO782" i="1"/>
  <c r="BN782" i="1"/>
  <c r="BM782" i="1"/>
  <c r="BL782" i="1"/>
  <c r="BK782" i="1"/>
  <c r="BJ782" i="1"/>
  <c r="BI782" i="1"/>
  <c r="BR781" i="1"/>
  <c r="BQ781" i="1"/>
  <c r="BP781" i="1"/>
  <c r="BO781" i="1"/>
  <c r="BN781" i="1"/>
  <c r="BM781" i="1"/>
  <c r="BL781" i="1"/>
  <c r="BK781" i="1"/>
  <c r="BJ781" i="1"/>
  <c r="BI781" i="1"/>
  <c r="BR780" i="1"/>
  <c r="BQ780" i="1"/>
  <c r="BP780" i="1"/>
  <c r="BO780" i="1"/>
  <c r="BN780" i="1"/>
  <c r="BM780" i="1"/>
  <c r="BL780" i="1"/>
  <c r="BK780" i="1"/>
  <c r="BJ780" i="1"/>
  <c r="BI780" i="1"/>
  <c r="BR779" i="1"/>
  <c r="BQ779" i="1"/>
  <c r="BP779" i="1"/>
  <c r="BO779" i="1"/>
  <c r="BN779" i="1"/>
  <c r="BM779" i="1"/>
  <c r="BL779" i="1"/>
  <c r="BK779" i="1"/>
  <c r="BJ779" i="1"/>
  <c r="BI779" i="1"/>
  <c r="BR778" i="1"/>
  <c r="BQ778" i="1"/>
  <c r="BP778" i="1"/>
  <c r="BO778" i="1"/>
  <c r="BN778" i="1"/>
  <c r="BM778" i="1"/>
  <c r="BL778" i="1"/>
  <c r="BK778" i="1"/>
  <c r="BJ778" i="1"/>
  <c r="BI778" i="1"/>
  <c r="BR777" i="1"/>
  <c r="BQ777" i="1"/>
  <c r="BP777" i="1"/>
  <c r="BO777" i="1"/>
  <c r="BN777" i="1"/>
  <c r="BM777" i="1"/>
  <c r="BL777" i="1"/>
  <c r="BK777" i="1"/>
  <c r="BJ777" i="1"/>
  <c r="BI777" i="1"/>
  <c r="BR776" i="1"/>
  <c r="BQ776" i="1"/>
  <c r="BP776" i="1"/>
  <c r="BO776" i="1"/>
  <c r="BN776" i="1"/>
  <c r="BM776" i="1"/>
  <c r="BL776" i="1"/>
  <c r="BK776" i="1"/>
  <c r="BJ776" i="1"/>
  <c r="BI776" i="1"/>
  <c r="BR775" i="1"/>
  <c r="BQ775" i="1"/>
  <c r="BP775" i="1"/>
  <c r="BO775" i="1"/>
  <c r="BN775" i="1"/>
  <c r="BM775" i="1"/>
  <c r="BL775" i="1"/>
  <c r="BK775" i="1"/>
  <c r="BJ775" i="1"/>
  <c r="BI775" i="1"/>
  <c r="BR774" i="1"/>
  <c r="BQ774" i="1"/>
  <c r="BP774" i="1"/>
  <c r="BO774" i="1"/>
  <c r="BN774" i="1"/>
  <c r="BM774" i="1"/>
  <c r="BL774" i="1"/>
  <c r="BK774" i="1"/>
  <c r="BJ774" i="1"/>
  <c r="BI774" i="1"/>
  <c r="BR773" i="1"/>
  <c r="BQ773" i="1"/>
  <c r="BP773" i="1"/>
  <c r="BO773" i="1"/>
  <c r="BN773" i="1"/>
  <c r="BM773" i="1"/>
  <c r="BL773" i="1"/>
  <c r="BK773" i="1"/>
  <c r="BJ773" i="1"/>
  <c r="BI773" i="1"/>
  <c r="BR772" i="1"/>
  <c r="BQ772" i="1"/>
  <c r="BP772" i="1"/>
  <c r="BO772" i="1"/>
  <c r="BN772" i="1"/>
  <c r="BM772" i="1"/>
  <c r="BL772" i="1"/>
  <c r="BK772" i="1"/>
  <c r="BJ772" i="1"/>
  <c r="BI772" i="1"/>
  <c r="BR771" i="1"/>
  <c r="BQ771" i="1"/>
  <c r="BP771" i="1"/>
  <c r="BO771" i="1"/>
  <c r="BN771" i="1"/>
  <c r="BM771" i="1"/>
  <c r="BL771" i="1"/>
  <c r="BK771" i="1"/>
  <c r="BJ771" i="1"/>
  <c r="BI771" i="1"/>
  <c r="BR770" i="1"/>
  <c r="BQ770" i="1"/>
  <c r="BP770" i="1"/>
  <c r="BO770" i="1"/>
  <c r="BN770" i="1"/>
  <c r="BM770" i="1"/>
  <c r="BL770" i="1"/>
  <c r="BK770" i="1"/>
  <c r="BJ770" i="1"/>
  <c r="BI770" i="1"/>
  <c r="BR769" i="1"/>
  <c r="BQ769" i="1"/>
  <c r="BP769" i="1"/>
  <c r="BO769" i="1"/>
  <c r="BN769" i="1"/>
  <c r="BM769" i="1"/>
  <c r="BL769" i="1"/>
  <c r="BK769" i="1"/>
  <c r="BJ769" i="1"/>
  <c r="BI769" i="1"/>
  <c r="BR768" i="1"/>
  <c r="BQ768" i="1"/>
  <c r="BP768" i="1"/>
  <c r="BO768" i="1"/>
  <c r="BN768" i="1"/>
  <c r="BM768" i="1"/>
  <c r="BL768" i="1"/>
  <c r="BK768" i="1"/>
  <c r="BJ768" i="1"/>
  <c r="BI768" i="1"/>
  <c r="BR767" i="1"/>
  <c r="BQ767" i="1"/>
  <c r="BP767" i="1"/>
  <c r="BO767" i="1"/>
  <c r="BN767" i="1"/>
  <c r="BM767" i="1"/>
  <c r="BL767" i="1"/>
  <c r="BK767" i="1"/>
  <c r="BJ767" i="1"/>
  <c r="BI767" i="1"/>
  <c r="BR766" i="1"/>
  <c r="BQ766" i="1"/>
  <c r="BP766" i="1"/>
  <c r="BO766" i="1"/>
  <c r="BN766" i="1"/>
  <c r="BM766" i="1"/>
  <c r="BL766" i="1"/>
  <c r="BK766" i="1"/>
  <c r="BJ766" i="1"/>
  <c r="BI766" i="1"/>
  <c r="BR765" i="1"/>
  <c r="BQ765" i="1"/>
  <c r="BP765" i="1"/>
  <c r="BO765" i="1"/>
  <c r="BN765" i="1"/>
  <c r="BM765" i="1"/>
  <c r="BL765" i="1"/>
  <c r="BK765" i="1"/>
  <c r="BJ765" i="1"/>
  <c r="BI765" i="1"/>
  <c r="BR764" i="1"/>
  <c r="BQ764" i="1"/>
  <c r="BP764" i="1"/>
  <c r="BO764" i="1"/>
  <c r="BN764" i="1"/>
  <c r="BM764" i="1"/>
  <c r="BL764" i="1"/>
  <c r="BK764" i="1"/>
  <c r="BJ764" i="1"/>
  <c r="BI764" i="1"/>
  <c r="BR763" i="1"/>
  <c r="BQ763" i="1"/>
  <c r="BP763" i="1"/>
  <c r="BO763" i="1"/>
  <c r="BN763" i="1"/>
  <c r="BM763" i="1"/>
  <c r="BL763" i="1"/>
  <c r="BK763" i="1"/>
  <c r="BJ763" i="1"/>
  <c r="BI763" i="1"/>
  <c r="BR762" i="1"/>
  <c r="BQ762" i="1"/>
  <c r="BP762" i="1"/>
  <c r="BO762" i="1"/>
  <c r="BN762" i="1"/>
  <c r="BM762" i="1"/>
  <c r="BL762" i="1"/>
  <c r="BK762" i="1"/>
  <c r="BJ762" i="1"/>
  <c r="BI762" i="1"/>
  <c r="BR761" i="1"/>
  <c r="BQ761" i="1"/>
  <c r="BP761" i="1"/>
  <c r="BO761" i="1"/>
  <c r="BN761" i="1"/>
  <c r="BM761" i="1"/>
  <c r="BL761" i="1"/>
  <c r="BK761" i="1"/>
  <c r="BJ761" i="1"/>
  <c r="BI761" i="1"/>
  <c r="BR760" i="1"/>
  <c r="BQ760" i="1"/>
  <c r="BP760" i="1"/>
  <c r="BO760" i="1"/>
  <c r="BN760" i="1"/>
  <c r="BM760" i="1"/>
  <c r="BL760" i="1"/>
  <c r="BK760" i="1"/>
  <c r="BJ760" i="1"/>
  <c r="BI760" i="1"/>
  <c r="BR759" i="1"/>
  <c r="BQ759" i="1"/>
  <c r="BP759" i="1"/>
  <c r="BO759" i="1"/>
  <c r="BN759" i="1"/>
  <c r="BM759" i="1"/>
  <c r="BL759" i="1"/>
  <c r="BK759" i="1"/>
  <c r="BJ759" i="1"/>
  <c r="BI759" i="1"/>
  <c r="BR758" i="1"/>
  <c r="BQ758" i="1"/>
  <c r="BP758" i="1"/>
  <c r="BO758" i="1"/>
  <c r="BN758" i="1"/>
  <c r="BM758" i="1"/>
  <c r="BL758" i="1"/>
  <c r="BK758" i="1"/>
  <c r="BJ758" i="1"/>
  <c r="BI758" i="1"/>
  <c r="BR757" i="1"/>
  <c r="BQ757" i="1"/>
  <c r="BP757" i="1"/>
  <c r="BO757" i="1"/>
  <c r="BN757" i="1"/>
  <c r="BM757" i="1"/>
  <c r="BL757" i="1"/>
  <c r="BK757" i="1"/>
  <c r="BJ757" i="1"/>
  <c r="BI757" i="1"/>
  <c r="BR756" i="1"/>
  <c r="BQ756" i="1"/>
  <c r="BP756" i="1"/>
  <c r="BO756" i="1"/>
  <c r="BN756" i="1"/>
  <c r="BM756" i="1"/>
  <c r="BL756" i="1"/>
  <c r="BK756" i="1"/>
  <c r="BJ756" i="1"/>
  <c r="BI756" i="1"/>
  <c r="BR755" i="1"/>
  <c r="BQ755" i="1"/>
  <c r="BP755" i="1"/>
  <c r="BO755" i="1"/>
  <c r="BN755" i="1"/>
  <c r="BM755" i="1"/>
  <c r="BL755" i="1"/>
  <c r="BK755" i="1"/>
  <c r="BJ755" i="1"/>
  <c r="BI755" i="1"/>
  <c r="BR754" i="1"/>
  <c r="BQ754" i="1"/>
  <c r="BP754" i="1"/>
  <c r="BO754" i="1"/>
  <c r="BN754" i="1"/>
  <c r="BM754" i="1"/>
  <c r="BL754" i="1"/>
  <c r="BK754" i="1"/>
  <c r="BJ754" i="1"/>
  <c r="BI754" i="1"/>
  <c r="BR753" i="1"/>
  <c r="BQ753" i="1"/>
  <c r="BP753" i="1"/>
  <c r="BO753" i="1"/>
  <c r="BN753" i="1"/>
  <c r="BM753" i="1"/>
  <c r="BL753" i="1"/>
  <c r="BK753" i="1"/>
  <c r="BJ753" i="1"/>
  <c r="BI753" i="1"/>
  <c r="BR752" i="1"/>
  <c r="BQ752" i="1"/>
  <c r="BP752" i="1"/>
  <c r="BO752" i="1"/>
  <c r="BN752" i="1"/>
  <c r="BM752" i="1"/>
  <c r="BL752" i="1"/>
  <c r="BK752" i="1"/>
  <c r="BJ752" i="1"/>
  <c r="BI752" i="1"/>
  <c r="BR751" i="1"/>
  <c r="BQ751" i="1"/>
  <c r="BP751" i="1"/>
  <c r="BO751" i="1"/>
  <c r="BN751" i="1"/>
  <c r="BM751" i="1"/>
  <c r="BL751" i="1"/>
  <c r="BK751" i="1"/>
  <c r="BJ751" i="1"/>
  <c r="BI751" i="1"/>
  <c r="BR750" i="1"/>
  <c r="BQ750" i="1"/>
  <c r="BP750" i="1"/>
  <c r="BO750" i="1"/>
  <c r="BN750" i="1"/>
  <c r="BM750" i="1"/>
  <c r="BL750" i="1"/>
  <c r="BK750" i="1"/>
  <c r="BJ750" i="1"/>
  <c r="BI750" i="1"/>
  <c r="BR749" i="1"/>
  <c r="BQ749" i="1"/>
  <c r="BP749" i="1"/>
  <c r="BO749" i="1"/>
  <c r="BN749" i="1"/>
  <c r="BM749" i="1"/>
  <c r="BL749" i="1"/>
  <c r="BK749" i="1"/>
  <c r="BJ749" i="1"/>
  <c r="BI749" i="1"/>
  <c r="BR748" i="1"/>
  <c r="BQ748" i="1"/>
  <c r="BP748" i="1"/>
  <c r="BO748" i="1"/>
  <c r="BN748" i="1"/>
  <c r="BM748" i="1"/>
  <c r="BL748" i="1"/>
  <c r="BK748" i="1"/>
  <c r="BJ748" i="1"/>
  <c r="BI748" i="1"/>
  <c r="BR747" i="1"/>
  <c r="BQ747" i="1"/>
  <c r="BP747" i="1"/>
  <c r="BO747" i="1"/>
  <c r="BN747" i="1"/>
  <c r="BM747" i="1"/>
  <c r="BL747" i="1"/>
  <c r="BK747" i="1"/>
  <c r="BJ747" i="1"/>
  <c r="BI747" i="1"/>
  <c r="BR746" i="1"/>
  <c r="BQ746" i="1"/>
  <c r="BP746" i="1"/>
  <c r="BO746" i="1"/>
  <c r="BN746" i="1"/>
  <c r="BM746" i="1"/>
  <c r="BL746" i="1"/>
  <c r="BK746" i="1"/>
  <c r="BJ746" i="1"/>
  <c r="BI746" i="1"/>
  <c r="BR745" i="1"/>
  <c r="BQ745" i="1"/>
  <c r="BP745" i="1"/>
  <c r="BO745" i="1"/>
  <c r="BN745" i="1"/>
  <c r="BM745" i="1"/>
  <c r="BL745" i="1"/>
  <c r="BK745" i="1"/>
  <c r="BJ745" i="1"/>
  <c r="BI745" i="1"/>
  <c r="BR744" i="1"/>
  <c r="BQ744" i="1"/>
  <c r="BP744" i="1"/>
  <c r="BO744" i="1"/>
  <c r="BN744" i="1"/>
  <c r="BM744" i="1"/>
  <c r="BL744" i="1"/>
  <c r="BK744" i="1"/>
  <c r="BJ744" i="1"/>
  <c r="BI744" i="1"/>
  <c r="BR743" i="1"/>
  <c r="BQ743" i="1"/>
  <c r="BP743" i="1"/>
  <c r="BO743" i="1"/>
  <c r="BN743" i="1"/>
  <c r="BM743" i="1"/>
  <c r="BL743" i="1"/>
  <c r="BK743" i="1"/>
  <c r="BJ743" i="1"/>
  <c r="BI743" i="1"/>
  <c r="BR742" i="1"/>
  <c r="BQ742" i="1"/>
  <c r="BP742" i="1"/>
  <c r="BO742" i="1"/>
  <c r="BN742" i="1"/>
  <c r="BM742" i="1"/>
  <c r="BL742" i="1"/>
  <c r="BK742" i="1"/>
  <c r="BJ742" i="1"/>
  <c r="BI742" i="1"/>
  <c r="BR741" i="1"/>
  <c r="BQ741" i="1"/>
  <c r="BP741" i="1"/>
  <c r="BO741" i="1"/>
  <c r="BN741" i="1"/>
  <c r="BM741" i="1"/>
  <c r="BL741" i="1"/>
  <c r="BK741" i="1"/>
  <c r="BJ741" i="1"/>
  <c r="BI741" i="1"/>
  <c r="BR740" i="1"/>
  <c r="BQ740" i="1"/>
  <c r="BP740" i="1"/>
  <c r="BO740" i="1"/>
  <c r="BN740" i="1"/>
  <c r="BM740" i="1"/>
  <c r="BL740" i="1"/>
  <c r="BK740" i="1"/>
  <c r="BJ740" i="1"/>
  <c r="BI740" i="1"/>
  <c r="BR739" i="1"/>
  <c r="BQ739" i="1"/>
  <c r="BP739" i="1"/>
  <c r="BO739" i="1"/>
  <c r="BN739" i="1"/>
  <c r="BM739" i="1"/>
  <c r="BL739" i="1"/>
  <c r="BK739" i="1"/>
  <c r="BJ739" i="1"/>
  <c r="BI739" i="1"/>
  <c r="BR738" i="1"/>
  <c r="BQ738" i="1"/>
  <c r="BP738" i="1"/>
  <c r="BO738" i="1"/>
  <c r="BN738" i="1"/>
  <c r="BM738" i="1"/>
  <c r="BL738" i="1"/>
  <c r="BK738" i="1"/>
  <c r="BJ738" i="1"/>
  <c r="BI738" i="1"/>
  <c r="BR737" i="1"/>
  <c r="BQ737" i="1"/>
  <c r="BP737" i="1"/>
  <c r="BO737" i="1"/>
  <c r="BN737" i="1"/>
  <c r="BM737" i="1"/>
  <c r="BL737" i="1"/>
  <c r="BK737" i="1"/>
  <c r="BJ737" i="1"/>
  <c r="BI737" i="1"/>
  <c r="BR736" i="1"/>
  <c r="BQ736" i="1"/>
  <c r="BP736" i="1"/>
  <c r="BO736" i="1"/>
  <c r="BN736" i="1"/>
  <c r="BM736" i="1"/>
  <c r="BL736" i="1"/>
  <c r="BK736" i="1"/>
  <c r="BJ736" i="1"/>
  <c r="BI736" i="1"/>
  <c r="BR735" i="1"/>
  <c r="BQ735" i="1"/>
  <c r="BP735" i="1"/>
  <c r="BO735" i="1"/>
  <c r="BN735" i="1"/>
  <c r="BM735" i="1"/>
  <c r="BL735" i="1"/>
  <c r="BK735" i="1"/>
  <c r="BJ735" i="1"/>
  <c r="BI735" i="1"/>
  <c r="BR734" i="1"/>
  <c r="BQ734" i="1"/>
  <c r="BP734" i="1"/>
  <c r="BO734" i="1"/>
  <c r="BN734" i="1"/>
  <c r="BM734" i="1"/>
  <c r="BL734" i="1"/>
  <c r="BK734" i="1"/>
  <c r="BJ734" i="1"/>
  <c r="BI734" i="1"/>
  <c r="BR733" i="1"/>
  <c r="BQ733" i="1"/>
  <c r="BP733" i="1"/>
  <c r="BO733" i="1"/>
  <c r="BN733" i="1"/>
  <c r="BM733" i="1"/>
  <c r="BL733" i="1"/>
  <c r="BK733" i="1"/>
  <c r="BJ733" i="1"/>
  <c r="BI733" i="1"/>
  <c r="BR732" i="1"/>
  <c r="BQ732" i="1"/>
  <c r="BP732" i="1"/>
  <c r="BO732" i="1"/>
  <c r="BN732" i="1"/>
  <c r="BM732" i="1"/>
  <c r="BL732" i="1"/>
  <c r="BK732" i="1"/>
  <c r="BJ732" i="1"/>
  <c r="BI732" i="1"/>
  <c r="BR731" i="1"/>
  <c r="BQ731" i="1"/>
  <c r="BP731" i="1"/>
  <c r="BO731" i="1"/>
  <c r="BN731" i="1"/>
  <c r="BM731" i="1"/>
  <c r="BL731" i="1"/>
  <c r="BK731" i="1"/>
  <c r="BJ731" i="1"/>
  <c r="BI731" i="1"/>
  <c r="BR730" i="1"/>
  <c r="BQ730" i="1"/>
  <c r="BP730" i="1"/>
  <c r="BO730" i="1"/>
  <c r="BN730" i="1"/>
  <c r="BM730" i="1"/>
  <c r="BL730" i="1"/>
  <c r="BK730" i="1"/>
  <c r="BJ730" i="1"/>
  <c r="BI730" i="1"/>
  <c r="BR729" i="1"/>
  <c r="BQ729" i="1"/>
  <c r="BP729" i="1"/>
  <c r="BO729" i="1"/>
  <c r="BN729" i="1"/>
  <c r="BM729" i="1"/>
  <c r="BL729" i="1"/>
  <c r="BK729" i="1"/>
  <c r="BJ729" i="1"/>
  <c r="BI729" i="1"/>
  <c r="BR728" i="1"/>
  <c r="BQ728" i="1"/>
  <c r="BP728" i="1"/>
  <c r="BO728" i="1"/>
  <c r="BN728" i="1"/>
  <c r="BM728" i="1"/>
  <c r="BL728" i="1"/>
  <c r="BK728" i="1"/>
  <c r="BJ728" i="1"/>
  <c r="BI728" i="1"/>
  <c r="BR727" i="1"/>
  <c r="BQ727" i="1"/>
  <c r="BP727" i="1"/>
  <c r="BO727" i="1"/>
  <c r="BN727" i="1"/>
  <c r="BM727" i="1"/>
  <c r="BL727" i="1"/>
  <c r="BK727" i="1"/>
  <c r="BJ727" i="1"/>
  <c r="BI727" i="1"/>
  <c r="BR726" i="1"/>
  <c r="BQ726" i="1"/>
  <c r="BP726" i="1"/>
  <c r="BO726" i="1"/>
  <c r="BN726" i="1"/>
  <c r="BM726" i="1"/>
  <c r="BL726" i="1"/>
  <c r="BK726" i="1"/>
  <c r="BJ726" i="1"/>
  <c r="BI726" i="1"/>
  <c r="BR725" i="1"/>
  <c r="BQ725" i="1"/>
  <c r="BP725" i="1"/>
  <c r="BO725" i="1"/>
  <c r="BN725" i="1"/>
  <c r="BM725" i="1"/>
  <c r="BL725" i="1"/>
  <c r="BK725" i="1"/>
  <c r="BJ725" i="1"/>
  <c r="BI725" i="1"/>
  <c r="BR724" i="1"/>
  <c r="BQ724" i="1"/>
  <c r="BP724" i="1"/>
  <c r="BO724" i="1"/>
  <c r="BN724" i="1"/>
  <c r="BM724" i="1"/>
  <c r="BL724" i="1"/>
  <c r="BK724" i="1"/>
  <c r="BJ724" i="1"/>
  <c r="BI724" i="1"/>
  <c r="BR723" i="1"/>
  <c r="BQ723" i="1"/>
  <c r="BP723" i="1"/>
  <c r="BO723" i="1"/>
  <c r="BN723" i="1"/>
  <c r="BM723" i="1"/>
  <c r="BL723" i="1"/>
  <c r="BK723" i="1"/>
  <c r="BJ723" i="1"/>
  <c r="BI723" i="1"/>
  <c r="BR722" i="1"/>
  <c r="BQ722" i="1"/>
  <c r="BP722" i="1"/>
  <c r="BO722" i="1"/>
  <c r="BN722" i="1"/>
  <c r="BM722" i="1"/>
  <c r="BL722" i="1"/>
  <c r="BK722" i="1"/>
  <c r="BJ722" i="1"/>
  <c r="BI722" i="1"/>
  <c r="BR721" i="1"/>
  <c r="BQ721" i="1"/>
  <c r="BP721" i="1"/>
  <c r="BO721" i="1"/>
  <c r="BN721" i="1"/>
  <c r="BM721" i="1"/>
  <c r="BL721" i="1"/>
  <c r="BK721" i="1"/>
  <c r="BJ721" i="1"/>
  <c r="BI721" i="1"/>
  <c r="BR720" i="1"/>
  <c r="BQ720" i="1"/>
  <c r="BP720" i="1"/>
  <c r="BO720" i="1"/>
  <c r="BN720" i="1"/>
  <c r="BM720" i="1"/>
  <c r="BL720" i="1"/>
  <c r="BK720" i="1"/>
  <c r="BJ720" i="1"/>
  <c r="BI720" i="1"/>
  <c r="BR719" i="1"/>
  <c r="BQ719" i="1"/>
  <c r="BP719" i="1"/>
  <c r="BO719" i="1"/>
  <c r="BN719" i="1"/>
  <c r="BM719" i="1"/>
  <c r="BL719" i="1"/>
  <c r="BK719" i="1"/>
  <c r="BJ719" i="1"/>
  <c r="BI719" i="1"/>
  <c r="BR718" i="1"/>
  <c r="BQ718" i="1"/>
  <c r="BP718" i="1"/>
  <c r="BO718" i="1"/>
  <c r="BN718" i="1"/>
  <c r="BM718" i="1"/>
  <c r="BL718" i="1"/>
  <c r="BK718" i="1"/>
  <c r="BJ718" i="1"/>
  <c r="BI718" i="1"/>
  <c r="BR717" i="1"/>
  <c r="BQ717" i="1"/>
  <c r="BP717" i="1"/>
  <c r="BO717" i="1"/>
  <c r="BN717" i="1"/>
  <c r="BM717" i="1"/>
  <c r="BL717" i="1"/>
  <c r="BK717" i="1"/>
  <c r="BJ717" i="1"/>
  <c r="BI717" i="1"/>
  <c r="BR716" i="1"/>
  <c r="BQ716" i="1"/>
  <c r="BP716" i="1"/>
  <c r="BO716" i="1"/>
  <c r="BN716" i="1"/>
  <c r="BM716" i="1"/>
  <c r="BL716" i="1"/>
  <c r="BK716" i="1"/>
  <c r="BJ716" i="1"/>
  <c r="BI716" i="1"/>
  <c r="BR715" i="1"/>
  <c r="BQ715" i="1"/>
  <c r="BP715" i="1"/>
  <c r="BO715" i="1"/>
  <c r="BN715" i="1"/>
  <c r="BM715" i="1"/>
  <c r="BL715" i="1"/>
  <c r="BK715" i="1"/>
  <c r="BJ715" i="1"/>
  <c r="BI715" i="1"/>
  <c r="BR714" i="1"/>
  <c r="BQ714" i="1"/>
  <c r="BP714" i="1"/>
  <c r="BO714" i="1"/>
  <c r="BN714" i="1"/>
  <c r="BM714" i="1"/>
  <c r="BL714" i="1"/>
  <c r="BK714" i="1"/>
  <c r="BJ714" i="1"/>
  <c r="BI714" i="1"/>
  <c r="BR713" i="1"/>
  <c r="BQ713" i="1"/>
  <c r="BP713" i="1"/>
  <c r="BO713" i="1"/>
  <c r="BN713" i="1"/>
  <c r="BM713" i="1"/>
  <c r="BL713" i="1"/>
  <c r="BK713" i="1"/>
  <c r="BJ713" i="1"/>
  <c r="BI713" i="1"/>
  <c r="BR712" i="1"/>
  <c r="BQ712" i="1"/>
  <c r="BP712" i="1"/>
  <c r="BO712" i="1"/>
  <c r="BN712" i="1"/>
  <c r="BM712" i="1"/>
  <c r="BL712" i="1"/>
  <c r="BK712" i="1"/>
  <c r="BJ712" i="1"/>
  <c r="BI712" i="1"/>
  <c r="BR711" i="1"/>
  <c r="BQ711" i="1"/>
  <c r="BP711" i="1"/>
  <c r="BO711" i="1"/>
  <c r="BN711" i="1"/>
  <c r="BM711" i="1"/>
  <c r="BL711" i="1"/>
  <c r="BK711" i="1"/>
  <c r="BJ711" i="1"/>
  <c r="BI711" i="1"/>
  <c r="BR710" i="1"/>
  <c r="BQ710" i="1"/>
  <c r="BP710" i="1"/>
  <c r="BO710" i="1"/>
  <c r="BN710" i="1"/>
  <c r="BM710" i="1"/>
  <c r="BL710" i="1"/>
  <c r="BK710" i="1"/>
  <c r="BJ710" i="1"/>
  <c r="BI710" i="1"/>
  <c r="BR709" i="1"/>
  <c r="BQ709" i="1"/>
  <c r="BP709" i="1"/>
  <c r="BO709" i="1"/>
  <c r="BN709" i="1"/>
  <c r="BM709" i="1"/>
  <c r="BL709" i="1"/>
  <c r="BK709" i="1"/>
  <c r="BJ709" i="1"/>
  <c r="BI709" i="1"/>
  <c r="BR708" i="1"/>
  <c r="BQ708" i="1"/>
  <c r="BP708" i="1"/>
  <c r="BO708" i="1"/>
  <c r="BN708" i="1"/>
  <c r="BM708" i="1"/>
  <c r="BL708" i="1"/>
  <c r="BK708" i="1"/>
  <c r="BJ708" i="1"/>
  <c r="BI708" i="1"/>
  <c r="BR707" i="1"/>
  <c r="BQ707" i="1"/>
  <c r="BP707" i="1"/>
  <c r="BO707" i="1"/>
  <c r="BN707" i="1"/>
  <c r="BM707" i="1"/>
  <c r="BL707" i="1"/>
  <c r="BK707" i="1"/>
  <c r="BJ707" i="1"/>
  <c r="BI707" i="1"/>
  <c r="BR706" i="1"/>
  <c r="BQ706" i="1"/>
  <c r="BP706" i="1"/>
  <c r="BO706" i="1"/>
  <c r="BN706" i="1"/>
  <c r="BM706" i="1"/>
  <c r="BL706" i="1"/>
  <c r="BK706" i="1"/>
  <c r="BJ706" i="1"/>
  <c r="BI706" i="1"/>
  <c r="BR705" i="1"/>
  <c r="BQ705" i="1"/>
  <c r="BP705" i="1"/>
  <c r="BO705" i="1"/>
  <c r="BN705" i="1"/>
  <c r="BM705" i="1"/>
  <c r="BL705" i="1"/>
  <c r="BK705" i="1"/>
  <c r="BJ705" i="1"/>
  <c r="BI705" i="1"/>
  <c r="BR704" i="1"/>
  <c r="BQ704" i="1"/>
  <c r="BP704" i="1"/>
  <c r="BO704" i="1"/>
  <c r="BN704" i="1"/>
  <c r="BM704" i="1"/>
  <c r="BL704" i="1"/>
  <c r="BK704" i="1"/>
  <c r="BJ704" i="1"/>
  <c r="BI704" i="1"/>
  <c r="BR703" i="1"/>
  <c r="BQ703" i="1"/>
  <c r="BP703" i="1"/>
  <c r="BO703" i="1"/>
  <c r="BN703" i="1"/>
  <c r="BM703" i="1"/>
  <c r="BL703" i="1"/>
  <c r="BK703" i="1"/>
  <c r="BJ703" i="1"/>
  <c r="BI703" i="1"/>
  <c r="BR702" i="1"/>
  <c r="BQ702" i="1"/>
  <c r="BP702" i="1"/>
  <c r="BO702" i="1"/>
  <c r="BN702" i="1"/>
  <c r="BM702" i="1"/>
  <c r="BL702" i="1"/>
  <c r="BK702" i="1"/>
  <c r="BJ702" i="1"/>
  <c r="BI702" i="1"/>
  <c r="BR701" i="1"/>
  <c r="BQ701" i="1"/>
  <c r="BP701" i="1"/>
  <c r="BO701" i="1"/>
  <c r="BN701" i="1"/>
  <c r="BM701" i="1"/>
  <c r="BL701" i="1"/>
  <c r="BK701" i="1"/>
  <c r="BJ701" i="1"/>
  <c r="BI701" i="1"/>
  <c r="BR700" i="1"/>
  <c r="BQ700" i="1"/>
  <c r="BP700" i="1"/>
  <c r="BO700" i="1"/>
  <c r="BN700" i="1"/>
  <c r="BM700" i="1"/>
  <c r="BL700" i="1"/>
  <c r="BK700" i="1"/>
  <c r="BJ700" i="1"/>
  <c r="BI700" i="1"/>
  <c r="BR699" i="1"/>
  <c r="BQ699" i="1"/>
  <c r="BP699" i="1"/>
  <c r="BO699" i="1"/>
  <c r="BN699" i="1"/>
  <c r="BM699" i="1"/>
  <c r="BL699" i="1"/>
  <c r="BK699" i="1"/>
  <c r="BJ699" i="1"/>
  <c r="BI699" i="1"/>
  <c r="BR698" i="1"/>
  <c r="BQ698" i="1"/>
  <c r="BP698" i="1"/>
  <c r="BO698" i="1"/>
  <c r="BN698" i="1"/>
  <c r="BM698" i="1"/>
  <c r="BL698" i="1"/>
  <c r="BK698" i="1"/>
  <c r="BJ698" i="1"/>
  <c r="BI698" i="1"/>
  <c r="BR697" i="1"/>
  <c r="BQ697" i="1"/>
  <c r="BP697" i="1"/>
  <c r="BO697" i="1"/>
  <c r="BN697" i="1"/>
  <c r="BM697" i="1"/>
  <c r="BL697" i="1"/>
  <c r="BK697" i="1"/>
  <c r="BJ697" i="1"/>
  <c r="BI697" i="1"/>
  <c r="BR696" i="1"/>
  <c r="BQ696" i="1"/>
  <c r="BP696" i="1"/>
  <c r="BO696" i="1"/>
  <c r="BN696" i="1"/>
  <c r="BM696" i="1"/>
  <c r="BL696" i="1"/>
  <c r="BK696" i="1"/>
  <c r="BJ696" i="1"/>
  <c r="BI696" i="1"/>
  <c r="BR695" i="1"/>
  <c r="BQ695" i="1"/>
  <c r="BP695" i="1"/>
  <c r="BO695" i="1"/>
  <c r="BN695" i="1"/>
  <c r="BM695" i="1"/>
  <c r="BL695" i="1"/>
  <c r="BK695" i="1"/>
  <c r="BJ695" i="1"/>
  <c r="BI695" i="1"/>
  <c r="BR694" i="1"/>
  <c r="BQ694" i="1"/>
  <c r="BP694" i="1"/>
  <c r="BO694" i="1"/>
  <c r="BN694" i="1"/>
  <c r="BM694" i="1"/>
  <c r="BL694" i="1"/>
  <c r="BK694" i="1"/>
  <c r="BJ694" i="1"/>
  <c r="BI694" i="1"/>
  <c r="BR693" i="1"/>
  <c r="BQ693" i="1"/>
  <c r="BP693" i="1"/>
  <c r="BO693" i="1"/>
  <c r="BN693" i="1"/>
  <c r="BM693" i="1"/>
  <c r="BL693" i="1"/>
  <c r="BK693" i="1"/>
  <c r="BJ693" i="1"/>
  <c r="BI693" i="1"/>
  <c r="BR692" i="1"/>
  <c r="BQ692" i="1"/>
  <c r="BP692" i="1"/>
  <c r="BO692" i="1"/>
  <c r="BN692" i="1"/>
  <c r="BM692" i="1"/>
  <c r="BL692" i="1"/>
  <c r="BK692" i="1"/>
  <c r="BJ692" i="1"/>
  <c r="BI692" i="1"/>
  <c r="BR691" i="1"/>
  <c r="BQ691" i="1"/>
  <c r="BP691" i="1"/>
  <c r="BO691" i="1"/>
  <c r="BN691" i="1"/>
  <c r="BM691" i="1"/>
  <c r="BL691" i="1"/>
  <c r="BK691" i="1"/>
  <c r="BJ691" i="1"/>
  <c r="BI691" i="1"/>
  <c r="BR690" i="1"/>
  <c r="BQ690" i="1"/>
  <c r="BP690" i="1"/>
  <c r="BO690" i="1"/>
  <c r="BN690" i="1"/>
  <c r="BM690" i="1"/>
  <c r="BL690" i="1"/>
  <c r="BK690" i="1"/>
  <c r="BJ690" i="1"/>
  <c r="BI690" i="1"/>
  <c r="BR689" i="1"/>
  <c r="BQ689" i="1"/>
  <c r="BP689" i="1"/>
  <c r="BO689" i="1"/>
  <c r="BN689" i="1"/>
  <c r="BM689" i="1"/>
  <c r="BL689" i="1"/>
  <c r="BK689" i="1"/>
  <c r="BJ689" i="1"/>
  <c r="BI689" i="1"/>
  <c r="BR688" i="1"/>
  <c r="BQ688" i="1"/>
  <c r="BP688" i="1"/>
  <c r="BO688" i="1"/>
  <c r="BN688" i="1"/>
  <c r="BM688" i="1"/>
  <c r="BL688" i="1"/>
  <c r="BK688" i="1"/>
  <c r="BJ688" i="1"/>
  <c r="BI688" i="1"/>
  <c r="BR687" i="1"/>
  <c r="BQ687" i="1"/>
  <c r="BP687" i="1"/>
  <c r="BO687" i="1"/>
  <c r="BN687" i="1"/>
  <c r="BM687" i="1"/>
  <c r="BL687" i="1"/>
  <c r="BK687" i="1"/>
  <c r="BJ687" i="1"/>
  <c r="BI687" i="1"/>
  <c r="BR686" i="1"/>
  <c r="BQ686" i="1"/>
  <c r="BP686" i="1"/>
  <c r="BO686" i="1"/>
  <c r="BN686" i="1"/>
  <c r="BM686" i="1"/>
  <c r="BL686" i="1"/>
  <c r="BK686" i="1"/>
  <c r="BJ686" i="1"/>
  <c r="BI686" i="1"/>
  <c r="BR685" i="1"/>
  <c r="BQ685" i="1"/>
  <c r="BP685" i="1"/>
  <c r="BO685" i="1"/>
  <c r="BN685" i="1"/>
  <c r="BM685" i="1"/>
  <c r="BL685" i="1"/>
  <c r="BK685" i="1"/>
  <c r="BJ685" i="1"/>
  <c r="BI685" i="1"/>
  <c r="BR684" i="1"/>
  <c r="BQ684" i="1"/>
  <c r="BP684" i="1"/>
  <c r="BO684" i="1"/>
  <c r="BN684" i="1"/>
  <c r="BM684" i="1"/>
  <c r="BL684" i="1"/>
  <c r="BK684" i="1"/>
  <c r="BJ684" i="1"/>
  <c r="BI684" i="1"/>
  <c r="BR683" i="1"/>
  <c r="BQ683" i="1"/>
  <c r="BP683" i="1"/>
  <c r="BO683" i="1"/>
  <c r="BN683" i="1"/>
  <c r="BM683" i="1"/>
  <c r="BL683" i="1"/>
  <c r="BK683" i="1"/>
  <c r="BJ683" i="1"/>
  <c r="BI683" i="1"/>
  <c r="BR682" i="1"/>
  <c r="BQ682" i="1"/>
  <c r="BP682" i="1"/>
  <c r="BO682" i="1"/>
  <c r="BN682" i="1"/>
  <c r="BM682" i="1"/>
  <c r="BL682" i="1"/>
  <c r="BK682" i="1"/>
  <c r="BJ682" i="1"/>
  <c r="BI682" i="1"/>
  <c r="BR681" i="1"/>
  <c r="BQ681" i="1"/>
  <c r="BP681" i="1"/>
  <c r="BO681" i="1"/>
  <c r="BN681" i="1"/>
  <c r="BM681" i="1"/>
  <c r="BL681" i="1"/>
  <c r="BK681" i="1"/>
  <c r="BJ681" i="1"/>
  <c r="BI681" i="1"/>
  <c r="BR680" i="1"/>
  <c r="BQ680" i="1"/>
  <c r="BP680" i="1"/>
  <c r="BO680" i="1"/>
  <c r="BN680" i="1"/>
  <c r="BM680" i="1"/>
  <c r="BL680" i="1"/>
  <c r="BK680" i="1"/>
  <c r="BJ680" i="1"/>
  <c r="BI680" i="1"/>
  <c r="BR679" i="1"/>
  <c r="BQ679" i="1"/>
  <c r="BP679" i="1"/>
  <c r="BO679" i="1"/>
  <c r="BN679" i="1"/>
  <c r="BM679" i="1"/>
  <c r="BL679" i="1"/>
  <c r="BK679" i="1"/>
  <c r="BJ679" i="1"/>
  <c r="BI679" i="1"/>
  <c r="BR678" i="1"/>
  <c r="BQ678" i="1"/>
  <c r="BP678" i="1"/>
  <c r="BO678" i="1"/>
  <c r="BN678" i="1"/>
  <c r="BM678" i="1"/>
  <c r="BL678" i="1"/>
  <c r="BK678" i="1"/>
  <c r="BJ678" i="1"/>
  <c r="BI678" i="1"/>
  <c r="BR677" i="1"/>
  <c r="BQ677" i="1"/>
  <c r="BP677" i="1"/>
  <c r="BO677" i="1"/>
  <c r="BN677" i="1"/>
  <c r="BM677" i="1"/>
  <c r="BL677" i="1"/>
  <c r="BK677" i="1"/>
  <c r="BJ677" i="1"/>
  <c r="BI677" i="1"/>
  <c r="BR676" i="1"/>
  <c r="BQ676" i="1"/>
  <c r="BP676" i="1"/>
  <c r="BO676" i="1"/>
  <c r="BN676" i="1"/>
  <c r="BM676" i="1"/>
  <c r="BL676" i="1"/>
  <c r="BK676" i="1"/>
  <c r="BJ676" i="1"/>
  <c r="BI676" i="1"/>
  <c r="BR675" i="1"/>
  <c r="BQ675" i="1"/>
  <c r="BP675" i="1"/>
  <c r="BO675" i="1"/>
  <c r="BN675" i="1"/>
  <c r="BM675" i="1"/>
  <c r="BL675" i="1"/>
  <c r="BK675" i="1"/>
  <c r="BJ675" i="1"/>
  <c r="BI675" i="1"/>
  <c r="BR674" i="1"/>
  <c r="BQ674" i="1"/>
  <c r="BP674" i="1"/>
  <c r="BO674" i="1"/>
  <c r="BN674" i="1"/>
  <c r="BM674" i="1"/>
  <c r="BL674" i="1"/>
  <c r="BK674" i="1"/>
  <c r="BJ674" i="1"/>
  <c r="BI674" i="1"/>
  <c r="BR673" i="1"/>
  <c r="BQ673" i="1"/>
  <c r="BP673" i="1"/>
  <c r="BO673" i="1"/>
  <c r="BN673" i="1"/>
  <c r="BM673" i="1"/>
  <c r="BL673" i="1"/>
  <c r="BK673" i="1"/>
  <c r="BJ673" i="1"/>
  <c r="BI673" i="1"/>
  <c r="BR672" i="1"/>
  <c r="BQ672" i="1"/>
  <c r="BP672" i="1"/>
  <c r="BO672" i="1"/>
  <c r="BN672" i="1"/>
  <c r="BM672" i="1"/>
  <c r="BL672" i="1"/>
  <c r="BK672" i="1"/>
  <c r="BJ672" i="1"/>
  <c r="BI672" i="1"/>
  <c r="BR671" i="1"/>
  <c r="BQ671" i="1"/>
  <c r="BP671" i="1"/>
  <c r="BO671" i="1"/>
  <c r="BN671" i="1"/>
  <c r="BM671" i="1"/>
  <c r="BL671" i="1"/>
  <c r="BK671" i="1"/>
  <c r="BJ671" i="1"/>
  <c r="BI671" i="1"/>
  <c r="BR670" i="1"/>
  <c r="BQ670" i="1"/>
  <c r="BP670" i="1"/>
  <c r="BO670" i="1"/>
  <c r="BN670" i="1"/>
  <c r="BM670" i="1"/>
  <c r="BL670" i="1"/>
  <c r="BK670" i="1"/>
  <c r="BJ670" i="1"/>
  <c r="BI670" i="1"/>
  <c r="BR669" i="1"/>
  <c r="BQ669" i="1"/>
  <c r="BP669" i="1"/>
  <c r="BO669" i="1"/>
  <c r="BN669" i="1"/>
  <c r="BM669" i="1"/>
  <c r="BL669" i="1"/>
  <c r="BK669" i="1"/>
  <c r="BJ669" i="1"/>
  <c r="BI669" i="1"/>
  <c r="BR668" i="1"/>
  <c r="BQ668" i="1"/>
  <c r="BP668" i="1"/>
  <c r="BO668" i="1"/>
  <c r="BN668" i="1"/>
  <c r="BM668" i="1"/>
  <c r="BL668" i="1"/>
  <c r="BK668" i="1"/>
  <c r="BJ668" i="1"/>
  <c r="BI668" i="1"/>
  <c r="BR667" i="1"/>
  <c r="BQ667" i="1"/>
  <c r="BP667" i="1"/>
  <c r="BO667" i="1"/>
  <c r="BN667" i="1"/>
  <c r="BM667" i="1"/>
  <c r="BL667" i="1"/>
  <c r="BK667" i="1"/>
  <c r="BJ667" i="1"/>
  <c r="BI667" i="1"/>
  <c r="BR666" i="1"/>
  <c r="BQ666" i="1"/>
  <c r="BP666" i="1"/>
  <c r="BO666" i="1"/>
  <c r="BN666" i="1"/>
  <c r="BM666" i="1"/>
  <c r="BL666" i="1"/>
  <c r="BK666" i="1"/>
  <c r="BJ666" i="1"/>
  <c r="BI666" i="1"/>
  <c r="BR665" i="1"/>
  <c r="BQ665" i="1"/>
  <c r="BP665" i="1"/>
  <c r="BO665" i="1"/>
  <c r="BN665" i="1"/>
  <c r="BM665" i="1"/>
  <c r="BL665" i="1"/>
  <c r="BK665" i="1"/>
  <c r="BJ665" i="1"/>
  <c r="BI665" i="1"/>
  <c r="BR664" i="1"/>
  <c r="BQ664" i="1"/>
  <c r="BP664" i="1"/>
  <c r="BO664" i="1"/>
  <c r="BN664" i="1"/>
  <c r="BM664" i="1"/>
  <c r="BL664" i="1"/>
  <c r="BK664" i="1"/>
  <c r="BJ664" i="1"/>
  <c r="BI664" i="1"/>
  <c r="BR663" i="1"/>
  <c r="BQ663" i="1"/>
  <c r="BP663" i="1"/>
  <c r="BO663" i="1"/>
  <c r="BN663" i="1"/>
  <c r="BM663" i="1"/>
  <c r="BL663" i="1"/>
  <c r="BK663" i="1"/>
  <c r="BJ663" i="1"/>
  <c r="BI663" i="1"/>
  <c r="BR662" i="1"/>
  <c r="BQ662" i="1"/>
  <c r="BP662" i="1"/>
  <c r="BO662" i="1"/>
  <c r="BN662" i="1"/>
  <c r="BM662" i="1"/>
  <c r="BL662" i="1"/>
  <c r="BK662" i="1"/>
  <c r="BJ662" i="1"/>
  <c r="BI662" i="1"/>
  <c r="BR661" i="1"/>
  <c r="BQ661" i="1"/>
  <c r="BP661" i="1"/>
  <c r="BO661" i="1"/>
  <c r="BN661" i="1"/>
  <c r="BM661" i="1"/>
  <c r="BL661" i="1"/>
  <c r="BK661" i="1"/>
  <c r="BJ661" i="1"/>
  <c r="BI661" i="1"/>
  <c r="BR660" i="1"/>
  <c r="BQ660" i="1"/>
  <c r="BP660" i="1"/>
  <c r="BO660" i="1"/>
  <c r="BN660" i="1"/>
  <c r="BM660" i="1"/>
  <c r="BL660" i="1"/>
  <c r="BK660" i="1"/>
  <c r="BJ660" i="1"/>
  <c r="BI660" i="1"/>
  <c r="BR659" i="1"/>
  <c r="BQ659" i="1"/>
  <c r="BP659" i="1"/>
  <c r="BO659" i="1"/>
  <c r="BN659" i="1"/>
  <c r="BM659" i="1"/>
  <c r="BL659" i="1"/>
  <c r="BK659" i="1"/>
  <c r="BJ659" i="1"/>
  <c r="BI659" i="1"/>
  <c r="BR658" i="1"/>
  <c r="BQ658" i="1"/>
  <c r="BP658" i="1"/>
  <c r="BO658" i="1"/>
  <c r="BN658" i="1"/>
  <c r="BM658" i="1"/>
  <c r="BL658" i="1"/>
  <c r="BK658" i="1"/>
  <c r="BJ658" i="1"/>
  <c r="BI658" i="1"/>
  <c r="BR657" i="1"/>
  <c r="BQ657" i="1"/>
  <c r="BP657" i="1"/>
  <c r="BO657" i="1"/>
  <c r="BN657" i="1"/>
  <c r="BM657" i="1"/>
  <c r="BL657" i="1"/>
  <c r="BK657" i="1"/>
  <c r="BJ657" i="1"/>
  <c r="BI657" i="1"/>
  <c r="BR656" i="1"/>
  <c r="BQ656" i="1"/>
  <c r="BP656" i="1"/>
  <c r="BO656" i="1"/>
  <c r="BN656" i="1"/>
  <c r="BM656" i="1"/>
  <c r="BL656" i="1"/>
  <c r="BK656" i="1"/>
  <c r="BJ656" i="1"/>
  <c r="BI656" i="1"/>
  <c r="BR655" i="1"/>
  <c r="BQ655" i="1"/>
  <c r="BP655" i="1"/>
  <c r="BO655" i="1"/>
  <c r="BN655" i="1"/>
  <c r="BM655" i="1"/>
  <c r="BL655" i="1"/>
  <c r="BK655" i="1"/>
  <c r="BJ655" i="1"/>
  <c r="BI655" i="1"/>
  <c r="BR654" i="1"/>
  <c r="BQ654" i="1"/>
  <c r="BP654" i="1"/>
  <c r="BO654" i="1"/>
  <c r="BN654" i="1"/>
  <c r="BM654" i="1"/>
  <c r="BL654" i="1"/>
  <c r="BK654" i="1"/>
  <c r="BJ654" i="1"/>
  <c r="BI654" i="1"/>
  <c r="BR653" i="1"/>
  <c r="BQ653" i="1"/>
  <c r="BP653" i="1"/>
  <c r="BO653" i="1"/>
  <c r="BN653" i="1"/>
  <c r="BM653" i="1"/>
  <c r="BL653" i="1"/>
  <c r="BK653" i="1"/>
  <c r="BJ653" i="1"/>
  <c r="BI653" i="1"/>
  <c r="BR652" i="1"/>
  <c r="BQ652" i="1"/>
  <c r="BP652" i="1"/>
  <c r="BO652" i="1"/>
  <c r="BN652" i="1"/>
  <c r="BM652" i="1"/>
  <c r="BL652" i="1"/>
  <c r="BK652" i="1"/>
  <c r="BJ652" i="1"/>
  <c r="BI652" i="1"/>
  <c r="BR651" i="1"/>
  <c r="BQ651" i="1"/>
  <c r="BP651" i="1"/>
  <c r="BO651" i="1"/>
  <c r="BN651" i="1"/>
  <c r="BM651" i="1"/>
  <c r="BL651" i="1"/>
  <c r="BK651" i="1"/>
  <c r="BJ651" i="1"/>
  <c r="BI651" i="1"/>
  <c r="BR650" i="1"/>
  <c r="BQ650" i="1"/>
  <c r="BP650" i="1"/>
  <c r="BO650" i="1"/>
  <c r="BN650" i="1"/>
  <c r="BM650" i="1"/>
  <c r="BL650" i="1"/>
  <c r="BK650" i="1"/>
  <c r="BJ650" i="1"/>
  <c r="BI650" i="1"/>
  <c r="BR649" i="1"/>
  <c r="BQ649" i="1"/>
  <c r="BP649" i="1"/>
  <c r="BO649" i="1"/>
  <c r="BN649" i="1"/>
  <c r="BM649" i="1"/>
  <c r="BL649" i="1"/>
  <c r="BK649" i="1"/>
  <c r="BJ649" i="1"/>
  <c r="BI649" i="1"/>
  <c r="BR648" i="1"/>
  <c r="BQ648" i="1"/>
  <c r="BP648" i="1"/>
  <c r="BO648" i="1"/>
  <c r="BN648" i="1"/>
  <c r="BM648" i="1"/>
  <c r="BL648" i="1"/>
  <c r="BK648" i="1"/>
  <c r="BJ648" i="1"/>
  <c r="BI648" i="1"/>
  <c r="BR647" i="1"/>
  <c r="BQ647" i="1"/>
  <c r="BP647" i="1"/>
  <c r="BO647" i="1"/>
  <c r="BN647" i="1"/>
  <c r="BM647" i="1"/>
  <c r="BL647" i="1"/>
  <c r="BK647" i="1"/>
  <c r="BJ647" i="1"/>
  <c r="BI647" i="1"/>
  <c r="BR646" i="1"/>
  <c r="BQ646" i="1"/>
  <c r="BP646" i="1"/>
  <c r="BO646" i="1"/>
  <c r="BN646" i="1"/>
  <c r="BM646" i="1"/>
  <c r="BL646" i="1"/>
  <c r="BK646" i="1"/>
  <c r="BJ646" i="1"/>
  <c r="BI646" i="1"/>
  <c r="BR645" i="1"/>
  <c r="BQ645" i="1"/>
  <c r="BP645" i="1"/>
  <c r="BO645" i="1"/>
  <c r="BN645" i="1"/>
  <c r="BM645" i="1"/>
  <c r="BL645" i="1"/>
  <c r="BK645" i="1"/>
  <c r="BJ645" i="1"/>
  <c r="BI645" i="1"/>
  <c r="BR644" i="1"/>
  <c r="BQ644" i="1"/>
  <c r="BP644" i="1"/>
  <c r="BO644" i="1"/>
  <c r="BN644" i="1"/>
  <c r="BM644" i="1"/>
  <c r="BL644" i="1"/>
  <c r="BK644" i="1"/>
  <c r="BJ644" i="1"/>
  <c r="BI644" i="1"/>
  <c r="BR643" i="1"/>
  <c r="BQ643" i="1"/>
  <c r="BP643" i="1"/>
  <c r="BO643" i="1"/>
  <c r="BN643" i="1"/>
  <c r="BM643" i="1"/>
  <c r="BL643" i="1"/>
  <c r="BK643" i="1"/>
  <c r="BJ643" i="1"/>
  <c r="BI643" i="1"/>
  <c r="BR642" i="1"/>
  <c r="BQ642" i="1"/>
  <c r="BP642" i="1"/>
  <c r="BO642" i="1"/>
  <c r="BN642" i="1"/>
  <c r="BM642" i="1"/>
  <c r="BL642" i="1"/>
  <c r="BK642" i="1"/>
  <c r="BJ642" i="1"/>
  <c r="BI642" i="1"/>
  <c r="BR641" i="1"/>
  <c r="BQ641" i="1"/>
  <c r="BP641" i="1"/>
  <c r="BO641" i="1"/>
  <c r="BN641" i="1"/>
  <c r="BM641" i="1"/>
  <c r="BL641" i="1"/>
  <c r="BK641" i="1"/>
  <c r="BJ641" i="1"/>
  <c r="BI641" i="1"/>
  <c r="BR640" i="1"/>
  <c r="BQ640" i="1"/>
  <c r="BP640" i="1"/>
  <c r="BO640" i="1"/>
  <c r="BN640" i="1"/>
  <c r="BM640" i="1"/>
  <c r="BL640" i="1"/>
  <c r="BK640" i="1"/>
  <c r="BJ640" i="1"/>
  <c r="BI640" i="1"/>
  <c r="BR639" i="1"/>
  <c r="BQ639" i="1"/>
  <c r="BP639" i="1"/>
  <c r="BO639" i="1"/>
  <c r="BN639" i="1"/>
  <c r="BM639" i="1"/>
  <c r="BL639" i="1"/>
  <c r="BK639" i="1"/>
  <c r="BJ639" i="1"/>
  <c r="BI639" i="1"/>
  <c r="BR638" i="1"/>
  <c r="BQ638" i="1"/>
  <c r="BP638" i="1"/>
  <c r="BO638" i="1"/>
  <c r="BN638" i="1"/>
  <c r="BM638" i="1"/>
  <c r="BL638" i="1"/>
  <c r="BK638" i="1"/>
  <c r="BJ638" i="1"/>
  <c r="BI638" i="1"/>
  <c r="BR637" i="1"/>
  <c r="BQ637" i="1"/>
  <c r="BP637" i="1"/>
  <c r="BO637" i="1"/>
  <c r="BN637" i="1"/>
  <c r="BM637" i="1"/>
  <c r="BL637" i="1"/>
  <c r="BK637" i="1"/>
  <c r="BJ637" i="1"/>
  <c r="BI637" i="1"/>
  <c r="BR636" i="1"/>
  <c r="BQ636" i="1"/>
  <c r="BP636" i="1"/>
  <c r="BO636" i="1"/>
  <c r="BN636" i="1"/>
  <c r="BM636" i="1"/>
  <c r="BL636" i="1"/>
  <c r="BK636" i="1"/>
  <c r="BJ636" i="1"/>
  <c r="BI636" i="1"/>
  <c r="BR635" i="1"/>
  <c r="BQ635" i="1"/>
  <c r="BP635" i="1"/>
  <c r="BO635" i="1"/>
  <c r="BN635" i="1"/>
  <c r="BM635" i="1"/>
  <c r="BL635" i="1"/>
  <c r="BK635" i="1"/>
  <c r="BJ635" i="1"/>
  <c r="BI635" i="1"/>
  <c r="BR634" i="1"/>
  <c r="BQ634" i="1"/>
  <c r="BP634" i="1"/>
  <c r="BO634" i="1"/>
  <c r="BN634" i="1"/>
  <c r="BM634" i="1"/>
  <c r="BL634" i="1"/>
  <c r="BK634" i="1"/>
  <c r="BJ634" i="1"/>
  <c r="BI634" i="1"/>
  <c r="BR633" i="1"/>
  <c r="BQ633" i="1"/>
  <c r="BP633" i="1"/>
  <c r="BO633" i="1"/>
  <c r="BN633" i="1"/>
  <c r="BM633" i="1"/>
  <c r="BL633" i="1"/>
  <c r="BK633" i="1"/>
  <c r="BJ633" i="1"/>
  <c r="BI633" i="1"/>
  <c r="BR632" i="1"/>
  <c r="BQ632" i="1"/>
  <c r="BP632" i="1"/>
  <c r="BO632" i="1"/>
  <c r="BN632" i="1"/>
  <c r="BM632" i="1"/>
  <c r="BL632" i="1"/>
  <c r="BK632" i="1"/>
  <c r="BJ632" i="1"/>
  <c r="BI632" i="1"/>
  <c r="BR631" i="1"/>
  <c r="BQ631" i="1"/>
  <c r="BP631" i="1"/>
  <c r="BO631" i="1"/>
  <c r="BN631" i="1"/>
  <c r="BM631" i="1"/>
  <c r="BL631" i="1"/>
  <c r="BK631" i="1"/>
  <c r="BJ631" i="1"/>
  <c r="BI631" i="1"/>
  <c r="BR630" i="1"/>
  <c r="BQ630" i="1"/>
  <c r="BP630" i="1"/>
  <c r="BO630" i="1"/>
  <c r="BN630" i="1"/>
  <c r="BM630" i="1"/>
  <c r="BL630" i="1"/>
  <c r="BK630" i="1"/>
  <c r="BJ630" i="1"/>
  <c r="BI630" i="1"/>
  <c r="BR629" i="1"/>
  <c r="BQ629" i="1"/>
  <c r="BP629" i="1"/>
  <c r="BO629" i="1"/>
  <c r="BN629" i="1"/>
  <c r="BM629" i="1"/>
  <c r="BL629" i="1"/>
  <c r="BK629" i="1"/>
  <c r="BJ629" i="1"/>
  <c r="BI629" i="1"/>
  <c r="BR628" i="1"/>
  <c r="BQ628" i="1"/>
  <c r="BP628" i="1"/>
  <c r="BO628" i="1"/>
  <c r="BN628" i="1"/>
  <c r="BM628" i="1"/>
  <c r="BL628" i="1"/>
  <c r="BK628" i="1"/>
  <c r="BJ628" i="1"/>
  <c r="BI628" i="1"/>
  <c r="BR627" i="1"/>
  <c r="BQ627" i="1"/>
  <c r="BP627" i="1"/>
  <c r="BO627" i="1"/>
  <c r="BN627" i="1"/>
  <c r="BM627" i="1"/>
  <c r="BL627" i="1"/>
  <c r="BK627" i="1"/>
  <c r="BJ627" i="1"/>
  <c r="BI627" i="1"/>
  <c r="BR626" i="1"/>
  <c r="BQ626" i="1"/>
  <c r="BP626" i="1"/>
  <c r="BO626" i="1"/>
  <c r="BN626" i="1"/>
  <c r="BM626" i="1"/>
  <c r="BL626" i="1"/>
  <c r="BK626" i="1"/>
  <c r="BJ626" i="1"/>
  <c r="BI626" i="1"/>
  <c r="BR625" i="1"/>
  <c r="BQ625" i="1"/>
  <c r="BP625" i="1"/>
  <c r="BO625" i="1"/>
  <c r="BN625" i="1"/>
  <c r="BM625" i="1"/>
  <c r="BL625" i="1"/>
  <c r="BK625" i="1"/>
  <c r="BJ625" i="1"/>
  <c r="BI625" i="1"/>
  <c r="BR624" i="1"/>
  <c r="BQ624" i="1"/>
  <c r="BP624" i="1"/>
  <c r="BO624" i="1"/>
  <c r="BN624" i="1"/>
  <c r="BM624" i="1"/>
  <c r="BL624" i="1"/>
  <c r="BK624" i="1"/>
  <c r="BJ624" i="1"/>
  <c r="BI624" i="1"/>
  <c r="BR623" i="1"/>
  <c r="BQ623" i="1"/>
  <c r="BP623" i="1"/>
  <c r="BO623" i="1"/>
  <c r="BN623" i="1"/>
  <c r="BM623" i="1"/>
  <c r="BL623" i="1"/>
  <c r="BK623" i="1"/>
  <c r="BJ623" i="1"/>
  <c r="BI623" i="1"/>
  <c r="BR622" i="1"/>
  <c r="BQ622" i="1"/>
  <c r="BP622" i="1"/>
  <c r="BO622" i="1"/>
  <c r="BN622" i="1"/>
  <c r="BM622" i="1"/>
  <c r="BL622" i="1"/>
  <c r="BK622" i="1"/>
  <c r="BJ622" i="1"/>
  <c r="BI622" i="1"/>
  <c r="BR621" i="1"/>
  <c r="BQ621" i="1"/>
  <c r="BP621" i="1"/>
  <c r="BO621" i="1"/>
  <c r="BN621" i="1"/>
  <c r="BM621" i="1"/>
  <c r="BL621" i="1"/>
  <c r="BK621" i="1"/>
  <c r="BJ621" i="1"/>
  <c r="BI621" i="1"/>
  <c r="BR620" i="1"/>
  <c r="BQ620" i="1"/>
  <c r="BP620" i="1"/>
  <c r="BO620" i="1"/>
  <c r="BN620" i="1"/>
  <c r="BM620" i="1"/>
  <c r="BL620" i="1"/>
  <c r="BK620" i="1"/>
  <c r="BJ620" i="1"/>
  <c r="BI620" i="1"/>
  <c r="BR619" i="1"/>
  <c r="BQ619" i="1"/>
  <c r="BP619" i="1"/>
  <c r="BO619" i="1"/>
  <c r="BN619" i="1"/>
  <c r="BM619" i="1"/>
  <c r="BL619" i="1"/>
  <c r="BK619" i="1"/>
  <c r="BJ619" i="1"/>
  <c r="BI619" i="1"/>
  <c r="BR618" i="1"/>
  <c r="BQ618" i="1"/>
  <c r="BP618" i="1"/>
  <c r="BO618" i="1"/>
  <c r="BN618" i="1"/>
  <c r="BM618" i="1"/>
  <c r="BL618" i="1"/>
  <c r="BK618" i="1"/>
  <c r="BJ618" i="1"/>
  <c r="BI618" i="1"/>
  <c r="BR617" i="1"/>
  <c r="BQ617" i="1"/>
  <c r="BP617" i="1"/>
  <c r="BO617" i="1"/>
  <c r="BN617" i="1"/>
  <c r="BM617" i="1"/>
  <c r="BL617" i="1"/>
  <c r="BK617" i="1"/>
  <c r="BJ617" i="1"/>
  <c r="BI617" i="1"/>
  <c r="BR616" i="1"/>
  <c r="BQ616" i="1"/>
  <c r="BP616" i="1"/>
  <c r="BO616" i="1"/>
  <c r="BN616" i="1"/>
  <c r="BM616" i="1"/>
  <c r="BL616" i="1"/>
  <c r="BK616" i="1"/>
  <c r="BJ616" i="1"/>
  <c r="BI616" i="1"/>
  <c r="BR615" i="1"/>
  <c r="BQ615" i="1"/>
  <c r="BP615" i="1"/>
  <c r="BO615" i="1"/>
  <c r="BN615" i="1"/>
  <c r="BM615" i="1"/>
  <c r="BL615" i="1"/>
  <c r="BK615" i="1"/>
  <c r="BJ615" i="1"/>
  <c r="BI615" i="1"/>
  <c r="BR614" i="1"/>
  <c r="BQ614" i="1"/>
  <c r="BP614" i="1"/>
  <c r="BO614" i="1"/>
  <c r="BN614" i="1"/>
  <c r="BM614" i="1"/>
  <c r="BL614" i="1"/>
  <c r="BK614" i="1"/>
  <c r="BJ614" i="1"/>
  <c r="BI614" i="1"/>
  <c r="BR613" i="1"/>
  <c r="BQ613" i="1"/>
  <c r="BP613" i="1"/>
  <c r="BO613" i="1"/>
  <c r="BN613" i="1"/>
  <c r="BM613" i="1"/>
  <c r="BL613" i="1"/>
  <c r="BK613" i="1"/>
  <c r="BJ613" i="1"/>
  <c r="BI613" i="1"/>
  <c r="BR612" i="1"/>
  <c r="BQ612" i="1"/>
  <c r="BP612" i="1"/>
  <c r="BO612" i="1"/>
  <c r="BN612" i="1"/>
  <c r="BM612" i="1"/>
  <c r="BL612" i="1"/>
  <c r="BK612" i="1"/>
  <c r="BJ612" i="1"/>
  <c r="BI612" i="1"/>
  <c r="BR611" i="1"/>
  <c r="BQ611" i="1"/>
  <c r="BP611" i="1"/>
  <c r="BO611" i="1"/>
  <c r="BN611" i="1"/>
  <c r="BM611" i="1"/>
  <c r="BL611" i="1"/>
  <c r="BK611" i="1"/>
  <c r="BJ611" i="1"/>
  <c r="BI611" i="1"/>
  <c r="BR610" i="1"/>
  <c r="BQ610" i="1"/>
  <c r="BP610" i="1"/>
  <c r="BO610" i="1"/>
  <c r="BN610" i="1"/>
  <c r="BM610" i="1"/>
  <c r="BL610" i="1"/>
  <c r="BK610" i="1"/>
  <c r="BJ610" i="1"/>
  <c r="BI610" i="1"/>
  <c r="BR609" i="1"/>
  <c r="BQ609" i="1"/>
  <c r="BP609" i="1"/>
  <c r="BO609" i="1"/>
  <c r="BN609" i="1"/>
  <c r="BM609" i="1"/>
  <c r="BL609" i="1"/>
  <c r="BK609" i="1"/>
  <c r="BJ609" i="1"/>
  <c r="BI609" i="1"/>
  <c r="BR608" i="1"/>
  <c r="BQ608" i="1"/>
  <c r="BP608" i="1"/>
  <c r="BO608" i="1"/>
  <c r="BN608" i="1"/>
  <c r="BM608" i="1"/>
  <c r="BL608" i="1"/>
  <c r="BK608" i="1"/>
  <c r="BJ608" i="1"/>
  <c r="BI608" i="1"/>
  <c r="BR607" i="1"/>
  <c r="BQ607" i="1"/>
  <c r="BP607" i="1"/>
  <c r="BO607" i="1"/>
  <c r="BN607" i="1"/>
  <c r="BM607" i="1"/>
  <c r="BL607" i="1"/>
  <c r="BK607" i="1"/>
  <c r="BJ607" i="1"/>
  <c r="BI607" i="1"/>
  <c r="BR606" i="1"/>
  <c r="BQ606" i="1"/>
  <c r="BP606" i="1"/>
  <c r="BO606" i="1"/>
  <c r="BN606" i="1"/>
  <c r="BM606" i="1"/>
  <c r="BL606" i="1"/>
  <c r="BK606" i="1"/>
  <c r="BJ606" i="1"/>
  <c r="BI606" i="1"/>
  <c r="BR605" i="1"/>
  <c r="BQ605" i="1"/>
  <c r="BP605" i="1"/>
  <c r="BO605" i="1"/>
  <c r="BN605" i="1"/>
  <c r="BM605" i="1"/>
  <c r="BL605" i="1"/>
  <c r="BK605" i="1"/>
  <c r="BJ605" i="1"/>
  <c r="BI605" i="1"/>
  <c r="BR604" i="1"/>
  <c r="BQ604" i="1"/>
  <c r="BP604" i="1"/>
  <c r="BO604" i="1"/>
  <c r="BN604" i="1"/>
  <c r="BM604" i="1"/>
  <c r="BL604" i="1"/>
  <c r="BK604" i="1"/>
  <c r="BJ604" i="1"/>
  <c r="BI604" i="1"/>
  <c r="BR603" i="1"/>
  <c r="BQ603" i="1"/>
  <c r="BP603" i="1"/>
  <c r="BO603" i="1"/>
  <c r="BN603" i="1"/>
  <c r="BM603" i="1"/>
  <c r="BL603" i="1"/>
  <c r="BK603" i="1"/>
  <c r="BJ603" i="1"/>
  <c r="BI603" i="1"/>
  <c r="BR602" i="1"/>
  <c r="BQ602" i="1"/>
  <c r="BP602" i="1"/>
  <c r="BO602" i="1"/>
  <c r="BN602" i="1"/>
  <c r="BM602" i="1"/>
  <c r="BL602" i="1"/>
  <c r="BK602" i="1"/>
  <c r="BJ602" i="1"/>
  <c r="BI602" i="1"/>
  <c r="BR601" i="1"/>
  <c r="BQ601" i="1"/>
  <c r="BP601" i="1"/>
  <c r="BO601" i="1"/>
  <c r="BN601" i="1"/>
  <c r="BM601" i="1"/>
  <c r="BL601" i="1"/>
  <c r="BK601" i="1"/>
  <c r="BJ601" i="1"/>
  <c r="BI601" i="1"/>
  <c r="BR600" i="1"/>
  <c r="BQ600" i="1"/>
  <c r="BP600" i="1"/>
  <c r="BO600" i="1"/>
  <c r="BN600" i="1"/>
  <c r="BM600" i="1"/>
  <c r="BL600" i="1"/>
  <c r="BK600" i="1"/>
  <c r="BJ600" i="1"/>
  <c r="BI600" i="1"/>
  <c r="BR599" i="1"/>
  <c r="BQ599" i="1"/>
  <c r="BP599" i="1"/>
  <c r="BO599" i="1"/>
  <c r="BN599" i="1"/>
  <c r="BM599" i="1"/>
  <c r="BL599" i="1"/>
  <c r="BK599" i="1"/>
  <c r="BJ599" i="1"/>
  <c r="BI599" i="1"/>
  <c r="BR598" i="1"/>
  <c r="BQ598" i="1"/>
  <c r="BP598" i="1"/>
  <c r="BO598" i="1"/>
  <c r="BN598" i="1"/>
  <c r="BM598" i="1"/>
  <c r="BL598" i="1"/>
  <c r="BK598" i="1"/>
  <c r="BJ598" i="1"/>
  <c r="BI598" i="1"/>
  <c r="BR597" i="1"/>
  <c r="BQ597" i="1"/>
  <c r="BP597" i="1"/>
  <c r="BO597" i="1"/>
  <c r="BN597" i="1"/>
  <c r="BM597" i="1"/>
  <c r="BL597" i="1"/>
  <c r="BK597" i="1"/>
  <c r="BJ597" i="1"/>
  <c r="BI597" i="1"/>
  <c r="BR596" i="1"/>
  <c r="BQ596" i="1"/>
  <c r="BP596" i="1"/>
  <c r="BO596" i="1"/>
  <c r="BN596" i="1"/>
  <c r="BM596" i="1"/>
  <c r="BL596" i="1"/>
  <c r="BK596" i="1"/>
  <c r="BJ596" i="1"/>
  <c r="BI596" i="1"/>
  <c r="BR595" i="1"/>
  <c r="BQ595" i="1"/>
  <c r="BP595" i="1"/>
  <c r="BO595" i="1"/>
  <c r="BN595" i="1"/>
  <c r="BM595" i="1"/>
  <c r="BL595" i="1"/>
  <c r="BK595" i="1"/>
  <c r="BJ595" i="1"/>
  <c r="BI595" i="1"/>
  <c r="BR594" i="1"/>
  <c r="BQ594" i="1"/>
  <c r="BP594" i="1"/>
  <c r="BO594" i="1"/>
  <c r="BN594" i="1"/>
  <c r="BM594" i="1"/>
  <c r="BL594" i="1"/>
  <c r="BK594" i="1"/>
  <c r="BJ594" i="1"/>
  <c r="BI594" i="1"/>
  <c r="BR593" i="1"/>
  <c r="BQ593" i="1"/>
  <c r="BP593" i="1"/>
  <c r="BO593" i="1"/>
  <c r="BN593" i="1"/>
  <c r="BM593" i="1"/>
  <c r="BL593" i="1"/>
  <c r="BK593" i="1"/>
  <c r="BJ593" i="1"/>
  <c r="BI593" i="1"/>
  <c r="BR592" i="1"/>
  <c r="BQ592" i="1"/>
  <c r="BP592" i="1"/>
  <c r="BO592" i="1"/>
  <c r="BN592" i="1"/>
  <c r="BM592" i="1"/>
  <c r="BL592" i="1"/>
  <c r="BK592" i="1"/>
  <c r="BJ592" i="1"/>
  <c r="BI592" i="1"/>
  <c r="BR591" i="1"/>
  <c r="BQ591" i="1"/>
  <c r="BP591" i="1"/>
  <c r="BO591" i="1"/>
  <c r="BN591" i="1"/>
  <c r="BM591" i="1"/>
  <c r="BL591" i="1"/>
  <c r="BK591" i="1"/>
  <c r="BJ591" i="1"/>
  <c r="BI591" i="1"/>
  <c r="BR590" i="1"/>
  <c r="BQ590" i="1"/>
  <c r="BP590" i="1"/>
  <c r="BO590" i="1"/>
  <c r="BN590" i="1"/>
  <c r="BM590" i="1"/>
  <c r="BL590" i="1"/>
  <c r="BK590" i="1"/>
  <c r="BJ590" i="1"/>
  <c r="BI590" i="1"/>
  <c r="BR589" i="1"/>
  <c r="BQ589" i="1"/>
  <c r="BP589" i="1"/>
  <c r="BO589" i="1"/>
  <c r="BN589" i="1"/>
  <c r="BM589" i="1"/>
  <c r="BL589" i="1"/>
  <c r="BK589" i="1"/>
  <c r="BJ589" i="1"/>
  <c r="BI589" i="1"/>
  <c r="BR588" i="1"/>
  <c r="BQ588" i="1"/>
  <c r="BP588" i="1"/>
  <c r="BO588" i="1"/>
  <c r="BN588" i="1"/>
  <c r="BM588" i="1"/>
  <c r="BL588" i="1"/>
  <c r="BK588" i="1"/>
  <c r="BJ588" i="1"/>
  <c r="BI588" i="1"/>
  <c r="BR587" i="1"/>
  <c r="BQ587" i="1"/>
  <c r="BP587" i="1"/>
  <c r="BO587" i="1"/>
  <c r="BN587" i="1"/>
  <c r="BM587" i="1"/>
  <c r="BL587" i="1"/>
  <c r="BK587" i="1"/>
  <c r="BJ587" i="1"/>
  <c r="BI587" i="1"/>
  <c r="BR586" i="1"/>
  <c r="BQ586" i="1"/>
  <c r="BP586" i="1"/>
  <c r="BO586" i="1"/>
  <c r="BN586" i="1"/>
  <c r="BM586" i="1"/>
  <c r="BL586" i="1"/>
  <c r="BK586" i="1"/>
  <c r="BJ586" i="1"/>
  <c r="BI586" i="1"/>
  <c r="BR585" i="1"/>
  <c r="BQ585" i="1"/>
  <c r="BP585" i="1"/>
  <c r="BO585" i="1"/>
  <c r="BN585" i="1"/>
  <c r="BM585" i="1"/>
  <c r="BL585" i="1"/>
  <c r="BK585" i="1"/>
  <c r="BJ585" i="1"/>
  <c r="BI585" i="1"/>
  <c r="BR584" i="1"/>
  <c r="BQ584" i="1"/>
  <c r="BP584" i="1"/>
  <c r="BO584" i="1"/>
  <c r="BN584" i="1"/>
  <c r="BM584" i="1"/>
  <c r="BL584" i="1"/>
  <c r="BK584" i="1"/>
  <c r="BJ584" i="1"/>
  <c r="BI584" i="1"/>
  <c r="BR583" i="1"/>
  <c r="BQ583" i="1"/>
  <c r="BP583" i="1"/>
  <c r="BO583" i="1"/>
  <c r="BN583" i="1"/>
  <c r="BM583" i="1"/>
  <c r="BL583" i="1"/>
  <c r="BK583" i="1"/>
  <c r="BJ583" i="1"/>
  <c r="BI583" i="1"/>
  <c r="BR582" i="1"/>
  <c r="BQ582" i="1"/>
  <c r="BP582" i="1"/>
  <c r="BO582" i="1"/>
  <c r="BN582" i="1"/>
  <c r="BM582" i="1"/>
  <c r="BL582" i="1"/>
  <c r="BK582" i="1"/>
  <c r="BJ582" i="1"/>
  <c r="BI582" i="1"/>
  <c r="BR581" i="1"/>
  <c r="BQ581" i="1"/>
  <c r="BP581" i="1"/>
  <c r="BO581" i="1"/>
  <c r="BN581" i="1"/>
  <c r="BM581" i="1"/>
  <c r="BL581" i="1"/>
  <c r="BK581" i="1"/>
  <c r="BJ581" i="1"/>
  <c r="BI581" i="1"/>
  <c r="BR580" i="1"/>
  <c r="BQ580" i="1"/>
  <c r="BP580" i="1"/>
  <c r="BO580" i="1"/>
  <c r="BN580" i="1"/>
  <c r="BM580" i="1"/>
  <c r="BL580" i="1"/>
  <c r="BK580" i="1"/>
  <c r="BJ580" i="1"/>
  <c r="BI580" i="1"/>
  <c r="BR579" i="1"/>
  <c r="BQ579" i="1"/>
  <c r="BP579" i="1"/>
  <c r="BO579" i="1"/>
  <c r="BN579" i="1"/>
  <c r="BM579" i="1"/>
  <c r="BL579" i="1"/>
  <c r="BK579" i="1"/>
  <c r="BJ579" i="1"/>
  <c r="BI579" i="1"/>
  <c r="BR578" i="1"/>
  <c r="BQ578" i="1"/>
  <c r="BP578" i="1"/>
  <c r="BO578" i="1"/>
  <c r="BN578" i="1"/>
  <c r="BM578" i="1"/>
  <c r="BL578" i="1"/>
  <c r="BK578" i="1"/>
  <c r="BJ578" i="1"/>
  <c r="BI578" i="1"/>
  <c r="BR577" i="1"/>
  <c r="BQ577" i="1"/>
  <c r="BP577" i="1"/>
  <c r="BO577" i="1"/>
  <c r="BN577" i="1"/>
  <c r="BM577" i="1"/>
  <c r="BL577" i="1"/>
  <c r="BK577" i="1"/>
  <c r="BJ577" i="1"/>
  <c r="BI577" i="1"/>
  <c r="BR576" i="1"/>
  <c r="BQ576" i="1"/>
  <c r="BP576" i="1"/>
  <c r="BO576" i="1"/>
  <c r="BN576" i="1"/>
  <c r="BM576" i="1"/>
  <c r="BL576" i="1"/>
  <c r="BK576" i="1"/>
  <c r="BJ576" i="1"/>
  <c r="BI576" i="1"/>
  <c r="BR575" i="1"/>
  <c r="BQ575" i="1"/>
  <c r="BP575" i="1"/>
  <c r="BO575" i="1"/>
  <c r="BN575" i="1"/>
  <c r="BM575" i="1"/>
  <c r="BL575" i="1"/>
  <c r="BK575" i="1"/>
  <c r="BJ575" i="1"/>
  <c r="BI575" i="1"/>
  <c r="BR574" i="1"/>
  <c r="BQ574" i="1"/>
  <c r="BP574" i="1"/>
  <c r="BO574" i="1"/>
  <c r="BN574" i="1"/>
  <c r="BM574" i="1"/>
  <c r="BL574" i="1"/>
  <c r="BK574" i="1"/>
  <c r="BJ574" i="1"/>
  <c r="BI574" i="1"/>
  <c r="BR573" i="1"/>
  <c r="BQ573" i="1"/>
  <c r="BP573" i="1"/>
  <c r="BO573" i="1"/>
  <c r="BN573" i="1"/>
  <c r="BM573" i="1"/>
  <c r="BL573" i="1"/>
  <c r="BK573" i="1"/>
  <c r="BJ573" i="1"/>
  <c r="BI573" i="1"/>
  <c r="BR572" i="1"/>
  <c r="BQ572" i="1"/>
  <c r="BP572" i="1"/>
  <c r="BO572" i="1"/>
  <c r="BN572" i="1"/>
  <c r="BM572" i="1"/>
  <c r="BL572" i="1"/>
  <c r="BK572" i="1"/>
  <c r="BJ572" i="1"/>
  <c r="BI572" i="1"/>
  <c r="BR571" i="1"/>
  <c r="BQ571" i="1"/>
  <c r="BP571" i="1"/>
  <c r="BO571" i="1"/>
  <c r="BN571" i="1"/>
  <c r="BM571" i="1"/>
  <c r="BL571" i="1"/>
  <c r="BK571" i="1"/>
  <c r="BJ571" i="1"/>
  <c r="BI571" i="1"/>
  <c r="BR570" i="1"/>
  <c r="BQ570" i="1"/>
  <c r="BP570" i="1"/>
  <c r="BO570" i="1"/>
  <c r="BN570" i="1"/>
  <c r="BM570" i="1"/>
  <c r="BL570" i="1"/>
  <c r="BK570" i="1"/>
  <c r="BJ570" i="1"/>
  <c r="BI570" i="1"/>
  <c r="BR569" i="1"/>
  <c r="BQ569" i="1"/>
  <c r="BP569" i="1"/>
  <c r="BO569" i="1"/>
  <c r="BN569" i="1"/>
  <c r="BM569" i="1"/>
  <c r="BL569" i="1"/>
  <c r="BK569" i="1"/>
  <c r="BJ569" i="1"/>
  <c r="BI569" i="1"/>
  <c r="BR568" i="1"/>
  <c r="BQ568" i="1"/>
  <c r="BP568" i="1"/>
  <c r="BO568" i="1"/>
  <c r="BN568" i="1"/>
  <c r="BM568" i="1"/>
  <c r="BL568" i="1"/>
  <c r="BK568" i="1"/>
  <c r="BJ568" i="1"/>
  <c r="BI568" i="1"/>
  <c r="BR567" i="1"/>
  <c r="BQ567" i="1"/>
  <c r="BP567" i="1"/>
  <c r="BO567" i="1"/>
  <c r="BN567" i="1"/>
  <c r="BM567" i="1"/>
  <c r="BL567" i="1"/>
  <c r="BK567" i="1"/>
  <c r="BJ567" i="1"/>
  <c r="BI567" i="1"/>
  <c r="BR566" i="1"/>
  <c r="BQ566" i="1"/>
  <c r="BP566" i="1"/>
  <c r="BO566" i="1"/>
  <c r="BN566" i="1"/>
  <c r="BM566" i="1"/>
  <c r="BL566" i="1"/>
  <c r="BK566" i="1"/>
  <c r="BJ566" i="1"/>
  <c r="BI566" i="1"/>
  <c r="BR565" i="1"/>
  <c r="BQ565" i="1"/>
  <c r="BP565" i="1"/>
  <c r="BO565" i="1"/>
  <c r="BN565" i="1"/>
  <c r="BM565" i="1"/>
  <c r="BL565" i="1"/>
  <c r="BK565" i="1"/>
  <c r="BJ565" i="1"/>
  <c r="BI565" i="1"/>
  <c r="BR564" i="1"/>
  <c r="BQ564" i="1"/>
  <c r="BP564" i="1"/>
  <c r="BO564" i="1"/>
  <c r="BN564" i="1"/>
  <c r="BM564" i="1"/>
  <c r="BL564" i="1"/>
  <c r="BK564" i="1"/>
  <c r="BJ564" i="1"/>
  <c r="BI564" i="1"/>
  <c r="BR563" i="1"/>
  <c r="BQ563" i="1"/>
  <c r="BP563" i="1"/>
  <c r="BO563" i="1"/>
  <c r="BN563" i="1"/>
  <c r="BM563" i="1"/>
  <c r="BL563" i="1"/>
  <c r="BK563" i="1"/>
  <c r="BJ563" i="1"/>
  <c r="BI563" i="1"/>
  <c r="BR562" i="1"/>
  <c r="BQ562" i="1"/>
  <c r="BP562" i="1"/>
  <c r="BO562" i="1"/>
  <c r="BN562" i="1"/>
  <c r="BM562" i="1"/>
  <c r="BL562" i="1"/>
  <c r="BK562" i="1"/>
  <c r="BJ562" i="1"/>
  <c r="BI562" i="1"/>
  <c r="BR561" i="1"/>
  <c r="BQ561" i="1"/>
  <c r="BP561" i="1"/>
  <c r="BO561" i="1"/>
  <c r="BN561" i="1"/>
  <c r="BM561" i="1"/>
  <c r="BL561" i="1"/>
  <c r="BK561" i="1"/>
  <c r="BJ561" i="1"/>
  <c r="BI561" i="1"/>
  <c r="BR560" i="1"/>
  <c r="BQ560" i="1"/>
  <c r="BP560" i="1"/>
  <c r="BO560" i="1"/>
  <c r="BN560" i="1"/>
  <c r="BM560" i="1"/>
  <c r="BL560" i="1"/>
  <c r="BK560" i="1"/>
  <c r="BJ560" i="1"/>
  <c r="BI560" i="1"/>
  <c r="BR559" i="1"/>
  <c r="BQ559" i="1"/>
  <c r="BP559" i="1"/>
  <c r="BO559" i="1"/>
  <c r="BN559" i="1"/>
  <c r="BM559" i="1"/>
  <c r="BL559" i="1"/>
  <c r="BK559" i="1"/>
  <c r="BJ559" i="1"/>
  <c r="BI559" i="1"/>
  <c r="BR558" i="1"/>
  <c r="BQ558" i="1"/>
  <c r="BP558" i="1"/>
  <c r="BO558" i="1"/>
  <c r="BN558" i="1"/>
  <c r="BM558" i="1"/>
  <c r="BL558" i="1"/>
  <c r="BK558" i="1"/>
  <c r="BJ558" i="1"/>
  <c r="BI558" i="1"/>
  <c r="BR557" i="1"/>
  <c r="BQ557" i="1"/>
  <c r="BP557" i="1"/>
  <c r="BO557" i="1"/>
  <c r="BN557" i="1"/>
  <c r="BM557" i="1"/>
  <c r="BL557" i="1"/>
  <c r="BK557" i="1"/>
  <c r="BJ557" i="1"/>
  <c r="BI557" i="1"/>
  <c r="BR556" i="1"/>
  <c r="BQ556" i="1"/>
  <c r="BP556" i="1"/>
  <c r="BO556" i="1"/>
  <c r="BN556" i="1"/>
  <c r="BM556" i="1"/>
  <c r="BL556" i="1"/>
  <c r="BK556" i="1"/>
  <c r="BJ556" i="1"/>
  <c r="BI556" i="1"/>
  <c r="BR555" i="1"/>
  <c r="BQ555" i="1"/>
  <c r="BP555" i="1"/>
  <c r="BO555" i="1"/>
  <c r="BN555" i="1"/>
  <c r="BM555" i="1"/>
  <c r="BL555" i="1"/>
  <c r="BK555" i="1"/>
  <c r="BJ555" i="1"/>
  <c r="BI555" i="1"/>
  <c r="BR554" i="1"/>
  <c r="BQ554" i="1"/>
  <c r="BP554" i="1"/>
  <c r="BO554" i="1"/>
  <c r="BN554" i="1"/>
  <c r="BM554" i="1"/>
  <c r="BL554" i="1"/>
  <c r="BK554" i="1"/>
  <c r="BJ554" i="1"/>
  <c r="BI554" i="1"/>
  <c r="BR553" i="1"/>
  <c r="BQ553" i="1"/>
  <c r="BP553" i="1"/>
  <c r="BO553" i="1"/>
  <c r="BN553" i="1"/>
  <c r="BM553" i="1"/>
  <c r="BL553" i="1"/>
  <c r="BK553" i="1"/>
  <c r="BJ553" i="1"/>
  <c r="BI553" i="1"/>
  <c r="BR552" i="1"/>
  <c r="BQ552" i="1"/>
  <c r="BP552" i="1"/>
  <c r="BO552" i="1"/>
  <c r="BN552" i="1"/>
  <c r="BM552" i="1"/>
  <c r="BL552" i="1"/>
  <c r="BK552" i="1"/>
  <c r="BJ552" i="1"/>
  <c r="BI552" i="1"/>
  <c r="BR551" i="1"/>
  <c r="BQ551" i="1"/>
  <c r="BP551" i="1"/>
  <c r="BO551" i="1"/>
  <c r="BN551" i="1"/>
  <c r="BM551" i="1"/>
  <c r="BL551" i="1"/>
  <c r="BK551" i="1"/>
  <c r="BJ551" i="1"/>
  <c r="BI551" i="1"/>
  <c r="BR550" i="1"/>
  <c r="BQ550" i="1"/>
  <c r="BP550" i="1"/>
  <c r="BO550" i="1"/>
  <c r="BN550" i="1"/>
  <c r="BM550" i="1"/>
  <c r="BL550" i="1"/>
  <c r="BK550" i="1"/>
  <c r="BJ550" i="1"/>
  <c r="BI550" i="1"/>
  <c r="BR549" i="1"/>
  <c r="BQ549" i="1"/>
  <c r="BP549" i="1"/>
  <c r="BO549" i="1"/>
  <c r="BN549" i="1"/>
  <c r="BM549" i="1"/>
  <c r="BL549" i="1"/>
  <c r="BK549" i="1"/>
  <c r="BJ549" i="1"/>
  <c r="BI549" i="1"/>
  <c r="BR548" i="1"/>
  <c r="BQ548" i="1"/>
  <c r="BP548" i="1"/>
  <c r="BO548" i="1"/>
  <c r="BN548" i="1"/>
  <c r="BM548" i="1"/>
  <c r="BL548" i="1"/>
  <c r="BK548" i="1"/>
  <c r="BJ548" i="1"/>
  <c r="BI548" i="1"/>
  <c r="BR547" i="1"/>
  <c r="BQ547" i="1"/>
  <c r="BP547" i="1"/>
  <c r="BO547" i="1"/>
  <c r="BN547" i="1"/>
  <c r="BM547" i="1"/>
  <c r="BL547" i="1"/>
  <c r="BK547" i="1"/>
  <c r="BJ547" i="1"/>
  <c r="BI547" i="1"/>
  <c r="BR546" i="1"/>
  <c r="BQ546" i="1"/>
  <c r="BP546" i="1"/>
  <c r="BO546" i="1"/>
  <c r="BN546" i="1"/>
  <c r="BM546" i="1"/>
  <c r="BL546" i="1"/>
  <c r="BK546" i="1"/>
  <c r="BJ546" i="1"/>
  <c r="BI546" i="1"/>
  <c r="BR545" i="1"/>
  <c r="BQ545" i="1"/>
  <c r="BP545" i="1"/>
  <c r="BO545" i="1"/>
  <c r="BN545" i="1"/>
  <c r="BM545" i="1"/>
  <c r="BL545" i="1"/>
  <c r="BK545" i="1"/>
  <c r="BJ545" i="1"/>
  <c r="BI545" i="1"/>
  <c r="BR544" i="1"/>
  <c r="BQ544" i="1"/>
  <c r="BP544" i="1"/>
  <c r="BO544" i="1"/>
  <c r="BN544" i="1"/>
  <c r="BM544" i="1"/>
  <c r="BL544" i="1"/>
  <c r="BK544" i="1"/>
  <c r="BJ544" i="1"/>
  <c r="BI544" i="1"/>
  <c r="BR543" i="1"/>
  <c r="BQ543" i="1"/>
  <c r="BP543" i="1"/>
  <c r="BO543" i="1"/>
  <c r="BN543" i="1"/>
  <c r="BM543" i="1"/>
  <c r="BL543" i="1"/>
  <c r="BK543" i="1"/>
  <c r="BJ543" i="1"/>
  <c r="BI543" i="1"/>
  <c r="BR542" i="1"/>
  <c r="BQ542" i="1"/>
  <c r="BP542" i="1"/>
  <c r="BO542" i="1"/>
  <c r="BN542" i="1"/>
  <c r="BM542" i="1"/>
  <c r="BL542" i="1"/>
  <c r="BK542" i="1"/>
  <c r="BJ542" i="1"/>
  <c r="BI542" i="1"/>
  <c r="BR541" i="1"/>
  <c r="BQ541" i="1"/>
  <c r="BP541" i="1"/>
  <c r="BO541" i="1"/>
  <c r="BN541" i="1"/>
  <c r="BM541" i="1"/>
  <c r="BL541" i="1"/>
  <c r="BK541" i="1"/>
  <c r="BJ541" i="1"/>
  <c r="BI541" i="1"/>
  <c r="BR540" i="1"/>
  <c r="BQ540" i="1"/>
  <c r="BP540" i="1"/>
  <c r="BO540" i="1"/>
  <c r="BN540" i="1"/>
  <c r="BM540" i="1"/>
  <c r="BL540" i="1"/>
  <c r="BK540" i="1"/>
  <c r="BJ540" i="1"/>
  <c r="BI540" i="1"/>
  <c r="BR539" i="1"/>
  <c r="BQ539" i="1"/>
  <c r="BP539" i="1"/>
  <c r="BO539" i="1"/>
  <c r="BN539" i="1"/>
  <c r="BM539" i="1"/>
  <c r="BL539" i="1"/>
  <c r="BK539" i="1"/>
  <c r="BJ539" i="1"/>
  <c r="BI539" i="1"/>
  <c r="BR538" i="1"/>
  <c r="BQ538" i="1"/>
  <c r="BP538" i="1"/>
  <c r="BO538" i="1"/>
  <c r="BN538" i="1"/>
  <c r="BM538" i="1"/>
  <c r="BL538" i="1"/>
  <c r="BK538" i="1"/>
  <c r="BJ538" i="1"/>
  <c r="BI538" i="1"/>
  <c r="BR537" i="1"/>
  <c r="BQ537" i="1"/>
  <c r="BP537" i="1"/>
  <c r="BO537" i="1"/>
  <c r="BN537" i="1"/>
  <c r="BM537" i="1"/>
  <c r="BL537" i="1"/>
  <c r="BK537" i="1"/>
  <c r="BJ537" i="1"/>
  <c r="BI537" i="1"/>
  <c r="BR536" i="1"/>
  <c r="BQ536" i="1"/>
  <c r="BP536" i="1"/>
  <c r="BO536" i="1"/>
  <c r="BN536" i="1"/>
  <c r="BM536" i="1"/>
  <c r="BL536" i="1"/>
  <c r="BK536" i="1"/>
  <c r="BJ536" i="1"/>
  <c r="BI536" i="1"/>
  <c r="BR535" i="1"/>
  <c r="BQ535" i="1"/>
  <c r="BP535" i="1"/>
  <c r="BO535" i="1"/>
  <c r="BN535" i="1"/>
  <c r="BM535" i="1"/>
  <c r="BL535" i="1"/>
  <c r="BK535" i="1"/>
  <c r="BJ535" i="1"/>
  <c r="BI535" i="1"/>
  <c r="BR534" i="1"/>
  <c r="BQ534" i="1"/>
  <c r="BP534" i="1"/>
  <c r="BO534" i="1"/>
  <c r="BN534" i="1"/>
  <c r="BM534" i="1"/>
  <c r="BL534" i="1"/>
  <c r="BK534" i="1"/>
  <c r="BJ534" i="1"/>
  <c r="BI534" i="1"/>
  <c r="BR533" i="1"/>
  <c r="BQ533" i="1"/>
  <c r="BP533" i="1"/>
  <c r="BO533" i="1"/>
  <c r="BN533" i="1"/>
  <c r="BM533" i="1"/>
  <c r="BL533" i="1"/>
  <c r="BK533" i="1"/>
  <c r="BJ533" i="1"/>
  <c r="BI533" i="1"/>
  <c r="BR532" i="1"/>
  <c r="BQ532" i="1"/>
  <c r="BP532" i="1"/>
  <c r="BO532" i="1"/>
  <c r="BN532" i="1"/>
  <c r="BM532" i="1"/>
  <c r="BL532" i="1"/>
  <c r="BK532" i="1"/>
  <c r="BJ532" i="1"/>
  <c r="BI532" i="1"/>
  <c r="BR531" i="1"/>
  <c r="BQ531" i="1"/>
  <c r="BP531" i="1"/>
  <c r="BO531" i="1"/>
  <c r="BN531" i="1"/>
  <c r="BM531" i="1"/>
  <c r="BL531" i="1"/>
  <c r="BK531" i="1"/>
  <c r="BJ531" i="1"/>
  <c r="BI531" i="1"/>
  <c r="BR530" i="1"/>
  <c r="BQ530" i="1"/>
  <c r="BP530" i="1"/>
  <c r="BO530" i="1"/>
  <c r="BN530" i="1"/>
  <c r="BM530" i="1"/>
  <c r="BL530" i="1"/>
  <c r="BK530" i="1"/>
  <c r="BJ530" i="1"/>
  <c r="BI530" i="1"/>
  <c r="BR529" i="1"/>
  <c r="BQ529" i="1"/>
  <c r="BP529" i="1"/>
  <c r="BO529" i="1"/>
  <c r="BN529" i="1"/>
  <c r="BM529" i="1"/>
  <c r="BL529" i="1"/>
  <c r="BK529" i="1"/>
  <c r="BJ529" i="1"/>
  <c r="BI529" i="1"/>
  <c r="BR528" i="1"/>
  <c r="BQ528" i="1"/>
  <c r="BP528" i="1"/>
  <c r="BO528" i="1"/>
  <c r="BN528" i="1"/>
  <c r="BM528" i="1"/>
  <c r="BL528" i="1"/>
  <c r="BK528" i="1"/>
  <c r="BJ528" i="1"/>
  <c r="BI528" i="1"/>
  <c r="BR527" i="1"/>
  <c r="BQ527" i="1"/>
  <c r="BP527" i="1"/>
  <c r="BO527" i="1"/>
  <c r="BN527" i="1"/>
  <c r="BM527" i="1"/>
  <c r="BL527" i="1"/>
  <c r="BK527" i="1"/>
  <c r="BJ527" i="1"/>
  <c r="BI527" i="1"/>
  <c r="BR526" i="1"/>
  <c r="BQ526" i="1"/>
  <c r="BP526" i="1"/>
  <c r="BO526" i="1"/>
  <c r="BN526" i="1"/>
  <c r="BM526" i="1"/>
  <c r="BL526" i="1"/>
  <c r="BK526" i="1"/>
  <c r="BJ526" i="1"/>
  <c r="BI526" i="1"/>
  <c r="BR525" i="1"/>
  <c r="BQ525" i="1"/>
  <c r="BP525" i="1"/>
  <c r="BO525" i="1"/>
  <c r="BN525" i="1"/>
  <c r="BM525" i="1"/>
  <c r="BL525" i="1"/>
  <c r="BK525" i="1"/>
  <c r="BJ525" i="1"/>
  <c r="BI525" i="1"/>
  <c r="BR524" i="1"/>
  <c r="BQ524" i="1"/>
  <c r="BP524" i="1"/>
  <c r="BO524" i="1"/>
  <c r="BN524" i="1"/>
  <c r="BM524" i="1"/>
  <c r="BL524" i="1"/>
  <c r="BK524" i="1"/>
  <c r="BJ524" i="1"/>
  <c r="BI524" i="1"/>
  <c r="BR523" i="1"/>
  <c r="BQ523" i="1"/>
  <c r="BP523" i="1"/>
  <c r="BO523" i="1"/>
  <c r="BN523" i="1"/>
  <c r="BM523" i="1"/>
  <c r="BL523" i="1"/>
  <c r="BK523" i="1"/>
  <c r="BJ523" i="1"/>
  <c r="BI523" i="1"/>
  <c r="BR522" i="1"/>
  <c r="BQ522" i="1"/>
  <c r="BP522" i="1"/>
  <c r="BO522" i="1"/>
  <c r="BN522" i="1"/>
  <c r="BM522" i="1"/>
  <c r="BL522" i="1"/>
  <c r="BK522" i="1"/>
  <c r="BJ522" i="1"/>
  <c r="BI522" i="1"/>
  <c r="BR521" i="1"/>
  <c r="BQ521" i="1"/>
  <c r="BP521" i="1"/>
  <c r="BO521" i="1"/>
  <c r="BN521" i="1"/>
  <c r="BM521" i="1"/>
  <c r="BL521" i="1"/>
  <c r="BK521" i="1"/>
  <c r="BJ521" i="1"/>
  <c r="BI521" i="1"/>
  <c r="BR520" i="1"/>
  <c r="BQ520" i="1"/>
  <c r="BP520" i="1"/>
  <c r="BO520" i="1"/>
  <c r="BN520" i="1"/>
  <c r="BM520" i="1"/>
  <c r="BL520" i="1"/>
  <c r="BK520" i="1"/>
  <c r="BJ520" i="1"/>
  <c r="BI520" i="1"/>
  <c r="BR519" i="1"/>
  <c r="BQ519" i="1"/>
  <c r="BP519" i="1"/>
  <c r="BO519" i="1"/>
  <c r="BN519" i="1"/>
  <c r="BM519" i="1"/>
  <c r="BL519" i="1"/>
  <c r="BK519" i="1"/>
  <c r="BJ519" i="1"/>
  <c r="BI519" i="1"/>
  <c r="BR518" i="1"/>
  <c r="BQ518" i="1"/>
  <c r="BP518" i="1"/>
  <c r="BO518" i="1"/>
  <c r="BN518" i="1"/>
  <c r="BM518" i="1"/>
  <c r="BL518" i="1"/>
  <c r="BK518" i="1"/>
  <c r="BJ518" i="1"/>
  <c r="BI518" i="1"/>
  <c r="BR517" i="1"/>
  <c r="BQ517" i="1"/>
  <c r="BP517" i="1"/>
  <c r="BO517" i="1"/>
  <c r="BN517" i="1"/>
  <c r="BM517" i="1"/>
  <c r="BL517" i="1"/>
  <c r="BK517" i="1"/>
  <c r="BJ517" i="1"/>
  <c r="BI517" i="1"/>
  <c r="BR516" i="1"/>
  <c r="BQ516" i="1"/>
  <c r="BP516" i="1"/>
  <c r="BO516" i="1"/>
  <c r="BN516" i="1"/>
  <c r="BM516" i="1"/>
  <c r="BL516" i="1"/>
  <c r="BK516" i="1"/>
  <c r="BJ516" i="1"/>
  <c r="BI516" i="1"/>
  <c r="BR515" i="1"/>
  <c r="BQ515" i="1"/>
  <c r="BP515" i="1"/>
  <c r="BO515" i="1"/>
  <c r="BN515" i="1"/>
  <c r="BM515" i="1"/>
  <c r="BL515" i="1"/>
  <c r="BK515" i="1"/>
  <c r="BJ515" i="1"/>
  <c r="BI515" i="1"/>
  <c r="BR514" i="1"/>
  <c r="BQ514" i="1"/>
  <c r="BP514" i="1"/>
  <c r="BO514" i="1"/>
  <c r="BN514" i="1"/>
  <c r="BM514" i="1"/>
  <c r="BL514" i="1"/>
  <c r="BK514" i="1"/>
  <c r="BJ514" i="1"/>
  <c r="BI514" i="1"/>
  <c r="BR513" i="1"/>
  <c r="BQ513" i="1"/>
  <c r="BP513" i="1"/>
  <c r="BO513" i="1"/>
  <c r="BN513" i="1"/>
  <c r="BM513" i="1"/>
  <c r="BL513" i="1"/>
  <c r="BK513" i="1"/>
  <c r="BJ513" i="1"/>
  <c r="BI513" i="1"/>
  <c r="BR512" i="1"/>
  <c r="BQ512" i="1"/>
  <c r="BP512" i="1"/>
  <c r="BO512" i="1"/>
  <c r="BN512" i="1"/>
  <c r="BM512" i="1"/>
  <c r="BL512" i="1"/>
  <c r="BK512" i="1"/>
  <c r="BJ512" i="1"/>
  <c r="BI512" i="1"/>
  <c r="BR511" i="1"/>
  <c r="BQ511" i="1"/>
  <c r="BP511" i="1"/>
  <c r="BO511" i="1"/>
  <c r="BN511" i="1"/>
  <c r="BM511" i="1"/>
  <c r="BL511" i="1"/>
  <c r="BK511" i="1"/>
  <c r="BJ511" i="1"/>
  <c r="BI511" i="1"/>
  <c r="BR510" i="1"/>
  <c r="BQ510" i="1"/>
  <c r="BP510" i="1"/>
  <c r="BO510" i="1"/>
  <c r="BN510" i="1"/>
  <c r="BM510" i="1"/>
  <c r="BL510" i="1"/>
  <c r="BK510" i="1"/>
  <c r="BJ510" i="1"/>
  <c r="BI510" i="1"/>
  <c r="BR509" i="1"/>
  <c r="BQ509" i="1"/>
  <c r="BP509" i="1"/>
  <c r="BO509" i="1"/>
  <c r="BN509" i="1"/>
  <c r="BM509" i="1"/>
  <c r="BL509" i="1"/>
  <c r="BK509" i="1"/>
  <c r="BJ509" i="1"/>
  <c r="BI509" i="1"/>
  <c r="BR508" i="1"/>
  <c r="BQ508" i="1"/>
  <c r="BP508" i="1"/>
  <c r="BO508" i="1"/>
  <c r="BN508" i="1"/>
  <c r="BM508" i="1"/>
  <c r="BL508" i="1"/>
  <c r="BK508" i="1"/>
  <c r="BJ508" i="1"/>
  <c r="BI508" i="1"/>
  <c r="BR507" i="1"/>
  <c r="BQ507" i="1"/>
  <c r="BP507" i="1"/>
  <c r="BO507" i="1"/>
  <c r="BN507" i="1"/>
  <c r="BM507" i="1"/>
  <c r="BL507" i="1"/>
  <c r="BK507" i="1"/>
  <c r="BJ507" i="1"/>
  <c r="BI507" i="1"/>
  <c r="BR506" i="1"/>
  <c r="BQ506" i="1"/>
  <c r="BP506" i="1"/>
  <c r="BO506" i="1"/>
  <c r="BN506" i="1"/>
  <c r="BM506" i="1"/>
  <c r="BL506" i="1"/>
  <c r="BK506" i="1"/>
  <c r="BJ506" i="1"/>
  <c r="BI506" i="1"/>
  <c r="BR505" i="1"/>
  <c r="BQ505" i="1"/>
  <c r="BP505" i="1"/>
  <c r="BO505" i="1"/>
  <c r="BN505" i="1"/>
  <c r="BM505" i="1"/>
  <c r="BL505" i="1"/>
  <c r="BK505" i="1"/>
  <c r="BJ505" i="1"/>
  <c r="BI505" i="1"/>
  <c r="BR504" i="1"/>
  <c r="BQ504" i="1"/>
  <c r="BP504" i="1"/>
  <c r="BO504" i="1"/>
  <c r="BN504" i="1"/>
  <c r="BM504" i="1"/>
  <c r="BL504" i="1"/>
  <c r="BK504" i="1"/>
  <c r="BJ504" i="1"/>
  <c r="BI504" i="1"/>
  <c r="BR503" i="1"/>
  <c r="BQ503" i="1"/>
  <c r="BP503" i="1"/>
  <c r="BO503" i="1"/>
  <c r="BN503" i="1"/>
  <c r="BM503" i="1"/>
  <c r="BL503" i="1"/>
  <c r="BK503" i="1"/>
  <c r="BJ503" i="1"/>
  <c r="BI503" i="1"/>
  <c r="BR502" i="1"/>
  <c r="BQ502" i="1"/>
  <c r="BP502" i="1"/>
  <c r="BO502" i="1"/>
  <c r="BN502" i="1"/>
  <c r="BM502" i="1"/>
  <c r="BL502" i="1"/>
  <c r="BK502" i="1"/>
  <c r="BJ502" i="1"/>
  <c r="BI502" i="1"/>
  <c r="BR501" i="1"/>
  <c r="BQ501" i="1"/>
  <c r="BP501" i="1"/>
  <c r="BO501" i="1"/>
  <c r="BN501" i="1"/>
  <c r="BM501" i="1"/>
  <c r="BL501" i="1"/>
  <c r="BK501" i="1"/>
  <c r="BJ501" i="1"/>
  <c r="BI501" i="1"/>
  <c r="BR500" i="1"/>
  <c r="BQ500" i="1"/>
  <c r="BP500" i="1"/>
  <c r="BO500" i="1"/>
  <c r="BN500" i="1"/>
  <c r="BM500" i="1"/>
  <c r="BL500" i="1"/>
  <c r="BK500" i="1"/>
  <c r="BJ500" i="1"/>
  <c r="BI500" i="1"/>
  <c r="BR499" i="1"/>
  <c r="BQ499" i="1"/>
  <c r="BP499" i="1"/>
  <c r="BO499" i="1"/>
  <c r="BN499" i="1"/>
  <c r="BM499" i="1"/>
  <c r="BL499" i="1"/>
  <c r="BK499" i="1"/>
  <c r="BJ499" i="1"/>
  <c r="BI499" i="1"/>
  <c r="BR498" i="1"/>
  <c r="BQ498" i="1"/>
  <c r="BP498" i="1"/>
  <c r="BO498" i="1"/>
  <c r="BN498" i="1"/>
  <c r="BM498" i="1"/>
  <c r="BL498" i="1"/>
  <c r="BK498" i="1"/>
  <c r="BJ498" i="1"/>
  <c r="BI498" i="1"/>
  <c r="BR497" i="1"/>
  <c r="BQ497" i="1"/>
  <c r="BP497" i="1"/>
  <c r="BO497" i="1"/>
  <c r="BN497" i="1"/>
  <c r="BM497" i="1"/>
  <c r="BL497" i="1"/>
  <c r="BK497" i="1"/>
  <c r="BJ497" i="1"/>
  <c r="BI497" i="1"/>
  <c r="BR496" i="1"/>
  <c r="BQ496" i="1"/>
  <c r="BP496" i="1"/>
  <c r="BO496" i="1"/>
  <c r="BN496" i="1"/>
  <c r="BM496" i="1"/>
  <c r="BL496" i="1"/>
  <c r="BK496" i="1"/>
  <c r="BJ496" i="1"/>
  <c r="BI496" i="1"/>
  <c r="BR495" i="1"/>
  <c r="BQ495" i="1"/>
  <c r="BP495" i="1"/>
  <c r="BO495" i="1"/>
  <c r="BN495" i="1"/>
  <c r="BM495" i="1"/>
  <c r="BL495" i="1"/>
  <c r="BK495" i="1"/>
  <c r="BJ495" i="1"/>
  <c r="BI495" i="1"/>
  <c r="BR494" i="1"/>
  <c r="BQ494" i="1"/>
  <c r="BP494" i="1"/>
  <c r="BO494" i="1"/>
  <c r="BN494" i="1"/>
  <c r="BM494" i="1"/>
  <c r="BL494" i="1"/>
  <c r="BK494" i="1"/>
  <c r="BJ494" i="1"/>
  <c r="BI494" i="1"/>
  <c r="BR493" i="1"/>
  <c r="BQ493" i="1"/>
  <c r="BP493" i="1"/>
  <c r="BO493" i="1"/>
  <c r="BN493" i="1"/>
  <c r="BM493" i="1"/>
  <c r="BL493" i="1"/>
  <c r="BK493" i="1"/>
  <c r="BJ493" i="1"/>
  <c r="BI493" i="1"/>
  <c r="BR492" i="1"/>
  <c r="BQ492" i="1"/>
  <c r="BP492" i="1"/>
  <c r="BO492" i="1"/>
  <c r="BN492" i="1"/>
  <c r="BM492" i="1"/>
  <c r="BL492" i="1"/>
  <c r="BK492" i="1"/>
  <c r="BJ492" i="1"/>
  <c r="BI492" i="1"/>
  <c r="BR491" i="1"/>
  <c r="BQ491" i="1"/>
  <c r="BP491" i="1"/>
  <c r="BO491" i="1"/>
  <c r="BN491" i="1"/>
  <c r="BM491" i="1"/>
  <c r="BL491" i="1"/>
  <c r="BK491" i="1"/>
  <c r="BJ491" i="1"/>
  <c r="BI491" i="1"/>
  <c r="BR490" i="1"/>
  <c r="BQ490" i="1"/>
  <c r="BP490" i="1"/>
  <c r="BO490" i="1"/>
  <c r="BN490" i="1"/>
  <c r="BM490" i="1"/>
  <c r="BL490" i="1"/>
  <c r="BK490" i="1"/>
  <c r="BJ490" i="1"/>
  <c r="BI490" i="1"/>
  <c r="BR489" i="1"/>
  <c r="BQ489" i="1"/>
  <c r="BP489" i="1"/>
  <c r="BO489" i="1"/>
  <c r="BN489" i="1"/>
  <c r="BM489" i="1"/>
  <c r="BL489" i="1"/>
  <c r="BK489" i="1"/>
  <c r="BJ489" i="1"/>
  <c r="BI489" i="1"/>
  <c r="BR488" i="1"/>
  <c r="BQ488" i="1"/>
  <c r="BP488" i="1"/>
  <c r="BO488" i="1"/>
  <c r="BN488" i="1"/>
  <c r="BM488" i="1"/>
  <c r="BL488" i="1"/>
  <c r="BK488" i="1"/>
  <c r="BJ488" i="1"/>
  <c r="BI488" i="1"/>
  <c r="BR487" i="1"/>
  <c r="BQ487" i="1"/>
  <c r="BP487" i="1"/>
  <c r="BO487" i="1"/>
  <c r="BN487" i="1"/>
  <c r="BM487" i="1"/>
  <c r="BL487" i="1"/>
  <c r="BK487" i="1"/>
  <c r="BJ487" i="1"/>
  <c r="BI487" i="1"/>
  <c r="BR486" i="1"/>
  <c r="BQ486" i="1"/>
  <c r="BP486" i="1"/>
  <c r="BO486" i="1"/>
  <c r="BN486" i="1"/>
  <c r="BM486" i="1"/>
  <c r="BL486" i="1"/>
  <c r="BK486" i="1"/>
  <c r="BJ486" i="1"/>
  <c r="BI486" i="1"/>
  <c r="BR485" i="1"/>
  <c r="BQ485" i="1"/>
  <c r="BP485" i="1"/>
  <c r="BO485" i="1"/>
  <c r="BN485" i="1"/>
  <c r="BM485" i="1"/>
  <c r="BL485" i="1"/>
  <c r="BK485" i="1"/>
  <c r="BJ485" i="1"/>
  <c r="BI485" i="1"/>
  <c r="BR484" i="1"/>
  <c r="BQ484" i="1"/>
  <c r="BP484" i="1"/>
  <c r="BO484" i="1"/>
  <c r="BN484" i="1"/>
  <c r="BM484" i="1"/>
  <c r="BL484" i="1"/>
  <c r="BK484" i="1"/>
  <c r="BJ484" i="1"/>
  <c r="BI484" i="1"/>
  <c r="BR483" i="1"/>
  <c r="BQ483" i="1"/>
  <c r="BP483" i="1"/>
  <c r="BO483" i="1"/>
  <c r="BN483" i="1"/>
  <c r="BM483" i="1"/>
  <c r="BL483" i="1"/>
  <c r="BK483" i="1"/>
  <c r="BJ483" i="1"/>
  <c r="BI483" i="1"/>
  <c r="BR482" i="1"/>
  <c r="BQ482" i="1"/>
  <c r="BP482" i="1"/>
  <c r="BO482" i="1"/>
  <c r="BN482" i="1"/>
  <c r="BM482" i="1"/>
  <c r="BL482" i="1"/>
  <c r="BK482" i="1"/>
  <c r="BJ482" i="1"/>
  <c r="BI482" i="1"/>
  <c r="BR481" i="1"/>
  <c r="BQ481" i="1"/>
  <c r="BP481" i="1"/>
  <c r="BO481" i="1"/>
  <c r="BN481" i="1"/>
  <c r="BM481" i="1"/>
  <c r="BL481" i="1"/>
  <c r="BK481" i="1"/>
  <c r="BJ481" i="1"/>
  <c r="BI481" i="1"/>
  <c r="BR480" i="1"/>
  <c r="BQ480" i="1"/>
  <c r="BP480" i="1"/>
  <c r="BO480" i="1"/>
  <c r="BN480" i="1"/>
  <c r="BM480" i="1"/>
  <c r="BL480" i="1"/>
  <c r="BK480" i="1"/>
  <c r="BJ480" i="1"/>
  <c r="BI480" i="1"/>
  <c r="BR479" i="1"/>
  <c r="BQ479" i="1"/>
  <c r="BP479" i="1"/>
  <c r="BO479" i="1"/>
  <c r="BN479" i="1"/>
  <c r="BM479" i="1"/>
  <c r="BL479" i="1"/>
  <c r="BK479" i="1"/>
  <c r="BJ479" i="1"/>
  <c r="BI479" i="1"/>
  <c r="BR478" i="1"/>
  <c r="BQ478" i="1"/>
  <c r="BP478" i="1"/>
  <c r="BO478" i="1"/>
  <c r="BN478" i="1"/>
  <c r="BM478" i="1"/>
  <c r="BL478" i="1"/>
  <c r="BK478" i="1"/>
  <c r="BJ478" i="1"/>
  <c r="BI478" i="1"/>
  <c r="BR477" i="1"/>
  <c r="BQ477" i="1"/>
  <c r="BP477" i="1"/>
  <c r="BO477" i="1"/>
  <c r="BN477" i="1"/>
  <c r="BM477" i="1"/>
  <c r="BL477" i="1"/>
  <c r="BK477" i="1"/>
  <c r="BJ477" i="1"/>
  <c r="BI477" i="1"/>
  <c r="BR476" i="1"/>
  <c r="BQ476" i="1"/>
  <c r="BP476" i="1"/>
  <c r="BO476" i="1"/>
  <c r="BN476" i="1"/>
  <c r="BM476" i="1"/>
  <c r="BL476" i="1"/>
  <c r="BK476" i="1"/>
  <c r="BJ476" i="1"/>
  <c r="BI476" i="1"/>
  <c r="BR475" i="1"/>
  <c r="BQ475" i="1"/>
  <c r="BP475" i="1"/>
  <c r="BO475" i="1"/>
  <c r="BN475" i="1"/>
  <c r="BM475" i="1"/>
  <c r="BL475" i="1"/>
  <c r="BK475" i="1"/>
  <c r="BJ475" i="1"/>
  <c r="BI475" i="1"/>
  <c r="BR474" i="1"/>
  <c r="BQ474" i="1"/>
  <c r="BP474" i="1"/>
  <c r="BO474" i="1"/>
  <c r="BN474" i="1"/>
  <c r="BM474" i="1"/>
  <c r="BL474" i="1"/>
  <c r="BK474" i="1"/>
  <c r="BJ474" i="1"/>
  <c r="BI474" i="1"/>
  <c r="BR473" i="1"/>
  <c r="BQ473" i="1"/>
  <c r="BP473" i="1"/>
  <c r="BO473" i="1"/>
  <c r="BN473" i="1"/>
  <c r="BM473" i="1"/>
  <c r="BL473" i="1"/>
  <c r="BK473" i="1"/>
  <c r="BJ473" i="1"/>
  <c r="BI473" i="1"/>
  <c r="BR472" i="1"/>
  <c r="BQ472" i="1"/>
  <c r="BP472" i="1"/>
  <c r="BO472" i="1"/>
  <c r="BN472" i="1"/>
  <c r="BM472" i="1"/>
  <c r="BL472" i="1"/>
  <c r="BK472" i="1"/>
  <c r="BJ472" i="1"/>
  <c r="BI472" i="1"/>
  <c r="BR471" i="1"/>
  <c r="BQ471" i="1"/>
  <c r="BP471" i="1"/>
  <c r="BO471" i="1"/>
  <c r="BN471" i="1"/>
  <c r="BM471" i="1"/>
  <c r="BL471" i="1"/>
  <c r="BK471" i="1"/>
  <c r="BJ471" i="1"/>
  <c r="BI471" i="1"/>
  <c r="BR470" i="1"/>
  <c r="BQ470" i="1"/>
  <c r="BP470" i="1"/>
  <c r="BO470" i="1"/>
  <c r="BN470" i="1"/>
  <c r="BM470" i="1"/>
  <c r="BL470" i="1"/>
  <c r="BK470" i="1"/>
  <c r="BJ470" i="1"/>
  <c r="BI470" i="1"/>
  <c r="BR469" i="1"/>
  <c r="BQ469" i="1"/>
  <c r="BP469" i="1"/>
  <c r="BO469" i="1"/>
  <c r="BN469" i="1"/>
  <c r="BM469" i="1"/>
  <c r="BL469" i="1"/>
  <c r="BK469" i="1"/>
  <c r="BJ469" i="1"/>
  <c r="BI469" i="1"/>
  <c r="BR468" i="1"/>
  <c r="BQ468" i="1"/>
  <c r="BP468" i="1"/>
  <c r="BO468" i="1"/>
  <c r="BN468" i="1"/>
  <c r="BM468" i="1"/>
  <c r="BL468" i="1"/>
  <c r="BK468" i="1"/>
  <c r="BJ468" i="1"/>
  <c r="BI468" i="1"/>
  <c r="BR467" i="1"/>
  <c r="BQ467" i="1"/>
  <c r="BP467" i="1"/>
  <c r="BO467" i="1"/>
  <c r="BN467" i="1"/>
  <c r="BM467" i="1"/>
  <c r="BL467" i="1"/>
  <c r="BK467" i="1"/>
  <c r="BJ467" i="1"/>
  <c r="BI467" i="1"/>
  <c r="BR466" i="1"/>
  <c r="BQ466" i="1"/>
  <c r="BP466" i="1"/>
  <c r="BO466" i="1"/>
  <c r="BN466" i="1"/>
  <c r="BM466" i="1"/>
  <c r="BL466" i="1"/>
  <c r="BK466" i="1"/>
  <c r="BJ466" i="1"/>
  <c r="BI466" i="1"/>
  <c r="BR465" i="1"/>
  <c r="BQ465" i="1"/>
  <c r="BP465" i="1"/>
  <c r="BO465" i="1"/>
  <c r="BN465" i="1"/>
  <c r="BM465" i="1"/>
  <c r="BL465" i="1"/>
  <c r="BK465" i="1"/>
  <c r="BJ465" i="1"/>
  <c r="BI465" i="1"/>
  <c r="BR464" i="1"/>
  <c r="BQ464" i="1"/>
  <c r="BP464" i="1"/>
  <c r="BO464" i="1"/>
  <c r="BN464" i="1"/>
  <c r="BM464" i="1"/>
  <c r="BL464" i="1"/>
  <c r="BK464" i="1"/>
  <c r="BJ464" i="1"/>
  <c r="BI464" i="1"/>
  <c r="BR463" i="1"/>
  <c r="BQ463" i="1"/>
  <c r="BP463" i="1"/>
  <c r="BO463" i="1"/>
  <c r="BN463" i="1"/>
  <c r="BM463" i="1"/>
  <c r="BL463" i="1"/>
  <c r="BK463" i="1"/>
  <c r="BJ463" i="1"/>
  <c r="BI463" i="1"/>
  <c r="BR462" i="1"/>
  <c r="BQ462" i="1"/>
  <c r="BP462" i="1"/>
  <c r="BO462" i="1"/>
  <c r="BN462" i="1"/>
  <c r="BM462" i="1"/>
  <c r="BL462" i="1"/>
  <c r="BK462" i="1"/>
  <c r="BJ462" i="1"/>
  <c r="BI462" i="1"/>
  <c r="BR461" i="1"/>
  <c r="BQ461" i="1"/>
  <c r="BP461" i="1"/>
  <c r="BO461" i="1"/>
  <c r="BN461" i="1"/>
  <c r="BM461" i="1"/>
  <c r="BL461" i="1"/>
  <c r="BK461" i="1"/>
  <c r="BJ461" i="1"/>
  <c r="BI461" i="1"/>
  <c r="BR460" i="1"/>
  <c r="BQ460" i="1"/>
  <c r="BP460" i="1"/>
  <c r="BO460" i="1"/>
  <c r="BN460" i="1"/>
  <c r="BM460" i="1"/>
  <c r="BL460" i="1"/>
  <c r="BK460" i="1"/>
  <c r="BJ460" i="1"/>
  <c r="BI460" i="1"/>
  <c r="BR459" i="1"/>
  <c r="BQ459" i="1"/>
  <c r="BP459" i="1"/>
  <c r="BO459" i="1"/>
  <c r="BN459" i="1"/>
  <c r="BM459" i="1"/>
  <c r="BL459" i="1"/>
  <c r="BK459" i="1"/>
  <c r="BJ459" i="1"/>
  <c r="BI459" i="1"/>
  <c r="BR458" i="1"/>
  <c r="BQ458" i="1"/>
  <c r="BP458" i="1"/>
  <c r="BO458" i="1"/>
  <c r="BN458" i="1"/>
  <c r="BM458" i="1"/>
  <c r="BL458" i="1"/>
  <c r="BK458" i="1"/>
  <c r="BJ458" i="1"/>
  <c r="BI458" i="1"/>
  <c r="BR457" i="1"/>
  <c r="BQ457" i="1"/>
  <c r="BP457" i="1"/>
  <c r="BO457" i="1"/>
  <c r="BN457" i="1"/>
  <c r="BM457" i="1"/>
  <c r="BL457" i="1"/>
  <c r="BK457" i="1"/>
  <c r="BJ457" i="1"/>
  <c r="BI457" i="1"/>
  <c r="BR456" i="1"/>
  <c r="BQ456" i="1"/>
  <c r="BP456" i="1"/>
  <c r="BO456" i="1"/>
  <c r="BN456" i="1"/>
  <c r="BM456" i="1"/>
  <c r="BL456" i="1"/>
  <c r="BK456" i="1"/>
  <c r="BJ456" i="1"/>
  <c r="BI456" i="1"/>
  <c r="BR455" i="1"/>
  <c r="BQ455" i="1"/>
  <c r="BP455" i="1"/>
  <c r="BO455" i="1"/>
  <c r="BN455" i="1"/>
  <c r="BM455" i="1"/>
  <c r="BL455" i="1"/>
  <c r="BK455" i="1"/>
  <c r="BJ455" i="1"/>
  <c r="BI455" i="1"/>
  <c r="BR454" i="1"/>
  <c r="BQ454" i="1"/>
  <c r="BP454" i="1"/>
  <c r="BO454" i="1"/>
  <c r="BN454" i="1"/>
  <c r="BM454" i="1"/>
  <c r="BL454" i="1"/>
  <c r="BK454" i="1"/>
  <c r="BJ454" i="1"/>
  <c r="BI454" i="1"/>
  <c r="BR453" i="1"/>
  <c r="BQ453" i="1"/>
  <c r="BP453" i="1"/>
  <c r="BO453" i="1"/>
  <c r="BN453" i="1"/>
  <c r="BM453" i="1"/>
  <c r="BL453" i="1"/>
  <c r="BK453" i="1"/>
  <c r="BJ453" i="1"/>
  <c r="BI453" i="1"/>
  <c r="BR452" i="1"/>
  <c r="BQ452" i="1"/>
  <c r="BP452" i="1"/>
  <c r="BO452" i="1"/>
  <c r="BN452" i="1"/>
  <c r="BM452" i="1"/>
  <c r="BL452" i="1"/>
  <c r="BK452" i="1"/>
  <c r="BJ452" i="1"/>
  <c r="BI452" i="1"/>
  <c r="BR451" i="1"/>
  <c r="BQ451" i="1"/>
  <c r="BP451" i="1"/>
  <c r="BO451" i="1"/>
  <c r="BN451" i="1"/>
  <c r="BM451" i="1"/>
  <c r="BL451" i="1"/>
  <c r="BK451" i="1"/>
  <c r="BJ451" i="1"/>
  <c r="BI451" i="1"/>
  <c r="BR450" i="1"/>
  <c r="BQ450" i="1"/>
  <c r="BP450" i="1"/>
  <c r="BO450" i="1"/>
  <c r="BN450" i="1"/>
  <c r="BM450" i="1"/>
  <c r="BL450" i="1"/>
  <c r="BK450" i="1"/>
  <c r="BJ450" i="1"/>
  <c r="BI450" i="1"/>
  <c r="BR449" i="1"/>
  <c r="BQ449" i="1"/>
  <c r="BP449" i="1"/>
  <c r="BO449" i="1"/>
  <c r="BN449" i="1"/>
  <c r="BM449" i="1"/>
  <c r="BL449" i="1"/>
  <c r="BK449" i="1"/>
  <c r="BJ449" i="1"/>
  <c r="BI449" i="1"/>
  <c r="BR448" i="1"/>
  <c r="BQ448" i="1"/>
  <c r="BP448" i="1"/>
  <c r="BO448" i="1"/>
  <c r="BN448" i="1"/>
  <c r="BM448" i="1"/>
  <c r="BL448" i="1"/>
  <c r="BK448" i="1"/>
  <c r="BJ448" i="1"/>
  <c r="BI448" i="1"/>
  <c r="BR447" i="1"/>
  <c r="BQ447" i="1"/>
  <c r="BP447" i="1"/>
  <c r="BO447" i="1"/>
  <c r="BN447" i="1"/>
  <c r="BM447" i="1"/>
  <c r="BL447" i="1"/>
  <c r="BK447" i="1"/>
  <c r="BJ447" i="1"/>
  <c r="BI447" i="1"/>
  <c r="BR446" i="1"/>
  <c r="BQ446" i="1"/>
  <c r="BP446" i="1"/>
  <c r="BO446" i="1"/>
  <c r="BN446" i="1"/>
  <c r="BM446" i="1"/>
  <c r="BL446" i="1"/>
  <c r="BK446" i="1"/>
  <c r="BJ446" i="1"/>
  <c r="BI446" i="1"/>
  <c r="BR445" i="1"/>
  <c r="BQ445" i="1"/>
  <c r="BP445" i="1"/>
  <c r="BO445" i="1"/>
  <c r="BN445" i="1"/>
  <c r="BM445" i="1"/>
  <c r="BL445" i="1"/>
  <c r="BK445" i="1"/>
  <c r="BJ445" i="1"/>
  <c r="BI445" i="1"/>
  <c r="BR444" i="1"/>
  <c r="BQ444" i="1"/>
  <c r="BP444" i="1"/>
  <c r="BO444" i="1"/>
  <c r="BN444" i="1"/>
  <c r="BM444" i="1"/>
  <c r="BL444" i="1"/>
  <c r="BK444" i="1"/>
  <c r="BJ444" i="1"/>
  <c r="BI444" i="1"/>
  <c r="BR443" i="1"/>
  <c r="BQ443" i="1"/>
  <c r="BP443" i="1"/>
  <c r="BO443" i="1"/>
  <c r="BN443" i="1"/>
  <c r="BM443" i="1"/>
  <c r="BL443" i="1"/>
  <c r="BK443" i="1"/>
  <c r="BJ443" i="1"/>
  <c r="BI443" i="1"/>
  <c r="BR442" i="1"/>
  <c r="BQ442" i="1"/>
  <c r="BP442" i="1"/>
  <c r="BO442" i="1"/>
  <c r="BN442" i="1"/>
  <c r="BM442" i="1"/>
  <c r="BL442" i="1"/>
  <c r="BK442" i="1"/>
  <c r="BJ442" i="1"/>
  <c r="BI442" i="1"/>
  <c r="BR441" i="1"/>
  <c r="BQ441" i="1"/>
  <c r="BP441" i="1"/>
  <c r="BO441" i="1"/>
  <c r="BN441" i="1"/>
  <c r="BM441" i="1"/>
  <c r="BL441" i="1"/>
  <c r="BK441" i="1"/>
  <c r="BJ441" i="1"/>
  <c r="BI441" i="1"/>
  <c r="BR440" i="1"/>
  <c r="BQ440" i="1"/>
  <c r="BP440" i="1"/>
  <c r="BO440" i="1"/>
  <c r="BN440" i="1"/>
  <c r="BM440" i="1"/>
  <c r="BL440" i="1"/>
  <c r="BK440" i="1"/>
  <c r="BJ440" i="1"/>
  <c r="BI440" i="1"/>
  <c r="BR439" i="1"/>
  <c r="BQ439" i="1"/>
  <c r="BP439" i="1"/>
  <c r="BO439" i="1"/>
  <c r="BN439" i="1"/>
  <c r="BM439" i="1"/>
  <c r="BL439" i="1"/>
  <c r="BK439" i="1"/>
  <c r="BJ439" i="1"/>
  <c r="BI439" i="1"/>
  <c r="BR438" i="1"/>
  <c r="BQ438" i="1"/>
  <c r="BP438" i="1"/>
  <c r="BO438" i="1"/>
  <c r="BN438" i="1"/>
  <c r="BM438" i="1"/>
  <c r="BL438" i="1"/>
  <c r="BK438" i="1"/>
  <c r="BJ438" i="1"/>
  <c r="BI438" i="1"/>
  <c r="BR437" i="1"/>
  <c r="BQ437" i="1"/>
  <c r="BP437" i="1"/>
  <c r="BO437" i="1"/>
  <c r="BN437" i="1"/>
  <c r="BM437" i="1"/>
  <c r="BL437" i="1"/>
  <c r="BK437" i="1"/>
  <c r="BJ437" i="1"/>
  <c r="BI437" i="1"/>
  <c r="BR436" i="1"/>
  <c r="BQ436" i="1"/>
  <c r="BP436" i="1"/>
  <c r="BO436" i="1"/>
  <c r="BN436" i="1"/>
  <c r="BM436" i="1"/>
  <c r="BL436" i="1"/>
  <c r="BK436" i="1"/>
  <c r="BJ436" i="1"/>
  <c r="BI436" i="1"/>
  <c r="BR435" i="1"/>
  <c r="BQ435" i="1"/>
  <c r="BP435" i="1"/>
  <c r="BO435" i="1"/>
  <c r="BN435" i="1"/>
  <c r="BM435" i="1"/>
  <c r="BL435" i="1"/>
  <c r="BK435" i="1"/>
  <c r="BJ435" i="1"/>
  <c r="BI435" i="1"/>
  <c r="BR434" i="1"/>
  <c r="BQ434" i="1"/>
  <c r="BP434" i="1"/>
  <c r="BO434" i="1"/>
  <c r="BN434" i="1"/>
  <c r="BM434" i="1"/>
  <c r="BL434" i="1"/>
  <c r="BK434" i="1"/>
  <c r="BJ434" i="1"/>
  <c r="BI434" i="1"/>
  <c r="BR433" i="1"/>
  <c r="BQ433" i="1"/>
  <c r="BP433" i="1"/>
  <c r="BO433" i="1"/>
  <c r="BN433" i="1"/>
  <c r="BM433" i="1"/>
  <c r="BL433" i="1"/>
  <c r="BK433" i="1"/>
  <c r="BJ433" i="1"/>
  <c r="BI433" i="1"/>
  <c r="BR432" i="1"/>
  <c r="BQ432" i="1"/>
  <c r="BP432" i="1"/>
  <c r="BO432" i="1"/>
  <c r="BN432" i="1"/>
  <c r="BM432" i="1"/>
  <c r="BL432" i="1"/>
  <c r="BK432" i="1"/>
  <c r="BJ432" i="1"/>
  <c r="BI432" i="1"/>
  <c r="BR431" i="1"/>
  <c r="BQ431" i="1"/>
  <c r="BP431" i="1"/>
  <c r="BO431" i="1"/>
  <c r="BN431" i="1"/>
  <c r="BM431" i="1"/>
  <c r="BL431" i="1"/>
  <c r="BK431" i="1"/>
  <c r="BJ431" i="1"/>
  <c r="BI431" i="1"/>
  <c r="BR430" i="1"/>
  <c r="BQ430" i="1"/>
  <c r="BP430" i="1"/>
  <c r="BO430" i="1"/>
  <c r="BN430" i="1"/>
  <c r="BM430" i="1"/>
  <c r="BL430" i="1"/>
  <c r="BK430" i="1"/>
  <c r="BJ430" i="1"/>
  <c r="BI430" i="1"/>
  <c r="BR429" i="1"/>
  <c r="BQ429" i="1"/>
  <c r="BP429" i="1"/>
  <c r="BO429" i="1"/>
  <c r="BN429" i="1"/>
  <c r="BM429" i="1"/>
  <c r="BL429" i="1"/>
  <c r="BK429" i="1"/>
  <c r="BJ429" i="1"/>
  <c r="BI429" i="1"/>
  <c r="BR428" i="1"/>
  <c r="BQ428" i="1"/>
  <c r="BP428" i="1"/>
  <c r="BO428" i="1"/>
  <c r="BN428" i="1"/>
  <c r="BM428" i="1"/>
  <c r="BL428" i="1"/>
  <c r="BK428" i="1"/>
  <c r="BJ428" i="1"/>
  <c r="BI428" i="1"/>
  <c r="BR427" i="1"/>
  <c r="BQ427" i="1"/>
  <c r="BP427" i="1"/>
  <c r="BO427" i="1"/>
  <c r="BN427" i="1"/>
  <c r="BM427" i="1"/>
  <c r="BL427" i="1"/>
  <c r="BK427" i="1"/>
  <c r="BJ427" i="1"/>
  <c r="BI427" i="1"/>
  <c r="BR426" i="1"/>
  <c r="BQ426" i="1"/>
  <c r="BP426" i="1"/>
  <c r="BO426" i="1"/>
  <c r="BN426" i="1"/>
  <c r="BM426" i="1"/>
  <c r="BL426" i="1"/>
  <c r="BK426" i="1"/>
  <c r="BJ426" i="1"/>
  <c r="BI426" i="1"/>
  <c r="BR425" i="1"/>
  <c r="BQ425" i="1"/>
  <c r="BP425" i="1"/>
  <c r="BO425" i="1"/>
  <c r="BN425" i="1"/>
  <c r="BM425" i="1"/>
  <c r="BL425" i="1"/>
  <c r="BK425" i="1"/>
  <c r="BJ425" i="1"/>
  <c r="BI425" i="1"/>
  <c r="BR424" i="1"/>
  <c r="BQ424" i="1"/>
  <c r="BP424" i="1"/>
  <c r="BO424" i="1"/>
  <c r="BN424" i="1"/>
  <c r="BM424" i="1"/>
  <c r="BL424" i="1"/>
  <c r="BK424" i="1"/>
  <c r="BJ424" i="1"/>
  <c r="BI424" i="1"/>
  <c r="BR423" i="1"/>
  <c r="BQ423" i="1"/>
  <c r="BP423" i="1"/>
  <c r="BO423" i="1"/>
  <c r="BN423" i="1"/>
  <c r="BM423" i="1"/>
  <c r="BL423" i="1"/>
  <c r="BK423" i="1"/>
  <c r="BJ423" i="1"/>
  <c r="BI423" i="1"/>
  <c r="BR422" i="1"/>
  <c r="BQ422" i="1"/>
  <c r="BP422" i="1"/>
  <c r="BO422" i="1"/>
  <c r="BN422" i="1"/>
  <c r="BM422" i="1"/>
  <c r="BL422" i="1"/>
  <c r="BK422" i="1"/>
  <c r="BJ422" i="1"/>
  <c r="BI422" i="1"/>
  <c r="BR421" i="1"/>
  <c r="BQ421" i="1"/>
  <c r="BP421" i="1"/>
  <c r="BO421" i="1"/>
  <c r="BN421" i="1"/>
  <c r="BM421" i="1"/>
  <c r="BL421" i="1"/>
  <c r="BK421" i="1"/>
  <c r="BJ421" i="1"/>
  <c r="BI421" i="1"/>
  <c r="BR420" i="1"/>
  <c r="BQ420" i="1"/>
  <c r="BP420" i="1"/>
  <c r="BO420" i="1"/>
  <c r="BN420" i="1"/>
  <c r="BM420" i="1"/>
  <c r="BL420" i="1"/>
  <c r="BK420" i="1"/>
  <c r="BJ420" i="1"/>
  <c r="BI420" i="1"/>
  <c r="BR419" i="1"/>
  <c r="BQ419" i="1"/>
  <c r="BP419" i="1"/>
  <c r="BO419" i="1"/>
  <c r="BN419" i="1"/>
  <c r="BM419" i="1"/>
  <c r="BL419" i="1"/>
  <c r="BK419" i="1"/>
  <c r="BJ419" i="1"/>
  <c r="BI419" i="1"/>
  <c r="BR418" i="1"/>
  <c r="BQ418" i="1"/>
  <c r="BP418" i="1"/>
  <c r="BO418" i="1"/>
  <c r="BN418" i="1"/>
  <c r="BM418" i="1"/>
  <c r="BL418" i="1"/>
  <c r="BK418" i="1"/>
  <c r="BJ418" i="1"/>
  <c r="BI418" i="1"/>
  <c r="BR417" i="1"/>
  <c r="BQ417" i="1"/>
  <c r="BP417" i="1"/>
  <c r="BO417" i="1"/>
  <c r="BN417" i="1"/>
  <c r="BM417" i="1"/>
  <c r="BL417" i="1"/>
  <c r="BK417" i="1"/>
  <c r="BJ417" i="1"/>
  <c r="BI417" i="1"/>
  <c r="BR416" i="1"/>
  <c r="BQ416" i="1"/>
  <c r="BP416" i="1"/>
  <c r="BO416" i="1"/>
  <c r="BN416" i="1"/>
  <c r="BM416" i="1"/>
  <c r="BL416" i="1"/>
  <c r="BK416" i="1"/>
  <c r="BJ416" i="1"/>
  <c r="BI416" i="1"/>
  <c r="BR415" i="1"/>
  <c r="BQ415" i="1"/>
  <c r="BP415" i="1"/>
  <c r="BO415" i="1"/>
  <c r="BN415" i="1"/>
  <c r="BM415" i="1"/>
  <c r="BL415" i="1"/>
  <c r="BK415" i="1"/>
  <c r="BJ415" i="1"/>
  <c r="BI415" i="1"/>
  <c r="BR414" i="1"/>
  <c r="BQ414" i="1"/>
  <c r="BP414" i="1"/>
  <c r="BO414" i="1"/>
  <c r="BN414" i="1"/>
  <c r="BM414" i="1"/>
  <c r="BL414" i="1"/>
  <c r="BK414" i="1"/>
  <c r="BJ414" i="1"/>
  <c r="BI414" i="1"/>
  <c r="BR413" i="1"/>
  <c r="BQ413" i="1"/>
  <c r="BP413" i="1"/>
  <c r="BO413" i="1"/>
  <c r="BN413" i="1"/>
  <c r="BM413" i="1"/>
  <c r="BL413" i="1"/>
  <c r="BK413" i="1"/>
  <c r="BJ413" i="1"/>
  <c r="BI413" i="1"/>
  <c r="BR412" i="1"/>
  <c r="BQ412" i="1"/>
  <c r="BP412" i="1"/>
  <c r="BO412" i="1"/>
  <c r="BN412" i="1"/>
  <c r="BM412" i="1"/>
  <c r="BL412" i="1"/>
  <c r="BK412" i="1"/>
  <c r="BJ412" i="1"/>
  <c r="BI412" i="1"/>
  <c r="BR411" i="1"/>
  <c r="BQ411" i="1"/>
  <c r="BP411" i="1"/>
  <c r="BO411" i="1"/>
  <c r="BN411" i="1"/>
  <c r="BM411" i="1"/>
  <c r="BL411" i="1"/>
  <c r="BK411" i="1"/>
  <c r="BJ411" i="1"/>
  <c r="BI411" i="1"/>
  <c r="BR410" i="1"/>
  <c r="BQ410" i="1"/>
  <c r="BP410" i="1"/>
  <c r="BO410" i="1"/>
  <c r="BN410" i="1"/>
  <c r="BM410" i="1"/>
  <c r="BL410" i="1"/>
  <c r="BK410" i="1"/>
  <c r="BJ410" i="1"/>
  <c r="BI410" i="1"/>
  <c r="BR409" i="1"/>
  <c r="BQ409" i="1"/>
  <c r="BP409" i="1"/>
  <c r="BO409" i="1"/>
  <c r="BN409" i="1"/>
  <c r="BM409" i="1"/>
  <c r="BL409" i="1"/>
  <c r="BK409" i="1"/>
  <c r="BJ409" i="1"/>
  <c r="BI409" i="1"/>
  <c r="BR408" i="1"/>
  <c r="BQ408" i="1"/>
  <c r="BP408" i="1"/>
  <c r="BO408" i="1"/>
  <c r="BN408" i="1"/>
  <c r="BM408" i="1"/>
  <c r="BL408" i="1"/>
  <c r="BK408" i="1"/>
  <c r="BJ408" i="1"/>
  <c r="BI408" i="1"/>
  <c r="BR407" i="1"/>
  <c r="BQ407" i="1"/>
  <c r="BP407" i="1"/>
  <c r="BO407" i="1"/>
  <c r="BN407" i="1"/>
  <c r="BM407" i="1"/>
  <c r="BL407" i="1"/>
  <c r="BK407" i="1"/>
  <c r="BJ407" i="1"/>
  <c r="BI407" i="1"/>
  <c r="BR406" i="1"/>
  <c r="BQ406" i="1"/>
  <c r="BP406" i="1"/>
  <c r="BO406" i="1"/>
  <c r="BN406" i="1"/>
  <c r="BM406" i="1"/>
  <c r="BL406" i="1"/>
  <c r="BK406" i="1"/>
  <c r="BJ406" i="1"/>
  <c r="BI406" i="1"/>
  <c r="BR405" i="1"/>
  <c r="BQ405" i="1"/>
  <c r="BP405" i="1"/>
  <c r="BO405" i="1"/>
  <c r="BN405" i="1"/>
  <c r="BM405" i="1"/>
  <c r="BL405" i="1"/>
  <c r="BK405" i="1"/>
  <c r="BJ405" i="1"/>
  <c r="BI405" i="1"/>
  <c r="BR404" i="1"/>
  <c r="BQ404" i="1"/>
  <c r="BP404" i="1"/>
  <c r="BO404" i="1"/>
  <c r="BN404" i="1"/>
  <c r="BM404" i="1"/>
  <c r="BL404" i="1"/>
  <c r="BK404" i="1"/>
  <c r="BJ404" i="1"/>
  <c r="BI404" i="1"/>
  <c r="BR403" i="1"/>
  <c r="BQ403" i="1"/>
  <c r="BP403" i="1"/>
  <c r="BO403" i="1"/>
  <c r="BN403" i="1"/>
  <c r="BM403" i="1"/>
  <c r="BL403" i="1"/>
  <c r="BK403" i="1"/>
  <c r="BJ403" i="1"/>
  <c r="BI403" i="1"/>
  <c r="BR402" i="1"/>
  <c r="BQ402" i="1"/>
  <c r="BP402" i="1"/>
  <c r="BO402" i="1"/>
  <c r="BN402" i="1"/>
  <c r="BM402" i="1"/>
  <c r="BL402" i="1"/>
  <c r="BK402" i="1"/>
  <c r="BJ402" i="1"/>
  <c r="BI402" i="1"/>
  <c r="BR401" i="1"/>
  <c r="BQ401" i="1"/>
  <c r="BP401" i="1"/>
  <c r="BO401" i="1"/>
  <c r="BN401" i="1"/>
  <c r="BM401" i="1"/>
  <c r="BL401" i="1"/>
  <c r="BK401" i="1"/>
  <c r="BJ401" i="1"/>
  <c r="BI401" i="1"/>
  <c r="BR400" i="1"/>
  <c r="BQ400" i="1"/>
  <c r="BP400" i="1"/>
  <c r="BO400" i="1"/>
  <c r="BN400" i="1"/>
  <c r="BM400" i="1"/>
  <c r="BL400" i="1"/>
  <c r="BK400" i="1"/>
  <c r="BJ400" i="1"/>
  <c r="BI400" i="1"/>
  <c r="BR399" i="1"/>
  <c r="BQ399" i="1"/>
  <c r="BP399" i="1"/>
  <c r="BO399" i="1"/>
  <c r="BN399" i="1"/>
  <c r="BM399" i="1"/>
  <c r="BL399" i="1"/>
  <c r="BK399" i="1"/>
  <c r="BJ399" i="1"/>
  <c r="BI399" i="1"/>
  <c r="BR398" i="1"/>
  <c r="BQ398" i="1"/>
  <c r="BP398" i="1"/>
  <c r="BO398" i="1"/>
  <c r="BN398" i="1"/>
  <c r="BM398" i="1"/>
  <c r="BL398" i="1"/>
  <c r="BK398" i="1"/>
  <c r="BJ398" i="1"/>
  <c r="BI398" i="1"/>
  <c r="BR397" i="1"/>
  <c r="BQ397" i="1"/>
  <c r="BP397" i="1"/>
  <c r="BO397" i="1"/>
  <c r="BN397" i="1"/>
  <c r="BM397" i="1"/>
  <c r="BL397" i="1"/>
  <c r="BK397" i="1"/>
  <c r="BJ397" i="1"/>
  <c r="BI397" i="1"/>
  <c r="BR396" i="1"/>
  <c r="BQ396" i="1"/>
  <c r="BP396" i="1"/>
  <c r="BO396" i="1"/>
  <c r="BN396" i="1"/>
  <c r="BM396" i="1"/>
  <c r="BL396" i="1"/>
  <c r="BK396" i="1"/>
  <c r="BJ396" i="1"/>
  <c r="BI396" i="1"/>
  <c r="BR395" i="1"/>
  <c r="BQ395" i="1"/>
  <c r="BP395" i="1"/>
  <c r="BO395" i="1"/>
  <c r="BN395" i="1"/>
  <c r="BM395" i="1"/>
  <c r="BL395" i="1"/>
  <c r="BK395" i="1"/>
  <c r="BJ395" i="1"/>
  <c r="BI395" i="1"/>
  <c r="BR394" i="1"/>
  <c r="BQ394" i="1"/>
  <c r="BP394" i="1"/>
  <c r="BO394" i="1"/>
  <c r="BN394" i="1"/>
  <c r="BM394" i="1"/>
  <c r="BL394" i="1"/>
  <c r="BK394" i="1"/>
  <c r="BJ394" i="1"/>
  <c r="BI394" i="1"/>
  <c r="BR393" i="1"/>
  <c r="BQ393" i="1"/>
  <c r="BP393" i="1"/>
  <c r="BO393" i="1"/>
  <c r="BN393" i="1"/>
  <c r="BM393" i="1"/>
  <c r="BL393" i="1"/>
  <c r="BK393" i="1"/>
  <c r="BJ393" i="1"/>
  <c r="BI393" i="1"/>
  <c r="BR392" i="1"/>
  <c r="BQ392" i="1"/>
  <c r="BP392" i="1"/>
  <c r="BO392" i="1"/>
  <c r="BN392" i="1"/>
  <c r="BM392" i="1"/>
  <c r="BL392" i="1"/>
  <c r="BK392" i="1"/>
  <c r="BJ392" i="1"/>
  <c r="BI392" i="1"/>
  <c r="BR391" i="1"/>
  <c r="BQ391" i="1"/>
  <c r="BP391" i="1"/>
  <c r="BO391" i="1"/>
  <c r="BN391" i="1"/>
  <c r="BM391" i="1"/>
  <c r="BL391" i="1"/>
  <c r="BK391" i="1"/>
  <c r="BJ391" i="1"/>
  <c r="BI391" i="1"/>
  <c r="BR390" i="1"/>
  <c r="BQ390" i="1"/>
  <c r="BP390" i="1"/>
  <c r="BO390" i="1"/>
  <c r="BN390" i="1"/>
  <c r="BM390" i="1"/>
  <c r="BL390" i="1"/>
  <c r="BK390" i="1"/>
  <c r="BJ390" i="1"/>
  <c r="BI390" i="1"/>
  <c r="BR389" i="1"/>
  <c r="BQ389" i="1"/>
  <c r="BP389" i="1"/>
  <c r="BO389" i="1"/>
  <c r="BN389" i="1"/>
  <c r="BM389" i="1"/>
  <c r="BL389" i="1"/>
  <c r="BK389" i="1"/>
  <c r="BJ389" i="1"/>
  <c r="BI389" i="1"/>
  <c r="BR388" i="1"/>
  <c r="BQ388" i="1"/>
  <c r="BP388" i="1"/>
  <c r="BO388" i="1"/>
  <c r="BN388" i="1"/>
  <c r="BM388" i="1"/>
  <c r="BL388" i="1"/>
  <c r="BK388" i="1"/>
  <c r="BJ388" i="1"/>
  <c r="BI388" i="1"/>
  <c r="BR387" i="1"/>
  <c r="BQ387" i="1"/>
  <c r="BP387" i="1"/>
  <c r="BO387" i="1"/>
  <c r="BN387" i="1"/>
  <c r="BM387" i="1"/>
  <c r="BL387" i="1"/>
  <c r="BK387" i="1"/>
  <c r="BJ387" i="1"/>
  <c r="BI387" i="1"/>
  <c r="BR386" i="1"/>
  <c r="BQ386" i="1"/>
  <c r="BP386" i="1"/>
  <c r="BO386" i="1"/>
  <c r="BN386" i="1"/>
  <c r="BM386" i="1"/>
  <c r="BL386" i="1"/>
  <c r="BK386" i="1"/>
  <c r="BJ386" i="1"/>
  <c r="BI386" i="1"/>
  <c r="BR385" i="1"/>
  <c r="BQ385" i="1"/>
  <c r="BP385" i="1"/>
  <c r="BO385" i="1"/>
  <c r="BN385" i="1"/>
  <c r="BM385" i="1"/>
  <c r="BL385" i="1"/>
  <c r="BK385" i="1"/>
  <c r="BJ385" i="1"/>
  <c r="BI385" i="1"/>
  <c r="BR384" i="1"/>
  <c r="BQ384" i="1"/>
  <c r="BP384" i="1"/>
  <c r="BO384" i="1"/>
  <c r="BN384" i="1"/>
  <c r="BM384" i="1"/>
  <c r="BL384" i="1"/>
  <c r="BK384" i="1"/>
  <c r="BJ384" i="1"/>
  <c r="BI384" i="1"/>
  <c r="BR383" i="1"/>
  <c r="BQ383" i="1"/>
  <c r="BP383" i="1"/>
  <c r="BO383" i="1"/>
  <c r="BN383" i="1"/>
  <c r="BM383" i="1"/>
  <c r="BL383" i="1"/>
  <c r="BK383" i="1"/>
  <c r="BJ383" i="1"/>
  <c r="BI383" i="1"/>
  <c r="BR382" i="1"/>
  <c r="BQ382" i="1"/>
  <c r="BP382" i="1"/>
  <c r="BO382" i="1"/>
  <c r="BN382" i="1"/>
  <c r="BM382" i="1"/>
  <c r="BL382" i="1"/>
  <c r="BK382" i="1"/>
  <c r="BJ382" i="1"/>
  <c r="BI382" i="1"/>
  <c r="BR381" i="1"/>
  <c r="BQ381" i="1"/>
  <c r="BP381" i="1"/>
  <c r="BO381" i="1"/>
  <c r="BN381" i="1"/>
  <c r="BM381" i="1"/>
  <c r="BL381" i="1"/>
  <c r="BK381" i="1"/>
  <c r="BJ381" i="1"/>
  <c r="BI381" i="1"/>
  <c r="BR380" i="1"/>
  <c r="BQ380" i="1"/>
  <c r="BP380" i="1"/>
  <c r="BO380" i="1"/>
  <c r="BN380" i="1"/>
  <c r="BM380" i="1"/>
  <c r="BL380" i="1"/>
  <c r="BK380" i="1"/>
  <c r="BJ380" i="1"/>
  <c r="BI380" i="1"/>
  <c r="BR379" i="1"/>
  <c r="BQ379" i="1"/>
  <c r="BP379" i="1"/>
  <c r="BO379" i="1"/>
  <c r="BN379" i="1"/>
  <c r="BM379" i="1"/>
  <c r="BL379" i="1"/>
  <c r="BK379" i="1"/>
  <c r="BJ379" i="1"/>
  <c r="BI379" i="1"/>
  <c r="BR378" i="1"/>
  <c r="BQ378" i="1"/>
  <c r="BP378" i="1"/>
  <c r="BO378" i="1"/>
  <c r="BN378" i="1"/>
  <c r="BM378" i="1"/>
  <c r="BL378" i="1"/>
  <c r="BK378" i="1"/>
  <c r="BJ378" i="1"/>
  <c r="BI378" i="1"/>
  <c r="BR377" i="1"/>
  <c r="BQ377" i="1"/>
  <c r="BP377" i="1"/>
  <c r="BO377" i="1"/>
  <c r="BN377" i="1"/>
  <c r="BM377" i="1"/>
  <c r="BL377" i="1"/>
  <c r="BK377" i="1"/>
  <c r="BJ377" i="1"/>
  <c r="BI377" i="1"/>
  <c r="BR376" i="1"/>
  <c r="BQ376" i="1"/>
  <c r="BP376" i="1"/>
  <c r="BO376" i="1"/>
  <c r="BN376" i="1"/>
  <c r="BM376" i="1"/>
  <c r="BL376" i="1"/>
  <c r="BK376" i="1"/>
  <c r="BJ376" i="1"/>
  <c r="BI376" i="1"/>
  <c r="BR375" i="1"/>
  <c r="BQ375" i="1"/>
  <c r="BP375" i="1"/>
  <c r="BO375" i="1"/>
  <c r="BN375" i="1"/>
  <c r="BM375" i="1"/>
  <c r="BL375" i="1"/>
  <c r="BK375" i="1"/>
  <c r="BJ375" i="1"/>
  <c r="BI375" i="1"/>
  <c r="BR374" i="1"/>
  <c r="BQ374" i="1"/>
  <c r="BP374" i="1"/>
  <c r="BO374" i="1"/>
  <c r="BN374" i="1"/>
  <c r="BM374" i="1"/>
  <c r="BL374" i="1"/>
  <c r="BK374" i="1"/>
  <c r="BJ374" i="1"/>
  <c r="BI374" i="1"/>
  <c r="BR373" i="1"/>
  <c r="BQ373" i="1"/>
  <c r="BP373" i="1"/>
  <c r="BO373" i="1"/>
  <c r="BN373" i="1"/>
  <c r="BM373" i="1"/>
  <c r="BL373" i="1"/>
  <c r="BK373" i="1"/>
  <c r="BJ373" i="1"/>
  <c r="BI373" i="1"/>
  <c r="BR372" i="1"/>
  <c r="BQ372" i="1"/>
  <c r="BP372" i="1"/>
  <c r="BO372" i="1"/>
  <c r="BN372" i="1"/>
  <c r="BM372" i="1"/>
  <c r="BL372" i="1"/>
  <c r="BK372" i="1"/>
  <c r="BJ372" i="1"/>
  <c r="BI372" i="1"/>
  <c r="BR371" i="1"/>
  <c r="BQ371" i="1"/>
  <c r="BP371" i="1"/>
  <c r="BO371" i="1"/>
  <c r="BN371" i="1"/>
  <c r="BM371" i="1"/>
  <c r="BL371" i="1"/>
  <c r="BK371" i="1"/>
  <c r="BJ371" i="1"/>
  <c r="BI371" i="1"/>
  <c r="BR370" i="1"/>
  <c r="BQ370" i="1"/>
  <c r="BP370" i="1"/>
  <c r="BO370" i="1"/>
  <c r="BN370" i="1"/>
  <c r="BM370" i="1"/>
  <c r="BL370" i="1"/>
  <c r="BK370" i="1"/>
  <c r="BJ370" i="1"/>
  <c r="BI370" i="1"/>
  <c r="BR369" i="1"/>
  <c r="BQ369" i="1"/>
  <c r="BP369" i="1"/>
  <c r="BO369" i="1"/>
  <c r="BN369" i="1"/>
  <c r="BM369" i="1"/>
  <c r="BL369" i="1"/>
  <c r="BK369" i="1"/>
  <c r="BJ369" i="1"/>
  <c r="BI369" i="1"/>
  <c r="BR368" i="1"/>
  <c r="BQ368" i="1"/>
  <c r="BP368" i="1"/>
  <c r="BO368" i="1"/>
  <c r="BN368" i="1"/>
  <c r="BM368" i="1"/>
  <c r="BL368" i="1"/>
  <c r="BK368" i="1"/>
  <c r="BJ368" i="1"/>
  <c r="BI368" i="1"/>
  <c r="BR367" i="1"/>
  <c r="BQ367" i="1"/>
  <c r="BP367" i="1"/>
  <c r="BO367" i="1"/>
  <c r="BN367" i="1"/>
  <c r="BM367" i="1"/>
  <c r="BL367" i="1"/>
  <c r="BK367" i="1"/>
  <c r="BJ367" i="1"/>
  <c r="BI367" i="1"/>
  <c r="BR366" i="1"/>
  <c r="BQ366" i="1"/>
  <c r="BP366" i="1"/>
  <c r="BO366" i="1"/>
  <c r="BN366" i="1"/>
  <c r="BM366" i="1"/>
  <c r="BL366" i="1"/>
  <c r="BK366" i="1"/>
  <c r="BJ366" i="1"/>
  <c r="BI366" i="1"/>
  <c r="BR365" i="1"/>
  <c r="BQ365" i="1"/>
  <c r="BP365" i="1"/>
  <c r="BO365" i="1"/>
  <c r="BN365" i="1"/>
  <c r="BM365" i="1"/>
  <c r="BL365" i="1"/>
  <c r="BK365" i="1"/>
  <c r="BJ365" i="1"/>
  <c r="BI365" i="1"/>
  <c r="BR364" i="1"/>
  <c r="BQ364" i="1"/>
  <c r="BP364" i="1"/>
  <c r="BO364" i="1"/>
  <c r="BN364" i="1"/>
  <c r="BM364" i="1"/>
  <c r="BL364" i="1"/>
  <c r="BK364" i="1"/>
  <c r="BJ364" i="1"/>
  <c r="BI364" i="1"/>
  <c r="BR363" i="1"/>
  <c r="BQ363" i="1"/>
  <c r="BP363" i="1"/>
  <c r="BO363" i="1"/>
  <c r="BN363" i="1"/>
  <c r="BM363" i="1"/>
  <c r="BL363" i="1"/>
  <c r="BK363" i="1"/>
  <c r="BJ363" i="1"/>
  <c r="BI363" i="1"/>
  <c r="BR362" i="1"/>
  <c r="BQ362" i="1"/>
  <c r="BP362" i="1"/>
  <c r="BO362" i="1"/>
  <c r="BN362" i="1"/>
  <c r="BM362" i="1"/>
  <c r="BL362" i="1"/>
  <c r="BK362" i="1"/>
  <c r="BJ362" i="1"/>
  <c r="BI362" i="1"/>
  <c r="BR361" i="1"/>
  <c r="BQ361" i="1"/>
  <c r="BP361" i="1"/>
  <c r="BO361" i="1"/>
  <c r="BN361" i="1"/>
  <c r="BM361" i="1"/>
  <c r="BL361" i="1"/>
  <c r="BK361" i="1"/>
  <c r="BJ361" i="1"/>
  <c r="BI361" i="1"/>
  <c r="BR360" i="1"/>
  <c r="BQ360" i="1"/>
  <c r="BP360" i="1"/>
  <c r="BO360" i="1"/>
  <c r="BN360" i="1"/>
  <c r="BM360" i="1"/>
  <c r="BL360" i="1"/>
  <c r="BK360" i="1"/>
  <c r="BJ360" i="1"/>
  <c r="BI360" i="1"/>
  <c r="BR359" i="1"/>
  <c r="BQ359" i="1"/>
  <c r="BP359" i="1"/>
  <c r="BO359" i="1"/>
  <c r="BN359" i="1"/>
  <c r="BM359" i="1"/>
  <c r="BL359" i="1"/>
  <c r="BK359" i="1"/>
  <c r="BJ359" i="1"/>
  <c r="BI359" i="1"/>
  <c r="BR358" i="1"/>
  <c r="BQ358" i="1"/>
  <c r="BP358" i="1"/>
  <c r="BO358" i="1"/>
  <c r="BN358" i="1"/>
  <c r="BM358" i="1"/>
  <c r="BL358" i="1"/>
  <c r="BK358" i="1"/>
  <c r="BJ358" i="1"/>
  <c r="BI358" i="1"/>
  <c r="BR357" i="1"/>
  <c r="BQ357" i="1"/>
  <c r="BP357" i="1"/>
  <c r="BO357" i="1"/>
  <c r="BN357" i="1"/>
  <c r="BM357" i="1"/>
  <c r="BL357" i="1"/>
  <c r="BK357" i="1"/>
  <c r="BJ357" i="1"/>
  <c r="BI357" i="1"/>
  <c r="BR356" i="1"/>
  <c r="BQ356" i="1"/>
  <c r="BP356" i="1"/>
  <c r="BO356" i="1"/>
  <c r="BN356" i="1"/>
  <c r="BM356" i="1"/>
  <c r="BL356" i="1"/>
  <c r="BK356" i="1"/>
  <c r="BJ356" i="1"/>
  <c r="BI356" i="1"/>
  <c r="BR355" i="1"/>
  <c r="BQ355" i="1"/>
  <c r="BP355" i="1"/>
  <c r="BO355" i="1"/>
  <c r="BN355" i="1"/>
  <c r="BM355" i="1"/>
  <c r="BL355" i="1"/>
  <c r="BK355" i="1"/>
  <c r="BJ355" i="1"/>
  <c r="BI355" i="1"/>
  <c r="BR354" i="1"/>
  <c r="BQ354" i="1"/>
  <c r="BP354" i="1"/>
  <c r="BO354" i="1"/>
  <c r="BN354" i="1"/>
  <c r="BM354" i="1"/>
  <c r="BL354" i="1"/>
  <c r="BK354" i="1"/>
  <c r="BJ354" i="1"/>
  <c r="BI354" i="1"/>
  <c r="BR353" i="1"/>
  <c r="BQ353" i="1"/>
  <c r="BP353" i="1"/>
  <c r="BO353" i="1"/>
  <c r="BN353" i="1"/>
  <c r="BM353" i="1"/>
  <c r="BL353" i="1"/>
  <c r="BK353" i="1"/>
  <c r="BJ353" i="1"/>
  <c r="BI353" i="1"/>
  <c r="BR352" i="1"/>
  <c r="BQ352" i="1"/>
  <c r="BP352" i="1"/>
  <c r="BO352" i="1"/>
  <c r="BN352" i="1"/>
  <c r="BM352" i="1"/>
  <c r="BL352" i="1"/>
  <c r="BK352" i="1"/>
  <c r="BJ352" i="1"/>
  <c r="BI352" i="1"/>
  <c r="BR351" i="1"/>
  <c r="BQ351" i="1"/>
  <c r="BP351" i="1"/>
  <c r="BO351" i="1"/>
  <c r="BN351" i="1"/>
  <c r="BM351" i="1"/>
  <c r="BL351" i="1"/>
  <c r="BK351" i="1"/>
  <c r="BJ351" i="1"/>
  <c r="BI351" i="1"/>
  <c r="BR350" i="1"/>
  <c r="BQ350" i="1"/>
  <c r="BP350" i="1"/>
  <c r="BO350" i="1"/>
  <c r="BN350" i="1"/>
  <c r="BM350" i="1"/>
  <c r="BL350" i="1"/>
  <c r="BK350" i="1"/>
  <c r="BJ350" i="1"/>
  <c r="BI350" i="1"/>
  <c r="BR349" i="1"/>
  <c r="BQ349" i="1"/>
  <c r="BP349" i="1"/>
  <c r="BO349" i="1"/>
  <c r="BN349" i="1"/>
  <c r="BM349" i="1"/>
  <c r="BL349" i="1"/>
  <c r="BK349" i="1"/>
  <c r="BJ349" i="1"/>
  <c r="BI349" i="1"/>
  <c r="BR348" i="1"/>
  <c r="BQ348" i="1"/>
  <c r="BP348" i="1"/>
  <c r="BO348" i="1"/>
  <c r="BN348" i="1"/>
  <c r="BM348" i="1"/>
  <c r="BL348" i="1"/>
  <c r="BK348" i="1"/>
  <c r="BJ348" i="1"/>
  <c r="BI348" i="1"/>
  <c r="BR347" i="1"/>
  <c r="BQ347" i="1"/>
  <c r="BP347" i="1"/>
  <c r="BO347" i="1"/>
  <c r="BN347" i="1"/>
  <c r="BM347" i="1"/>
  <c r="BL347" i="1"/>
  <c r="BK347" i="1"/>
  <c r="BJ347" i="1"/>
  <c r="BI347" i="1"/>
  <c r="BR346" i="1"/>
  <c r="BQ346" i="1"/>
  <c r="BP346" i="1"/>
  <c r="BO346" i="1"/>
  <c r="BN346" i="1"/>
  <c r="BM346" i="1"/>
  <c r="BL346" i="1"/>
  <c r="BK346" i="1"/>
  <c r="BJ346" i="1"/>
  <c r="BI346" i="1"/>
  <c r="BR345" i="1"/>
  <c r="BQ345" i="1"/>
  <c r="BP345" i="1"/>
  <c r="BO345" i="1"/>
  <c r="BN345" i="1"/>
  <c r="BM345" i="1"/>
  <c r="BL345" i="1"/>
  <c r="BK345" i="1"/>
  <c r="BJ345" i="1"/>
  <c r="BI345" i="1"/>
  <c r="BR344" i="1"/>
  <c r="BQ344" i="1"/>
  <c r="BP344" i="1"/>
  <c r="BO344" i="1"/>
  <c r="BN344" i="1"/>
  <c r="BM344" i="1"/>
  <c r="BL344" i="1"/>
  <c r="BK344" i="1"/>
  <c r="BJ344" i="1"/>
  <c r="BI344" i="1"/>
  <c r="BR343" i="1"/>
  <c r="BQ343" i="1"/>
  <c r="BP343" i="1"/>
  <c r="BO343" i="1"/>
  <c r="BN343" i="1"/>
  <c r="BM343" i="1"/>
  <c r="BL343" i="1"/>
  <c r="BK343" i="1"/>
  <c r="BJ343" i="1"/>
  <c r="BI343" i="1"/>
  <c r="BR342" i="1"/>
  <c r="BQ342" i="1"/>
  <c r="BP342" i="1"/>
  <c r="BO342" i="1"/>
  <c r="BN342" i="1"/>
  <c r="BM342" i="1"/>
  <c r="BL342" i="1"/>
  <c r="BK342" i="1"/>
  <c r="BJ342" i="1"/>
  <c r="BI342" i="1"/>
  <c r="BR341" i="1"/>
  <c r="BQ341" i="1"/>
  <c r="BP341" i="1"/>
  <c r="BO341" i="1"/>
  <c r="BN341" i="1"/>
  <c r="BM341" i="1"/>
  <c r="BL341" i="1"/>
  <c r="BK341" i="1"/>
  <c r="BJ341" i="1"/>
  <c r="BI341" i="1"/>
  <c r="BR340" i="1"/>
  <c r="BQ340" i="1"/>
  <c r="BP340" i="1"/>
  <c r="BO340" i="1"/>
  <c r="BN340" i="1"/>
  <c r="BM340" i="1"/>
  <c r="BL340" i="1"/>
  <c r="BK340" i="1"/>
  <c r="BJ340" i="1"/>
  <c r="BI340" i="1"/>
  <c r="BR339" i="1"/>
  <c r="BQ339" i="1"/>
  <c r="BP339" i="1"/>
  <c r="BO339" i="1"/>
  <c r="BN339" i="1"/>
  <c r="BM339" i="1"/>
  <c r="BL339" i="1"/>
  <c r="BK339" i="1"/>
  <c r="BJ339" i="1"/>
  <c r="BI339" i="1"/>
  <c r="BR338" i="1"/>
  <c r="BQ338" i="1"/>
  <c r="BP338" i="1"/>
  <c r="BO338" i="1"/>
  <c r="BN338" i="1"/>
  <c r="BM338" i="1"/>
  <c r="BL338" i="1"/>
  <c r="BK338" i="1"/>
  <c r="BJ338" i="1"/>
  <c r="BI338" i="1"/>
  <c r="BR337" i="1"/>
  <c r="BQ337" i="1"/>
  <c r="BP337" i="1"/>
  <c r="BO337" i="1"/>
  <c r="BN337" i="1"/>
  <c r="BM337" i="1"/>
  <c r="BL337" i="1"/>
  <c r="BK337" i="1"/>
  <c r="BJ337" i="1"/>
  <c r="BI337" i="1"/>
  <c r="BR336" i="1"/>
  <c r="BQ336" i="1"/>
  <c r="BP336" i="1"/>
  <c r="BO336" i="1"/>
  <c r="BN336" i="1"/>
  <c r="BM336" i="1"/>
  <c r="BL336" i="1"/>
  <c r="BK336" i="1"/>
  <c r="BJ336" i="1"/>
  <c r="BI336" i="1"/>
  <c r="BR335" i="1"/>
  <c r="BQ335" i="1"/>
  <c r="BP335" i="1"/>
  <c r="BO335" i="1"/>
  <c r="BN335" i="1"/>
  <c r="BM335" i="1"/>
  <c r="BL335" i="1"/>
  <c r="BK335" i="1"/>
  <c r="BJ335" i="1"/>
  <c r="BI335" i="1"/>
  <c r="BR334" i="1"/>
  <c r="BQ334" i="1"/>
  <c r="BP334" i="1"/>
  <c r="BO334" i="1"/>
  <c r="BN334" i="1"/>
  <c r="BM334" i="1"/>
  <c r="BL334" i="1"/>
  <c r="BK334" i="1"/>
  <c r="BJ334" i="1"/>
  <c r="BI334" i="1"/>
  <c r="BR333" i="1"/>
  <c r="BQ333" i="1"/>
  <c r="BP333" i="1"/>
  <c r="BO333" i="1"/>
  <c r="BN333" i="1"/>
  <c r="BM333" i="1"/>
  <c r="BL333" i="1"/>
  <c r="BK333" i="1"/>
  <c r="BJ333" i="1"/>
  <c r="BI333" i="1"/>
  <c r="BR332" i="1"/>
  <c r="BQ332" i="1"/>
  <c r="BP332" i="1"/>
  <c r="BO332" i="1"/>
  <c r="BN332" i="1"/>
  <c r="BM332" i="1"/>
  <c r="BL332" i="1"/>
  <c r="BK332" i="1"/>
  <c r="BJ332" i="1"/>
  <c r="BI332" i="1"/>
  <c r="BR331" i="1"/>
  <c r="BQ331" i="1"/>
  <c r="BP331" i="1"/>
  <c r="BO331" i="1"/>
  <c r="BN331" i="1"/>
  <c r="BM331" i="1"/>
  <c r="BL331" i="1"/>
  <c r="BK331" i="1"/>
  <c r="BJ331" i="1"/>
  <c r="BI331" i="1"/>
  <c r="BR330" i="1"/>
  <c r="BQ330" i="1"/>
  <c r="BP330" i="1"/>
  <c r="BO330" i="1"/>
  <c r="BN330" i="1"/>
  <c r="BM330" i="1"/>
  <c r="BL330" i="1"/>
  <c r="BK330" i="1"/>
  <c r="BJ330" i="1"/>
  <c r="BI330" i="1"/>
  <c r="BR329" i="1"/>
  <c r="BQ329" i="1"/>
  <c r="BP329" i="1"/>
  <c r="BO329" i="1"/>
  <c r="BN329" i="1"/>
  <c r="BM329" i="1"/>
  <c r="BL329" i="1"/>
  <c r="BK329" i="1"/>
  <c r="BJ329" i="1"/>
  <c r="BI329" i="1"/>
  <c r="BR328" i="1"/>
  <c r="BQ328" i="1"/>
  <c r="BP328" i="1"/>
  <c r="BO328" i="1"/>
  <c r="BN328" i="1"/>
  <c r="BM328" i="1"/>
  <c r="BL328" i="1"/>
  <c r="BK328" i="1"/>
  <c r="BJ328" i="1"/>
  <c r="BI328" i="1"/>
  <c r="BR327" i="1"/>
  <c r="BQ327" i="1"/>
  <c r="BP327" i="1"/>
  <c r="BO327" i="1"/>
  <c r="BN327" i="1"/>
  <c r="BM327" i="1"/>
  <c r="BL327" i="1"/>
  <c r="BK327" i="1"/>
  <c r="BJ327" i="1"/>
  <c r="BI327" i="1"/>
  <c r="BR326" i="1"/>
  <c r="BQ326" i="1"/>
  <c r="BP326" i="1"/>
  <c r="BO326" i="1"/>
  <c r="BN326" i="1"/>
  <c r="BM326" i="1"/>
  <c r="BL326" i="1"/>
  <c r="BK326" i="1"/>
  <c r="BJ326" i="1"/>
  <c r="BI326" i="1"/>
  <c r="BR325" i="1"/>
  <c r="BQ325" i="1"/>
  <c r="BP325" i="1"/>
  <c r="BO325" i="1"/>
  <c r="BN325" i="1"/>
  <c r="BM325" i="1"/>
  <c r="BL325" i="1"/>
  <c r="BK325" i="1"/>
  <c r="BJ325" i="1"/>
  <c r="BI325" i="1"/>
  <c r="BR324" i="1"/>
  <c r="BQ324" i="1"/>
  <c r="BP324" i="1"/>
  <c r="BO324" i="1"/>
  <c r="BN324" i="1"/>
  <c r="BM324" i="1"/>
  <c r="BL324" i="1"/>
  <c r="BK324" i="1"/>
  <c r="BJ324" i="1"/>
  <c r="BI324" i="1"/>
  <c r="BR323" i="1"/>
  <c r="BQ323" i="1"/>
  <c r="BP323" i="1"/>
  <c r="BO323" i="1"/>
  <c r="BN323" i="1"/>
  <c r="BM323" i="1"/>
  <c r="BL323" i="1"/>
  <c r="BK323" i="1"/>
  <c r="BJ323" i="1"/>
  <c r="BI323" i="1"/>
  <c r="BR322" i="1"/>
  <c r="BQ322" i="1"/>
  <c r="BP322" i="1"/>
  <c r="BO322" i="1"/>
  <c r="BN322" i="1"/>
  <c r="BM322" i="1"/>
  <c r="BL322" i="1"/>
  <c r="BK322" i="1"/>
  <c r="BJ322" i="1"/>
  <c r="BI322" i="1"/>
  <c r="BR321" i="1"/>
  <c r="BQ321" i="1"/>
  <c r="BP321" i="1"/>
  <c r="BO321" i="1"/>
  <c r="BN321" i="1"/>
  <c r="BM321" i="1"/>
  <c r="BL321" i="1"/>
  <c r="BK321" i="1"/>
  <c r="BJ321" i="1"/>
  <c r="BI321" i="1"/>
  <c r="BR320" i="1"/>
  <c r="BQ320" i="1"/>
  <c r="BP320" i="1"/>
  <c r="BO320" i="1"/>
  <c r="BN320" i="1"/>
  <c r="BM320" i="1"/>
  <c r="BL320" i="1"/>
  <c r="BK320" i="1"/>
  <c r="BJ320" i="1"/>
  <c r="BI320" i="1"/>
  <c r="BR319" i="1"/>
  <c r="BQ319" i="1"/>
  <c r="BP319" i="1"/>
  <c r="BO319" i="1"/>
  <c r="BN319" i="1"/>
  <c r="BM319" i="1"/>
  <c r="BL319" i="1"/>
  <c r="BK319" i="1"/>
  <c r="BJ319" i="1"/>
  <c r="BI319" i="1"/>
  <c r="BR318" i="1"/>
  <c r="BQ318" i="1"/>
  <c r="BP318" i="1"/>
  <c r="BO318" i="1"/>
  <c r="BN318" i="1"/>
  <c r="BM318" i="1"/>
  <c r="BL318" i="1"/>
  <c r="BK318" i="1"/>
  <c r="BJ318" i="1"/>
  <c r="BI318" i="1"/>
  <c r="BR317" i="1"/>
  <c r="BQ317" i="1"/>
  <c r="BP317" i="1"/>
  <c r="BO317" i="1"/>
  <c r="BN317" i="1"/>
  <c r="BM317" i="1"/>
  <c r="BL317" i="1"/>
  <c r="BK317" i="1"/>
  <c r="BJ317" i="1"/>
  <c r="BI317" i="1"/>
  <c r="BR316" i="1"/>
  <c r="BQ316" i="1"/>
  <c r="BP316" i="1"/>
  <c r="BO316" i="1"/>
  <c r="BN316" i="1"/>
  <c r="BM316" i="1"/>
  <c r="BL316" i="1"/>
  <c r="BK316" i="1"/>
  <c r="BJ316" i="1"/>
  <c r="BI316" i="1"/>
  <c r="BR315" i="1"/>
  <c r="BQ315" i="1"/>
  <c r="BP315" i="1"/>
  <c r="BO315" i="1"/>
  <c r="BN315" i="1"/>
  <c r="BM315" i="1"/>
  <c r="BL315" i="1"/>
  <c r="BK315" i="1"/>
  <c r="BJ315" i="1"/>
  <c r="BI315" i="1"/>
  <c r="BR314" i="1"/>
  <c r="BQ314" i="1"/>
  <c r="BP314" i="1"/>
  <c r="BO314" i="1"/>
  <c r="BN314" i="1"/>
  <c r="BM314" i="1"/>
  <c r="BL314" i="1"/>
  <c r="BK314" i="1"/>
  <c r="BJ314" i="1"/>
  <c r="BI314" i="1"/>
  <c r="BR313" i="1"/>
  <c r="BQ313" i="1"/>
  <c r="BP313" i="1"/>
  <c r="BO313" i="1"/>
  <c r="BN313" i="1"/>
  <c r="BM313" i="1"/>
  <c r="BL313" i="1"/>
  <c r="BK313" i="1"/>
  <c r="BJ313" i="1"/>
  <c r="BI313" i="1"/>
  <c r="BR312" i="1"/>
  <c r="BQ312" i="1"/>
  <c r="BP312" i="1"/>
  <c r="BO312" i="1"/>
  <c r="BN312" i="1"/>
  <c r="BM312" i="1"/>
  <c r="BL312" i="1"/>
  <c r="BK312" i="1"/>
  <c r="BJ312" i="1"/>
  <c r="BI312" i="1"/>
  <c r="BR311" i="1"/>
  <c r="BQ311" i="1"/>
  <c r="BP311" i="1"/>
  <c r="BO311" i="1"/>
  <c r="BN311" i="1"/>
  <c r="BM311" i="1"/>
  <c r="BL311" i="1"/>
  <c r="BK311" i="1"/>
  <c r="BJ311" i="1"/>
  <c r="BI311" i="1"/>
  <c r="BR310" i="1"/>
  <c r="BQ310" i="1"/>
  <c r="BP310" i="1"/>
  <c r="BO310" i="1"/>
  <c r="BN310" i="1"/>
  <c r="BM310" i="1"/>
  <c r="BL310" i="1"/>
  <c r="BK310" i="1"/>
  <c r="BJ310" i="1"/>
  <c r="BI310" i="1"/>
  <c r="BR309" i="1"/>
  <c r="BQ309" i="1"/>
  <c r="BP309" i="1"/>
  <c r="BO309" i="1"/>
  <c r="BN309" i="1"/>
  <c r="BM309" i="1"/>
  <c r="BL309" i="1"/>
  <c r="BK309" i="1"/>
  <c r="BJ309" i="1"/>
  <c r="BI309" i="1"/>
  <c r="BR308" i="1"/>
  <c r="BQ308" i="1"/>
  <c r="BP308" i="1"/>
  <c r="BO308" i="1"/>
  <c r="BN308" i="1"/>
  <c r="BM308" i="1"/>
  <c r="BL308" i="1"/>
  <c r="BK308" i="1"/>
  <c r="BJ308" i="1"/>
  <c r="BI308" i="1"/>
  <c r="BR307" i="1"/>
  <c r="BQ307" i="1"/>
  <c r="BP307" i="1"/>
  <c r="BO307" i="1"/>
  <c r="BN307" i="1"/>
  <c r="BM307" i="1"/>
  <c r="BL307" i="1"/>
  <c r="BK307" i="1"/>
  <c r="BJ307" i="1"/>
  <c r="BI307" i="1"/>
  <c r="BR306" i="1"/>
  <c r="BQ306" i="1"/>
  <c r="BP306" i="1"/>
  <c r="BO306" i="1"/>
  <c r="BN306" i="1"/>
  <c r="BM306" i="1"/>
  <c r="BL306" i="1"/>
  <c r="BK306" i="1"/>
  <c r="BJ306" i="1"/>
  <c r="BI306" i="1"/>
  <c r="BR305" i="1"/>
  <c r="BQ305" i="1"/>
  <c r="BP305" i="1"/>
  <c r="BO305" i="1"/>
  <c r="BN305" i="1"/>
  <c r="BM305" i="1"/>
  <c r="BL305" i="1"/>
  <c r="BK305" i="1"/>
  <c r="BJ305" i="1"/>
  <c r="BI305" i="1"/>
  <c r="BR304" i="1"/>
  <c r="BQ304" i="1"/>
  <c r="BP304" i="1"/>
  <c r="BO304" i="1"/>
  <c r="BN304" i="1"/>
  <c r="BM304" i="1"/>
  <c r="BL304" i="1"/>
  <c r="BK304" i="1"/>
  <c r="BJ304" i="1"/>
  <c r="BI304" i="1"/>
  <c r="BR303" i="1"/>
  <c r="BQ303" i="1"/>
  <c r="BP303" i="1"/>
  <c r="BO303" i="1"/>
  <c r="BN303" i="1"/>
  <c r="BM303" i="1"/>
  <c r="BL303" i="1"/>
  <c r="BK303" i="1"/>
  <c r="BJ303" i="1"/>
  <c r="BI303" i="1"/>
  <c r="BR302" i="1"/>
  <c r="BQ302" i="1"/>
  <c r="BP302" i="1"/>
  <c r="BO302" i="1"/>
  <c r="BN302" i="1"/>
  <c r="BM302" i="1"/>
  <c r="BL302" i="1"/>
  <c r="BK302" i="1"/>
  <c r="BJ302" i="1"/>
  <c r="BI302" i="1"/>
  <c r="BR301" i="1"/>
  <c r="BQ301" i="1"/>
  <c r="BP301" i="1"/>
  <c r="BO301" i="1"/>
  <c r="BN301" i="1"/>
  <c r="BM301" i="1"/>
  <c r="BL301" i="1"/>
  <c r="BK301" i="1"/>
  <c r="BJ301" i="1"/>
  <c r="BI301" i="1"/>
  <c r="BR300" i="1"/>
  <c r="BQ300" i="1"/>
  <c r="BP300" i="1"/>
  <c r="BO300" i="1"/>
  <c r="BN300" i="1"/>
  <c r="BM300" i="1"/>
  <c r="BL300" i="1"/>
  <c r="BK300" i="1"/>
  <c r="BJ300" i="1"/>
  <c r="BI300" i="1"/>
  <c r="BR299" i="1"/>
  <c r="BQ299" i="1"/>
  <c r="BP299" i="1"/>
  <c r="BO299" i="1"/>
  <c r="BN299" i="1"/>
  <c r="BM299" i="1"/>
  <c r="BL299" i="1"/>
  <c r="BK299" i="1"/>
  <c r="BJ299" i="1"/>
  <c r="BI299" i="1"/>
  <c r="BR298" i="1"/>
  <c r="BQ298" i="1"/>
  <c r="BP298" i="1"/>
  <c r="BO298" i="1"/>
  <c r="BN298" i="1"/>
  <c r="BM298" i="1"/>
  <c r="BL298" i="1"/>
  <c r="BK298" i="1"/>
  <c r="BJ298" i="1"/>
  <c r="BI298" i="1"/>
  <c r="BR297" i="1"/>
  <c r="BQ297" i="1"/>
  <c r="BP297" i="1"/>
  <c r="BO297" i="1"/>
  <c r="BN297" i="1"/>
  <c r="BM297" i="1"/>
  <c r="BL297" i="1"/>
  <c r="BK297" i="1"/>
  <c r="BJ297" i="1"/>
  <c r="BI297" i="1"/>
  <c r="BR296" i="1"/>
  <c r="BQ296" i="1"/>
  <c r="BP296" i="1"/>
  <c r="BO296" i="1"/>
  <c r="BN296" i="1"/>
  <c r="BM296" i="1"/>
  <c r="BL296" i="1"/>
  <c r="BK296" i="1"/>
  <c r="BJ296" i="1"/>
  <c r="BI296" i="1"/>
  <c r="BR295" i="1"/>
  <c r="BQ295" i="1"/>
  <c r="BP295" i="1"/>
  <c r="BO295" i="1"/>
  <c r="BN295" i="1"/>
  <c r="BM295" i="1"/>
  <c r="BL295" i="1"/>
  <c r="BK295" i="1"/>
  <c r="BJ295" i="1"/>
  <c r="BI295" i="1"/>
  <c r="BR294" i="1"/>
  <c r="BQ294" i="1"/>
  <c r="BP294" i="1"/>
  <c r="BO294" i="1"/>
  <c r="BN294" i="1"/>
  <c r="BM294" i="1"/>
  <c r="BL294" i="1"/>
  <c r="BK294" i="1"/>
  <c r="BJ294" i="1"/>
  <c r="BI294" i="1"/>
  <c r="BR293" i="1"/>
  <c r="BQ293" i="1"/>
  <c r="BP293" i="1"/>
  <c r="BO293" i="1"/>
  <c r="BN293" i="1"/>
  <c r="BM293" i="1"/>
  <c r="BL293" i="1"/>
  <c r="BK293" i="1"/>
  <c r="BJ293" i="1"/>
  <c r="BI293" i="1"/>
  <c r="BR292" i="1"/>
  <c r="BQ292" i="1"/>
  <c r="BP292" i="1"/>
  <c r="BO292" i="1"/>
  <c r="BN292" i="1"/>
  <c r="BM292" i="1"/>
  <c r="BL292" i="1"/>
  <c r="BK292" i="1"/>
  <c r="BJ292" i="1"/>
  <c r="BI292" i="1"/>
  <c r="BR291" i="1"/>
  <c r="BQ291" i="1"/>
  <c r="BP291" i="1"/>
  <c r="BO291" i="1"/>
  <c r="BN291" i="1"/>
  <c r="BM291" i="1"/>
  <c r="BL291" i="1"/>
  <c r="BK291" i="1"/>
  <c r="BJ291" i="1"/>
  <c r="BI291" i="1"/>
  <c r="BR290" i="1"/>
  <c r="BQ290" i="1"/>
  <c r="BP290" i="1"/>
  <c r="BO290" i="1"/>
  <c r="BN290" i="1"/>
  <c r="BM290" i="1"/>
  <c r="BL290" i="1"/>
  <c r="BK290" i="1"/>
  <c r="BJ290" i="1"/>
  <c r="BI290" i="1"/>
  <c r="BR289" i="1"/>
  <c r="BQ289" i="1"/>
  <c r="BP289" i="1"/>
  <c r="BO289" i="1"/>
  <c r="BN289" i="1"/>
  <c r="BM289" i="1"/>
  <c r="BL289" i="1"/>
  <c r="BK289" i="1"/>
  <c r="BJ289" i="1"/>
  <c r="BI289" i="1"/>
  <c r="BR288" i="1"/>
  <c r="BQ288" i="1"/>
  <c r="BP288" i="1"/>
  <c r="BO288" i="1"/>
  <c r="BN288" i="1"/>
  <c r="BM288" i="1"/>
  <c r="BL288" i="1"/>
  <c r="BK288" i="1"/>
  <c r="BJ288" i="1"/>
  <c r="BI288" i="1"/>
  <c r="BR287" i="1"/>
  <c r="BQ287" i="1"/>
  <c r="BP287" i="1"/>
  <c r="BO287" i="1"/>
  <c r="BN287" i="1"/>
  <c r="BM287" i="1"/>
  <c r="BL287" i="1"/>
  <c r="BK287" i="1"/>
  <c r="BJ287" i="1"/>
  <c r="BI287" i="1"/>
  <c r="BR286" i="1"/>
  <c r="BQ286" i="1"/>
  <c r="BP286" i="1"/>
  <c r="BO286" i="1"/>
  <c r="BN286" i="1"/>
  <c r="BM286" i="1"/>
  <c r="BL286" i="1"/>
  <c r="BK286" i="1"/>
  <c r="BJ286" i="1"/>
  <c r="BI286" i="1"/>
  <c r="BR285" i="1"/>
  <c r="BQ285" i="1"/>
  <c r="BP285" i="1"/>
  <c r="BO285" i="1"/>
  <c r="BN285" i="1"/>
  <c r="BM285" i="1"/>
  <c r="BL285" i="1"/>
  <c r="BK285" i="1"/>
  <c r="BJ285" i="1"/>
  <c r="BI285" i="1"/>
  <c r="BR284" i="1"/>
  <c r="BQ284" i="1"/>
  <c r="BP284" i="1"/>
  <c r="BO284" i="1"/>
  <c r="BN284" i="1"/>
  <c r="BM284" i="1"/>
  <c r="BL284" i="1"/>
  <c r="BK284" i="1"/>
  <c r="BJ284" i="1"/>
  <c r="BI284" i="1"/>
  <c r="BR283" i="1"/>
  <c r="BQ283" i="1"/>
  <c r="BP283" i="1"/>
  <c r="BO283" i="1"/>
  <c r="BN283" i="1"/>
  <c r="BM283" i="1"/>
  <c r="BL283" i="1"/>
  <c r="BK283" i="1"/>
  <c r="BJ283" i="1"/>
  <c r="BI283" i="1"/>
  <c r="BR282" i="1"/>
  <c r="BQ282" i="1"/>
  <c r="BP282" i="1"/>
  <c r="BO282" i="1"/>
  <c r="BN282" i="1"/>
  <c r="BM282" i="1"/>
  <c r="BL282" i="1"/>
  <c r="BK282" i="1"/>
  <c r="BJ282" i="1"/>
  <c r="BI282" i="1"/>
  <c r="BR281" i="1"/>
  <c r="BQ281" i="1"/>
  <c r="BP281" i="1"/>
  <c r="BO281" i="1"/>
  <c r="BN281" i="1"/>
  <c r="BM281" i="1"/>
  <c r="BL281" i="1"/>
  <c r="BK281" i="1"/>
  <c r="BJ281" i="1"/>
  <c r="BI281" i="1"/>
  <c r="BR280" i="1"/>
  <c r="BQ280" i="1"/>
  <c r="BP280" i="1"/>
  <c r="BO280" i="1"/>
  <c r="BN280" i="1"/>
  <c r="BM280" i="1"/>
  <c r="BL280" i="1"/>
  <c r="BK280" i="1"/>
  <c r="BJ280" i="1"/>
  <c r="BI280" i="1"/>
  <c r="BR279" i="1"/>
  <c r="BQ279" i="1"/>
  <c r="BP279" i="1"/>
  <c r="BO279" i="1"/>
  <c r="BN279" i="1"/>
  <c r="BM279" i="1"/>
  <c r="BL279" i="1"/>
  <c r="BK279" i="1"/>
  <c r="BJ279" i="1"/>
  <c r="BI279" i="1"/>
  <c r="BR278" i="1"/>
  <c r="BQ278" i="1"/>
  <c r="BP278" i="1"/>
  <c r="BO278" i="1"/>
  <c r="BN278" i="1"/>
  <c r="BM278" i="1"/>
  <c r="BL278" i="1"/>
  <c r="BK278" i="1"/>
  <c r="BJ278" i="1"/>
  <c r="BI278" i="1"/>
  <c r="BR277" i="1"/>
  <c r="BQ277" i="1"/>
  <c r="BP277" i="1"/>
  <c r="BO277" i="1"/>
  <c r="BN277" i="1"/>
  <c r="BM277" i="1"/>
  <c r="BL277" i="1"/>
  <c r="BK277" i="1"/>
  <c r="BJ277" i="1"/>
  <c r="BI277" i="1"/>
  <c r="BR276" i="1"/>
  <c r="BQ276" i="1"/>
  <c r="BP276" i="1"/>
  <c r="BO276" i="1"/>
  <c r="BN276" i="1"/>
  <c r="BM276" i="1"/>
  <c r="BL276" i="1"/>
  <c r="BK276" i="1"/>
  <c r="BJ276" i="1"/>
  <c r="BI276" i="1"/>
  <c r="BR275" i="1"/>
  <c r="BQ275" i="1"/>
  <c r="BP275" i="1"/>
  <c r="BO275" i="1"/>
  <c r="BN275" i="1"/>
  <c r="BM275" i="1"/>
  <c r="BL275" i="1"/>
  <c r="BK275" i="1"/>
  <c r="BJ275" i="1"/>
  <c r="BI275" i="1"/>
  <c r="BR274" i="1"/>
  <c r="BQ274" i="1"/>
  <c r="BP274" i="1"/>
  <c r="BO274" i="1"/>
  <c r="BN274" i="1"/>
  <c r="BM274" i="1"/>
  <c r="BL274" i="1"/>
  <c r="BK274" i="1"/>
  <c r="BJ274" i="1"/>
  <c r="BI274" i="1"/>
  <c r="BR273" i="1"/>
  <c r="BQ273" i="1"/>
  <c r="BP273" i="1"/>
  <c r="BO273" i="1"/>
  <c r="BN273" i="1"/>
  <c r="BM273" i="1"/>
  <c r="BL273" i="1"/>
  <c r="BK273" i="1"/>
  <c r="BJ273" i="1"/>
  <c r="BI273" i="1"/>
  <c r="BR272" i="1"/>
  <c r="BQ272" i="1"/>
  <c r="BP272" i="1"/>
  <c r="BO272" i="1"/>
  <c r="BN272" i="1"/>
  <c r="BM272" i="1"/>
  <c r="BL272" i="1"/>
  <c r="BK272" i="1"/>
  <c r="BJ272" i="1"/>
  <c r="BI272" i="1"/>
  <c r="BR271" i="1"/>
  <c r="BQ271" i="1"/>
  <c r="BP271" i="1"/>
  <c r="BO271" i="1"/>
  <c r="BN271" i="1"/>
  <c r="BM271" i="1"/>
  <c r="BL271" i="1"/>
  <c r="BK271" i="1"/>
  <c r="BJ271" i="1"/>
  <c r="BI271" i="1"/>
  <c r="BR270" i="1"/>
  <c r="BQ270" i="1"/>
  <c r="BP270" i="1"/>
  <c r="BO270" i="1"/>
  <c r="BN270" i="1"/>
  <c r="BM270" i="1"/>
  <c r="BL270" i="1"/>
  <c r="BK270" i="1"/>
  <c r="BJ270" i="1"/>
  <c r="BI270" i="1"/>
  <c r="BR269" i="1"/>
  <c r="BQ269" i="1"/>
  <c r="BP269" i="1"/>
  <c r="BO269" i="1"/>
  <c r="BN269" i="1"/>
  <c r="BM269" i="1"/>
  <c r="BL269" i="1"/>
  <c r="BK269" i="1"/>
  <c r="BJ269" i="1"/>
  <c r="BI269" i="1"/>
  <c r="BR268" i="1"/>
  <c r="BQ268" i="1"/>
  <c r="BP268" i="1"/>
  <c r="BO268" i="1"/>
  <c r="BN268" i="1"/>
  <c r="BM268" i="1"/>
  <c r="BL268" i="1"/>
  <c r="BK268" i="1"/>
  <c r="BJ268" i="1"/>
  <c r="BI268" i="1"/>
  <c r="BR267" i="1"/>
  <c r="BQ267" i="1"/>
  <c r="BP267" i="1"/>
  <c r="BO267" i="1"/>
  <c r="BN267" i="1"/>
  <c r="BM267" i="1"/>
  <c r="BL267" i="1"/>
  <c r="BK267" i="1"/>
  <c r="BJ267" i="1"/>
  <c r="BI267" i="1"/>
  <c r="BR266" i="1"/>
  <c r="BQ266" i="1"/>
  <c r="BP266" i="1"/>
  <c r="BO266" i="1"/>
  <c r="BN266" i="1"/>
  <c r="BM266" i="1"/>
  <c r="BL266" i="1"/>
  <c r="BK266" i="1"/>
  <c r="BJ266" i="1"/>
  <c r="BI266" i="1"/>
  <c r="BR265" i="1"/>
  <c r="BQ265" i="1"/>
  <c r="BP265" i="1"/>
  <c r="BO265" i="1"/>
  <c r="BN265" i="1"/>
  <c r="BM265" i="1"/>
  <c r="BL265" i="1"/>
  <c r="BK265" i="1"/>
  <c r="BJ265" i="1"/>
  <c r="BI265" i="1"/>
  <c r="BR264" i="1"/>
  <c r="BQ264" i="1"/>
  <c r="BP264" i="1"/>
  <c r="BO264" i="1"/>
  <c r="BN264" i="1"/>
  <c r="BM264" i="1"/>
  <c r="BL264" i="1"/>
  <c r="BK264" i="1"/>
  <c r="BJ264" i="1"/>
  <c r="BI264" i="1"/>
  <c r="BR263" i="1"/>
  <c r="BQ263" i="1"/>
  <c r="BP263" i="1"/>
  <c r="BO263" i="1"/>
  <c r="BN263" i="1"/>
  <c r="BM263" i="1"/>
  <c r="BL263" i="1"/>
  <c r="BK263" i="1"/>
  <c r="BJ263" i="1"/>
  <c r="BI263" i="1"/>
  <c r="BR262" i="1"/>
  <c r="BQ262" i="1"/>
  <c r="BP262" i="1"/>
  <c r="BO262" i="1"/>
  <c r="BN262" i="1"/>
  <c r="BM262" i="1"/>
  <c r="BL262" i="1"/>
  <c r="BK262" i="1"/>
  <c r="BJ262" i="1"/>
  <c r="BI262" i="1"/>
  <c r="BR261" i="1"/>
  <c r="BQ261" i="1"/>
  <c r="BP261" i="1"/>
  <c r="BO261" i="1"/>
  <c r="BN261" i="1"/>
  <c r="BM261" i="1"/>
  <c r="BL261" i="1"/>
  <c r="BK261" i="1"/>
  <c r="BJ261" i="1"/>
  <c r="BI261" i="1"/>
  <c r="BR260" i="1"/>
  <c r="BQ260" i="1"/>
  <c r="BP260" i="1"/>
  <c r="BO260" i="1"/>
  <c r="BN260" i="1"/>
  <c r="BM260" i="1"/>
  <c r="BL260" i="1"/>
  <c r="BK260" i="1"/>
  <c r="BJ260" i="1"/>
  <c r="BI260" i="1"/>
  <c r="BR259" i="1"/>
  <c r="BQ259" i="1"/>
  <c r="BP259" i="1"/>
  <c r="BO259" i="1"/>
  <c r="BN259" i="1"/>
  <c r="BM259" i="1"/>
  <c r="BL259" i="1"/>
  <c r="BK259" i="1"/>
  <c r="BJ259" i="1"/>
  <c r="BI259" i="1"/>
  <c r="BR258" i="1"/>
  <c r="BQ258" i="1"/>
  <c r="BP258" i="1"/>
  <c r="BO258" i="1"/>
  <c r="BN258" i="1"/>
  <c r="BM258" i="1"/>
  <c r="BL258" i="1"/>
  <c r="BK258" i="1"/>
  <c r="BJ258" i="1"/>
  <c r="BI258" i="1"/>
  <c r="BR257" i="1"/>
  <c r="BQ257" i="1"/>
  <c r="BP257" i="1"/>
  <c r="BO257" i="1"/>
  <c r="BN257" i="1"/>
  <c r="BM257" i="1"/>
  <c r="BL257" i="1"/>
  <c r="BK257" i="1"/>
  <c r="BJ257" i="1"/>
  <c r="BI257" i="1"/>
  <c r="BR256" i="1"/>
  <c r="BQ256" i="1"/>
  <c r="BP256" i="1"/>
  <c r="BO256" i="1"/>
  <c r="BN256" i="1"/>
  <c r="BM256" i="1"/>
  <c r="BL256" i="1"/>
  <c r="BK256" i="1"/>
  <c r="BJ256" i="1"/>
  <c r="BI256" i="1"/>
  <c r="BR255" i="1"/>
  <c r="BQ255" i="1"/>
  <c r="BP255" i="1"/>
  <c r="BO255" i="1"/>
  <c r="BN255" i="1"/>
  <c r="BM255" i="1"/>
  <c r="BL255" i="1"/>
  <c r="BK255" i="1"/>
  <c r="BJ255" i="1"/>
  <c r="BI255" i="1"/>
  <c r="BR254" i="1"/>
  <c r="BQ254" i="1"/>
  <c r="BP254" i="1"/>
  <c r="BO254" i="1"/>
  <c r="BN254" i="1"/>
  <c r="BM254" i="1"/>
  <c r="BL254" i="1"/>
  <c r="BK254" i="1"/>
  <c r="BJ254" i="1"/>
  <c r="BI254" i="1"/>
  <c r="BR253" i="1"/>
  <c r="BQ253" i="1"/>
  <c r="BP253" i="1"/>
  <c r="BO253" i="1"/>
  <c r="BN253" i="1"/>
  <c r="BM253" i="1"/>
  <c r="BL253" i="1"/>
  <c r="BK253" i="1"/>
  <c r="BJ253" i="1"/>
  <c r="BI253" i="1"/>
  <c r="BR252" i="1"/>
  <c r="BQ252" i="1"/>
  <c r="BP252" i="1"/>
  <c r="BO252" i="1"/>
  <c r="BN252" i="1"/>
  <c r="BM252" i="1"/>
  <c r="BL252" i="1"/>
  <c r="BK252" i="1"/>
  <c r="BJ252" i="1"/>
  <c r="BI252" i="1"/>
  <c r="BR251" i="1"/>
  <c r="BQ251" i="1"/>
  <c r="BP251" i="1"/>
  <c r="BO251" i="1"/>
  <c r="BN251" i="1"/>
  <c r="BM251" i="1"/>
  <c r="BL251" i="1"/>
  <c r="BK251" i="1"/>
  <c r="BJ251" i="1"/>
  <c r="BI251" i="1"/>
  <c r="BR250" i="1"/>
  <c r="BQ250" i="1"/>
  <c r="BP250" i="1"/>
  <c r="BO250" i="1"/>
  <c r="BN250" i="1"/>
  <c r="BM250" i="1"/>
  <c r="BL250" i="1"/>
  <c r="BK250" i="1"/>
  <c r="BJ250" i="1"/>
  <c r="BI250" i="1"/>
  <c r="BR249" i="1"/>
  <c r="BQ249" i="1"/>
  <c r="BP249" i="1"/>
  <c r="BO249" i="1"/>
  <c r="BN249" i="1"/>
  <c r="BM249" i="1"/>
  <c r="BL249" i="1"/>
  <c r="BK249" i="1"/>
  <c r="BJ249" i="1"/>
  <c r="BI249" i="1"/>
  <c r="BR248" i="1"/>
  <c r="BQ248" i="1"/>
  <c r="BP248" i="1"/>
  <c r="BO248" i="1"/>
  <c r="BN248" i="1"/>
  <c r="BM248" i="1"/>
  <c r="BL248" i="1"/>
  <c r="BK248" i="1"/>
  <c r="BJ248" i="1"/>
  <c r="BI248" i="1"/>
  <c r="BR247" i="1"/>
  <c r="BQ247" i="1"/>
  <c r="BP247" i="1"/>
  <c r="BO247" i="1"/>
  <c r="BN247" i="1"/>
  <c r="BM247" i="1"/>
  <c r="BL247" i="1"/>
  <c r="BK247" i="1"/>
  <c r="BJ247" i="1"/>
  <c r="BI247" i="1"/>
  <c r="BR246" i="1"/>
  <c r="BQ246" i="1"/>
  <c r="BP246" i="1"/>
  <c r="BO246" i="1"/>
  <c r="BN246" i="1"/>
  <c r="BM246" i="1"/>
  <c r="BL246" i="1"/>
  <c r="BK246" i="1"/>
  <c r="BJ246" i="1"/>
  <c r="BI246" i="1"/>
  <c r="BR245" i="1"/>
  <c r="BQ245" i="1"/>
  <c r="BP245" i="1"/>
  <c r="BO245" i="1"/>
  <c r="BN245" i="1"/>
  <c r="BM245" i="1"/>
  <c r="BL245" i="1"/>
  <c r="BK245" i="1"/>
  <c r="BJ245" i="1"/>
  <c r="BI245" i="1"/>
  <c r="BR244" i="1"/>
  <c r="BQ244" i="1"/>
  <c r="BP244" i="1"/>
  <c r="BO244" i="1"/>
  <c r="BN244" i="1"/>
  <c r="BM244" i="1"/>
  <c r="BL244" i="1"/>
  <c r="BK244" i="1"/>
  <c r="BJ244" i="1"/>
  <c r="BI244" i="1"/>
  <c r="BR243" i="1"/>
  <c r="BQ243" i="1"/>
  <c r="BP243" i="1"/>
  <c r="BO243" i="1"/>
  <c r="BN243" i="1"/>
  <c r="BM243" i="1"/>
  <c r="BL243" i="1"/>
  <c r="BK243" i="1"/>
  <c r="BJ243" i="1"/>
  <c r="BI243" i="1"/>
  <c r="BR242" i="1"/>
  <c r="BQ242" i="1"/>
  <c r="BP242" i="1"/>
  <c r="BO242" i="1"/>
  <c r="BN242" i="1"/>
  <c r="BM242" i="1"/>
  <c r="BL242" i="1"/>
  <c r="BK242" i="1"/>
  <c r="BJ242" i="1"/>
  <c r="BI242" i="1"/>
  <c r="BR241" i="1"/>
  <c r="BQ241" i="1"/>
  <c r="BP241" i="1"/>
  <c r="BO241" i="1"/>
  <c r="BN241" i="1"/>
  <c r="BM241" i="1"/>
  <c r="BL241" i="1"/>
  <c r="BK241" i="1"/>
  <c r="BJ241" i="1"/>
  <c r="BI241" i="1"/>
  <c r="BR240" i="1"/>
  <c r="BQ240" i="1"/>
  <c r="BP240" i="1"/>
  <c r="BO240" i="1"/>
  <c r="BN240" i="1"/>
  <c r="BM240" i="1"/>
  <c r="BL240" i="1"/>
  <c r="BK240" i="1"/>
  <c r="BJ240" i="1"/>
  <c r="BI240" i="1"/>
  <c r="BR239" i="1"/>
  <c r="BQ239" i="1"/>
  <c r="BP239" i="1"/>
  <c r="BO239" i="1"/>
  <c r="BN239" i="1"/>
  <c r="BM239" i="1"/>
  <c r="BL239" i="1"/>
  <c r="BK239" i="1"/>
  <c r="BJ239" i="1"/>
  <c r="BI239" i="1"/>
  <c r="BR238" i="1"/>
  <c r="BQ238" i="1"/>
  <c r="BP238" i="1"/>
  <c r="BO238" i="1"/>
  <c r="BN238" i="1"/>
  <c r="BM238" i="1"/>
  <c r="BL238" i="1"/>
  <c r="BK238" i="1"/>
  <c r="BJ238" i="1"/>
  <c r="BI238" i="1"/>
  <c r="BR237" i="1"/>
  <c r="BQ237" i="1"/>
  <c r="BP237" i="1"/>
  <c r="BO237" i="1"/>
  <c r="BN237" i="1"/>
  <c r="BM237" i="1"/>
  <c r="BL237" i="1"/>
  <c r="BK237" i="1"/>
  <c r="BJ237" i="1"/>
  <c r="BI237" i="1"/>
  <c r="BR236" i="1"/>
  <c r="BQ236" i="1"/>
  <c r="BP236" i="1"/>
  <c r="BO236" i="1"/>
  <c r="BN236" i="1"/>
  <c r="BM236" i="1"/>
  <c r="BL236" i="1"/>
  <c r="BK236" i="1"/>
  <c r="BJ236" i="1"/>
  <c r="BI236" i="1"/>
  <c r="BR235" i="1"/>
  <c r="BQ235" i="1"/>
  <c r="BP235" i="1"/>
  <c r="BO235" i="1"/>
  <c r="BN235" i="1"/>
  <c r="BM235" i="1"/>
  <c r="BL235" i="1"/>
  <c r="BK235" i="1"/>
  <c r="BJ235" i="1"/>
  <c r="BI235" i="1"/>
  <c r="BR234" i="1"/>
  <c r="BQ234" i="1"/>
  <c r="BP234" i="1"/>
  <c r="BO234" i="1"/>
  <c r="BN234" i="1"/>
  <c r="BM234" i="1"/>
  <c r="BL234" i="1"/>
  <c r="BK234" i="1"/>
  <c r="BJ234" i="1"/>
  <c r="BI234" i="1"/>
  <c r="BR233" i="1"/>
  <c r="BQ233" i="1"/>
  <c r="BP233" i="1"/>
  <c r="BO233" i="1"/>
  <c r="BN233" i="1"/>
  <c r="BM233" i="1"/>
  <c r="BL233" i="1"/>
  <c r="BK233" i="1"/>
  <c r="BJ233" i="1"/>
  <c r="BI233" i="1"/>
  <c r="BR232" i="1"/>
  <c r="BQ232" i="1"/>
  <c r="BP232" i="1"/>
  <c r="BO232" i="1"/>
  <c r="BN232" i="1"/>
  <c r="BM232" i="1"/>
  <c r="BL232" i="1"/>
  <c r="BK232" i="1"/>
  <c r="BJ232" i="1"/>
  <c r="BI232" i="1"/>
  <c r="BR231" i="1"/>
  <c r="BQ231" i="1"/>
  <c r="BP231" i="1"/>
  <c r="BO231" i="1"/>
  <c r="BN231" i="1"/>
  <c r="BM231" i="1"/>
  <c r="BL231" i="1"/>
  <c r="BK231" i="1"/>
  <c r="BJ231" i="1"/>
  <c r="BI231" i="1"/>
  <c r="BR230" i="1"/>
  <c r="BQ230" i="1"/>
  <c r="BP230" i="1"/>
  <c r="BO230" i="1"/>
  <c r="BN230" i="1"/>
  <c r="BM230" i="1"/>
  <c r="BL230" i="1"/>
  <c r="BK230" i="1"/>
  <c r="BJ230" i="1"/>
  <c r="BI230" i="1"/>
  <c r="BR229" i="1"/>
  <c r="BQ229" i="1"/>
  <c r="BP229" i="1"/>
  <c r="BO229" i="1"/>
  <c r="BN229" i="1"/>
  <c r="BM229" i="1"/>
  <c r="BL229" i="1"/>
  <c r="BK229" i="1"/>
  <c r="BJ229" i="1"/>
  <c r="BI229" i="1"/>
  <c r="BR228" i="1"/>
  <c r="BQ228" i="1"/>
  <c r="BP228" i="1"/>
  <c r="BO228" i="1"/>
  <c r="BN228" i="1"/>
  <c r="BM228" i="1"/>
  <c r="BL228" i="1"/>
  <c r="BK228" i="1"/>
  <c r="BJ228" i="1"/>
  <c r="BI228" i="1"/>
  <c r="BR227" i="1"/>
  <c r="BQ227" i="1"/>
  <c r="BP227" i="1"/>
  <c r="BO227" i="1"/>
  <c r="BN227" i="1"/>
  <c r="BM227" i="1"/>
  <c r="BL227" i="1"/>
  <c r="BK227" i="1"/>
  <c r="BJ227" i="1"/>
  <c r="BI227" i="1"/>
  <c r="BR226" i="1"/>
  <c r="BQ226" i="1"/>
  <c r="BP226" i="1"/>
  <c r="BO226" i="1"/>
  <c r="BN226" i="1"/>
  <c r="BM226" i="1"/>
  <c r="BL226" i="1"/>
  <c r="BK226" i="1"/>
  <c r="BJ226" i="1"/>
  <c r="BI226" i="1"/>
  <c r="BR225" i="1"/>
  <c r="BQ225" i="1"/>
  <c r="BP225" i="1"/>
  <c r="BO225" i="1"/>
  <c r="BN225" i="1"/>
  <c r="BM225" i="1"/>
  <c r="BL225" i="1"/>
  <c r="BK225" i="1"/>
  <c r="BJ225" i="1"/>
  <c r="BI225" i="1"/>
  <c r="BR224" i="1"/>
  <c r="BQ224" i="1"/>
  <c r="BP224" i="1"/>
  <c r="BO224" i="1"/>
  <c r="BN224" i="1"/>
  <c r="BM224" i="1"/>
  <c r="BL224" i="1"/>
  <c r="BK224" i="1"/>
  <c r="BJ224" i="1"/>
  <c r="BI224" i="1"/>
  <c r="BR223" i="1"/>
  <c r="BQ223" i="1"/>
  <c r="BP223" i="1"/>
  <c r="BO223" i="1"/>
  <c r="BN223" i="1"/>
  <c r="BM223" i="1"/>
  <c r="BL223" i="1"/>
  <c r="BK223" i="1"/>
  <c r="BJ223" i="1"/>
  <c r="BI223" i="1"/>
  <c r="BR222" i="1"/>
  <c r="BQ222" i="1"/>
  <c r="BP222" i="1"/>
  <c r="BO222" i="1"/>
  <c r="BN222" i="1"/>
  <c r="BM222" i="1"/>
  <c r="BL222" i="1"/>
  <c r="BK222" i="1"/>
  <c r="BJ222" i="1"/>
  <c r="BI222" i="1"/>
  <c r="BR221" i="1"/>
  <c r="BQ221" i="1"/>
  <c r="BP221" i="1"/>
  <c r="BO221" i="1"/>
  <c r="BN221" i="1"/>
  <c r="BM221" i="1"/>
  <c r="BL221" i="1"/>
  <c r="BK221" i="1"/>
  <c r="BJ221" i="1"/>
  <c r="BI221" i="1"/>
  <c r="BR220" i="1"/>
  <c r="BQ220" i="1"/>
  <c r="BP220" i="1"/>
  <c r="BO220" i="1"/>
  <c r="BN220" i="1"/>
  <c r="BM220" i="1"/>
  <c r="BL220" i="1"/>
  <c r="BK220" i="1"/>
  <c r="BJ220" i="1"/>
  <c r="BI220" i="1"/>
  <c r="BR219" i="1"/>
  <c r="BQ219" i="1"/>
  <c r="BP219" i="1"/>
  <c r="BO219" i="1"/>
  <c r="BN219" i="1"/>
  <c r="BM219" i="1"/>
  <c r="BL219" i="1"/>
  <c r="BK219" i="1"/>
  <c r="BJ219" i="1"/>
  <c r="BI219" i="1"/>
  <c r="BR218" i="1"/>
  <c r="BQ218" i="1"/>
  <c r="BP218" i="1"/>
  <c r="BO218" i="1"/>
  <c r="BN218" i="1"/>
  <c r="BM218" i="1"/>
  <c r="BL218" i="1"/>
  <c r="BK218" i="1"/>
  <c r="BJ218" i="1"/>
  <c r="BI218" i="1"/>
  <c r="BR217" i="1"/>
  <c r="BQ217" i="1"/>
  <c r="BP217" i="1"/>
  <c r="BO217" i="1"/>
  <c r="BN217" i="1"/>
  <c r="BM217" i="1"/>
  <c r="BL217" i="1"/>
  <c r="BK217" i="1"/>
  <c r="BJ217" i="1"/>
  <c r="BI217" i="1"/>
  <c r="BR216" i="1"/>
  <c r="BQ216" i="1"/>
  <c r="BP216" i="1"/>
  <c r="BO216" i="1"/>
  <c r="BN216" i="1"/>
  <c r="BM216" i="1"/>
  <c r="BL216" i="1"/>
  <c r="BK216" i="1"/>
  <c r="BJ216" i="1"/>
  <c r="BI216" i="1"/>
  <c r="BR215" i="1"/>
  <c r="BQ215" i="1"/>
  <c r="BP215" i="1"/>
  <c r="BO215" i="1"/>
  <c r="BN215" i="1"/>
  <c r="BM215" i="1"/>
  <c r="BL215" i="1"/>
  <c r="BK215" i="1"/>
  <c r="BJ215" i="1"/>
  <c r="BI215" i="1"/>
  <c r="BR214" i="1"/>
  <c r="BQ214" i="1"/>
  <c r="BP214" i="1"/>
  <c r="BO214" i="1"/>
  <c r="BN214" i="1"/>
  <c r="BM214" i="1"/>
  <c r="BL214" i="1"/>
  <c r="BK214" i="1"/>
  <c r="BJ214" i="1"/>
  <c r="BI214" i="1"/>
  <c r="BR213" i="1"/>
  <c r="BQ213" i="1"/>
  <c r="BP213" i="1"/>
  <c r="BO213" i="1"/>
  <c r="BN213" i="1"/>
  <c r="BM213" i="1"/>
  <c r="BL213" i="1"/>
  <c r="BK213" i="1"/>
  <c r="BJ213" i="1"/>
  <c r="BI213" i="1"/>
  <c r="BR212" i="1"/>
  <c r="BQ212" i="1"/>
  <c r="BP212" i="1"/>
  <c r="BO212" i="1"/>
  <c r="BN212" i="1"/>
  <c r="BM212" i="1"/>
  <c r="BL212" i="1"/>
  <c r="BK212" i="1"/>
  <c r="BJ212" i="1"/>
  <c r="BI212" i="1"/>
  <c r="BR211" i="1"/>
  <c r="BQ211" i="1"/>
  <c r="BP211" i="1"/>
  <c r="BO211" i="1"/>
  <c r="BN211" i="1"/>
  <c r="BM211" i="1"/>
  <c r="BL211" i="1"/>
  <c r="BK211" i="1"/>
  <c r="BJ211" i="1"/>
  <c r="BI211" i="1"/>
  <c r="BR210" i="1"/>
  <c r="BQ210" i="1"/>
  <c r="BP210" i="1"/>
  <c r="BO210" i="1"/>
  <c r="BN210" i="1"/>
  <c r="BM210" i="1"/>
  <c r="BL210" i="1"/>
  <c r="BK210" i="1"/>
  <c r="BJ210" i="1"/>
  <c r="BI210" i="1"/>
  <c r="BR209" i="1"/>
  <c r="BQ209" i="1"/>
  <c r="BP209" i="1"/>
  <c r="BO209" i="1"/>
  <c r="BN209" i="1"/>
  <c r="BM209" i="1"/>
  <c r="BL209" i="1"/>
  <c r="BK209" i="1"/>
  <c r="BJ209" i="1"/>
  <c r="BI209" i="1"/>
  <c r="BR208" i="1"/>
  <c r="BQ208" i="1"/>
  <c r="BP208" i="1"/>
  <c r="BO208" i="1"/>
  <c r="BN208" i="1"/>
  <c r="BM208" i="1"/>
  <c r="BL208" i="1"/>
  <c r="BK208" i="1"/>
  <c r="BJ208" i="1"/>
  <c r="BI208" i="1"/>
  <c r="BR207" i="1"/>
  <c r="BQ207" i="1"/>
  <c r="BP207" i="1"/>
  <c r="BO207" i="1"/>
  <c r="BN207" i="1"/>
  <c r="BM207" i="1"/>
  <c r="BL207" i="1"/>
  <c r="BK207" i="1"/>
  <c r="BJ207" i="1"/>
  <c r="BI207" i="1"/>
  <c r="BR206" i="1"/>
  <c r="BQ206" i="1"/>
  <c r="BP206" i="1"/>
  <c r="BO206" i="1"/>
  <c r="BN206" i="1"/>
  <c r="BM206" i="1"/>
  <c r="BL206" i="1"/>
  <c r="BK206" i="1"/>
  <c r="BJ206" i="1"/>
  <c r="BI206" i="1"/>
  <c r="BR205" i="1"/>
  <c r="BQ205" i="1"/>
  <c r="BP205" i="1"/>
  <c r="BO205" i="1"/>
  <c r="BN205" i="1"/>
  <c r="BM205" i="1"/>
  <c r="BL205" i="1"/>
  <c r="BK205" i="1"/>
  <c r="BJ205" i="1"/>
  <c r="BI205" i="1"/>
  <c r="BR204" i="1"/>
  <c r="BQ204" i="1"/>
  <c r="BP204" i="1"/>
  <c r="BO204" i="1"/>
  <c r="BN204" i="1"/>
  <c r="BM204" i="1"/>
  <c r="BL204" i="1"/>
  <c r="BK204" i="1"/>
  <c r="BJ204" i="1"/>
  <c r="BI204" i="1"/>
  <c r="BR203" i="1"/>
  <c r="BQ203" i="1"/>
  <c r="BP203" i="1"/>
  <c r="BO203" i="1"/>
  <c r="BN203" i="1"/>
  <c r="BM203" i="1"/>
  <c r="BL203" i="1"/>
  <c r="BK203" i="1"/>
  <c r="BJ203" i="1"/>
  <c r="BI203" i="1"/>
  <c r="BR202" i="1"/>
  <c r="BQ202" i="1"/>
  <c r="BP202" i="1"/>
  <c r="BO202" i="1"/>
  <c r="BN202" i="1"/>
  <c r="BM202" i="1"/>
  <c r="BL202" i="1"/>
  <c r="BK202" i="1"/>
  <c r="BJ202" i="1"/>
  <c r="BI202" i="1"/>
  <c r="BR201" i="1"/>
  <c r="BQ201" i="1"/>
  <c r="BP201" i="1"/>
  <c r="BO201" i="1"/>
  <c r="BN201" i="1"/>
  <c r="BM201" i="1"/>
  <c r="BL201" i="1"/>
  <c r="BK201" i="1"/>
  <c r="BJ201" i="1"/>
  <c r="BI201" i="1"/>
  <c r="BR200" i="1"/>
  <c r="BQ200" i="1"/>
  <c r="BP200" i="1"/>
  <c r="BO200" i="1"/>
  <c r="BN200" i="1"/>
  <c r="BM200" i="1"/>
  <c r="BL200" i="1"/>
  <c r="BK200" i="1"/>
  <c r="BJ200" i="1"/>
  <c r="BI200" i="1"/>
  <c r="BR199" i="1"/>
  <c r="BQ199" i="1"/>
  <c r="BP199" i="1"/>
  <c r="BO199" i="1"/>
  <c r="BN199" i="1"/>
  <c r="BM199" i="1"/>
  <c r="BL199" i="1"/>
  <c r="BK199" i="1"/>
  <c r="BJ199" i="1"/>
  <c r="BI199" i="1"/>
  <c r="BR198" i="1"/>
  <c r="BQ198" i="1"/>
  <c r="BP198" i="1"/>
  <c r="BO198" i="1"/>
  <c r="BN198" i="1"/>
  <c r="BM198" i="1"/>
  <c r="BL198" i="1"/>
  <c r="BK198" i="1"/>
  <c r="BJ198" i="1"/>
  <c r="BI198" i="1"/>
  <c r="BR197" i="1"/>
  <c r="BQ197" i="1"/>
  <c r="BP197" i="1"/>
  <c r="BO197" i="1"/>
  <c r="BN197" i="1"/>
  <c r="BM197" i="1"/>
  <c r="BL197" i="1"/>
  <c r="BK197" i="1"/>
  <c r="BJ197" i="1"/>
  <c r="BI197" i="1"/>
  <c r="BR196" i="1"/>
  <c r="BQ196" i="1"/>
  <c r="BP196" i="1"/>
  <c r="BO196" i="1"/>
  <c r="BN196" i="1"/>
  <c r="BM196" i="1"/>
  <c r="BL196" i="1"/>
  <c r="BK196" i="1"/>
  <c r="BJ196" i="1"/>
  <c r="BI196" i="1"/>
  <c r="BR195" i="1"/>
  <c r="BQ195" i="1"/>
  <c r="BP195" i="1"/>
  <c r="BO195" i="1"/>
  <c r="BN195" i="1"/>
  <c r="BM195" i="1"/>
  <c r="BL195" i="1"/>
  <c r="BK195" i="1"/>
  <c r="BJ195" i="1"/>
  <c r="BI195" i="1"/>
  <c r="BR194" i="1"/>
  <c r="BQ194" i="1"/>
  <c r="BP194" i="1"/>
  <c r="BO194" i="1"/>
  <c r="BN194" i="1"/>
  <c r="BM194" i="1"/>
  <c r="BL194" i="1"/>
  <c r="BK194" i="1"/>
  <c r="BJ194" i="1"/>
  <c r="BI194" i="1"/>
  <c r="BR193" i="1"/>
  <c r="BQ193" i="1"/>
  <c r="BP193" i="1"/>
  <c r="BO193" i="1"/>
  <c r="BN193" i="1"/>
  <c r="BM193" i="1"/>
  <c r="BL193" i="1"/>
  <c r="BK193" i="1"/>
  <c r="BJ193" i="1"/>
  <c r="BI193" i="1"/>
  <c r="BR192" i="1"/>
  <c r="BQ192" i="1"/>
  <c r="BP192" i="1"/>
  <c r="BO192" i="1"/>
  <c r="BN192" i="1"/>
  <c r="BM192" i="1"/>
  <c r="BL192" i="1"/>
  <c r="BK192" i="1"/>
  <c r="BJ192" i="1"/>
  <c r="BI192" i="1"/>
  <c r="BR191" i="1"/>
  <c r="BQ191" i="1"/>
  <c r="BP191" i="1"/>
  <c r="BO191" i="1"/>
  <c r="BN191" i="1"/>
  <c r="BM191" i="1"/>
  <c r="BL191" i="1"/>
  <c r="BK191" i="1"/>
  <c r="BJ191" i="1"/>
  <c r="BI191" i="1"/>
  <c r="BR190" i="1"/>
  <c r="BQ190" i="1"/>
  <c r="BP190" i="1"/>
  <c r="BO190" i="1"/>
  <c r="BN190" i="1"/>
  <c r="BM190" i="1"/>
  <c r="BL190" i="1"/>
  <c r="BK190" i="1"/>
  <c r="BJ190" i="1"/>
  <c r="BI190" i="1"/>
  <c r="BR189" i="1"/>
  <c r="BQ189" i="1"/>
  <c r="BP189" i="1"/>
  <c r="BO189" i="1"/>
  <c r="BN189" i="1"/>
  <c r="BM189" i="1"/>
  <c r="BL189" i="1"/>
  <c r="BK189" i="1"/>
  <c r="BJ189" i="1"/>
  <c r="BI189" i="1"/>
  <c r="BR188" i="1"/>
  <c r="BQ188" i="1"/>
  <c r="BP188" i="1"/>
  <c r="BO188" i="1"/>
  <c r="BN188" i="1"/>
  <c r="BM188" i="1"/>
  <c r="BL188" i="1"/>
  <c r="BK188" i="1"/>
  <c r="BJ188" i="1"/>
  <c r="BI188" i="1"/>
  <c r="BR187" i="1"/>
  <c r="BQ187" i="1"/>
  <c r="BP187" i="1"/>
  <c r="BO187" i="1"/>
  <c r="BN187" i="1"/>
  <c r="BM187" i="1"/>
  <c r="BL187" i="1"/>
  <c r="BK187" i="1"/>
  <c r="BJ187" i="1"/>
  <c r="BI187" i="1"/>
  <c r="BR186" i="1"/>
  <c r="BQ186" i="1"/>
  <c r="BP186" i="1"/>
  <c r="BO186" i="1"/>
  <c r="BN186" i="1"/>
  <c r="BM186" i="1"/>
  <c r="BL186" i="1"/>
  <c r="BK186" i="1"/>
  <c r="BJ186" i="1"/>
  <c r="BI186" i="1"/>
  <c r="BR185" i="1"/>
  <c r="BQ185" i="1"/>
  <c r="BP185" i="1"/>
  <c r="BO185" i="1"/>
  <c r="BN185" i="1"/>
  <c r="BM185" i="1"/>
  <c r="BL185" i="1"/>
  <c r="BK185" i="1"/>
  <c r="BJ185" i="1"/>
  <c r="BI185" i="1"/>
  <c r="BR184" i="1"/>
  <c r="BQ184" i="1"/>
  <c r="BP184" i="1"/>
  <c r="BO184" i="1"/>
  <c r="BN184" i="1"/>
  <c r="BM184" i="1"/>
  <c r="BL184" i="1"/>
  <c r="BK184" i="1"/>
  <c r="BJ184" i="1"/>
  <c r="BI184" i="1"/>
  <c r="BR183" i="1"/>
  <c r="BQ183" i="1"/>
  <c r="BP183" i="1"/>
  <c r="BO183" i="1"/>
  <c r="BN183" i="1"/>
  <c r="BM183" i="1"/>
  <c r="BL183" i="1"/>
  <c r="BK183" i="1"/>
  <c r="BJ183" i="1"/>
  <c r="BI183" i="1"/>
  <c r="BR182" i="1"/>
  <c r="BQ182" i="1"/>
  <c r="BP182" i="1"/>
  <c r="BO182" i="1"/>
  <c r="BN182" i="1"/>
  <c r="BM182" i="1"/>
  <c r="BL182" i="1"/>
  <c r="BK182" i="1"/>
  <c r="BJ182" i="1"/>
  <c r="BI182" i="1"/>
  <c r="BR181" i="1"/>
  <c r="BQ181" i="1"/>
  <c r="BP181" i="1"/>
  <c r="BO181" i="1"/>
  <c r="BN181" i="1"/>
  <c r="BM181" i="1"/>
  <c r="BL181" i="1"/>
  <c r="BK181" i="1"/>
  <c r="BJ181" i="1"/>
  <c r="BI181" i="1"/>
  <c r="BR180" i="1"/>
  <c r="BQ180" i="1"/>
  <c r="BP180" i="1"/>
  <c r="BO180" i="1"/>
  <c r="BN180" i="1"/>
  <c r="BM180" i="1"/>
  <c r="BL180" i="1"/>
  <c r="BK180" i="1"/>
  <c r="BJ180" i="1"/>
  <c r="BI180" i="1"/>
  <c r="BR179" i="1"/>
  <c r="BQ179" i="1"/>
  <c r="BP179" i="1"/>
  <c r="BO179" i="1"/>
  <c r="BN179" i="1"/>
  <c r="BM179" i="1"/>
  <c r="BL179" i="1"/>
  <c r="BK179" i="1"/>
  <c r="BJ179" i="1"/>
  <c r="BI179" i="1"/>
  <c r="BR178" i="1"/>
  <c r="BQ178" i="1"/>
  <c r="BP178" i="1"/>
  <c r="BO178" i="1"/>
  <c r="BN178" i="1"/>
  <c r="BM178" i="1"/>
  <c r="BL178" i="1"/>
  <c r="BK178" i="1"/>
  <c r="BJ178" i="1"/>
  <c r="BI178" i="1"/>
  <c r="BR177" i="1"/>
  <c r="BQ177" i="1"/>
  <c r="BP177" i="1"/>
  <c r="BO177" i="1"/>
  <c r="BN177" i="1"/>
  <c r="BM177" i="1"/>
  <c r="BL177" i="1"/>
  <c r="BK177" i="1"/>
  <c r="BJ177" i="1"/>
  <c r="BI177" i="1"/>
  <c r="BR176" i="1"/>
  <c r="BQ176" i="1"/>
  <c r="BP176" i="1"/>
  <c r="BO176" i="1"/>
  <c r="BN176" i="1"/>
  <c r="BM176" i="1"/>
  <c r="BL176" i="1"/>
  <c r="BK176" i="1"/>
  <c r="BJ176" i="1"/>
  <c r="BI176" i="1"/>
  <c r="BR175" i="1"/>
  <c r="BQ175" i="1"/>
  <c r="BP175" i="1"/>
  <c r="BO175" i="1"/>
  <c r="BN175" i="1"/>
  <c r="BM175" i="1"/>
  <c r="BL175" i="1"/>
  <c r="BK175" i="1"/>
  <c r="BJ175" i="1"/>
  <c r="BI175" i="1"/>
  <c r="BR174" i="1"/>
  <c r="BQ174" i="1"/>
  <c r="BP174" i="1"/>
  <c r="BO174" i="1"/>
  <c r="BN174" i="1"/>
  <c r="BM174" i="1"/>
  <c r="BL174" i="1"/>
  <c r="BK174" i="1"/>
  <c r="BJ174" i="1"/>
  <c r="BI174" i="1"/>
  <c r="BR173" i="1"/>
  <c r="BQ173" i="1"/>
  <c r="BP173" i="1"/>
  <c r="BO173" i="1"/>
  <c r="BN173" i="1"/>
  <c r="BM173" i="1"/>
  <c r="BL173" i="1"/>
  <c r="BK173" i="1"/>
  <c r="BJ173" i="1"/>
  <c r="BI173" i="1"/>
  <c r="BR172" i="1"/>
  <c r="BQ172" i="1"/>
  <c r="BP172" i="1"/>
  <c r="BO172" i="1"/>
  <c r="BN172" i="1"/>
  <c r="BM172" i="1"/>
  <c r="BL172" i="1"/>
  <c r="BK172" i="1"/>
  <c r="BJ172" i="1"/>
  <c r="BI172" i="1"/>
  <c r="BR171" i="1"/>
  <c r="BQ171" i="1"/>
  <c r="BP171" i="1"/>
  <c r="BO171" i="1"/>
  <c r="BN171" i="1"/>
  <c r="BM171" i="1"/>
  <c r="BL171" i="1"/>
  <c r="BK171" i="1"/>
  <c r="BJ171" i="1"/>
  <c r="BI171" i="1"/>
  <c r="BR170" i="1"/>
  <c r="BQ170" i="1"/>
  <c r="BP170" i="1"/>
  <c r="BO170" i="1"/>
  <c r="BN170" i="1"/>
  <c r="BM170" i="1"/>
  <c r="BL170" i="1"/>
  <c r="BK170" i="1"/>
  <c r="BJ170" i="1"/>
  <c r="BI170" i="1"/>
  <c r="BR169" i="1"/>
  <c r="BQ169" i="1"/>
  <c r="BP169" i="1"/>
  <c r="BO169" i="1"/>
  <c r="BN169" i="1"/>
  <c r="BM169" i="1"/>
  <c r="BL169" i="1"/>
  <c r="BK169" i="1"/>
  <c r="BJ169" i="1"/>
  <c r="BI169" i="1"/>
  <c r="BR168" i="1"/>
  <c r="BQ168" i="1"/>
  <c r="BP168" i="1"/>
  <c r="BO168" i="1"/>
  <c r="BN168" i="1"/>
  <c r="BM168" i="1"/>
  <c r="BL168" i="1"/>
  <c r="BK168" i="1"/>
  <c r="BJ168" i="1"/>
  <c r="BI168" i="1"/>
  <c r="BR167" i="1"/>
  <c r="BQ167" i="1"/>
  <c r="BP167" i="1"/>
  <c r="BO167" i="1"/>
  <c r="BN167" i="1"/>
  <c r="BM167" i="1"/>
  <c r="BL167" i="1"/>
  <c r="BK167" i="1"/>
  <c r="BJ167" i="1"/>
  <c r="BI167" i="1"/>
  <c r="BR166" i="1"/>
  <c r="BQ166" i="1"/>
  <c r="BP166" i="1"/>
  <c r="BO166" i="1"/>
  <c r="BN166" i="1"/>
  <c r="BM166" i="1"/>
  <c r="BL166" i="1"/>
  <c r="BK166" i="1"/>
  <c r="BJ166" i="1"/>
  <c r="BI166" i="1"/>
  <c r="BR165" i="1"/>
  <c r="BQ165" i="1"/>
  <c r="BP165" i="1"/>
  <c r="BO165" i="1"/>
  <c r="BN165" i="1"/>
  <c r="BM165" i="1"/>
  <c r="BL165" i="1"/>
  <c r="BK165" i="1"/>
  <c r="BJ165" i="1"/>
  <c r="BI165" i="1"/>
  <c r="BR164" i="1"/>
  <c r="BQ164" i="1"/>
  <c r="BP164" i="1"/>
  <c r="BO164" i="1"/>
  <c r="BN164" i="1"/>
  <c r="BM164" i="1"/>
  <c r="BL164" i="1"/>
  <c r="BK164" i="1"/>
  <c r="BJ164" i="1"/>
  <c r="BI164" i="1"/>
  <c r="BR163" i="1"/>
  <c r="BQ163" i="1"/>
  <c r="BP163" i="1"/>
  <c r="BO163" i="1"/>
  <c r="BN163" i="1"/>
  <c r="BM163" i="1"/>
  <c r="BL163" i="1"/>
  <c r="BK163" i="1"/>
  <c r="BJ163" i="1"/>
  <c r="BI163" i="1"/>
  <c r="BR162" i="1"/>
  <c r="BQ162" i="1"/>
  <c r="BP162" i="1"/>
  <c r="BO162" i="1"/>
  <c r="BN162" i="1"/>
  <c r="BM162" i="1"/>
  <c r="BL162" i="1"/>
  <c r="BK162" i="1"/>
  <c r="BJ162" i="1"/>
  <c r="BI162" i="1"/>
  <c r="BR161" i="1"/>
  <c r="BQ161" i="1"/>
  <c r="BP161" i="1"/>
  <c r="BO161" i="1"/>
  <c r="BN161" i="1"/>
  <c r="BM161" i="1"/>
  <c r="BL161" i="1"/>
  <c r="BK161" i="1"/>
  <c r="BJ161" i="1"/>
  <c r="BI161" i="1"/>
  <c r="BR160" i="1"/>
  <c r="BQ160" i="1"/>
  <c r="BP160" i="1"/>
  <c r="BO160" i="1"/>
  <c r="BN160" i="1"/>
  <c r="BM160" i="1"/>
  <c r="BL160" i="1"/>
  <c r="BK160" i="1"/>
  <c r="BJ160" i="1"/>
  <c r="BI160" i="1"/>
  <c r="BR159" i="1"/>
  <c r="BQ159" i="1"/>
  <c r="BP159" i="1"/>
  <c r="BO159" i="1"/>
  <c r="BN159" i="1"/>
  <c r="BM159" i="1"/>
  <c r="BL159" i="1"/>
  <c r="BK159" i="1"/>
  <c r="BJ159" i="1"/>
  <c r="BI159" i="1"/>
  <c r="BR158" i="1"/>
  <c r="BQ158" i="1"/>
  <c r="BP158" i="1"/>
  <c r="BO158" i="1"/>
  <c r="BN158" i="1"/>
  <c r="BM158" i="1"/>
  <c r="BL158" i="1"/>
  <c r="BK158" i="1"/>
  <c r="BJ158" i="1"/>
  <c r="BI158" i="1"/>
  <c r="BR157" i="1"/>
  <c r="BQ157" i="1"/>
  <c r="BP157" i="1"/>
  <c r="BO157" i="1"/>
  <c r="BN157" i="1"/>
  <c r="BM157" i="1"/>
  <c r="BL157" i="1"/>
  <c r="BK157" i="1"/>
  <c r="BJ157" i="1"/>
  <c r="BI157" i="1"/>
  <c r="BR156" i="1"/>
  <c r="BQ156" i="1"/>
  <c r="BP156" i="1"/>
  <c r="BO156" i="1"/>
  <c r="BN156" i="1"/>
  <c r="BM156" i="1"/>
  <c r="BL156" i="1"/>
  <c r="BK156" i="1"/>
  <c r="BJ156" i="1"/>
  <c r="BI156" i="1"/>
  <c r="BR155" i="1"/>
  <c r="BQ155" i="1"/>
  <c r="BP155" i="1"/>
  <c r="BO155" i="1"/>
  <c r="BN155" i="1"/>
  <c r="BM155" i="1"/>
  <c r="BL155" i="1"/>
  <c r="BK155" i="1"/>
  <c r="BJ155" i="1"/>
  <c r="BI155" i="1"/>
  <c r="BR154" i="1"/>
  <c r="BQ154" i="1"/>
  <c r="BP154" i="1"/>
  <c r="BO154" i="1"/>
  <c r="BN154" i="1"/>
  <c r="BM154" i="1"/>
  <c r="BL154" i="1"/>
  <c r="BK154" i="1"/>
  <c r="BJ154" i="1"/>
  <c r="BI154" i="1"/>
  <c r="BR153" i="1"/>
  <c r="BQ153" i="1"/>
  <c r="BP153" i="1"/>
  <c r="BO153" i="1"/>
  <c r="BN153" i="1"/>
  <c r="BM153" i="1"/>
  <c r="BL153" i="1"/>
  <c r="BK153" i="1"/>
  <c r="BJ153" i="1"/>
  <c r="BI153" i="1"/>
  <c r="BR152" i="1"/>
  <c r="BQ152" i="1"/>
  <c r="BP152" i="1"/>
  <c r="BO152" i="1"/>
  <c r="BN152" i="1"/>
  <c r="BM152" i="1"/>
  <c r="BL152" i="1"/>
  <c r="BK152" i="1"/>
  <c r="BJ152" i="1"/>
  <c r="BI152" i="1"/>
  <c r="BR151" i="1"/>
  <c r="BQ151" i="1"/>
  <c r="BP151" i="1"/>
  <c r="BO151" i="1"/>
  <c r="BN151" i="1"/>
  <c r="BM151" i="1"/>
  <c r="BL151" i="1"/>
  <c r="BK151" i="1"/>
  <c r="BJ151" i="1"/>
  <c r="BI151" i="1"/>
  <c r="BR150" i="1"/>
  <c r="BQ150" i="1"/>
  <c r="BP150" i="1"/>
  <c r="BO150" i="1"/>
  <c r="BN150" i="1"/>
  <c r="BM150" i="1"/>
  <c r="BL150" i="1"/>
  <c r="BK150" i="1"/>
  <c r="BJ150" i="1"/>
  <c r="BI150" i="1"/>
  <c r="BR149" i="1"/>
  <c r="BQ149" i="1"/>
  <c r="BP149" i="1"/>
  <c r="BO149" i="1"/>
  <c r="BN149" i="1"/>
  <c r="BM149" i="1"/>
  <c r="BL149" i="1"/>
  <c r="BK149" i="1"/>
  <c r="BJ149" i="1"/>
  <c r="BI149" i="1"/>
  <c r="BR148" i="1"/>
  <c r="BQ148" i="1"/>
  <c r="BP148" i="1"/>
  <c r="BO148" i="1"/>
  <c r="BN148" i="1"/>
  <c r="BM148" i="1"/>
  <c r="BL148" i="1"/>
  <c r="BK148" i="1"/>
  <c r="BJ148" i="1"/>
  <c r="BI148" i="1"/>
  <c r="BR147" i="1"/>
  <c r="BQ147" i="1"/>
  <c r="BP147" i="1"/>
  <c r="BO147" i="1"/>
  <c r="BN147" i="1"/>
  <c r="BM147" i="1"/>
  <c r="BL147" i="1"/>
  <c r="BK147" i="1"/>
  <c r="BJ147" i="1"/>
  <c r="BI147" i="1"/>
  <c r="BR146" i="1"/>
  <c r="BQ146" i="1"/>
  <c r="BP146" i="1"/>
  <c r="BO146" i="1"/>
  <c r="BN146" i="1"/>
  <c r="BM146" i="1"/>
  <c r="BL146" i="1"/>
  <c r="BK146" i="1"/>
  <c r="BJ146" i="1"/>
  <c r="BI146" i="1"/>
  <c r="BR145" i="1"/>
  <c r="BQ145" i="1"/>
  <c r="BP145" i="1"/>
  <c r="BO145" i="1"/>
  <c r="BN145" i="1"/>
  <c r="BM145" i="1"/>
  <c r="BL145" i="1"/>
  <c r="BK145" i="1"/>
  <c r="BJ145" i="1"/>
  <c r="BI145" i="1"/>
  <c r="BR144" i="1"/>
  <c r="BQ144" i="1"/>
  <c r="BP144" i="1"/>
  <c r="BO144" i="1"/>
  <c r="BN144" i="1"/>
  <c r="BM144" i="1"/>
  <c r="BL144" i="1"/>
  <c r="BK144" i="1"/>
  <c r="BJ144" i="1"/>
  <c r="BI144" i="1"/>
  <c r="BR143" i="1"/>
  <c r="BQ143" i="1"/>
  <c r="BP143" i="1"/>
  <c r="BO143" i="1"/>
  <c r="BN143" i="1"/>
  <c r="BM143" i="1"/>
  <c r="BL143" i="1"/>
  <c r="BK143" i="1"/>
  <c r="BJ143" i="1"/>
  <c r="BI143" i="1"/>
  <c r="BR142" i="1"/>
  <c r="BQ142" i="1"/>
  <c r="BP142" i="1"/>
  <c r="BO142" i="1"/>
  <c r="BN142" i="1"/>
  <c r="BM142" i="1"/>
  <c r="BL142" i="1"/>
  <c r="BK142" i="1"/>
  <c r="BJ142" i="1"/>
  <c r="BI142" i="1"/>
  <c r="BR141" i="1"/>
  <c r="BQ141" i="1"/>
  <c r="BP141" i="1"/>
  <c r="BO141" i="1"/>
  <c r="BN141" i="1"/>
  <c r="BM141" i="1"/>
  <c r="BL141" i="1"/>
  <c r="BK141" i="1"/>
  <c r="BJ141" i="1"/>
  <c r="BI141" i="1"/>
  <c r="BR140" i="1"/>
  <c r="BQ140" i="1"/>
  <c r="BP140" i="1"/>
  <c r="BO140" i="1"/>
  <c r="BN140" i="1"/>
  <c r="BM140" i="1"/>
  <c r="BL140" i="1"/>
  <c r="BK140" i="1"/>
  <c r="BJ140" i="1"/>
  <c r="BI140" i="1"/>
  <c r="BR139" i="1"/>
  <c r="BQ139" i="1"/>
  <c r="BP139" i="1"/>
  <c r="BO139" i="1"/>
  <c r="BN139" i="1"/>
  <c r="BM139" i="1"/>
  <c r="BL139" i="1"/>
  <c r="BK139" i="1"/>
  <c r="BJ139" i="1"/>
  <c r="BI139" i="1"/>
  <c r="BR138" i="1"/>
  <c r="BQ138" i="1"/>
  <c r="BP138" i="1"/>
  <c r="BO138" i="1"/>
  <c r="BN138" i="1"/>
  <c r="BM138" i="1"/>
  <c r="BL138" i="1"/>
  <c r="BK138" i="1"/>
  <c r="BJ138" i="1"/>
  <c r="BI138" i="1"/>
  <c r="BR137" i="1"/>
  <c r="BQ137" i="1"/>
  <c r="BP137" i="1"/>
  <c r="BO137" i="1"/>
  <c r="BN137" i="1"/>
  <c r="BM137" i="1"/>
  <c r="BL137" i="1"/>
  <c r="BK137" i="1"/>
  <c r="BJ137" i="1"/>
  <c r="BI137" i="1"/>
  <c r="BR136" i="1"/>
  <c r="BQ136" i="1"/>
  <c r="BP136" i="1"/>
  <c r="BO136" i="1"/>
  <c r="BN136" i="1"/>
  <c r="BM136" i="1"/>
  <c r="BL136" i="1"/>
  <c r="BK136" i="1"/>
  <c r="BJ136" i="1"/>
  <c r="BI136" i="1"/>
  <c r="BR135" i="1"/>
  <c r="BQ135" i="1"/>
  <c r="BP135" i="1"/>
  <c r="BO135" i="1"/>
  <c r="BN135" i="1"/>
  <c r="BM135" i="1"/>
  <c r="BL135" i="1"/>
  <c r="BK135" i="1"/>
  <c r="BJ135" i="1"/>
  <c r="BI135" i="1"/>
  <c r="BR134" i="1"/>
  <c r="BQ134" i="1"/>
  <c r="BP134" i="1"/>
  <c r="BO134" i="1"/>
  <c r="BN134" i="1"/>
  <c r="BM134" i="1"/>
  <c r="BL134" i="1"/>
  <c r="BK134" i="1"/>
  <c r="BJ134" i="1"/>
  <c r="BI134" i="1"/>
  <c r="BR133" i="1"/>
  <c r="BQ133" i="1"/>
  <c r="BP133" i="1"/>
  <c r="BO133" i="1"/>
  <c r="BN133" i="1"/>
  <c r="BM133" i="1"/>
  <c r="BL133" i="1"/>
  <c r="BK133" i="1"/>
  <c r="BJ133" i="1"/>
  <c r="BI133" i="1"/>
  <c r="BR132" i="1"/>
  <c r="BQ132" i="1"/>
  <c r="BP132" i="1"/>
  <c r="BO132" i="1"/>
  <c r="BN132" i="1"/>
  <c r="BM132" i="1"/>
  <c r="BL132" i="1"/>
  <c r="BK132" i="1"/>
  <c r="BJ132" i="1"/>
  <c r="BI132" i="1"/>
  <c r="BR131" i="1"/>
  <c r="BQ131" i="1"/>
  <c r="BP131" i="1"/>
  <c r="BO131" i="1"/>
  <c r="BN131" i="1"/>
  <c r="BM131" i="1"/>
  <c r="BL131" i="1"/>
  <c r="BK131" i="1"/>
  <c r="BJ131" i="1"/>
  <c r="BI131" i="1"/>
  <c r="BR130" i="1"/>
  <c r="BQ130" i="1"/>
  <c r="BP130" i="1"/>
  <c r="BO130" i="1"/>
  <c r="BN130" i="1"/>
  <c r="BM130" i="1"/>
  <c r="BL130" i="1"/>
  <c r="BK130" i="1"/>
  <c r="BJ130" i="1"/>
  <c r="BI130" i="1"/>
  <c r="BR129" i="1"/>
  <c r="BQ129" i="1"/>
  <c r="BP129" i="1"/>
  <c r="BO129" i="1"/>
  <c r="BN129" i="1"/>
  <c r="BM129" i="1"/>
  <c r="BL129" i="1"/>
  <c r="BK129" i="1"/>
  <c r="BJ129" i="1"/>
  <c r="BI129" i="1"/>
  <c r="BR128" i="1"/>
  <c r="BQ128" i="1"/>
  <c r="BP128" i="1"/>
  <c r="BO128" i="1"/>
  <c r="BN128" i="1"/>
  <c r="BM128" i="1"/>
  <c r="BL128" i="1"/>
  <c r="BK128" i="1"/>
  <c r="BJ128" i="1"/>
  <c r="BI128" i="1"/>
  <c r="BR127" i="1"/>
  <c r="BQ127" i="1"/>
  <c r="BP127" i="1"/>
  <c r="BO127" i="1"/>
  <c r="BN127" i="1"/>
  <c r="BM127" i="1"/>
  <c r="BL127" i="1"/>
  <c r="BK127" i="1"/>
  <c r="BJ127" i="1"/>
  <c r="BI127" i="1"/>
  <c r="BR126" i="1"/>
  <c r="BQ126" i="1"/>
  <c r="BP126" i="1"/>
  <c r="BO126" i="1"/>
  <c r="BN126" i="1"/>
  <c r="BM126" i="1"/>
  <c r="BL126" i="1"/>
  <c r="BK126" i="1"/>
  <c r="BJ126" i="1"/>
  <c r="BI126" i="1"/>
  <c r="BR125" i="1"/>
  <c r="BQ125" i="1"/>
  <c r="BP125" i="1"/>
  <c r="BO125" i="1"/>
  <c r="BN125" i="1"/>
  <c r="BM125" i="1"/>
  <c r="BL125" i="1"/>
  <c r="BK125" i="1"/>
  <c r="BJ125" i="1"/>
  <c r="BI125" i="1"/>
  <c r="BR124" i="1"/>
  <c r="BQ124" i="1"/>
  <c r="BP124" i="1"/>
  <c r="BO124" i="1"/>
  <c r="BN124" i="1"/>
  <c r="BM124" i="1"/>
  <c r="BL124" i="1"/>
  <c r="BK124" i="1"/>
  <c r="BJ124" i="1"/>
  <c r="BI124" i="1"/>
  <c r="BR123" i="1"/>
  <c r="BQ123" i="1"/>
  <c r="BP123" i="1"/>
  <c r="BO123" i="1"/>
  <c r="BN123" i="1"/>
  <c r="BM123" i="1"/>
  <c r="BL123" i="1"/>
  <c r="BK123" i="1"/>
  <c r="BJ123" i="1"/>
  <c r="BI123" i="1"/>
  <c r="BR122" i="1"/>
  <c r="BQ122" i="1"/>
  <c r="BP122" i="1"/>
  <c r="BO122" i="1"/>
  <c r="BN122" i="1"/>
  <c r="BM122" i="1"/>
  <c r="BL122" i="1"/>
  <c r="BK122" i="1"/>
  <c r="BJ122" i="1"/>
  <c r="BI122" i="1"/>
  <c r="BR121" i="1"/>
  <c r="BQ121" i="1"/>
  <c r="BP121" i="1"/>
  <c r="BO121" i="1"/>
  <c r="BN121" i="1"/>
  <c r="BM121" i="1"/>
  <c r="BL121" i="1"/>
  <c r="BK121" i="1"/>
  <c r="BJ121" i="1"/>
  <c r="BI121" i="1"/>
  <c r="BR120" i="1"/>
  <c r="BQ120" i="1"/>
  <c r="BP120" i="1"/>
  <c r="BO120" i="1"/>
  <c r="BN120" i="1"/>
  <c r="BM120" i="1"/>
  <c r="BL120" i="1"/>
  <c r="BK120" i="1"/>
  <c r="BJ120" i="1"/>
  <c r="BI120" i="1"/>
  <c r="BR119" i="1"/>
  <c r="BQ119" i="1"/>
  <c r="BP119" i="1"/>
  <c r="BO119" i="1"/>
  <c r="BN119" i="1"/>
  <c r="BM119" i="1"/>
  <c r="BL119" i="1"/>
  <c r="BK119" i="1"/>
  <c r="BJ119" i="1"/>
  <c r="BI119" i="1"/>
  <c r="BR118" i="1"/>
  <c r="BQ118" i="1"/>
  <c r="BP118" i="1"/>
  <c r="BO118" i="1"/>
  <c r="BN118" i="1"/>
  <c r="BM118" i="1"/>
  <c r="BL118" i="1"/>
  <c r="BK118" i="1"/>
  <c r="BJ118" i="1"/>
  <c r="BI118" i="1"/>
  <c r="BR117" i="1"/>
  <c r="BQ117" i="1"/>
  <c r="BP117" i="1"/>
  <c r="BO117" i="1"/>
  <c r="BN117" i="1"/>
  <c r="BM117" i="1"/>
  <c r="BL117" i="1"/>
  <c r="BK117" i="1"/>
  <c r="BJ117" i="1"/>
  <c r="BI117" i="1"/>
  <c r="BR116" i="1"/>
  <c r="BQ116" i="1"/>
  <c r="BP116" i="1"/>
  <c r="BO116" i="1"/>
  <c r="BN116" i="1"/>
  <c r="BM116" i="1"/>
  <c r="BL116" i="1"/>
  <c r="BK116" i="1"/>
  <c r="BJ116" i="1"/>
  <c r="BI116" i="1"/>
  <c r="BR115" i="1"/>
  <c r="BQ115" i="1"/>
  <c r="BP115" i="1"/>
  <c r="BO115" i="1"/>
  <c r="BN115" i="1"/>
  <c r="BM115" i="1"/>
  <c r="BL115" i="1"/>
  <c r="BK115" i="1"/>
  <c r="BJ115" i="1"/>
  <c r="BI115" i="1"/>
  <c r="BR114" i="1"/>
  <c r="BQ114" i="1"/>
  <c r="BP114" i="1"/>
  <c r="BO114" i="1"/>
  <c r="BN114" i="1"/>
  <c r="BM114" i="1"/>
  <c r="BL114" i="1"/>
  <c r="BK114" i="1"/>
  <c r="BJ114" i="1"/>
  <c r="BI114" i="1"/>
  <c r="BR113" i="1"/>
  <c r="BQ113" i="1"/>
  <c r="BP113" i="1"/>
  <c r="BO113" i="1"/>
  <c r="BN113" i="1"/>
  <c r="BM113" i="1"/>
  <c r="BL113" i="1"/>
  <c r="BK113" i="1"/>
  <c r="BJ113" i="1"/>
  <c r="BI113" i="1"/>
  <c r="BR112" i="1"/>
  <c r="BQ112" i="1"/>
  <c r="BP112" i="1"/>
  <c r="BO112" i="1"/>
  <c r="BN112" i="1"/>
  <c r="BM112" i="1"/>
  <c r="BL112" i="1"/>
  <c r="BK112" i="1"/>
  <c r="BJ112" i="1"/>
  <c r="BI112" i="1"/>
  <c r="BR111" i="1"/>
  <c r="BQ111" i="1"/>
  <c r="BP111" i="1"/>
  <c r="BO111" i="1"/>
  <c r="BN111" i="1"/>
  <c r="BM111" i="1"/>
  <c r="BL111" i="1"/>
  <c r="BK111" i="1"/>
  <c r="BJ111" i="1"/>
  <c r="BI111" i="1"/>
  <c r="BR110" i="1"/>
  <c r="BQ110" i="1"/>
  <c r="BP110" i="1"/>
  <c r="BO110" i="1"/>
  <c r="BN110" i="1"/>
  <c r="BM110" i="1"/>
  <c r="BL110" i="1"/>
  <c r="BK110" i="1"/>
  <c r="BJ110" i="1"/>
  <c r="BI110" i="1"/>
  <c r="BR109" i="1"/>
  <c r="BQ109" i="1"/>
  <c r="BP109" i="1"/>
  <c r="BO109" i="1"/>
  <c r="BN109" i="1"/>
  <c r="BM109" i="1"/>
  <c r="BL109" i="1"/>
  <c r="BK109" i="1"/>
  <c r="BJ109" i="1"/>
  <c r="BI109" i="1"/>
  <c r="BR108" i="1"/>
  <c r="BQ108" i="1"/>
  <c r="BP108" i="1"/>
  <c r="BO108" i="1"/>
  <c r="BN108" i="1"/>
  <c r="BM108" i="1"/>
  <c r="BL108" i="1"/>
  <c r="BK108" i="1"/>
  <c r="BJ108" i="1"/>
  <c r="BI108" i="1"/>
  <c r="BR107" i="1"/>
  <c r="BQ107" i="1"/>
  <c r="BP107" i="1"/>
  <c r="BO107" i="1"/>
  <c r="BN107" i="1"/>
  <c r="BM107" i="1"/>
  <c r="BL107" i="1"/>
  <c r="BK107" i="1"/>
  <c r="BJ107" i="1"/>
  <c r="BI107" i="1"/>
  <c r="BR106" i="1"/>
  <c r="BQ106" i="1"/>
  <c r="BP106" i="1"/>
  <c r="BO106" i="1"/>
  <c r="BN106" i="1"/>
  <c r="BM106" i="1"/>
  <c r="BL106" i="1"/>
  <c r="BK106" i="1"/>
  <c r="BJ106" i="1"/>
  <c r="BI106" i="1"/>
  <c r="BR105" i="1"/>
  <c r="BQ105" i="1"/>
  <c r="BP105" i="1"/>
  <c r="BO105" i="1"/>
  <c r="BN105" i="1"/>
  <c r="BM105" i="1"/>
  <c r="BL105" i="1"/>
  <c r="BK105" i="1"/>
  <c r="BJ105" i="1"/>
  <c r="BI105" i="1"/>
  <c r="BR104" i="1"/>
  <c r="BQ104" i="1"/>
  <c r="BP104" i="1"/>
  <c r="BO104" i="1"/>
  <c r="BN104" i="1"/>
  <c r="BM104" i="1"/>
  <c r="BL104" i="1"/>
  <c r="BK104" i="1"/>
  <c r="BJ104" i="1"/>
  <c r="BI104" i="1"/>
  <c r="BR103" i="1"/>
  <c r="BQ103" i="1"/>
  <c r="BP103" i="1"/>
  <c r="BO103" i="1"/>
  <c r="BN103" i="1"/>
  <c r="BM103" i="1"/>
  <c r="BL103" i="1"/>
  <c r="BK103" i="1"/>
  <c r="BJ103" i="1"/>
  <c r="BI103" i="1"/>
  <c r="BR102" i="1"/>
  <c r="BQ102" i="1"/>
  <c r="BP102" i="1"/>
  <c r="BO102" i="1"/>
  <c r="BN102" i="1"/>
  <c r="BM102" i="1"/>
  <c r="BL102" i="1"/>
  <c r="BK102" i="1"/>
  <c r="BJ102" i="1"/>
  <c r="BI102" i="1"/>
  <c r="BR101" i="1"/>
  <c r="BQ101" i="1"/>
  <c r="BP101" i="1"/>
  <c r="BO101" i="1"/>
  <c r="BN101" i="1"/>
  <c r="BM101" i="1"/>
  <c r="BL101" i="1"/>
  <c r="BK101" i="1"/>
  <c r="BJ101" i="1"/>
  <c r="BI101" i="1"/>
  <c r="BR100" i="1"/>
  <c r="BQ100" i="1"/>
  <c r="BP100" i="1"/>
  <c r="BO100" i="1"/>
  <c r="BN100" i="1"/>
  <c r="BM100" i="1"/>
  <c r="BL100" i="1"/>
  <c r="BK100" i="1"/>
  <c r="BJ100" i="1"/>
  <c r="BI100" i="1"/>
  <c r="BR99" i="1"/>
  <c r="BQ99" i="1"/>
  <c r="BP99" i="1"/>
  <c r="BO99" i="1"/>
  <c r="BN99" i="1"/>
  <c r="BM99" i="1"/>
  <c r="BL99" i="1"/>
  <c r="BK99" i="1"/>
  <c r="BJ99" i="1"/>
  <c r="BI99" i="1"/>
  <c r="BR98" i="1"/>
  <c r="BQ98" i="1"/>
  <c r="BP98" i="1"/>
  <c r="BO98" i="1"/>
  <c r="BN98" i="1"/>
  <c r="BM98" i="1"/>
  <c r="BL98" i="1"/>
  <c r="BK98" i="1"/>
  <c r="BJ98" i="1"/>
  <c r="BI98" i="1"/>
  <c r="BR97" i="1"/>
  <c r="BQ97" i="1"/>
  <c r="BP97" i="1"/>
  <c r="BO97" i="1"/>
  <c r="BN97" i="1"/>
  <c r="BM97" i="1"/>
  <c r="BL97" i="1"/>
  <c r="BK97" i="1"/>
  <c r="BJ97" i="1"/>
  <c r="BI97" i="1"/>
  <c r="BR96" i="1"/>
  <c r="BQ96" i="1"/>
  <c r="BP96" i="1"/>
  <c r="BO96" i="1"/>
  <c r="BN96" i="1"/>
  <c r="BM96" i="1"/>
  <c r="BL96" i="1"/>
  <c r="BK96" i="1"/>
  <c r="BJ96" i="1"/>
  <c r="BI96" i="1"/>
  <c r="BR95" i="1"/>
  <c r="BQ95" i="1"/>
  <c r="BP95" i="1"/>
  <c r="BO95" i="1"/>
  <c r="BN95" i="1"/>
  <c r="BM95" i="1"/>
  <c r="BL95" i="1"/>
  <c r="BK95" i="1"/>
  <c r="BJ95" i="1"/>
  <c r="BI95" i="1"/>
  <c r="BR94" i="1"/>
  <c r="BQ94" i="1"/>
  <c r="BP94" i="1"/>
  <c r="BO94" i="1"/>
  <c r="BN94" i="1"/>
  <c r="BM94" i="1"/>
  <c r="BL94" i="1"/>
  <c r="BK94" i="1"/>
  <c r="BJ94" i="1"/>
  <c r="BI94" i="1"/>
  <c r="BR93" i="1"/>
  <c r="BQ93" i="1"/>
  <c r="BP93" i="1"/>
  <c r="BO93" i="1"/>
  <c r="BN93" i="1"/>
  <c r="BM93" i="1"/>
  <c r="BL93" i="1"/>
  <c r="BK93" i="1"/>
  <c r="BJ93" i="1"/>
  <c r="BI93" i="1"/>
  <c r="BR92" i="1"/>
  <c r="BQ92" i="1"/>
  <c r="BP92" i="1"/>
  <c r="BO92" i="1"/>
  <c r="BN92" i="1"/>
  <c r="BM92" i="1"/>
  <c r="BL92" i="1"/>
  <c r="BK92" i="1"/>
  <c r="BJ92" i="1"/>
  <c r="BI92" i="1"/>
  <c r="BR91" i="1"/>
  <c r="BQ91" i="1"/>
  <c r="BP91" i="1"/>
  <c r="BO91" i="1"/>
  <c r="BN91" i="1"/>
  <c r="BM91" i="1"/>
  <c r="BL91" i="1"/>
  <c r="BK91" i="1"/>
  <c r="BJ91" i="1"/>
  <c r="BI91" i="1"/>
  <c r="BR90" i="1"/>
  <c r="BQ90" i="1"/>
  <c r="BP90" i="1"/>
  <c r="BO90" i="1"/>
  <c r="BN90" i="1"/>
  <c r="BM90" i="1"/>
  <c r="BL90" i="1"/>
  <c r="BK90" i="1"/>
  <c r="BJ90" i="1"/>
  <c r="BI90" i="1"/>
  <c r="BR89" i="1"/>
  <c r="BQ89" i="1"/>
  <c r="BP89" i="1"/>
  <c r="BO89" i="1"/>
  <c r="BN89" i="1"/>
  <c r="BM89" i="1"/>
  <c r="BL89" i="1"/>
  <c r="BK89" i="1"/>
  <c r="BJ89" i="1"/>
  <c r="BI89" i="1"/>
  <c r="BR88" i="1"/>
  <c r="BQ88" i="1"/>
  <c r="BP88" i="1"/>
  <c r="BO88" i="1"/>
  <c r="BN88" i="1"/>
  <c r="BM88" i="1"/>
  <c r="BL88" i="1"/>
  <c r="BK88" i="1"/>
  <c r="BJ88" i="1"/>
  <c r="BI88" i="1"/>
  <c r="BR87" i="1"/>
  <c r="BQ87" i="1"/>
  <c r="BP87" i="1"/>
  <c r="BO87" i="1"/>
  <c r="BN87" i="1"/>
  <c r="BM87" i="1"/>
  <c r="BL87" i="1"/>
  <c r="BK87" i="1"/>
  <c r="BJ87" i="1"/>
  <c r="BI87" i="1"/>
  <c r="BR86" i="1"/>
  <c r="BQ86" i="1"/>
  <c r="BP86" i="1"/>
  <c r="BO86" i="1"/>
  <c r="BN86" i="1"/>
  <c r="BM86" i="1"/>
  <c r="BL86" i="1"/>
  <c r="BK86" i="1"/>
  <c r="BJ86" i="1"/>
  <c r="BI86" i="1"/>
  <c r="BR85" i="1"/>
  <c r="BQ85" i="1"/>
  <c r="BP85" i="1"/>
  <c r="BO85" i="1"/>
  <c r="BN85" i="1"/>
  <c r="BM85" i="1"/>
  <c r="BL85" i="1"/>
  <c r="BK85" i="1"/>
  <c r="BJ85" i="1"/>
  <c r="BI85" i="1"/>
  <c r="BR84" i="1"/>
  <c r="BQ84" i="1"/>
  <c r="BP84" i="1"/>
  <c r="BO84" i="1"/>
  <c r="BN84" i="1"/>
  <c r="BM84" i="1"/>
  <c r="BL84" i="1"/>
  <c r="BK84" i="1"/>
  <c r="BJ84" i="1"/>
  <c r="BI84" i="1"/>
  <c r="BR83" i="1"/>
  <c r="BQ83" i="1"/>
  <c r="BP83" i="1"/>
  <c r="BO83" i="1"/>
  <c r="BN83" i="1"/>
  <c r="BM83" i="1"/>
  <c r="BL83" i="1"/>
  <c r="BK83" i="1"/>
  <c r="BJ83" i="1"/>
  <c r="BI83" i="1"/>
  <c r="BR82" i="1"/>
  <c r="BQ82" i="1"/>
  <c r="BP82" i="1"/>
  <c r="BO82" i="1"/>
  <c r="BN82" i="1"/>
  <c r="BM82" i="1"/>
  <c r="BL82" i="1"/>
  <c r="BK82" i="1"/>
  <c r="BJ82" i="1"/>
  <c r="BI82" i="1"/>
  <c r="BR81" i="1"/>
  <c r="BQ81" i="1"/>
  <c r="BP81" i="1"/>
  <c r="BO81" i="1"/>
  <c r="BN81" i="1"/>
  <c r="BM81" i="1"/>
  <c r="BL81" i="1"/>
  <c r="BK81" i="1"/>
  <c r="BJ81" i="1"/>
  <c r="BI81" i="1"/>
  <c r="BR80" i="1"/>
  <c r="BQ80" i="1"/>
  <c r="BP80" i="1"/>
  <c r="BO80" i="1"/>
  <c r="BN80" i="1"/>
  <c r="BM80" i="1"/>
  <c r="BL80" i="1"/>
  <c r="BK80" i="1"/>
  <c r="BJ80" i="1"/>
  <c r="BI80" i="1"/>
  <c r="BR79" i="1"/>
  <c r="BQ79" i="1"/>
  <c r="BP79" i="1"/>
  <c r="BO79" i="1"/>
  <c r="BN79" i="1"/>
  <c r="BM79" i="1"/>
  <c r="BL79" i="1"/>
  <c r="BK79" i="1"/>
  <c r="BJ79" i="1"/>
  <c r="BI79" i="1"/>
  <c r="BR78" i="1"/>
  <c r="BQ78" i="1"/>
  <c r="BP78" i="1"/>
  <c r="BO78" i="1"/>
  <c r="BN78" i="1"/>
  <c r="BM78" i="1"/>
  <c r="BL78" i="1"/>
  <c r="BK78" i="1"/>
  <c r="BJ78" i="1"/>
  <c r="BI78" i="1"/>
  <c r="BR77" i="1"/>
  <c r="BQ77" i="1"/>
  <c r="BP77" i="1"/>
  <c r="BO77" i="1"/>
  <c r="BN77" i="1"/>
  <c r="BM77" i="1"/>
  <c r="BL77" i="1"/>
  <c r="BK77" i="1"/>
  <c r="BJ77" i="1"/>
  <c r="BI77" i="1"/>
  <c r="BR76" i="1"/>
  <c r="BQ76" i="1"/>
  <c r="BP76" i="1"/>
  <c r="BO76" i="1"/>
  <c r="BN76" i="1"/>
  <c r="BM76" i="1"/>
  <c r="BL76" i="1"/>
  <c r="BK76" i="1"/>
  <c r="BJ76" i="1"/>
  <c r="BI76" i="1"/>
  <c r="BR75" i="1"/>
  <c r="BQ75" i="1"/>
  <c r="BP75" i="1"/>
  <c r="BO75" i="1"/>
  <c r="BN75" i="1"/>
  <c r="BM75" i="1"/>
  <c r="BL75" i="1"/>
  <c r="BK75" i="1"/>
  <c r="BJ75" i="1"/>
  <c r="BI75" i="1"/>
  <c r="BR74" i="1"/>
  <c r="BQ74" i="1"/>
  <c r="BP74" i="1"/>
  <c r="BO74" i="1"/>
  <c r="BN74" i="1"/>
  <c r="BM74" i="1"/>
  <c r="BL74" i="1"/>
  <c r="BK74" i="1"/>
  <c r="BJ74" i="1"/>
  <c r="BI74" i="1"/>
  <c r="BR73" i="1"/>
  <c r="BQ73" i="1"/>
  <c r="BP73" i="1"/>
  <c r="BO73" i="1"/>
  <c r="BN73" i="1"/>
  <c r="BM73" i="1"/>
  <c r="BL73" i="1"/>
  <c r="BK73" i="1"/>
  <c r="BJ73" i="1"/>
  <c r="BI73" i="1"/>
  <c r="BR72" i="1"/>
  <c r="BQ72" i="1"/>
  <c r="BP72" i="1"/>
  <c r="BO72" i="1"/>
  <c r="BN72" i="1"/>
  <c r="BM72" i="1"/>
  <c r="BL72" i="1"/>
  <c r="BK72" i="1"/>
  <c r="BJ72" i="1"/>
  <c r="BI72" i="1"/>
  <c r="BR71" i="1"/>
  <c r="BQ71" i="1"/>
  <c r="BP71" i="1"/>
  <c r="BO71" i="1"/>
  <c r="BN71" i="1"/>
  <c r="BM71" i="1"/>
  <c r="BL71" i="1"/>
  <c r="BK71" i="1"/>
  <c r="BJ71" i="1"/>
  <c r="BI71" i="1"/>
  <c r="BR70" i="1"/>
  <c r="BQ70" i="1"/>
  <c r="BP70" i="1"/>
  <c r="BO70" i="1"/>
  <c r="BN70" i="1"/>
  <c r="BM70" i="1"/>
  <c r="BL70" i="1"/>
  <c r="BK70" i="1"/>
  <c r="BJ70" i="1"/>
  <c r="BI70" i="1"/>
  <c r="BR69" i="1"/>
  <c r="BQ69" i="1"/>
  <c r="BP69" i="1"/>
  <c r="BO69" i="1"/>
  <c r="BN69" i="1"/>
  <c r="BM69" i="1"/>
  <c r="BL69" i="1"/>
  <c r="BK69" i="1"/>
  <c r="BJ69" i="1"/>
  <c r="BI69" i="1"/>
  <c r="BR68" i="1"/>
  <c r="BQ68" i="1"/>
  <c r="BP68" i="1"/>
  <c r="BO68" i="1"/>
  <c r="BN68" i="1"/>
  <c r="BM68" i="1"/>
  <c r="BL68" i="1"/>
  <c r="BK68" i="1"/>
  <c r="BJ68" i="1"/>
  <c r="BI68" i="1"/>
  <c r="BR67" i="1"/>
  <c r="BQ67" i="1"/>
  <c r="BP67" i="1"/>
  <c r="BO67" i="1"/>
  <c r="BN67" i="1"/>
  <c r="BM67" i="1"/>
  <c r="BL67" i="1"/>
  <c r="BK67" i="1"/>
  <c r="BJ67" i="1"/>
  <c r="BI67" i="1"/>
  <c r="BR66" i="1"/>
  <c r="BQ66" i="1"/>
  <c r="BP66" i="1"/>
  <c r="BO66" i="1"/>
  <c r="BN66" i="1"/>
  <c r="BM66" i="1"/>
  <c r="BL66" i="1"/>
  <c r="BK66" i="1"/>
  <c r="BJ66" i="1"/>
  <c r="BI66" i="1"/>
  <c r="BR65" i="1"/>
  <c r="BQ65" i="1"/>
  <c r="BP65" i="1"/>
  <c r="BO65" i="1"/>
  <c r="BN65" i="1"/>
  <c r="BM65" i="1"/>
  <c r="BL65" i="1"/>
  <c r="BK65" i="1"/>
  <c r="BJ65" i="1"/>
  <c r="BI65" i="1"/>
  <c r="BR64" i="1"/>
  <c r="BQ64" i="1"/>
  <c r="BP64" i="1"/>
  <c r="BO64" i="1"/>
  <c r="BN64" i="1"/>
  <c r="BM64" i="1"/>
  <c r="BL64" i="1"/>
  <c r="BK64" i="1"/>
  <c r="BJ64" i="1"/>
  <c r="BI64" i="1"/>
  <c r="BR63" i="1"/>
  <c r="BQ63" i="1"/>
  <c r="BP63" i="1"/>
  <c r="BO63" i="1"/>
  <c r="BN63" i="1"/>
  <c r="BM63" i="1"/>
  <c r="BL63" i="1"/>
  <c r="BK63" i="1"/>
  <c r="BJ63" i="1"/>
  <c r="BI63" i="1"/>
  <c r="BR62" i="1"/>
  <c r="BQ62" i="1"/>
  <c r="BP62" i="1"/>
  <c r="BO62" i="1"/>
  <c r="BN62" i="1"/>
  <c r="BM62" i="1"/>
  <c r="BL62" i="1"/>
  <c r="BK62" i="1"/>
  <c r="BJ62" i="1"/>
  <c r="BI62" i="1"/>
  <c r="BR61" i="1"/>
  <c r="BQ61" i="1"/>
  <c r="BP61" i="1"/>
  <c r="BO61" i="1"/>
  <c r="BN61" i="1"/>
  <c r="BM61" i="1"/>
  <c r="BL61" i="1"/>
  <c r="BK61" i="1"/>
  <c r="BJ61" i="1"/>
  <c r="BI61" i="1"/>
  <c r="BR60" i="1"/>
  <c r="BQ60" i="1"/>
  <c r="BP60" i="1"/>
  <c r="BO60" i="1"/>
  <c r="BN60" i="1"/>
  <c r="BM60" i="1"/>
  <c r="BL60" i="1"/>
  <c r="BK60" i="1"/>
  <c r="BJ60" i="1"/>
  <c r="BI60" i="1"/>
  <c r="BR59" i="1"/>
  <c r="BQ59" i="1"/>
  <c r="BP59" i="1"/>
  <c r="BO59" i="1"/>
  <c r="BN59" i="1"/>
  <c r="BM59" i="1"/>
  <c r="BL59" i="1"/>
  <c r="BK59" i="1"/>
  <c r="BJ59" i="1"/>
  <c r="BI59" i="1"/>
  <c r="BR58" i="1"/>
  <c r="BQ58" i="1"/>
  <c r="BP58" i="1"/>
  <c r="BO58" i="1"/>
  <c r="BN58" i="1"/>
  <c r="BM58" i="1"/>
  <c r="BL58" i="1"/>
  <c r="BK58" i="1"/>
  <c r="BJ58" i="1"/>
  <c r="BI58" i="1"/>
  <c r="BR57" i="1"/>
  <c r="BQ57" i="1"/>
  <c r="BP57" i="1"/>
  <c r="BO57" i="1"/>
  <c r="BN57" i="1"/>
  <c r="BM57" i="1"/>
  <c r="BL57" i="1"/>
  <c r="BK57" i="1"/>
  <c r="BJ57" i="1"/>
  <c r="BI57" i="1"/>
  <c r="BR56" i="1"/>
  <c r="BQ56" i="1"/>
  <c r="BP56" i="1"/>
  <c r="BO56" i="1"/>
  <c r="BN56" i="1"/>
  <c r="BM56" i="1"/>
  <c r="BL56" i="1"/>
  <c r="BK56" i="1"/>
  <c r="BJ56" i="1"/>
  <c r="BI56" i="1"/>
  <c r="BR55" i="1"/>
  <c r="BQ55" i="1"/>
  <c r="BP55" i="1"/>
  <c r="BO55" i="1"/>
  <c r="BN55" i="1"/>
  <c r="BM55" i="1"/>
  <c r="BL55" i="1"/>
  <c r="BK55" i="1"/>
  <c r="BJ55" i="1"/>
  <c r="BI55" i="1"/>
  <c r="BR54" i="1"/>
  <c r="BQ54" i="1"/>
  <c r="BP54" i="1"/>
  <c r="BO54" i="1"/>
  <c r="BN54" i="1"/>
  <c r="BM54" i="1"/>
  <c r="BL54" i="1"/>
  <c r="BK54" i="1"/>
  <c r="BJ54" i="1"/>
  <c r="BI54" i="1"/>
  <c r="BR53" i="1"/>
  <c r="BQ53" i="1"/>
  <c r="BP53" i="1"/>
  <c r="BO53" i="1"/>
  <c r="BN53" i="1"/>
  <c r="BM53" i="1"/>
  <c r="BL53" i="1"/>
  <c r="BK53" i="1"/>
  <c r="BJ53" i="1"/>
  <c r="BI53" i="1"/>
  <c r="BR52" i="1"/>
  <c r="BQ52" i="1"/>
  <c r="BP52" i="1"/>
  <c r="BO52" i="1"/>
  <c r="BN52" i="1"/>
  <c r="BM52" i="1"/>
  <c r="BL52" i="1"/>
  <c r="BK52" i="1"/>
  <c r="BJ52" i="1"/>
  <c r="BI52" i="1"/>
  <c r="BR51" i="1"/>
  <c r="BQ51" i="1"/>
  <c r="BP51" i="1"/>
  <c r="BO51" i="1"/>
  <c r="BN51" i="1"/>
  <c r="BM51" i="1"/>
  <c r="BL51" i="1"/>
  <c r="BK51" i="1"/>
  <c r="BJ51" i="1"/>
  <c r="BI51" i="1"/>
  <c r="BR50" i="1"/>
  <c r="BQ50" i="1"/>
  <c r="BP50" i="1"/>
  <c r="BO50" i="1"/>
  <c r="BN50" i="1"/>
  <c r="BM50" i="1"/>
  <c r="BL50" i="1"/>
  <c r="BK50" i="1"/>
  <c r="BJ50" i="1"/>
  <c r="BI50" i="1"/>
  <c r="BR49" i="1"/>
  <c r="BQ49" i="1"/>
  <c r="BP49" i="1"/>
  <c r="BO49" i="1"/>
  <c r="BN49" i="1"/>
  <c r="BM49" i="1"/>
  <c r="BL49" i="1"/>
  <c r="BK49" i="1"/>
  <c r="BJ49" i="1"/>
  <c r="BI49" i="1"/>
  <c r="BI48" i="1"/>
  <c r="BK48" i="1" s="1"/>
  <c r="BI47" i="1"/>
  <c r="BK47" i="1" s="1"/>
  <c r="BI46" i="1"/>
  <c r="BR46" i="1" s="1"/>
  <c r="BI45" i="1"/>
  <c r="BK45" i="1" s="1"/>
  <c r="BI44" i="1"/>
  <c r="BK44" i="1" s="1"/>
  <c r="BI43" i="1"/>
  <c r="BK43" i="1" s="1"/>
  <c r="BI42" i="1"/>
  <c r="BR42" i="1" s="1"/>
  <c r="BI41" i="1"/>
  <c r="BK41" i="1" s="1"/>
  <c r="BI40" i="1"/>
  <c r="BK40" i="1" s="1"/>
  <c r="BI39" i="1"/>
  <c r="BK39" i="1" s="1"/>
  <c r="BI38" i="1"/>
  <c r="BR38" i="1" s="1"/>
  <c r="BI37" i="1"/>
  <c r="BK37" i="1" s="1"/>
  <c r="BI36" i="1"/>
  <c r="BK36" i="1" s="1"/>
  <c r="BI35" i="1"/>
  <c r="BK35" i="1" s="1"/>
  <c r="BI34" i="1"/>
  <c r="BR34" i="1" s="1"/>
  <c r="BI33" i="1"/>
  <c r="BK33" i="1" s="1"/>
  <c r="BI32" i="1"/>
  <c r="BR32" i="1" s="1"/>
  <c r="BI31" i="1"/>
  <c r="BK31" i="1" s="1"/>
  <c r="BI30" i="1"/>
  <c r="BR30" i="1" s="1"/>
  <c r="BI29" i="1"/>
  <c r="BK29" i="1" s="1"/>
  <c r="BI28" i="1"/>
  <c r="BK28" i="1" s="1"/>
  <c r="BI27" i="1"/>
  <c r="BK27" i="1" s="1"/>
  <c r="BI26" i="1"/>
  <c r="BR26" i="1" s="1"/>
  <c r="BI25" i="1"/>
  <c r="BK25" i="1" s="1"/>
  <c r="BR24" i="1"/>
  <c r="BI24" i="1"/>
  <c r="BK24" i="1" s="1"/>
  <c r="BI23" i="1"/>
  <c r="BK23" i="1" s="1"/>
  <c r="BI22" i="1"/>
  <c r="BR22" i="1" s="1"/>
  <c r="BI21" i="1"/>
  <c r="BK21" i="1" s="1"/>
  <c r="BI20" i="1"/>
  <c r="BR20" i="1" s="1"/>
  <c r="BI19" i="1"/>
  <c r="BK19" i="1" s="1"/>
  <c r="BI18" i="1"/>
  <c r="BK18" i="1" s="1"/>
  <c r="BI17" i="1"/>
  <c r="BK17" i="1" s="1"/>
  <c r="BI16" i="1"/>
  <c r="BK16" i="1" s="1"/>
  <c r="BI15" i="1"/>
  <c r="BK15" i="1" s="1"/>
  <c r="BI14" i="1"/>
  <c r="BR14" i="1" s="1"/>
  <c r="BI13" i="1"/>
  <c r="BK13" i="1" s="1"/>
  <c r="BI12" i="1"/>
  <c r="BK12" i="1" s="1"/>
  <c r="BI11" i="1"/>
  <c r="BR11" i="1" s="1"/>
  <c r="BI10" i="1"/>
  <c r="BR10" i="1" s="1"/>
  <c r="BI9" i="1"/>
  <c r="BR9" i="1" s="1"/>
  <c r="BI8" i="1"/>
  <c r="BR8" i="1" s="1"/>
  <c r="BI7" i="1"/>
  <c r="BK7" i="1" s="1"/>
  <c r="BI6" i="1"/>
  <c r="BK6" i="1" s="1"/>
  <c r="BI5" i="1"/>
  <c r="BR5" i="1" s="1"/>
  <c r="BI4" i="1"/>
  <c r="BK4" i="1" s="1"/>
  <c r="BJ3" i="1"/>
  <c r="BI3" i="1"/>
  <c r="BK3" i="1" s="1"/>
  <c r="T2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3" i="1"/>
  <c r="BB30" i="1"/>
  <c r="P3" i="1" a="1"/>
  <c r="P5" i="1" s="1"/>
  <c r="BN120" i="23" l="1"/>
  <c r="BO120" i="23" s="1"/>
  <c r="BP120" i="23"/>
  <c r="BQ120" i="23" s="1"/>
  <c r="D121" i="23"/>
  <c r="E121" i="23" s="1"/>
  <c r="BJ121" i="23"/>
  <c r="C122" i="23"/>
  <c r="G120" i="23"/>
  <c r="F120" i="23"/>
  <c r="G121" i="22"/>
  <c r="F121" i="22"/>
  <c r="BP121" i="22"/>
  <c r="BQ121" i="22" s="1"/>
  <c r="BN121" i="22"/>
  <c r="BO121" i="22" s="1"/>
  <c r="C123" i="22"/>
  <c r="BJ122" i="22"/>
  <c r="D122" i="22"/>
  <c r="E122" i="22" s="1"/>
  <c r="BP122" i="21"/>
  <c r="BQ122" i="21" s="1"/>
  <c r="BN122" i="21"/>
  <c r="BO122" i="21" s="1"/>
  <c r="D123" i="21"/>
  <c r="E123" i="21" s="1"/>
  <c r="C124" i="21"/>
  <c r="BJ123" i="21"/>
  <c r="G122" i="21"/>
  <c r="F122" i="21"/>
  <c r="BR76" i="16"/>
  <c r="BK9" i="16"/>
  <c r="BK18" i="16"/>
  <c r="BR18" i="16"/>
  <c r="BR24" i="16"/>
  <c r="D4" i="16"/>
  <c r="E4" i="16" s="1"/>
  <c r="C5" i="16"/>
  <c r="BK11" i="16"/>
  <c r="BR47" i="16"/>
  <c r="BR55" i="16"/>
  <c r="BR58" i="16"/>
  <c r="BK60" i="16"/>
  <c r="BR62" i="16"/>
  <c r="BK64" i="16"/>
  <c r="BR66" i="16"/>
  <c r="BK68" i="16"/>
  <c r="BR70" i="16"/>
  <c r="BK72" i="16"/>
  <c r="BR74" i="16"/>
  <c r="BR13" i="16"/>
  <c r="BK43" i="16"/>
  <c r="BR43" i="16"/>
  <c r="BR41" i="16"/>
  <c r="BK41" i="16"/>
  <c r="BR36" i="16"/>
  <c r="BK36" i="16"/>
  <c r="BK77" i="16"/>
  <c r="BR77" i="16"/>
  <c r="BR35" i="16"/>
  <c r="BK49" i="16"/>
  <c r="BK50" i="16"/>
  <c r="BK51" i="16"/>
  <c r="BK52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AV10" i="16"/>
  <c r="AV36" i="16" s="1"/>
  <c r="P6" i="16"/>
  <c r="R6" i="16" s="1"/>
  <c r="P7" i="16"/>
  <c r="R7" i="16" s="1"/>
  <c r="M5" i="16"/>
  <c r="BJ5" i="16"/>
  <c r="AO48" i="16"/>
  <c r="BA46" i="16" s="1"/>
  <c r="BA41" i="16" s="1"/>
  <c r="AL81" i="16"/>
  <c r="AK35" i="16"/>
  <c r="D3" i="16"/>
  <c r="E3" i="16" s="1"/>
  <c r="P8" i="16"/>
  <c r="R8" i="16" s="1"/>
  <c r="BK15" i="16"/>
  <c r="BR15" i="16"/>
  <c r="AV17" i="16"/>
  <c r="BR20" i="16"/>
  <c r="BK28" i="16"/>
  <c r="P9" i="16"/>
  <c r="R9" i="16" s="1"/>
  <c r="N6" i="16"/>
  <c r="AV9" i="16"/>
  <c r="AV18" i="16"/>
  <c r="AV20" i="16"/>
  <c r="BK25" i="16"/>
  <c r="BR25" i="16"/>
  <c r="BK45" i="16"/>
  <c r="BR45" i="16"/>
  <c r="AV8" i="16"/>
  <c r="P10" i="16"/>
  <c r="R10" i="16" s="1"/>
  <c r="BR3" i="16"/>
  <c r="AV19" i="16"/>
  <c r="BK30" i="16"/>
  <c r="BK32" i="16"/>
  <c r="BR32" i="16"/>
  <c r="P3" i="16"/>
  <c r="H3" i="16"/>
  <c r="P4" i="16"/>
  <c r="R4" i="16" s="1"/>
  <c r="BR14" i="16"/>
  <c r="BR31" i="16"/>
  <c r="BK33" i="16"/>
  <c r="I3" i="16"/>
  <c r="BK22" i="16"/>
  <c r="BR22" i="16"/>
  <c r="AL80" i="16"/>
  <c r="AO47" i="16"/>
  <c r="BK48" i="16"/>
  <c r="BR46" i="16"/>
  <c r="BK39" i="16"/>
  <c r="BR39" i="16"/>
  <c r="BR40" i="1"/>
  <c r="AK35" i="1"/>
  <c r="AV9" i="1"/>
  <c r="AV10" i="1"/>
  <c r="BR29" i="1"/>
  <c r="BR36" i="1"/>
  <c r="AV17" i="1"/>
  <c r="BK8" i="1"/>
  <c r="AV18" i="1"/>
  <c r="AV19" i="1"/>
  <c r="AL80" i="1"/>
  <c r="AV20" i="1"/>
  <c r="AL81" i="1"/>
  <c r="BK46" i="1"/>
  <c r="AV8" i="1"/>
  <c r="BK14" i="1"/>
  <c r="BR15" i="1"/>
  <c r="BK22" i="1"/>
  <c r="AO48" i="1"/>
  <c r="BA46" i="1" s="1"/>
  <c r="BA41" i="1" s="1"/>
  <c r="I3" i="1"/>
  <c r="BR19" i="1"/>
  <c r="BK5" i="1"/>
  <c r="BK11" i="1"/>
  <c r="BR16" i="1"/>
  <c r="BK32" i="1"/>
  <c r="BR37" i="1"/>
  <c r="BR17" i="1"/>
  <c r="BR28" i="1"/>
  <c r="H3" i="1"/>
  <c r="BK30" i="1"/>
  <c r="BK38" i="1"/>
  <c r="BK9" i="1"/>
  <c r="BK20" i="1"/>
  <c r="BR25" i="1"/>
  <c r="BR33" i="1"/>
  <c r="BR41" i="1"/>
  <c r="BR44" i="1"/>
  <c r="BK10" i="1"/>
  <c r="BR13" i="1"/>
  <c r="BR21" i="1"/>
  <c r="BK26" i="1"/>
  <c r="BK34" i="1"/>
  <c r="BK42" i="1"/>
  <c r="BR45" i="1"/>
  <c r="BR4" i="1"/>
  <c r="BR7" i="1"/>
  <c r="BR23" i="1"/>
  <c r="BR27" i="1"/>
  <c r="BR31" i="1"/>
  <c r="BR35" i="1"/>
  <c r="BR39" i="1"/>
  <c r="BR43" i="1"/>
  <c r="BR47" i="1"/>
  <c r="BR48" i="1"/>
  <c r="BR3" i="1"/>
  <c r="BR6" i="1"/>
  <c r="BR12" i="1"/>
  <c r="BR18" i="1"/>
  <c r="P4" i="1"/>
  <c r="P3" i="1"/>
  <c r="P10" i="1"/>
  <c r="P9" i="1"/>
  <c r="P8" i="1"/>
  <c r="P7" i="1"/>
  <c r="P6" i="1"/>
  <c r="BJ122" i="23" l="1"/>
  <c r="D122" i="23"/>
  <c r="E122" i="23" s="1"/>
  <c r="C123" i="23"/>
  <c r="BN121" i="23"/>
  <c r="BO121" i="23" s="1"/>
  <c r="BP121" i="23"/>
  <c r="BQ121" i="23" s="1"/>
  <c r="G121" i="23"/>
  <c r="F121" i="23"/>
  <c r="G122" i="22"/>
  <c r="F122" i="22"/>
  <c r="BP122" i="22"/>
  <c r="BQ122" i="22" s="1"/>
  <c r="BN122" i="22"/>
  <c r="BO122" i="22" s="1"/>
  <c r="C124" i="22"/>
  <c r="BJ123" i="22"/>
  <c r="D123" i="22"/>
  <c r="E123" i="22" s="1"/>
  <c r="BP123" i="21"/>
  <c r="BQ123" i="21" s="1"/>
  <c r="BN123" i="21"/>
  <c r="BO123" i="21" s="1"/>
  <c r="D124" i="21"/>
  <c r="E124" i="21" s="1"/>
  <c r="C125" i="21"/>
  <c r="BJ124" i="21"/>
  <c r="G123" i="21"/>
  <c r="F123" i="21"/>
  <c r="BL88" i="16"/>
  <c r="BM88" i="16" s="1"/>
  <c r="BL79" i="16"/>
  <c r="BM79" i="16" s="1"/>
  <c r="BL78" i="16"/>
  <c r="BM78" i="16" s="1"/>
  <c r="K4" i="16"/>
  <c r="L4" i="16" s="1"/>
  <c r="BL72" i="16"/>
  <c r="BM72" i="16" s="1"/>
  <c r="BL83" i="16"/>
  <c r="BM83" i="16" s="1"/>
  <c r="BL68" i="16"/>
  <c r="BM68" i="16" s="1"/>
  <c r="BF3" i="16"/>
  <c r="BL87" i="16" s="1"/>
  <c r="BM87" i="16" s="1"/>
  <c r="BL82" i="16"/>
  <c r="BM82" i="16" s="1"/>
  <c r="C6" i="16"/>
  <c r="D5" i="16"/>
  <c r="E5" i="16" s="1"/>
  <c r="BL81" i="16"/>
  <c r="BM81" i="16" s="1"/>
  <c r="BL64" i="16"/>
  <c r="BM64" i="16" s="1"/>
  <c r="G4" i="16"/>
  <c r="F4" i="16"/>
  <c r="K5" i="16"/>
  <c r="L5" i="16" s="1"/>
  <c r="AV35" i="16"/>
  <c r="S7" i="16"/>
  <c r="AV43" i="16"/>
  <c r="AL61" i="16"/>
  <c r="G3" i="16"/>
  <c r="F3" i="16"/>
  <c r="S6" i="16"/>
  <c r="J5" i="16"/>
  <c r="T3" i="16"/>
  <c r="S3" i="16"/>
  <c r="R3" i="16"/>
  <c r="S10" i="16"/>
  <c r="S5" i="16"/>
  <c r="S4" i="16"/>
  <c r="S8" i="16"/>
  <c r="AX13" i="16"/>
  <c r="AV38" i="16"/>
  <c r="AV33" i="16"/>
  <c r="AV32" i="16"/>
  <c r="AV26" i="16"/>
  <c r="AV27" i="16"/>
  <c r="BF4" i="16"/>
  <c r="AL62" i="16" s="1"/>
  <c r="AV30" i="16"/>
  <c r="AV40" i="16"/>
  <c r="AV11" i="16"/>
  <c r="AV13" i="16" s="1"/>
  <c r="AW13" i="16" s="1"/>
  <c r="AV44" i="16" s="1"/>
  <c r="AV24" i="16"/>
  <c r="AV29" i="16"/>
  <c r="J6" i="16"/>
  <c r="N7" i="16"/>
  <c r="M6" i="16"/>
  <c r="K6" i="16"/>
  <c r="L6" i="16" s="1"/>
  <c r="S9" i="16"/>
  <c r="K3" i="16"/>
  <c r="L3" i="16" s="1"/>
  <c r="J4" i="16"/>
  <c r="J3" i="16"/>
  <c r="BF5" i="16"/>
  <c r="BP5" i="16" s="1"/>
  <c r="BQ5" i="16" s="1"/>
  <c r="C124" i="23" l="1"/>
  <c r="BJ123" i="23"/>
  <c r="D123" i="23"/>
  <c r="E123" i="23" s="1"/>
  <c r="G122" i="23"/>
  <c r="F122" i="23"/>
  <c r="BN122" i="23"/>
  <c r="BO122" i="23" s="1"/>
  <c r="BP122" i="23"/>
  <c r="BQ122" i="23" s="1"/>
  <c r="G123" i="22"/>
  <c r="F123" i="22"/>
  <c r="C125" i="22"/>
  <c r="BJ124" i="22"/>
  <c r="D124" i="22"/>
  <c r="E124" i="22" s="1"/>
  <c r="BP123" i="22"/>
  <c r="BQ123" i="22" s="1"/>
  <c r="BN123" i="22"/>
  <c r="BO123" i="22" s="1"/>
  <c r="BP124" i="21"/>
  <c r="BQ124" i="21" s="1"/>
  <c r="BN124" i="21"/>
  <c r="BO124" i="21" s="1"/>
  <c r="D125" i="21"/>
  <c r="E125" i="21" s="1"/>
  <c r="C126" i="21"/>
  <c r="BJ125" i="21"/>
  <c r="G124" i="21"/>
  <c r="F124" i="21"/>
  <c r="BL89" i="16"/>
  <c r="BM89" i="16" s="1"/>
  <c r="BL50" i="16"/>
  <c r="BM50" i="16" s="1"/>
  <c r="BL77" i="16"/>
  <c r="BM77" i="16" s="1"/>
  <c r="G5" i="16"/>
  <c r="F5" i="16"/>
  <c r="C7" i="16"/>
  <c r="D6" i="16"/>
  <c r="E6" i="16" s="1"/>
  <c r="BJ6" i="16"/>
  <c r="BL51" i="16"/>
  <c r="BM51" i="16" s="1"/>
  <c r="BL86" i="16"/>
  <c r="BM86" i="16" s="1"/>
  <c r="BL49" i="16"/>
  <c r="BM49" i="16" s="1"/>
  <c r="BL84" i="16"/>
  <c r="BM84" i="16" s="1"/>
  <c r="BL60" i="16"/>
  <c r="BM60" i="16" s="1"/>
  <c r="BL90" i="16"/>
  <c r="BM90" i="16" s="1"/>
  <c r="BL52" i="16"/>
  <c r="BM52" i="16" s="1"/>
  <c r="BL54" i="16"/>
  <c r="BM54" i="16" s="1"/>
  <c r="BL70" i="16"/>
  <c r="BM70" i="16" s="1"/>
  <c r="BL73" i="16"/>
  <c r="BM73" i="16" s="1"/>
  <c r="BL56" i="16"/>
  <c r="BM56" i="16" s="1"/>
  <c r="BL63" i="16"/>
  <c r="BM63" i="16" s="1"/>
  <c r="BL58" i="16"/>
  <c r="BM58" i="16" s="1"/>
  <c r="BL59" i="16"/>
  <c r="BM59" i="16" s="1"/>
  <c r="BL71" i="16"/>
  <c r="BM71" i="16" s="1"/>
  <c r="BL66" i="16"/>
  <c r="BM66" i="16" s="1"/>
  <c r="BL74" i="16"/>
  <c r="BM74" i="16" s="1"/>
  <c r="BL57" i="16"/>
  <c r="BM57" i="16" s="1"/>
  <c r="BL53" i="16"/>
  <c r="BM53" i="16" s="1"/>
  <c r="BL61" i="16"/>
  <c r="BM61" i="16" s="1"/>
  <c r="BL55" i="16"/>
  <c r="BM55" i="16" s="1"/>
  <c r="BL67" i="16"/>
  <c r="BM67" i="16" s="1"/>
  <c r="BL65" i="16"/>
  <c r="BM65" i="16" s="1"/>
  <c r="BL62" i="16"/>
  <c r="BM62" i="16" s="1"/>
  <c r="BL76" i="16"/>
  <c r="BM76" i="16" s="1"/>
  <c r="BL69" i="16"/>
  <c r="BM69" i="16" s="1"/>
  <c r="BL75" i="16"/>
  <c r="BM75" i="16" s="1"/>
  <c r="BL85" i="16"/>
  <c r="BM85" i="16" s="1"/>
  <c r="BL80" i="16"/>
  <c r="BM80" i="16" s="1"/>
  <c r="AV14" i="16"/>
  <c r="AV28" i="16" s="1"/>
  <c r="AV12" i="16"/>
  <c r="AW12" i="16" s="1"/>
  <c r="AV41" i="16" s="1"/>
  <c r="BL31" i="16"/>
  <c r="BM31" i="16" s="1"/>
  <c r="BL22" i="16"/>
  <c r="BM22" i="16" s="1"/>
  <c r="BP6" i="16"/>
  <c r="BQ6" i="16" s="1"/>
  <c r="BL30" i="16"/>
  <c r="BM30" i="16" s="1"/>
  <c r="BL26" i="16"/>
  <c r="BM26" i="16" s="1"/>
  <c r="BL12" i="16"/>
  <c r="BM12" i="16" s="1"/>
  <c r="AV15" i="16"/>
  <c r="BL32" i="16"/>
  <c r="BM32" i="16" s="1"/>
  <c r="BL23" i="16"/>
  <c r="BM23" i="16" s="1"/>
  <c r="BL13" i="16"/>
  <c r="BM13" i="16" s="1"/>
  <c r="BL4" i="16"/>
  <c r="BL18" i="16"/>
  <c r="BM18" i="16" s="1"/>
  <c r="N8" i="16"/>
  <c r="M7" i="16"/>
  <c r="K7" i="16"/>
  <c r="L7" i="16" s="1"/>
  <c r="J7" i="16"/>
  <c r="BL15" i="16"/>
  <c r="BM15" i="16" s="1"/>
  <c r="BL27" i="16"/>
  <c r="BM27" i="16" s="1"/>
  <c r="BL42" i="16"/>
  <c r="BM42" i="16" s="1"/>
  <c r="BL7" i="16"/>
  <c r="BM7" i="16" s="1"/>
  <c r="BL33" i="16"/>
  <c r="BM33" i="16" s="1"/>
  <c r="BL48" i="16"/>
  <c r="BM48" i="16" s="1"/>
  <c r="BL20" i="16"/>
  <c r="BM20" i="16" s="1"/>
  <c r="BL6" i="16"/>
  <c r="BL8" i="16"/>
  <c r="BM8" i="16" s="1"/>
  <c r="BL19" i="16"/>
  <c r="BM19" i="16" s="1"/>
  <c r="BL45" i="16"/>
  <c r="BM45" i="16" s="1"/>
  <c r="BL16" i="16"/>
  <c r="BM16" i="16" s="1"/>
  <c r="AQ54" i="16"/>
  <c r="AQ53" i="16"/>
  <c r="AQ57" i="16"/>
  <c r="AQ55" i="16"/>
  <c r="AQ56" i="16"/>
  <c r="BL25" i="16"/>
  <c r="BM25" i="16" s="1"/>
  <c r="BL29" i="16"/>
  <c r="BM29" i="16" s="1"/>
  <c r="BL46" i="16"/>
  <c r="BM46" i="16" s="1"/>
  <c r="BL36" i="16"/>
  <c r="BM36" i="16" s="1"/>
  <c r="BL3" i="16"/>
  <c r="BL10" i="16"/>
  <c r="BM10" i="16" s="1"/>
  <c r="BL38" i="16"/>
  <c r="BM38" i="16" s="1"/>
  <c r="BL34" i="16"/>
  <c r="BM34" i="16" s="1"/>
  <c r="BL21" i="16"/>
  <c r="BM21" i="16" s="1"/>
  <c r="BL17" i="16"/>
  <c r="BM17" i="16" s="1"/>
  <c r="BL14" i="16"/>
  <c r="BM14" i="16" s="1"/>
  <c r="BL43" i="16"/>
  <c r="BM43" i="16" s="1"/>
  <c r="AL63" i="16"/>
  <c r="BP4" i="16"/>
  <c r="BQ4" i="16" s="1"/>
  <c r="BP3" i="16"/>
  <c r="BQ3" i="16" s="1"/>
  <c r="BL28" i="16"/>
  <c r="BM28" i="16" s="1"/>
  <c r="BL39" i="16"/>
  <c r="BM39" i="16" s="1"/>
  <c r="BL24" i="16"/>
  <c r="BM24" i="16" s="1"/>
  <c r="BL5" i="16"/>
  <c r="BL35" i="16"/>
  <c r="BM35" i="16" s="1"/>
  <c r="BL11" i="16"/>
  <c r="BM11" i="16" s="1"/>
  <c r="BL37" i="16"/>
  <c r="BM37" i="16" s="1"/>
  <c r="BL40" i="16"/>
  <c r="BM40" i="16" s="1"/>
  <c r="BL47" i="16"/>
  <c r="BM47" i="16" s="1"/>
  <c r="BL41" i="16"/>
  <c r="BM41" i="16" s="1"/>
  <c r="BL9" i="16"/>
  <c r="BM9" i="16" s="1"/>
  <c r="BL44" i="16"/>
  <c r="BM44" i="16" s="1"/>
  <c r="G123" i="23" l="1"/>
  <c r="F123" i="23"/>
  <c r="BN123" i="23"/>
  <c r="BO123" i="23" s="1"/>
  <c r="BP123" i="23"/>
  <c r="BQ123" i="23" s="1"/>
  <c r="D124" i="23"/>
  <c r="E124" i="23" s="1"/>
  <c r="C125" i="23"/>
  <c r="BJ124" i="23"/>
  <c r="G124" i="22"/>
  <c r="F124" i="22"/>
  <c r="BP124" i="22"/>
  <c r="BQ124" i="22" s="1"/>
  <c r="BN124" i="22"/>
  <c r="BO124" i="22" s="1"/>
  <c r="C126" i="22"/>
  <c r="BJ125" i="22"/>
  <c r="D125" i="22"/>
  <c r="E125" i="22" s="1"/>
  <c r="BP125" i="21"/>
  <c r="BQ125" i="21" s="1"/>
  <c r="BN125" i="21"/>
  <c r="BO125" i="21" s="1"/>
  <c r="D126" i="21"/>
  <c r="E126" i="21" s="1"/>
  <c r="C127" i="21"/>
  <c r="BJ126" i="21"/>
  <c r="G125" i="21"/>
  <c r="F125" i="21"/>
  <c r="G6" i="16"/>
  <c r="F6" i="16"/>
  <c r="BJ7" i="16"/>
  <c r="BP7" i="16" s="1"/>
  <c r="BQ7" i="16" s="1"/>
  <c r="C8" i="16"/>
  <c r="D7" i="16"/>
  <c r="E7" i="16" s="1"/>
  <c r="AX12" i="16"/>
  <c r="AV25" i="16"/>
  <c r="BM3" i="16"/>
  <c r="M8" i="16"/>
  <c r="K8" i="16"/>
  <c r="L8" i="16" s="1"/>
  <c r="J8" i="16"/>
  <c r="N9" i="16"/>
  <c r="BM4" i="16"/>
  <c r="BM5" i="16"/>
  <c r="BM6" i="16"/>
  <c r="AV37" i="16"/>
  <c r="AV34" i="16"/>
  <c r="D125" i="23" l="1"/>
  <c r="E125" i="23" s="1"/>
  <c r="C126" i="23"/>
  <c r="BJ125" i="23"/>
  <c r="G124" i="23"/>
  <c r="F124" i="23"/>
  <c r="BN124" i="23"/>
  <c r="BO124" i="23" s="1"/>
  <c r="BP124" i="23"/>
  <c r="BQ124" i="23" s="1"/>
  <c r="G125" i="22"/>
  <c r="F125" i="22"/>
  <c r="C127" i="22"/>
  <c r="BJ126" i="22"/>
  <c r="D126" i="22"/>
  <c r="E126" i="22" s="1"/>
  <c r="BP125" i="22"/>
  <c r="BQ125" i="22" s="1"/>
  <c r="BN125" i="22"/>
  <c r="BO125" i="22" s="1"/>
  <c r="BP126" i="21"/>
  <c r="BQ126" i="21" s="1"/>
  <c r="BN126" i="21"/>
  <c r="BO126" i="21" s="1"/>
  <c r="D127" i="21"/>
  <c r="E127" i="21" s="1"/>
  <c r="C128" i="21"/>
  <c r="BJ127" i="21"/>
  <c r="G126" i="21"/>
  <c r="F126" i="21"/>
  <c r="BN8" i="16"/>
  <c r="BO8" i="16" s="1"/>
  <c r="G7" i="16"/>
  <c r="F7" i="16"/>
  <c r="C9" i="16"/>
  <c r="BJ8" i="16"/>
  <c r="BP8" i="16" s="1"/>
  <c r="BQ8" i="16" s="1"/>
  <c r="D8" i="16"/>
  <c r="E8" i="16" s="1"/>
  <c r="N10" i="16"/>
  <c r="M9" i="16"/>
  <c r="K9" i="16"/>
  <c r="L9" i="16" s="1"/>
  <c r="J9" i="16"/>
  <c r="BN3" i="16"/>
  <c r="BO3" i="16" s="1"/>
  <c r="BN4" i="16"/>
  <c r="BO4" i="16" s="1"/>
  <c r="BN6" i="16"/>
  <c r="BO6" i="16" s="1"/>
  <c r="BN5" i="16"/>
  <c r="BO5" i="16" s="1"/>
  <c r="BN7" i="16"/>
  <c r="BO7" i="16" s="1"/>
  <c r="BN125" i="23" l="1"/>
  <c r="BO125" i="23" s="1"/>
  <c r="BP125" i="23"/>
  <c r="BQ125" i="23" s="1"/>
  <c r="BJ126" i="23"/>
  <c r="D126" i="23"/>
  <c r="E126" i="23" s="1"/>
  <c r="C127" i="23"/>
  <c r="G125" i="23"/>
  <c r="F125" i="23"/>
  <c r="G126" i="22"/>
  <c r="F126" i="22"/>
  <c r="C128" i="22"/>
  <c r="BJ127" i="22"/>
  <c r="D127" i="22"/>
  <c r="E127" i="22" s="1"/>
  <c r="BP126" i="22"/>
  <c r="BQ126" i="22" s="1"/>
  <c r="BN126" i="22"/>
  <c r="BO126" i="22" s="1"/>
  <c r="BP127" i="21"/>
  <c r="BQ127" i="21" s="1"/>
  <c r="BN127" i="21"/>
  <c r="BO127" i="21" s="1"/>
  <c r="D128" i="21"/>
  <c r="E128" i="21" s="1"/>
  <c r="C129" i="21"/>
  <c r="BJ128" i="21"/>
  <c r="G127" i="21"/>
  <c r="F127" i="21"/>
  <c r="G8" i="16"/>
  <c r="F8" i="16"/>
  <c r="D9" i="16"/>
  <c r="E9" i="16" s="1"/>
  <c r="BJ9" i="16"/>
  <c r="C10" i="16"/>
  <c r="N11" i="16"/>
  <c r="M10" i="16"/>
  <c r="K10" i="16"/>
  <c r="L10" i="16" s="1"/>
  <c r="J10" i="16"/>
  <c r="BN126" i="23" l="1"/>
  <c r="BO126" i="23" s="1"/>
  <c r="BP126" i="23"/>
  <c r="BQ126" i="23" s="1"/>
  <c r="G126" i="23"/>
  <c r="F126" i="23"/>
  <c r="D127" i="23"/>
  <c r="E127" i="23" s="1"/>
  <c r="BJ127" i="23"/>
  <c r="C129" i="22"/>
  <c r="BJ128" i="22"/>
  <c r="D128" i="22"/>
  <c r="E128" i="22" s="1"/>
  <c r="G127" i="22"/>
  <c r="F127" i="22"/>
  <c r="BP127" i="22"/>
  <c r="BQ127" i="22" s="1"/>
  <c r="BN127" i="22"/>
  <c r="BO127" i="22" s="1"/>
  <c r="BP128" i="21"/>
  <c r="BQ128" i="21" s="1"/>
  <c r="BN128" i="21"/>
  <c r="BO128" i="21" s="1"/>
  <c r="D129" i="21"/>
  <c r="E129" i="21" s="1"/>
  <c r="C130" i="21"/>
  <c r="BJ129" i="21"/>
  <c r="G128" i="21"/>
  <c r="F128" i="21"/>
  <c r="BJ10" i="16"/>
  <c r="D10" i="16"/>
  <c r="E10" i="16" s="1"/>
  <c r="C11" i="16"/>
  <c r="BP9" i="16"/>
  <c r="BQ9" i="16" s="1"/>
  <c r="BN9" i="16"/>
  <c r="BO9" i="16" s="1"/>
  <c r="G9" i="16"/>
  <c r="F9" i="16"/>
  <c r="N12" i="16"/>
  <c r="J11" i="16"/>
  <c r="M11" i="16"/>
  <c r="K11" i="16"/>
  <c r="L11" i="16" s="1"/>
  <c r="G127" i="23" l="1"/>
  <c r="F127" i="23"/>
  <c r="AK50" i="23"/>
  <c r="AL50" i="23"/>
  <c r="BN127" i="23"/>
  <c r="BO127" i="23" s="1"/>
  <c r="BF7" i="23" s="1"/>
  <c r="BF8" i="23" s="1"/>
  <c r="BP127" i="23"/>
  <c r="BQ127" i="23" s="1"/>
  <c r="C130" i="22"/>
  <c r="BJ129" i="22"/>
  <c r="D129" i="22"/>
  <c r="E129" i="22" s="1"/>
  <c r="G128" i="22"/>
  <c r="F128" i="22"/>
  <c r="BP128" i="22"/>
  <c r="BQ128" i="22" s="1"/>
  <c r="BN128" i="22"/>
  <c r="BO128" i="22" s="1"/>
  <c r="G129" i="21"/>
  <c r="F129" i="21"/>
  <c r="BP129" i="21"/>
  <c r="BQ129" i="21" s="1"/>
  <c r="BN129" i="21"/>
  <c r="BO129" i="21" s="1"/>
  <c r="D130" i="21"/>
  <c r="E130" i="21" s="1"/>
  <c r="C131" i="21"/>
  <c r="BJ130" i="21"/>
  <c r="BP10" i="16"/>
  <c r="BQ10" i="16" s="1"/>
  <c r="BN10" i="16"/>
  <c r="BO10" i="16" s="1"/>
  <c r="C12" i="16"/>
  <c r="D11" i="16"/>
  <c r="E11" i="16" s="1"/>
  <c r="BJ11" i="16"/>
  <c r="G10" i="16"/>
  <c r="F10" i="16"/>
  <c r="J12" i="16"/>
  <c r="M12" i="16"/>
  <c r="N13" i="16"/>
  <c r="K12" i="16"/>
  <c r="L12" i="16" s="1"/>
  <c r="AL65" i="23" l="1"/>
  <c r="BF9" i="23"/>
  <c r="AM53" i="23"/>
  <c r="AO53" i="23" s="1"/>
  <c r="AM54" i="23"/>
  <c r="AO54" i="23" s="1"/>
  <c r="AM55" i="23"/>
  <c r="AO55" i="23" s="1"/>
  <c r="AM57" i="23"/>
  <c r="AO57" i="23" s="1"/>
  <c r="AM56" i="23"/>
  <c r="AO56" i="23" s="1"/>
  <c r="G129" i="22"/>
  <c r="F129" i="22"/>
  <c r="BP129" i="22"/>
  <c r="BQ129" i="22" s="1"/>
  <c r="BN129" i="22"/>
  <c r="BO129" i="22" s="1"/>
  <c r="C131" i="22"/>
  <c r="BJ130" i="22"/>
  <c r="D130" i="22"/>
  <c r="E130" i="22" s="1"/>
  <c r="BP130" i="21"/>
  <c r="BQ130" i="21" s="1"/>
  <c r="BN130" i="21"/>
  <c r="BO130" i="21" s="1"/>
  <c r="D131" i="21"/>
  <c r="E131" i="21" s="1"/>
  <c r="C132" i="21"/>
  <c r="BJ131" i="21"/>
  <c r="G130" i="21"/>
  <c r="F130" i="21"/>
  <c r="F11" i="16"/>
  <c r="G11" i="16"/>
  <c r="BN11" i="16"/>
  <c r="BO11" i="16" s="1"/>
  <c r="BP11" i="16"/>
  <c r="BQ11" i="16" s="1"/>
  <c r="D12" i="16"/>
  <c r="E12" i="16" s="1"/>
  <c r="C13" i="16"/>
  <c r="BJ12" i="16"/>
  <c r="N14" i="16"/>
  <c r="M13" i="16"/>
  <c r="K13" i="16"/>
  <c r="L13" i="16" s="1"/>
  <c r="J13" i="16"/>
  <c r="BA47" i="23" l="1"/>
  <c r="BA42" i="23" s="1"/>
  <c r="BF15" i="23"/>
  <c r="BF10" i="23" s="1"/>
  <c r="BF16" i="23"/>
  <c r="BF18" i="23"/>
  <c r="BF17" i="23"/>
  <c r="BP130" i="22"/>
  <c r="BQ130" i="22" s="1"/>
  <c r="BN130" i="22"/>
  <c r="BO130" i="22" s="1"/>
  <c r="G130" i="22"/>
  <c r="F130" i="22"/>
  <c r="C132" i="22"/>
  <c r="BJ131" i="22"/>
  <c r="D131" i="22"/>
  <c r="E131" i="22" s="1"/>
  <c r="BP131" i="21"/>
  <c r="BQ131" i="21" s="1"/>
  <c r="BN131" i="21"/>
  <c r="BO131" i="21" s="1"/>
  <c r="D132" i="21"/>
  <c r="E132" i="21" s="1"/>
  <c r="C133" i="21"/>
  <c r="BJ132" i="21"/>
  <c r="G131" i="21"/>
  <c r="F131" i="21"/>
  <c r="BP12" i="16"/>
  <c r="BQ12" i="16" s="1"/>
  <c r="BN12" i="16"/>
  <c r="BO12" i="16" s="1"/>
  <c r="C14" i="16"/>
  <c r="BJ13" i="16"/>
  <c r="D13" i="16"/>
  <c r="E13" i="16" s="1"/>
  <c r="F12" i="16"/>
  <c r="G12" i="16"/>
  <c r="J14" i="16"/>
  <c r="K14" i="16"/>
  <c r="L14" i="16" s="1"/>
  <c r="N15" i="16"/>
  <c r="M14" i="16"/>
  <c r="BE21" i="23" l="1"/>
  <c r="AL66" i="23"/>
  <c r="AK69" i="23" s="1"/>
  <c r="BP131" i="22"/>
  <c r="BQ131" i="22" s="1"/>
  <c r="BN131" i="22"/>
  <c r="BO131" i="22" s="1"/>
  <c r="G131" i="22"/>
  <c r="F131" i="22"/>
  <c r="C133" i="22"/>
  <c r="BJ132" i="22"/>
  <c r="D132" i="22"/>
  <c r="E132" i="22" s="1"/>
  <c r="G132" i="21"/>
  <c r="F132" i="21"/>
  <c r="BP132" i="21"/>
  <c r="BQ132" i="21" s="1"/>
  <c r="BN132" i="21"/>
  <c r="BO132" i="21" s="1"/>
  <c r="D133" i="21"/>
  <c r="E133" i="21" s="1"/>
  <c r="C134" i="21"/>
  <c r="BJ133" i="21"/>
  <c r="BN13" i="16"/>
  <c r="BO13" i="16" s="1"/>
  <c r="BP13" i="16"/>
  <c r="BQ13" i="16" s="1"/>
  <c r="F13" i="16"/>
  <c r="G13" i="16"/>
  <c r="C15" i="16"/>
  <c r="D14" i="16"/>
  <c r="E14" i="16" s="1"/>
  <c r="BJ14" i="16"/>
  <c r="M15" i="16"/>
  <c r="N16" i="16"/>
  <c r="K15" i="16"/>
  <c r="L15" i="16" s="1"/>
  <c r="J15" i="16"/>
  <c r="C134" i="22" l="1"/>
  <c r="BJ133" i="22"/>
  <c r="D133" i="22"/>
  <c r="E133" i="22" s="1"/>
  <c r="BP132" i="22"/>
  <c r="BQ132" i="22" s="1"/>
  <c r="BN132" i="22"/>
  <c r="BO132" i="22" s="1"/>
  <c r="G132" i="22"/>
  <c r="F132" i="22"/>
  <c r="G133" i="21"/>
  <c r="F133" i="21"/>
  <c r="BP133" i="21"/>
  <c r="BQ133" i="21" s="1"/>
  <c r="BN133" i="21"/>
  <c r="BO133" i="21" s="1"/>
  <c r="D134" i="21"/>
  <c r="E134" i="21" s="1"/>
  <c r="C135" i="21"/>
  <c r="BJ134" i="21"/>
  <c r="BJ15" i="16"/>
  <c r="C16" i="16"/>
  <c r="D15" i="16"/>
  <c r="E15" i="16" s="1"/>
  <c r="F14" i="16"/>
  <c r="G14" i="16"/>
  <c r="BN14" i="16"/>
  <c r="BO14" i="16" s="1"/>
  <c r="BP14" i="16"/>
  <c r="BQ14" i="16" s="1"/>
  <c r="N17" i="16"/>
  <c r="K16" i="16"/>
  <c r="L16" i="16" s="1"/>
  <c r="M16" i="16"/>
  <c r="J16" i="16"/>
  <c r="G133" i="22" l="1"/>
  <c r="F133" i="22"/>
  <c r="BP133" i="22"/>
  <c r="BQ133" i="22" s="1"/>
  <c r="BN133" i="22"/>
  <c r="BO133" i="22" s="1"/>
  <c r="C135" i="22"/>
  <c r="BJ134" i="22"/>
  <c r="D134" i="22"/>
  <c r="E134" i="22" s="1"/>
  <c r="D135" i="21"/>
  <c r="E135" i="21" s="1"/>
  <c r="C136" i="21"/>
  <c r="BJ135" i="21"/>
  <c r="BP134" i="21"/>
  <c r="BQ134" i="21" s="1"/>
  <c r="BN134" i="21"/>
  <c r="BO134" i="21" s="1"/>
  <c r="G134" i="21"/>
  <c r="F134" i="21"/>
  <c r="F15" i="16"/>
  <c r="G15" i="16"/>
  <c r="BJ16" i="16"/>
  <c r="C17" i="16"/>
  <c r="D16" i="16"/>
  <c r="E16" i="16" s="1"/>
  <c r="BP15" i="16"/>
  <c r="BQ15" i="16" s="1"/>
  <c r="BN15" i="16"/>
  <c r="BO15" i="16" s="1"/>
  <c r="K17" i="16"/>
  <c r="L17" i="16" s="1"/>
  <c r="J17" i="16"/>
  <c r="M17" i="16"/>
  <c r="N18" i="16"/>
  <c r="G134" i="22" l="1"/>
  <c r="F134" i="22"/>
  <c r="C136" i="22"/>
  <c r="BJ135" i="22"/>
  <c r="D135" i="22"/>
  <c r="E135" i="22" s="1"/>
  <c r="BP134" i="22"/>
  <c r="BQ134" i="22" s="1"/>
  <c r="BN134" i="22"/>
  <c r="BO134" i="22" s="1"/>
  <c r="BP135" i="21"/>
  <c r="BQ135" i="21" s="1"/>
  <c r="BN135" i="21"/>
  <c r="BO135" i="21" s="1"/>
  <c r="D136" i="21"/>
  <c r="E136" i="21" s="1"/>
  <c r="C137" i="21"/>
  <c r="BJ136" i="21"/>
  <c r="G135" i="21"/>
  <c r="F135" i="21"/>
  <c r="G16" i="16"/>
  <c r="F16" i="16"/>
  <c r="C18" i="16"/>
  <c r="D17" i="16"/>
  <c r="E17" i="16" s="1"/>
  <c r="BJ17" i="16"/>
  <c r="BP16" i="16"/>
  <c r="BQ16" i="16" s="1"/>
  <c r="BN16" i="16"/>
  <c r="BO16" i="16" s="1"/>
  <c r="M18" i="16"/>
  <c r="J18" i="16"/>
  <c r="N19" i="16"/>
  <c r="K18" i="16"/>
  <c r="L18" i="16" s="1"/>
  <c r="G135" i="22" l="1"/>
  <c r="F135" i="22"/>
  <c r="C137" i="22"/>
  <c r="BJ136" i="22"/>
  <c r="D136" i="22"/>
  <c r="E136" i="22" s="1"/>
  <c r="BP135" i="22"/>
  <c r="BQ135" i="22" s="1"/>
  <c r="BN135" i="22"/>
  <c r="BO135" i="22" s="1"/>
  <c r="BP136" i="21"/>
  <c r="BQ136" i="21" s="1"/>
  <c r="BN136" i="21"/>
  <c r="BO136" i="21" s="1"/>
  <c r="D137" i="21"/>
  <c r="E137" i="21" s="1"/>
  <c r="C138" i="21"/>
  <c r="BJ137" i="21"/>
  <c r="G136" i="21"/>
  <c r="F136" i="21"/>
  <c r="F17" i="16"/>
  <c r="G17" i="16"/>
  <c r="C19" i="16"/>
  <c r="BJ18" i="16"/>
  <c r="D18" i="16"/>
  <c r="E18" i="16" s="1"/>
  <c r="BN17" i="16"/>
  <c r="BO17" i="16" s="1"/>
  <c r="BP17" i="16"/>
  <c r="BQ17" i="16" s="1"/>
  <c r="N20" i="16"/>
  <c r="K19" i="16"/>
  <c r="L19" i="16" s="1"/>
  <c r="M19" i="16"/>
  <c r="J19" i="16"/>
  <c r="G136" i="22" l="1"/>
  <c r="F136" i="22"/>
  <c r="C138" i="22"/>
  <c r="BJ137" i="22"/>
  <c r="D137" i="22"/>
  <c r="E137" i="22" s="1"/>
  <c r="BP136" i="22"/>
  <c r="BQ136" i="22" s="1"/>
  <c r="BN136" i="22"/>
  <c r="BO136" i="22" s="1"/>
  <c r="G137" i="21"/>
  <c r="F137" i="21"/>
  <c r="BP137" i="21"/>
  <c r="BQ137" i="21" s="1"/>
  <c r="BN137" i="21"/>
  <c r="BO137" i="21" s="1"/>
  <c r="D138" i="21"/>
  <c r="E138" i="21" s="1"/>
  <c r="C139" i="21"/>
  <c r="BJ138" i="21"/>
  <c r="G18" i="16"/>
  <c r="F18" i="16"/>
  <c r="BN18" i="16"/>
  <c r="BO18" i="16" s="1"/>
  <c r="BP18" i="16"/>
  <c r="BQ18" i="16" s="1"/>
  <c r="D19" i="16"/>
  <c r="E19" i="16" s="1"/>
  <c r="C20" i="16"/>
  <c r="BJ19" i="16"/>
  <c r="K20" i="16"/>
  <c r="L20" i="16" s="1"/>
  <c r="J20" i="16"/>
  <c r="N21" i="16"/>
  <c r="M20" i="16"/>
  <c r="C139" i="22" l="1"/>
  <c r="BJ138" i="22"/>
  <c r="D138" i="22"/>
  <c r="E138" i="22" s="1"/>
  <c r="G137" i="22"/>
  <c r="F137" i="22"/>
  <c r="BP137" i="22"/>
  <c r="BQ137" i="22" s="1"/>
  <c r="BN137" i="22"/>
  <c r="BO137" i="22" s="1"/>
  <c r="BP138" i="21"/>
  <c r="BQ138" i="21" s="1"/>
  <c r="BN138" i="21"/>
  <c r="BO138" i="21" s="1"/>
  <c r="D139" i="21"/>
  <c r="E139" i="21" s="1"/>
  <c r="C140" i="21"/>
  <c r="BJ139" i="21"/>
  <c r="G138" i="21"/>
  <c r="F138" i="21"/>
  <c r="G19" i="16"/>
  <c r="F19" i="16"/>
  <c r="C21" i="16"/>
  <c r="D20" i="16"/>
  <c r="E20" i="16" s="1"/>
  <c r="BJ20" i="16"/>
  <c r="BP19" i="16"/>
  <c r="BQ19" i="16" s="1"/>
  <c r="BN19" i="16"/>
  <c r="BO19" i="16" s="1"/>
  <c r="M21" i="16"/>
  <c r="N22" i="16"/>
  <c r="J21" i="16"/>
  <c r="K21" i="16"/>
  <c r="L21" i="16" s="1"/>
  <c r="BP138" i="22" l="1"/>
  <c r="BQ138" i="22" s="1"/>
  <c r="BN138" i="22"/>
  <c r="BO138" i="22" s="1"/>
  <c r="G138" i="22"/>
  <c r="F138" i="22"/>
  <c r="C140" i="22"/>
  <c r="BJ139" i="22"/>
  <c r="D139" i="22"/>
  <c r="E139" i="22" s="1"/>
  <c r="BP139" i="21"/>
  <c r="BQ139" i="21" s="1"/>
  <c r="BN139" i="21"/>
  <c r="BO139" i="21" s="1"/>
  <c r="D140" i="21"/>
  <c r="E140" i="21" s="1"/>
  <c r="C141" i="21"/>
  <c r="BJ140" i="21"/>
  <c r="G139" i="21"/>
  <c r="F139" i="21"/>
  <c r="BP20" i="16"/>
  <c r="BQ20" i="16" s="1"/>
  <c r="BN20" i="16"/>
  <c r="BO20" i="16" s="1"/>
  <c r="G20" i="16"/>
  <c r="F20" i="16"/>
  <c r="BJ21" i="16"/>
  <c r="C22" i="16"/>
  <c r="D21" i="16"/>
  <c r="E21" i="16" s="1"/>
  <c r="J22" i="16"/>
  <c r="M22" i="16"/>
  <c r="K22" i="16"/>
  <c r="L22" i="16" s="1"/>
  <c r="N23" i="16"/>
  <c r="BP139" i="22" l="1"/>
  <c r="BQ139" i="22" s="1"/>
  <c r="BN139" i="22"/>
  <c r="BO139" i="22" s="1"/>
  <c r="C141" i="22"/>
  <c r="BJ140" i="22"/>
  <c r="D140" i="22"/>
  <c r="E140" i="22" s="1"/>
  <c r="G139" i="22"/>
  <c r="F139" i="22"/>
  <c r="G140" i="21"/>
  <c r="F140" i="21"/>
  <c r="BP140" i="21"/>
  <c r="BQ140" i="21" s="1"/>
  <c r="BN140" i="21"/>
  <c r="BO140" i="21" s="1"/>
  <c r="D141" i="21"/>
  <c r="E141" i="21" s="1"/>
  <c r="C142" i="21"/>
  <c r="BJ141" i="21"/>
  <c r="F21" i="16"/>
  <c r="G21" i="16"/>
  <c r="BN21" i="16"/>
  <c r="BO21" i="16" s="1"/>
  <c r="BP21" i="16"/>
  <c r="BQ21" i="16" s="1"/>
  <c r="BJ22" i="16"/>
  <c r="D22" i="16"/>
  <c r="E22" i="16" s="1"/>
  <c r="C23" i="16"/>
  <c r="N24" i="16"/>
  <c r="K23" i="16"/>
  <c r="L23" i="16" s="1"/>
  <c r="M23" i="16"/>
  <c r="J23" i="16"/>
  <c r="G140" i="22" l="1"/>
  <c r="F140" i="22"/>
  <c r="BP140" i="22"/>
  <c r="BQ140" i="22" s="1"/>
  <c r="BN140" i="22"/>
  <c r="BO140" i="22" s="1"/>
  <c r="C142" i="22"/>
  <c r="BJ141" i="22"/>
  <c r="D141" i="22"/>
  <c r="E141" i="22" s="1"/>
  <c r="D142" i="21"/>
  <c r="E142" i="21" s="1"/>
  <c r="C143" i="21"/>
  <c r="BJ142" i="21"/>
  <c r="BP141" i="21"/>
  <c r="BQ141" i="21" s="1"/>
  <c r="BN141" i="21"/>
  <c r="BO141" i="21" s="1"/>
  <c r="G141" i="21"/>
  <c r="F141" i="21"/>
  <c r="BN22" i="16"/>
  <c r="BO22" i="16" s="1"/>
  <c r="BP22" i="16"/>
  <c r="BQ22" i="16" s="1"/>
  <c r="C24" i="16"/>
  <c r="BJ23" i="16"/>
  <c r="D23" i="16"/>
  <c r="E23" i="16" s="1"/>
  <c r="F22" i="16"/>
  <c r="G22" i="16"/>
  <c r="M24" i="16"/>
  <c r="K24" i="16"/>
  <c r="L24" i="16" s="1"/>
  <c r="J24" i="16"/>
  <c r="N25" i="16"/>
  <c r="BP141" i="22" l="1"/>
  <c r="BQ141" i="22" s="1"/>
  <c r="BN141" i="22"/>
  <c r="BO141" i="22" s="1"/>
  <c r="G141" i="22"/>
  <c r="F141" i="22"/>
  <c r="C143" i="22"/>
  <c r="BJ142" i="22"/>
  <c r="D142" i="22"/>
  <c r="E142" i="22" s="1"/>
  <c r="BP142" i="21"/>
  <c r="BQ142" i="21" s="1"/>
  <c r="BN142" i="21"/>
  <c r="BO142" i="21" s="1"/>
  <c r="D143" i="21"/>
  <c r="E143" i="21" s="1"/>
  <c r="C144" i="21"/>
  <c r="BJ143" i="21"/>
  <c r="G142" i="21"/>
  <c r="F142" i="21"/>
  <c r="G23" i="16"/>
  <c r="F23" i="16"/>
  <c r="BP23" i="16"/>
  <c r="BQ23" i="16" s="1"/>
  <c r="BN23" i="16"/>
  <c r="BO23" i="16" s="1"/>
  <c r="D24" i="16"/>
  <c r="E24" i="16" s="1"/>
  <c r="BJ24" i="16"/>
  <c r="C25" i="16"/>
  <c r="M25" i="16"/>
  <c r="J25" i="16"/>
  <c r="N26" i="16"/>
  <c r="K25" i="16"/>
  <c r="L25" i="16" s="1"/>
  <c r="G142" i="22" l="1"/>
  <c r="F142" i="22"/>
  <c r="C144" i="22"/>
  <c r="BJ143" i="22"/>
  <c r="D143" i="22"/>
  <c r="E143" i="22" s="1"/>
  <c r="BP142" i="22"/>
  <c r="BQ142" i="22" s="1"/>
  <c r="BN142" i="22"/>
  <c r="BO142" i="22" s="1"/>
  <c r="BP143" i="21"/>
  <c r="BQ143" i="21" s="1"/>
  <c r="BN143" i="21"/>
  <c r="BO143" i="21" s="1"/>
  <c r="D144" i="21"/>
  <c r="E144" i="21" s="1"/>
  <c r="C145" i="21"/>
  <c r="BJ144" i="21"/>
  <c r="G143" i="21"/>
  <c r="F143" i="21"/>
  <c r="G24" i="16"/>
  <c r="F24" i="16"/>
  <c r="D25" i="16"/>
  <c r="E25" i="16" s="1"/>
  <c r="C26" i="16"/>
  <c r="BJ25" i="16"/>
  <c r="BN24" i="16"/>
  <c r="BO24" i="16" s="1"/>
  <c r="BP24" i="16"/>
  <c r="BQ24" i="16" s="1"/>
  <c r="K26" i="16"/>
  <c r="L26" i="16" s="1"/>
  <c r="N27" i="16"/>
  <c r="M26" i="16"/>
  <c r="J26" i="16"/>
  <c r="G143" i="22" l="1"/>
  <c r="F143" i="22"/>
  <c r="C145" i="22"/>
  <c r="BJ144" i="22"/>
  <c r="D144" i="22"/>
  <c r="E144" i="22" s="1"/>
  <c r="BP143" i="22"/>
  <c r="BQ143" i="22" s="1"/>
  <c r="BN143" i="22"/>
  <c r="BO143" i="22" s="1"/>
  <c r="G144" i="21"/>
  <c r="F144" i="21"/>
  <c r="BP144" i="21"/>
  <c r="BQ144" i="21" s="1"/>
  <c r="BN144" i="21"/>
  <c r="BO144" i="21" s="1"/>
  <c r="D145" i="21"/>
  <c r="E145" i="21" s="1"/>
  <c r="C146" i="21"/>
  <c r="BJ145" i="21"/>
  <c r="BP25" i="16"/>
  <c r="BQ25" i="16" s="1"/>
  <c r="BN25" i="16"/>
  <c r="BO25" i="16" s="1"/>
  <c r="D26" i="16"/>
  <c r="E26" i="16" s="1"/>
  <c r="C27" i="16"/>
  <c r="BJ26" i="16"/>
  <c r="F25" i="16"/>
  <c r="G25" i="16"/>
  <c r="K27" i="16"/>
  <c r="L27" i="16" s="1"/>
  <c r="J27" i="16"/>
  <c r="N28" i="16"/>
  <c r="M27" i="16"/>
  <c r="G144" i="22" l="1"/>
  <c r="F144" i="22"/>
  <c r="C146" i="22"/>
  <c r="BJ145" i="22"/>
  <c r="D145" i="22"/>
  <c r="E145" i="22" s="1"/>
  <c r="BP144" i="22"/>
  <c r="BQ144" i="22" s="1"/>
  <c r="BN144" i="22"/>
  <c r="BO144" i="22" s="1"/>
  <c r="BP145" i="21"/>
  <c r="BQ145" i="21" s="1"/>
  <c r="BN145" i="21"/>
  <c r="BO145" i="21" s="1"/>
  <c r="D146" i="21"/>
  <c r="E146" i="21" s="1"/>
  <c r="C147" i="21"/>
  <c r="BJ146" i="21"/>
  <c r="G145" i="21"/>
  <c r="F145" i="21"/>
  <c r="BN26" i="16"/>
  <c r="BO26" i="16" s="1"/>
  <c r="BP26" i="16"/>
  <c r="BQ26" i="16" s="1"/>
  <c r="BJ27" i="16"/>
  <c r="D27" i="16"/>
  <c r="E27" i="16" s="1"/>
  <c r="C28" i="16"/>
  <c r="G26" i="16"/>
  <c r="F26" i="16"/>
  <c r="N29" i="16"/>
  <c r="J28" i="16"/>
  <c r="M28" i="16"/>
  <c r="K28" i="16"/>
  <c r="L28" i="16" s="1"/>
  <c r="G145" i="22" l="1"/>
  <c r="F145" i="22"/>
  <c r="BP145" i="22"/>
  <c r="BQ145" i="22" s="1"/>
  <c r="BN145" i="22"/>
  <c r="BO145" i="22" s="1"/>
  <c r="D146" i="22"/>
  <c r="E146" i="22" s="1"/>
  <c r="C147" i="22"/>
  <c r="BJ146" i="22"/>
  <c r="G146" i="21"/>
  <c r="F146" i="21"/>
  <c r="BP146" i="21"/>
  <c r="BQ146" i="21" s="1"/>
  <c r="BN146" i="21"/>
  <c r="BO146" i="21" s="1"/>
  <c r="D147" i="21"/>
  <c r="E147" i="21" s="1"/>
  <c r="C148" i="21"/>
  <c r="BJ147" i="21"/>
  <c r="D28" i="16"/>
  <c r="E28" i="16" s="1"/>
  <c r="C29" i="16"/>
  <c r="BJ28" i="16"/>
  <c r="G27" i="16"/>
  <c r="F27" i="16"/>
  <c r="BP27" i="16"/>
  <c r="BQ27" i="16" s="1"/>
  <c r="BN27" i="16"/>
  <c r="BO27" i="16" s="1"/>
  <c r="M29" i="16"/>
  <c r="J29" i="16"/>
  <c r="N30" i="16"/>
  <c r="K29" i="16"/>
  <c r="L29" i="16" s="1"/>
  <c r="D147" i="22" l="1"/>
  <c r="E147" i="22" s="1"/>
  <c r="C148" i="22"/>
  <c r="BJ147" i="22"/>
  <c r="G146" i="22"/>
  <c r="F146" i="22"/>
  <c r="BP146" i="22"/>
  <c r="BQ146" i="22" s="1"/>
  <c r="BN146" i="22"/>
  <c r="BO146" i="22" s="1"/>
  <c r="D148" i="21"/>
  <c r="E148" i="21" s="1"/>
  <c r="C149" i="21"/>
  <c r="BJ148" i="21"/>
  <c r="BP147" i="21"/>
  <c r="BQ147" i="21" s="1"/>
  <c r="BN147" i="21"/>
  <c r="BO147" i="21" s="1"/>
  <c r="G147" i="21"/>
  <c r="F147" i="21"/>
  <c r="BN28" i="16"/>
  <c r="BO28" i="16" s="1"/>
  <c r="BP28" i="16"/>
  <c r="BQ28" i="16" s="1"/>
  <c r="BJ29" i="16"/>
  <c r="C30" i="16"/>
  <c r="D29" i="16"/>
  <c r="E29" i="16" s="1"/>
  <c r="F28" i="16"/>
  <c r="G28" i="16"/>
  <c r="M30" i="16"/>
  <c r="N31" i="16"/>
  <c r="K30" i="16"/>
  <c r="L30" i="16" s="1"/>
  <c r="J30" i="16"/>
  <c r="BP147" i="22" l="1"/>
  <c r="BQ147" i="22" s="1"/>
  <c r="BN147" i="22"/>
  <c r="BO147" i="22" s="1"/>
  <c r="D148" i="22"/>
  <c r="E148" i="22" s="1"/>
  <c r="C149" i="22"/>
  <c r="BJ148" i="22"/>
  <c r="G147" i="22"/>
  <c r="F147" i="22"/>
  <c r="BP148" i="21"/>
  <c r="BQ148" i="21" s="1"/>
  <c r="BN148" i="21"/>
  <c r="BO148" i="21" s="1"/>
  <c r="D149" i="21"/>
  <c r="E149" i="21" s="1"/>
  <c r="C150" i="21"/>
  <c r="BJ149" i="21"/>
  <c r="G148" i="21"/>
  <c r="F148" i="21"/>
  <c r="F29" i="16"/>
  <c r="G29" i="16"/>
  <c r="BJ30" i="16"/>
  <c r="D30" i="16"/>
  <c r="E30" i="16" s="1"/>
  <c r="C31" i="16"/>
  <c r="BN29" i="16"/>
  <c r="BO29" i="16" s="1"/>
  <c r="BP29" i="16"/>
  <c r="BQ29" i="16" s="1"/>
  <c r="N32" i="16"/>
  <c r="M31" i="16"/>
  <c r="K31" i="16"/>
  <c r="L31" i="16" s="1"/>
  <c r="J31" i="16"/>
  <c r="D149" i="22" l="1"/>
  <c r="E149" i="22" s="1"/>
  <c r="C150" i="22"/>
  <c r="BJ149" i="22"/>
  <c r="G148" i="22"/>
  <c r="F148" i="22"/>
  <c r="BP148" i="22"/>
  <c r="BQ148" i="22" s="1"/>
  <c r="BN148" i="22"/>
  <c r="BO148" i="22" s="1"/>
  <c r="BP149" i="21"/>
  <c r="BQ149" i="21" s="1"/>
  <c r="BN149" i="21"/>
  <c r="BO149" i="21" s="1"/>
  <c r="D150" i="21"/>
  <c r="E150" i="21" s="1"/>
  <c r="C151" i="21"/>
  <c r="BJ150" i="21"/>
  <c r="G149" i="21"/>
  <c r="F149" i="21"/>
  <c r="D31" i="16"/>
  <c r="E31" i="16" s="1"/>
  <c r="BJ31" i="16"/>
  <c r="C32" i="16"/>
  <c r="BN30" i="16"/>
  <c r="BO30" i="16" s="1"/>
  <c r="BP30" i="16"/>
  <c r="BQ30" i="16" s="1"/>
  <c r="F30" i="16"/>
  <c r="G30" i="16"/>
  <c r="N33" i="16"/>
  <c r="K32" i="16"/>
  <c r="L32" i="16" s="1"/>
  <c r="J32" i="16"/>
  <c r="M32" i="16"/>
  <c r="D150" i="22" l="1"/>
  <c r="E150" i="22" s="1"/>
  <c r="C151" i="22"/>
  <c r="BJ150" i="22"/>
  <c r="BP149" i="22"/>
  <c r="BQ149" i="22" s="1"/>
  <c r="BN149" i="22"/>
  <c r="BO149" i="22" s="1"/>
  <c r="G149" i="22"/>
  <c r="F149" i="22"/>
  <c r="BP150" i="21"/>
  <c r="BQ150" i="21" s="1"/>
  <c r="BN150" i="21"/>
  <c r="BO150" i="21" s="1"/>
  <c r="D151" i="21"/>
  <c r="E151" i="21" s="1"/>
  <c r="C152" i="21"/>
  <c r="BJ151" i="21"/>
  <c r="G150" i="21"/>
  <c r="F150" i="21"/>
  <c r="BJ32" i="16"/>
  <c r="C33" i="16"/>
  <c r="D32" i="16"/>
  <c r="E32" i="16" s="1"/>
  <c r="BP31" i="16"/>
  <c r="BQ31" i="16" s="1"/>
  <c r="BN31" i="16"/>
  <c r="BO31" i="16" s="1"/>
  <c r="G31" i="16"/>
  <c r="F31" i="16"/>
  <c r="M33" i="16"/>
  <c r="K33" i="16"/>
  <c r="L33" i="16" s="1"/>
  <c r="J33" i="16"/>
  <c r="N34" i="16"/>
  <c r="BP150" i="22" l="1"/>
  <c r="BQ150" i="22" s="1"/>
  <c r="BN150" i="22"/>
  <c r="BO150" i="22" s="1"/>
  <c r="D151" i="22"/>
  <c r="E151" i="22" s="1"/>
  <c r="C152" i="22"/>
  <c r="BJ151" i="22"/>
  <c r="G150" i="22"/>
  <c r="F150" i="22"/>
  <c r="BP151" i="21"/>
  <c r="BQ151" i="21" s="1"/>
  <c r="BN151" i="21"/>
  <c r="BO151" i="21" s="1"/>
  <c r="D152" i="21"/>
  <c r="E152" i="21" s="1"/>
  <c r="C153" i="21"/>
  <c r="BJ152" i="21"/>
  <c r="G151" i="21"/>
  <c r="F151" i="21"/>
  <c r="G32" i="16"/>
  <c r="F32" i="16"/>
  <c r="C34" i="16"/>
  <c r="D33" i="16"/>
  <c r="E33" i="16" s="1"/>
  <c r="BJ33" i="16"/>
  <c r="BN32" i="16"/>
  <c r="BO32" i="16" s="1"/>
  <c r="BP32" i="16"/>
  <c r="BQ32" i="16" s="1"/>
  <c r="M34" i="16"/>
  <c r="K34" i="16"/>
  <c r="L34" i="16" s="1"/>
  <c r="J34" i="16"/>
  <c r="N35" i="16"/>
  <c r="D152" i="22" l="1"/>
  <c r="E152" i="22" s="1"/>
  <c r="BJ152" i="22"/>
  <c r="C153" i="22"/>
  <c r="BP151" i="22"/>
  <c r="BQ151" i="22" s="1"/>
  <c r="BN151" i="22"/>
  <c r="BO151" i="22" s="1"/>
  <c r="G151" i="22"/>
  <c r="F151" i="22"/>
  <c r="BP152" i="21"/>
  <c r="BQ152" i="21" s="1"/>
  <c r="BN152" i="21"/>
  <c r="BO152" i="21" s="1"/>
  <c r="D153" i="21"/>
  <c r="E153" i="21" s="1"/>
  <c r="C154" i="21"/>
  <c r="BJ153" i="21"/>
  <c r="G152" i="21"/>
  <c r="F152" i="21"/>
  <c r="BP33" i="16"/>
  <c r="BQ33" i="16" s="1"/>
  <c r="BN33" i="16"/>
  <c r="BO33" i="16" s="1"/>
  <c r="G33" i="16"/>
  <c r="F33" i="16"/>
  <c r="C35" i="16"/>
  <c r="D34" i="16"/>
  <c r="E34" i="16" s="1"/>
  <c r="BJ34" i="16"/>
  <c r="J35" i="16"/>
  <c r="N36" i="16"/>
  <c r="M35" i="16"/>
  <c r="K35" i="16"/>
  <c r="L35" i="16" s="1"/>
  <c r="BJ153" i="22" l="1"/>
  <c r="D153" i="22"/>
  <c r="E153" i="22" s="1"/>
  <c r="C154" i="22"/>
  <c r="BP152" i="22"/>
  <c r="BQ152" i="22" s="1"/>
  <c r="BN152" i="22"/>
  <c r="BO152" i="22" s="1"/>
  <c r="G152" i="22"/>
  <c r="F152" i="22"/>
  <c r="BP153" i="21"/>
  <c r="BQ153" i="21" s="1"/>
  <c r="BN153" i="21"/>
  <c r="BO153" i="21" s="1"/>
  <c r="D154" i="21"/>
  <c r="E154" i="21" s="1"/>
  <c r="C155" i="21"/>
  <c r="BJ154" i="21"/>
  <c r="G153" i="21"/>
  <c r="F153" i="21"/>
  <c r="BJ35" i="16"/>
  <c r="D35" i="16"/>
  <c r="E35" i="16" s="1"/>
  <c r="C36" i="16"/>
  <c r="G34" i="16"/>
  <c r="F34" i="16"/>
  <c r="BN34" i="16"/>
  <c r="BO34" i="16" s="1"/>
  <c r="BP34" i="16"/>
  <c r="BQ34" i="16" s="1"/>
  <c r="J36" i="16"/>
  <c r="M36" i="16"/>
  <c r="K36" i="16"/>
  <c r="L36" i="16" s="1"/>
  <c r="N37" i="16"/>
  <c r="BJ154" i="22" l="1"/>
  <c r="D154" i="22"/>
  <c r="E154" i="22" s="1"/>
  <c r="C155" i="22"/>
  <c r="G153" i="22"/>
  <c r="F153" i="22"/>
  <c r="BP153" i="22"/>
  <c r="BQ153" i="22" s="1"/>
  <c r="BN153" i="22"/>
  <c r="BO153" i="22" s="1"/>
  <c r="BP154" i="21"/>
  <c r="BQ154" i="21" s="1"/>
  <c r="BN154" i="21"/>
  <c r="BO154" i="21" s="1"/>
  <c r="D155" i="21"/>
  <c r="E155" i="21" s="1"/>
  <c r="C156" i="21"/>
  <c r="BJ155" i="21"/>
  <c r="G154" i="21"/>
  <c r="F154" i="21"/>
  <c r="BJ36" i="16"/>
  <c r="C37" i="16"/>
  <c r="D36" i="16"/>
  <c r="E36" i="16" s="1"/>
  <c r="F35" i="16"/>
  <c r="G35" i="16"/>
  <c r="BN35" i="16"/>
  <c r="BO35" i="16" s="1"/>
  <c r="BP35" i="16"/>
  <c r="BQ35" i="16" s="1"/>
  <c r="K37" i="16"/>
  <c r="L37" i="16" s="1"/>
  <c r="M37" i="16"/>
  <c r="J37" i="16"/>
  <c r="N38" i="16"/>
  <c r="F154" i="22" l="1"/>
  <c r="G154" i="22"/>
  <c r="BJ155" i="22"/>
  <c r="D155" i="22"/>
  <c r="E155" i="22" s="1"/>
  <c r="C156" i="22"/>
  <c r="BP154" i="22"/>
  <c r="BQ154" i="22" s="1"/>
  <c r="BN154" i="22"/>
  <c r="BO154" i="22" s="1"/>
  <c r="F155" i="21"/>
  <c r="G155" i="21"/>
  <c r="BP155" i="21"/>
  <c r="BQ155" i="21" s="1"/>
  <c r="BN155" i="21"/>
  <c r="BO155" i="21" s="1"/>
  <c r="C157" i="21"/>
  <c r="BJ156" i="21"/>
  <c r="D156" i="21"/>
  <c r="E156" i="21" s="1"/>
  <c r="G36" i="16"/>
  <c r="F36" i="16"/>
  <c r="C38" i="16"/>
  <c r="D37" i="16"/>
  <c r="E37" i="16" s="1"/>
  <c r="BJ37" i="16"/>
  <c r="BP36" i="16"/>
  <c r="BQ36" i="16" s="1"/>
  <c r="BN36" i="16"/>
  <c r="BO36" i="16" s="1"/>
  <c r="J38" i="16"/>
  <c r="M38" i="16"/>
  <c r="N39" i="16"/>
  <c r="K38" i="16"/>
  <c r="L38" i="16" s="1"/>
  <c r="G155" i="22" l="1"/>
  <c r="F155" i="22"/>
  <c r="BJ156" i="22"/>
  <c r="D156" i="22"/>
  <c r="E156" i="22" s="1"/>
  <c r="C157" i="22"/>
  <c r="BP155" i="22"/>
  <c r="BQ155" i="22" s="1"/>
  <c r="BN155" i="22"/>
  <c r="BO155" i="22" s="1"/>
  <c r="BP156" i="21"/>
  <c r="BQ156" i="21" s="1"/>
  <c r="BN156" i="21"/>
  <c r="BO156" i="21" s="1"/>
  <c r="F156" i="21"/>
  <c r="G156" i="21"/>
  <c r="C158" i="21"/>
  <c r="BJ157" i="21"/>
  <c r="D157" i="21"/>
  <c r="E157" i="21" s="1"/>
  <c r="BP37" i="16"/>
  <c r="BQ37" i="16" s="1"/>
  <c r="BN37" i="16"/>
  <c r="BO37" i="16" s="1"/>
  <c r="F37" i="16"/>
  <c r="G37" i="16"/>
  <c r="BJ38" i="16"/>
  <c r="D38" i="16"/>
  <c r="E38" i="16" s="1"/>
  <c r="C39" i="16"/>
  <c r="N40" i="16"/>
  <c r="K39" i="16"/>
  <c r="L39" i="16" s="1"/>
  <c r="J39" i="16"/>
  <c r="M39" i="16"/>
  <c r="BJ157" i="22" l="1"/>
  <c r="D157" i="22"/>
  <c r="E157" i="22" s="1"/>
  <c r="C158" i="22"/>
  <c r="F156" i="22"/>
  <c r="G156" i="22"/>
  <c r="BP156" i="22"/>
  <c r="BQ156" i="22" s="1"/>
  <c r="BN156" i="22"/>
  <c r="BO156" i="22" s="1"/>
  <c r="F157" i="21"/>
  <c r="G157" i="21"/>
  <c r="BN157" i="21"/>
  <c r="BO157" i="21" s="1"/>
  <c r="BP157" i="21"/>
  <c r="BQ157" i="21" s="1"/>
  <c r="D158" i="21"/>
  <c r="E158" i="21" s="1"/>
  <c r="C159" i="21"/>
  <c r="BJ158" i="21"/>
  <c r="G38" i="16"/>
  <c r="F38" i="16"/>
  <c r="BP38" i="16"/>
  <c r="BQ38" i="16" s="1"/>
  <c r="BN38" i="16"/>
  <c r="BO38" i="16" s="1"/>
  <c r="BJ39" i="16"/>
  <c r="D39" i="16"/>
  <c r="E39" i="16" s="1"/>
  <c r="C40" i="16"/>
  <c r="M40" i="16"/>
  <c r="K40" i="16"/>
  <c r="L40" i="16" s="1"/>
  <c r="J40" i="16"/>
  <c r="N41" i="16"/>
  <c r="G157" i="22" l="1"/>
  <c r="F157" i="22"/>
  <c r="BJ158" i="22"/>
  <c r="D158" i="22"/>
  <c r="E158" i="22" s="1"/>
  <c r="C159" i="22"/>
  <c r="BP157" i="22"/>
  <c r="BQ157" i="22" s="1"/>
  <c r="BN157" i="22"/>
  <c r="BO157" i="22" s="1"/>
  <c r="BP158" i="21"/>
  <c r="BQ158" i="21" s="1"/>
  <c r="BN158" i="21"/>
  <c r="BO158" i="21" s="1"/>
  <c r="F158" i="21"/>
  <c r="G158" i="21"/>
  <c r="D159" i="21"/>
  <c r="E159" i="21" s="1"/>
  <c r="C160" i="21"/>
  <c r="BJ159" i="21"/>
  <c r="BJ40" i="16"/>
  <c r="C41" i="16"/>
  <c r="D40" i="16"/>
  <c r="E40" i="16" s="1"/>
  <c r="BN39" i="16"/>
  <c r="BO39" i="16" s="1"/>
  <c r="BP39" i="16"/>
  <c r="BQ39" i="16" s="1"/>
  <c r="F39" i="16"/>
  <c r="G39" i="16"/>
  <c r="K41" i="16"/>
  <c r="L41" i="16" s="1"/>
  <c r="J41" i="16"/>
  <c r="M41" i="16"/>
  <c r="N42" i="16"/>
  <c r="BJ159" i="22" l="1"/>
  <c r="D159" i="22"/>
  <c r="E159" i="22" s="1"/>
  <c r="C160" i="22"/>
  <c r="F158" i="22"/>
  <c r="G158" i="22"/>
  <c r="BP158" i="22"/>
  <c r="BQ158" i="22" s="1"/>
  <c r="BN158" i="22"/>
  <c r="BO158" i="22" s="1"/>
  <c r="C161" i="21"/>
  <c r="BJ160" i="21"/>
  <c r="D160" i="21"/>
  <c r="E160" i="21" s="1"/>
  <c r="BP159" i="21"/>
  <c r="BQ159" i="21" s="1"/>
  <c r="BN159" i="21"/>
  <c r="BO159" i="21" s="1"/>
  <c r="F159" i="21"/>
  <c r="G159" i="21"/>
  <c r="G40" i="16"/>
  <c r="F40" i="16"/>
  <c r="D41" i="16"/>
  <c r="E41" i="16" s="1"/>
  <c r="C42" i="16"/>
  <c r="BJ41" i="16"/>
  <c r="BP40" i="16"/>
  <c r="BQ40" i="16" s="1"/>
  <c r="BN40" i="16"/>
  <c r="BO40" i="16" s="1"/>
  <c r="K42" i="16"/>
  <c r="L42" i="16" s="1"/>
  <c r="J42" i="16"/>
  <c r="M42" i="16"/>
  <c r="N43" i="16"/>
  <c r="BJ160" i="22" l="1"/>
  <c r="D160" i="22"/>
  <c r="E160" i="22" s="1"/>
  <c r="C161" i="22"/>
  <c r="G159" i="22"/>
  <c r="F159" i="22"/>
  <c r="BP159" i="22"/>
  <c r="BQ159" i="22" s="1"/>
  <c r="BN159" i="22"/>
  <c r="BO159" i="22" s="1"/>
  <c r="F160" i="21"/>
  <c r="G160" i="21"/>
  <c r="BP160" i="21"/>
  <c r="BQ160" i="21" s="1"/>
  <c r="BN160" i="21"/>
  <c r="BO160" i="21" s="1"/>
  <c r="C162" i="21"/>
  <c r="BJ161" i="21"/>
  <c r="D161" i="21"/>
  <c r="E161" i="21" s="1"/>
  <c r="BP41" i="16"/>
  <c r="BQ41" i="16" s="1"/>
  <c r="BN41" i="16"/>
  <c r="BO41" i="16" s="1"/>
  <c r="BJ42" i="16"/>
  <c r="C43" i="16"/>
  <c r="D42" i="16"/>
  <c r="E42" i="16" s="1"/>
  <c r="G41" i="16"/>
  <c r="F41" i="16"/>
  <c r="K43" i="16"/>
  <c r="L43" i="16" s="1"/>
  <c r="J43" i="16"/>
  <c r="N44" i="16"/>
  <c r="M43" i="16"/>
  <c r="BJ161" i="22" l="1"/>
  <c r="D161" i="22"/>
  <c r="E161" i="22" s="1"/>
  <c r="C162" i="22"/>
  <c r="F160" i="22"/>
  <c r="G160" i="22"/>
  <c r="BP160" i="22"/>
  <c r="BQ160" i="22" s="1"/>
  <c r="BN160" i="22"/>
  <c r="BO160" i="22" s="1"/>
  <c r="BP161" i="21"/>
  <c r="BQ161" i="21" s="1"/>
  <c r="BN161" i="21"/>
  <c r="BO161" i="21" s="1"/>
  <c r="F161" i="21"/>
  <c r="G161" i="21"/>
  <c r="D162" i="21"/>
  <c r="E162" i="21" s="1"/>
  <c r="C163" i="21"/>
  <c r="BJ162" i="21"/>
  <c r="F42" i="16"/>
  <c r="G42" i="16"/>
  <c r="BJ43" i="16"/>
  <c r="C44" i="16"/>
  <c r="D43" i="16"/>
  <c r="E43" i="16" s="1"/>
  <c r="BP42" i="16"/>
  <c r="BQ42" i="16" s="1"/>
  <c r="BN42" i="16"/>
  <c r="BO42" i="16" s="1"/>
  <c r="K44" i="16"/>
  <c r="L44" i="16" s="1"/>
  <c r="J44" i="16"/>
  <c r="N45" i="16"/>
  <c r="M44" i="16"/>
  <c r="G161" i="22" l="1"/>
  <c r="F161" i="22"/>
  <c r="BJ162" i="22"/>
  <c r="D162" i="22"/>
  <c r="E162" i="22" s="1"/>
  <c r="C163" i="22"/>
  <c r="BP161" i="22"/>
  <c r="BQ161" i="22" s="1"/>
  <c r="BN161" i="22"/>
  <c r="BO161" i="22" s="1"/>
  <c r="BP162" i="21"/>
  <c r="BQ162" i="21" s="1"/>
  <c r="BN162" i="21"/>
  <c r="BO162" i="21" s="1"/>
  <c r="D163" i="21"/>
  <c r="E163" i="21" s="1"/>
  <c r="BJ163" i="21"/>
  <c r="C164" i="21"/>
  <c r="F162" i="21"/>
  <c r="G162" i="21"/>
  <c r="G43" i="16"/>
  <c r="F43" i="16"/>
  <c r="D44" i="16"/>
  <c r="E44" i="16" s="1"/>
  <c r="BJ44" i="16"/>
  <c r="C45" i="16"/>
  <c r="BP43" i="16"/>
  <c r="BQ43" i="16" s="1"/>
  <c r="BN43" i="16"/>
  <c r="BO43" i="16" s="1"/>
  <c r="N46" i="16"/>
  <c r="K45" i="16"/>
  <c r="L45" i="16" s="1"/>
  <c r="J45" i="16"/>
  <c r="M45" i="16"/>
  <c r="BJ163" i="22" l="1"/>
  <c r="D163" i="22"/>
  <c r="E163" i="22" s="1"/>
  <c r="C164" i="22"/>
  <c r="F162" i="22"/>
  <c r="G162" i="22"/>
  <c r="BP162" i="22"/>
  <c r="BQ162" i="22" s="1"/>
  <c r="BN162" i="22"/>
  <c r="BO162" i="22" s="1"/>
  <c r="BP163" i="21"/>
  <c r="BQ163" i="21" s="1"/>
  <c r="BN163" i="21"/>
  <c r="BO163" i="21" s="1"/>
  <c r="F163" i="21"/>
  <c r="G163" i="21"/>
  <c r="C165" i="21"/>
  <c r="BJ164" i="21"/>
  <c r="D164" i="21"/>
  <c r="E164" i="21" s="1"/>
  <c r="BJ45" i="16"/>
  <c r="D45" i="16"/>
  <c r="E45" i="16" s="1"/>
  <c r="C46" i="16"/>
  <c r="BN44" i="16"/>
  <c r="BO44" i="16" s="1"/>
  <c r="BP44" i="16"/>
  <c r="BQ44" i="16" s="1"/>
  <c r="G44" i="16"/>
  <c r="F44" i="16"/>
  <c r="N47" i="16"/>
  <c r="M46" i="16"/>
  <c r="K46" i="16"/>
  <c r="L46" i="16" s="1"/>
  <c r="J46" i="16"/>
  <c r="BJ164" i="22" l="1"/>
  <c r="D164" i="22"/>
  <c r="E164" i="22" s="1"/>
  <c r="C165" i="22"/>
  <c r="F163" i="22"/>
  <c r="G163" i="22"/>
  <c r="BN163" i="22"/>
  <c r="BO163" i="22" s="1"/>
  <c r="BP163" i="22"/>
  <c r="BQ163" i="22" s="1"/>
  <c r="F164" i="21"/>
  <c r="G164" i="21"/>
  <c r="BP164" i="21"/>
  <c r="BQ164" i="21" s="1"/>
  <c r="BN164" i="21"/>
  <c r="BO164" i="21" s="1"/>
  <c r="C166" i="21"/>
  <c r="BJ165" i="21"/>
  <c r="D165" i="21"/>
  <c r="E165" i="21" s="1"/>
  <c r="C47" i="16"/>
  <c r="BJ46" i="16"/>
  <c r="D46" i="16"/>
  <c r="E46" i="16" s="1"/>
  <c r="G45" i="16"/>
  <c r="F45" i="16"/>
  <c r="BN45" i="16"/>
  <c r="BO45" i="16" s="1"/>
  <c r="BP45" i="16"/>
  <c r="BQ45" i="16" s="1"/>
  <c r="N48" i="16"/>
  <c r="M47" i="16"/>
  <c r="K47" i="16"/>
  <c r="L47" i="16" s="1"/>
  <c r="J47" i="16"/>
  <c r="F164" i="22" l="1"/>
  <c r="G164" i="22"/>
  <c r="BJ165" i="22"/>
  <c r="D165" i="22"/>
  <c r="E165" i="22" s="1"/>
  <c r="C166" i="22"/>
  <c r="BP164" i="22"/>
  <c r="BQ164" i="22" s="1"/>
  <c r="BN164" i="22"/>
  <c r="BO164" i="22" s="1"/>
  <c r="D166" i="21"/>
  <c r="E166" i="21" s="1"/>
  <c r="C167" i="21"/>
  <c r="BJ166" i="21"/>
  <c r="BP165" i="21"/>
  <c r="BQ165" i="21" s="1"/>
  <c r="BN165" i="21"/>
  <c r="BO165" i="21" s="1"/>
  <c r="F165" i="21"/>
  <c r="G165" i="21"/>
  <c r="F46" i="16"/>
  <c r="G46" i="16"/>
  <c r="BP46" i="16"/>
  <c r="BQ46" i="16" s="1"/>
  <c r="BN46" i="16"/>
  <c r="BO46" i="16" s="1"/>
  <c r="D47" i="16"/>
  <c r="E47" i="16" s="1"/>
  <c r="BJ47" i="16"/>
  <c r="C48" i="16"/>
  <c r="M48" i="16"/>
  <c r="N49" i="16"/>
  <c r="K48" i="16"/>
  <c r="L48" i="16" s="1"/>
  <c r="J48" i="16"/>
  <c r="BJ166" i="22" l="1"/>
  <c r="D166" i="22"/>
  <c r="E166" i="22" s="1"/>
  <c r="C167" i="22"/>
  <c r="BP165" i="22"/>
  <c r="BQ165" i="22" s="1"/>
  <c r="BN165" i="22"/>
  <c r="BO165" i="22" s="1"/>
  <c r="G165" i="22"/>
  <c r="F165" i="22"/>
  <c r="BP166" i="21"/>
  <c r="BQ166" i="21" s="1"/>
  <c r="BN166" i="21"/>
  <c r="BO166" i="21" s="1"/>
  <c r="D167" i="21"/>
  <c r="E167" i="21" s="1"/>
  <c r="C168" i="21"/>
  <c r="BJ167" i="21"/>
  <c r="F166" i="21"/>
  <c r="G166" i="21"/>
  <c r="C49" i="16"/>
  <c r="BJ48" i="16"/>
  <c r="D48" i="16"/>
  <c r="E48" i="16" s="1"/>
  <c r="BP47" i="16"/>
  <c r="BQ47" i="16" s="1"/>
  <c r="BN47" i="16"/>
  <c r="BO47" i="16" s="1"/>
  <c r="G47" i="16"/>
  <c r="F47" i="16"/>
  <c r="M49" i="16"/>
  <c r="K49" i="16"/>
  <c r="L49" i="16" s="1"/>
  <c r="N50" i="16"/>
  <c r="J49" i="16"/>
  <c r="BJ167" i="22" l="1"/>
  <c r="D167" i="22"/>
  <c r="E167" i="22" s="1"/>
  <c r="C168" i="22"/>
  <c r="G166" i="22"/>
  <c r="F166" i="22"/>
  <c r="BP166" i="22"/>
  <c r="BQ166" i="22" s="1"/>
  <c r="BN166" i="22"/>
  <c r="BO166" i="22" s="1"/>
  <c r="C169" i="21"/>
  <c r="BJ168" i="21"/>
  <c r="D168" i="21"/>
  <c r="E168" i="21" s="1"/>
  <c r="F167" i="21"/>
  <c r="G167" i="21"/>
  <c r="BP167" i="21"/>
  <c r="BQ167" i="21" s="1"/>
  <c r="BN167" i="21"/>
  <c r="BO167" i="21" s="1"/>
  <c r="F48" i="16"/>
  <c r="G48" i="16"/>
  <c r="BP48" i="16"/>
  <c r="BQ48" i="16" s="1"/>
  <c r="BN48" i="16"/>
  <c r="BO48" i="16" s="1"/>
  <c r="BJ49" i="16"/>
  <c r="C50" i="16"/>
  <c r="D49" i="16"/>
  <c r="E49" i="16" s="1"/>
  <c r="K50" i="16"/>
  <c r="L50" i="16" s="1"/>
  <c r="J50" i="16"/>
  <c r="N51" i="16"/>
  <c r="M50" i="16"/>
  <c r="BJ168" i="22" l="1"/>
  <c r="D168" i="22"/>
  <c r="E168" i="22" s="1"/>
  <c r="C169" i="22"/>
  <c r="G167" i="22"/>
  <c r="F167" i="22"/>
  <c r="BP167" i="22"/>
  <c r="BQ167" i="22" s="1"/>
  <c r="BN167" i="22"/>
  <c r="BO167" i="22" s="1"/>
  <c r="BP168" i="21"/>
  <c r="BQ168" i="21" s="1"/>
  <c r="BN168" i="21"/>
  <c r="BO168" i="21" s="1"/>
  <c r="F168" i="21"/>
  <c r="G168" i="21"/>
  <c r="C170" i="21"/>
  <c r="BJ169" i="21"/>
  <c r="D169" i="21"/>
  <c r="E169" i="21" s="1"/>
  <c r="AM94" i="16"/>
  <c r="AO94" i="16" s="1"/>
  <c r="AM93" i="16"/>
  <c r="AO93" i="16" s="1"/>
  <c r="AM92" i="16"/>
  <c r="AO92" i="16" s="1"/>
  <c r="AM91" i="16"/>
  <c r="AO91" i="16" s="1"/>
  <c r="AM95" i="16"/>
  <c r="AO95" i="16" s="1"/>
  <c r="G49" i="16"/>
  <c r="F49" i="16"/>
  <c r="BJ50" i="16"/>
  <c r="C51" i="16"/>
  <c r="D50" i="16"/>
  <c r="E50" i="16" s="1"/>
  <c r="BN49" i="16"/>
  <c r="BO49" i="16" s="1"/>
  <c r="BP49" i="16"/>
  <c r="BQ49" i="16" s="1"/>
  <c r="M51" i="16"/>
  <c r="N52" i="16"/>
  <c r="K51" i="16"/>
  <c r="L51" i="16" s="1"/>
  <c r="J51" i="16"/>
  <c r="BJ169" i="22" l="1"/>
  <c r="D169" i="22"/>
  <c r="E169" i="22" s="1"/>
  <c r="C170" i="22"/>
  <c r="G168" i="22"/>
  <c r="F168" i="22"/>
  <c r="BP168" i="22"/>
  <c r="BQ168" i="22" s="1"/>
  <c r="BN168" i="22"/>
  <c r="BO168" i="22" s="1"/>
  <c r="F169" i="21"/>
  <c r="G169" i="21"/>
  <c r="BP169" i="21"/>
  <c r="BQ169" i="21" s="1"/>
  <c r="BN169" i="21"/>
  <c r="BO169" i="21" s="1"/>
  <c r="D170" i="21"/>
  <c r="E170" i="21" s="1"/>
  <c r="C171" i="21"/>
  <c r="BJ170" i="21"/>
  <c r="G50" i="16"/>
  <c r="F50" i="16"/>
  <c r="BJ51" i="16"/>
  <c r="C52" i="16"/>
  <c r="D51" i="16"/>
  <c r="E51" i="16" s="1"/>
  <c r="BP50" i="16"/>
  <c r="BQ50" i="16" s="1"/>
  <c r="BN50" i="16"/>
  <c r="BO50" i="16" s="1"/>
  <c r="M52" i="16"/>
  <c r="N53" i="16"/>
  <c r="K52" i="16"/>
  <c r="L52" i="16" s="1"/>
  <c r="J52" i="16"/>
  <c r="BJ170" i="22" l="1"/>
  <c r="D170" i="22"/>
  <c r="E170" i="22" s="1"/>
  <c r="C171" i="22"/>
  <c r="G169" i="22"/>
  <c r="F169" i="22"/>
  <c r="BP169" i="22"/>
  <c r="BQ169" i="22" s="1"/>
  <c r="BN169" i="22"/>
  <c r="BO169" i="22" s="1"/>
  <c r="F170" i="21"/>
  <c r="G170" i="21"/>
  <c r="D171" i="21"/>
  <c r="E171" i="21" s="1"/>
  <c r="C172" i="21"/>
  <c r="BJ171" i="21"/>
  <c r="BP170" i="21"/>
  <c r="BQ170" i="21" s="1"/>
  <c r="BN170" i="21"/>
  <c r="BO170" i="21" s="1"/>
  <c r="G51" i="16"/>
  <c r="F51" i="16"/>
  <c r="BJ52" i="16"/>
  <c r="C53" i="16"/>
  <c r="D52" i="16"/>
  <c r="E52" i="16" s="1"/>
  <c r="BN51" i="16"/>
  <c r="BO51" i="16" s="1"/>
  <c r="BP51" i="16"/>
  <c r="BQ51" i="16" s="1"/>
  <c r="K53" i="16"/>
  <c r="L53" i="16" s="1"/>
  <c r="J53" i="16"/>
  <c r="N54" i="16"/>
  <c r="M53" i="16"/>
  <c r="BJ171" i="22" l="1"/>
  <c r="D171" i="22"/>
  <c r="E171" i="22" s="1"/>
  <c r="C172" i="22"/>
  <c r="G170" i="22"/>
  <c r="F170" i="22"/>
  <c r="BP170" i="22"/>
  <c r="BQ170" i="22" s="1"/>
  <c r="BN170" i="22"/>
  <c r="BO170" i="22" s="1"/>
  <c r="C173" i="21"/>
  <c r="BJ172" i="21"/>
  <c r="D172" i="21"/>
  <c r="E172" i="21" s="1"/>
  <c r="BP171" i="21"/>
  <c r="BQ171" i="21" s="1"/>
  <c r="BN171" i="21"/>
  <c r="BO171" i="21" s="1"/>
  <c r="F171" i="21"/>
  <c r="G171" i="21"/>
  <c r="G52" i="16"/>
  <c r="F52" i="16"/>
  <c r="BJ53" i="16"/>
  <c r="C54" i="16"/>
  <c r="D53" i="16"/>
  <c r="E53" i="16" s="1"/>
  <c r="BP52" i="16"/>
  <c r="BQ52" i="16" s="1"/>
  <c r="BN52" i="16"/>
  <c r="BO52" i="16" s="1"/>
  <c r="J54" i="16"/>
  <c r="N55" i="16"/>
  <c r="M54" i="16"/>
  <c r="K54" i="16"/>
  <c r="L54" i="16" s="1"/>
  <c r="BJ172" i="22" l="1"/>
  <c r="D172" i="22"/>
  <c r="E172" i="22" s="1"/>
  <c r="C173" i="22"/>
  <c r="G171" i="22"/>
  <c r="F171" i="22"/>
  <c r="BP171" i="22"/>
  <c r="BQ171" i="22" s="1"/>
  <c r="BN171" i="22"/>
  <c r="BO171" i="22" s="1"/>
  <c r="BP172" i="21"/>
  <c r="BQ172" i="21" s="1"/>
  <c r="BN172" i="21"/>
  <c r="BO172" i="21" s="1"/>
  <c r="F172" i="21"/>
  <c r="G172" i="21"/>
  <c r="C174" i="21"/>
  <c r="BJ173" i="21"/>
  <c r="D173" i="21"/>
  <c r="E173" i="21" s="1"/>
  <c r="G53" i="16"/>
  <c r="F53" i="16"/>
  <c r="C55" i="16"/>
  <c r="D54" i="16"/>
  <c r="E54" i="16" s="1"/>
  <c r="BJ54" i="16"/>
  <c r="BP53" i="16"/>
  <c r="BQ53" i="16" s="1"/>
  <c r="BN53" i="16"/>
  <c r="BO53" i="16" s="1"/>
  <c r="N56" i="16"/>
  <c r="M55" i="16"/>
  <c r="K55" i="16"/>
  <c r="L55" i="16" s="1"/>
  <c r="J55" i="16"/>
  <c r="BJ173" i="22" l="1"/>
  <c r="D173" i="22"/>
  <c r="E173" i="22" s="1"/>
  <c r="C174" i="22"/>
  <c r="G172" i="22"/>
  <c r="F172" i="22"/>
  <c r="BP172" i="22"/>
  <c r="BQ172" i="22" s="1"/>
  <c r="BN172" i="22"/>
  <c r="BO172" i="22" s="1"/>
  <c r="F173" i="21"/>
  <c r="G173" i="21"/>
  <c r="BN173" i="21"/>
  <c r="BO173" i="21" s="1"/>
  <c r="BP173" i="21"/>
  <c r="BQ173" i="21" s="1"/>
  <c r="D174" i="21"/>
  <c r="E174" i="21" s="1"/>
  <c r="C175" i="21"/>
  <c r="BJ174" i="21"/>
  <c r="BP54" i="16"/>
  <c r="BQ54" i="16" s="1"/>
  <c r="BN54" i="16"/>
  <c r="BO54" i="16" s="1"/>
  <c r="G54" i="16"/>
  <c r="F54" i="16"/>
  <c r="BJ55" i="16"/>
  <c r="C56" i="16"/>
  <c r="D55" i="16"/>
  <c r="E55" i="16" s="1"/>
  <c r="N57" i="16"/>
  <c r="M56" i="16"/>
  <c r="K56" i="16"/>
  <c r="L56" i="16" s="1"/>
  <c r="J56" i="16"/>
  <c r="G173" i="22" l="1"/>
  <c r="F173" i="22"/>
  <c r="BJ174" i="22"/>
  <c r="D174" i="22"/>
  <c r="E174" i="22" s="1"/>
  <c r="C175" i="22"/>
  <c r="BP173" i="22"/>
  <c r="BQ173" i="22" s="1"/>
  <c r="BN173" i="22"/>
  <c r="BO173" i="22" s="1"/>
  <c r="BP174" i="21"/>
  <c r="BQ174" i="21" s="1"/>
  <c r="BN174" i="21"/>
  <c r="BO174" i="21" s="1"/>
  <c r="D175" i="21"/>
  <c r="E175" i="21" s="1"/>
  <c r="BJ175" i="21"/>
  <c r="C176" i="21"/>
  <c r="F174" i="21"/>
  <c r="G174" i="21"/>
  <c r="BN55" i="16"/>
  <c r="BO55" i="16" s="1"/>
  <c r="BP55" i="16"/>
  <c r="BQ55" i="16" s="1"/>
  <c r="BJ56" i="16"/>
  <c r="D56" i="16"/>
  <c r="E56" i="16" s="1"/>
  <c r="C57" i="16"/>
  <c r="G55" i="16"/>
  <c r="F55" i="16"/>
  <c r="N58" i="16"/>
  <c r="M57" i="16"/>
  <c r="K57" i="16"/>
  <c r="L57" i="16" s="1"/>
  <c r="J57" i="16"/>
  <c r="BJ175" i="22" l="1"/>
  <c r="D175" i="22"/>
  <c r="E175" i="22" s="1"/>
  <c r="C176" i="22"/>
  <c r="BP174" i="22"/>
  <c r="BQ174" i="22" s="1"/>
  <c r="BN174" i="22"/>
  <c r="BO174" i="22" s="1"/>
  <c r="G174" i="22"/>
  <c r="F174" i="22"/>
  <c r="C177" i="21"/>
  <c r="BJ176" i="21"/>
  <c r="D176" i="21"/>
  <c r="E176" i="21" s="1"/>
  <c r="BP175" i="21"/>
  <c r="BQ175" i="21" s="1"/>
  <c r="BN175" i="21"/>
  <c r="BO175" i="21" s="1"/>
  <c r="F175" i="21"/>
  <c r="G175" i="21"/>
  <c r="F56" i="16"/>
  <c r="G56" i="16"/>
  <c r="BN56" i="16"/>
  <c r="BO56" i="16" s="1"/>
  <c r="BP56" i="16"/>
  <c r="BQ56" i="16" s="1"/>
  <c r="C58" i="16"/>
  <c r="D57" i="16"/>
  <c r="E57" i="16" s="1"/>
  <c r="BJ57" i="16"/>
  <c r="M58" i="16"/>
  <c r="N59" i="16"/>
  <c r="K58" i="16"/>
  <c r="L58" i="16" s="1"/>
  <c r="J58" i="16"/>
  <c r="G175" i="22" l="1"/>
  <c r="F175" i="22"/>
  <c r="BJ176" i="22"/>
  <c r="D176" i="22"/>
  <c r="E176" i="22" s="1"/>
  <c r="C177" i="22"/>
  <c r="BP175" i="22"/>
  <c r="BQ175" i="22" s="1"/>
  <c r="BN175" i="22"/>
  <c r="BO175" i="22" s="1"/>
  <c r="F176" i="21"/>
  <c r="G176" i="21"/>
  <c r="BP176" i="21"/>
  <c r="BQ176" i="21" s="1"/>
  <c r="BN176" i="21"/>
  <c r="BO176" i="21" s="1"/>
  <c r="BJ177" i="21"/>
  <c r="C178" i="21"/>
  <c r="D177" i="21"/>
  <c r="E177" i="21" s="1"/>
  <c r="F57" i="16"/>
  <c r="G57" i="16"/>
  <c r="D58" i="16"/>
  <c r="E58" i="16" s="1"/>
  <c r="C59" i="16"/>
  <c r="BJ58" i="16"/>
  <c r="BN57" i="16"/>
  <c r="BO57" i="16" s="1"/>
  <c r="BP57" i="16"/>
  <c r="BQ57" i="16" s="1"/>
  <c r="M59" i="16"/>
  <c r="K59" i="16"/>
  <c r="L59" i="16" s="1"/>
  <c r="J59" i="16"/>
  <c r="N60" i="16"/>
  <c r="BJ177" i="22" l="1"/>
  <c r="D177" i="22"/>
  <c r="E177" i="22" s="1"/>
  <c r="C178" i="22"/>
  <c r="BP176" i="22"/>
  <c r="BQ176" i="22" s="1"/>
  <c r="BN176" i="22"/>
  <c r="BO176" i="22" s="1"/>
  <c r="G176" i="22"/>
  <c r="F176" i="22"/>
  <c r="F177" i="21"/>
  <c r="G177" i="21"/>
  <c r="BP177" i="21"/>
  <c r="BQ177" i="21" s="1"/>
  <c r="BN177" i="21"/>
  <c r="BO177" i="21" s="1"/>
  <c r="BJ178" i="21"/>
  <c r="C179" i="21"/>
  <c r="D178" i="21"/>
  <c r="E178" i="21" s="1"/>
  <c r="BN58" i="16"/>
  <c r="BO58" i="16" s="1"/>
  <c r="BP58" i="16"/>
  <c r="BQ58" i="16" s="1"/>
  <c r="D59" i="16"/>
  <c r="E59" i="16" s="1"/>
  <c r="C60" i="16"/>
  <c r="BJ59" i="16"/>
  <c r="G58" i="16"/>
  <c r="F58" i="16"/>
  <c r="N61" i="16"/>
  <c r="K60" i="16"/>
  <c r="L60" i="16" s="1"/>
  <c r="J60" i="16"/>
  <c r="M60" i="16"/>
  <c r="BJ178" i="22" l="1"/>
  <c r="D178" i="22"/>
  <c r="E178" i="22" s="1"/>
  <c r="C179" i="22"/>
  <c r="G177" i="22"/>
  <c r="F177" i="22"/>
  <c r="BP177" i="22"/>
  <c r="BQ177" i="22" s="1"/>
  <c r="BN177" i="22"/>
  <c r="BO177" i="22" s="1"/>
  <c r="F178" i="21"/>
  <c r="G178" i="21"/>
  <c r="BP178" i="21"/>
  <c r="BQ178" i="21" s="1"/>
  <c r="BN178" i="21"/>
  <c r="BO178" i="21" s="1"/>
  <c r="BJ179" i="21"/>
  <c r="C180" i="21"/>
  <c r="D179" i="21"/>
  <c r="E179" i="21" s="1"/>
  <c r="D60" i="16"/>
  <c r="E60" i="16" s="1"/>
  <c r="C61" i="16"/>
  <c r="BJ60" i="16"/>
  <c r="G59" i="16"/>
  <c r="F59" i="16"/>
  <c r="BN59" i="16"/>
  <c r="BO59" i="16" s="1"/>
  <c r="BP59" i="16"/>
  <c r="BQ59" i="16" s="1"/>
  <c r="M61" i="16"/>
  <c r="N62" i="16"/>
  <c r="K61" i="16"/>
  <c r="L61" i="16" s="1"/>
  <c r="J61" i="16"/>
  <c r="BJ179" i="22" l="1"/>
  <c r="D179" i="22"/>
  <c r="E179" i="22" s="1"/>
  <c r="C180" i="22"/>
  <c r="G178" i="22"/>
  <c r="F178" i="22"/>
  <c r="BP178" i="22"/>
  <c r="BQ178" i="22" s="1"/>
  <c r="BN178" i="22"/>
  <c r="BO178" i="22" s="1"/>
  <c r="F179" i="21"/>
  <c r="G179" i="21"/>
  <c r="BJ180" i="21"/>
  <c r="C181" i="21"/>
  <c r="D180" i="21"/>
  <c r="E180" i="21" s="1"/>
  <c r="BP179" i="21"/>
  <c r="BQ179" i="21" s="1"/>
  <c r="BN179" i="21"/>
  <c r="BO179" i="21" s="1"/>
  <c r="BN60" i="16"/>
  <c r="BO60" i="16" s="1"/>
  <c r="BP60" i="16"/>
  <c r="BQ60" i="16" s="1"/>
  <c r="D61" i="16"/>
  <c r="E61" i="16" s="1"/>
  <c r="C62" i="16"/>
  <c r="BJ61" i="16"/>
  <c r="F60" i="16"/>
  <c r="G60" i="16"/>
  <c r="M62" i="16"/>
  <c r="N63" i="16"/>
  <c r="K62" i="16"/>
  <c r="L62" i="16" s="1"/>
  <c r="J62" i="16"/>
  <c r="BJ180" i="22" l="1"/>
  <c r="D180" i="22"/>
  <c r="E180" i="22" s="1"/>
  <c r="C181" i="22"/>
  <c r="G179" i="22"/>
  <c r="F179" i="22"/>
  <c r="BP179" i="22"/>
  <c r="BQ179" i="22" s="1"/>
  <c r="BN179" i="22"/>
  <c r="BO179" i="22" s="1"/>
  <c r="C182" i="21"/>
  <c r="BJ181" i="21"/>
  <c r="D181" i="21"/>
  <c r="E181" i="21" s="1"/>
  <c r="BP180" i="21"/>
  <c r="BQ180" i="21" s="1"/>
  <c r="BN180" i="21"/>
  <c r="BO180" i="21" s="1"/>
  <c r="F180" i="21"/>
  <c r="G180" i="21"/>
  <c r="BN61" i="16"/>
  <c r="BO61" i="16" s="1"/>
  <c r="BP61" i="16"/>
  <c r="BQ61" i="16" s="1"/>
  <c r="D62" i="16"/>
  <c r="E62" i="16" s="1"/>
  <c r="C63" i="16"/>
  <c r="BJ62" i="16"/>
  <c r="G61" i="16"/>
  <c r="F61" i="16"/>
  <c r="K63" i="16"/>
  <c r="L63" i="16" s="1"/>
  <c r="J63" i="16"/>
  <c r="N64" i="16"/>
  <c r="M63" i="16"/>
  <c r="BJ181" i="22" l="1"/>
  <c r="D181" i="22"/>
  <c r="E181" i="22" s="1"/>
  <c r="C182" i="22"/>
  <c r="G180" i="22"/>
  <c r="F180" i="22"/>
  <c r="BP180" i="22"/>
  <c r="BQ180" i="22" s="1"/>
  <c r="BN180" i="22"/>
  <c r="BO180" i="22" s="1"/>
  <c r="G181" i="21"/>
  <c r="F181" i="21"/>
  <c r="BP181" i="21"/>
  <c r="BQ181" i="21" s="1"/>
  <c r="BN181" i="21"/>
  <c r="BO181" i="21" s="1"/>
  <c r="C183" i="21"/>
  <c r="BJ182" i="21"/>
  <c r="D182" i="21"/>
  <c r="E182" i="21" s="1"/>
  <c r="D63" i="16"/>
  <c r="E63" i="16" s="1"/>
  <c r="C64" i="16"/>
  <c r="BJ63" i="16"/>
  <c r="G62" i="16"/>
  <c r="F62" i="16"/>
  <c r="BN62" i="16"/>
  <c r="BO62" i="16" s="1"/>
  <c r="BP62" i="16"/>
  <c r="BQ62" i="16" s="1"/>
  <c r="M64" i="16"/>
  <c r="N65" i="16"/>
  <c r="K64" i="16"/>
  <c r="L64" i="16" s="1"/>
  <c r="J64" i="16"/>
  <c r="BJ182" i="22" l="1"/>
  <c r="D182" i="22"/>
  <c r="E182" i="22" s="1"/>
  <c r="C183" i="22"/>
  <c r="G181" i="22"/>
  <c r="F181" i="22"/>
  <c r="BP181" i="22"/>
  <c r="BQ181" i="22" s="1"/>
  <c r="BN181" i="22"/>
  <c r="BO181" i="22" s="1"/>
  <c r="BP182" i="21"/>
  <c r="BQ182" i="21" s="1"/>
  <c r="BN182" i="21"/>
  <c r="BO182" i="21" s="1"/>
  <c r="D183" i="21"/>
  <c r="E183" i="21" s="1"/>
  <c r="C184" i="21"/>
  <c r="BJ183" i="21"/>
  <c r="F182" i="21"/>
  <c r="G182" i="21"/>
  <c r="BN63" i="16"/>
  <c r="BO63" i="16" s="1"/>
  <c r="BP63" i="16"/>
  <c r="BQ63" i="16" s="1"/>
  <c r="D64" i="16"/>
  <c r="E64" i="16" s="1"/>
  <c r="C65" i="16"/>
  <c r="BJ64" i="16"/>
  <c r="G63" i="16"/>
  <c r="F63" i="16"/>
  <c r="M65" i="16"/>
  <c r="N66" i="16"/>
  <c r="K65" i="16"/>
  <c r="L65" i="16" s="1"/>
  <c r="J65" i="16"/>
  <c r="BJ183" i="22" l="1"/>
  <c r="D183" i="22"/>
  <c r="E183" i="22" s="1"/>
  <c r="C184" i="22"/>
  <c r="BP182" i="22"/>
  <c r="BQ182" i="22" s="1"/>
  <c r="BN182" i="22"/>
  <c r="BO182" i="22" s="1"/>
  <c r="G182" i="22"/>
  <c r="F182" i="22"/>
  <c r="BP183" i="21"/>
  <c r="BQ183" i="21" s="1"/>
  <c r="BN183" i="21"/>
  <c r="BO183" i="21" s="1"/>
  <c r="D184" i="21"/>
  <c r="E184" i="21" s="1"/>
  <c r="BJ184" i="21"/>
  <c r="C185" i="21"/>
  <c r="F183" i="21"/>
  <c r="G183" i="21"/>
  <c r="BN64" i="16"/>
  <c r="BO64" i="16" s="1"/>
  <c r="BP64" i="16"/>
  <c r="BQ64" i="16" s="1"/>
  <c r="D65" i="16"/>
  <c r="E65" i="16" s="1"/>
  <c r="C66" i="16"/>
  <c r="BJ65" i="16"/>
  <c r="F64" i="16"/>
  <c r="G64" i="16"/>
  <c r="J66" i="16"/>
  <c r="M66" i="16"/>
  <c r="K66" i="16"/>
  <c r="L66" i="16" s="1"/>
  <c r="N67" i="16"/>
  <c r="BJ184" i="22" l="1"/>
  <c r="D184" i="22"/>
  <c r="E184" i="22" s="1"/>
  <c r="C185" i="22"/>
  <c r="G183" i="22"/>
  <c r="F183" i="22"/>
  <c r="BP183" i="22"/>
  <c r="BQ183" i="22" s="1"/>
  <c r="BN183" i="22"/>
  <c r="BO183" i="22" s="1"/>
  <c r="F184" i="21"/>
  <c r="G184" i="21"/>
  <c r="C186" i="21"/>
  <c r="BJ185" i="21"/>
  <c r="D185" i="21"/>
  <c r="E185" i="21" s="1"/>
  <c r="BP184" i="21"/>
  <c r="BQ184" i="21" s="1"/>
  <c r="BN184" i="21"/>
  <c r="BO184" i="21" s="1"/>
  <c r="BN65" i="16"/>
  <c r="BO65" i="16" s="1"/>
  <c r="BP65" i="16"/>
  <c r="BQ65" i="16" s="1"/>
  <c r="D66" i="16"/>
  <c r="E66" i="16" s="1"/>
  <c r="C67" i="16"/>
  <c r="BJ66" i="16"/>
  <c r="G65" i="16"/>
  <c r="F65" i="16"/>
  <c r="N68" i="16"/>
  <c r="K67" i="16"/>
  <c r="L67" i="16" s="1"/>
  <c r="J67" i="16"/>
  <c r="M67" i="16"/>
  <c r="G184" i="22" l="1"/>
  <c r="F184" i="22"/>
  <c r="BJ185" i="22"/>
  <c r="D185" i="22"/>
  <c r="E185" i="22" s="1"/>
  <c r="C186" i="22"/>
  <c r="BP184" i="22"/>
  <c r="BQ184" i="22" s="1"/>
  <c r="BN184" i="22"/>
  <c r="BO184" i="22" s="1"/>
  <c r="C187" i="21"/>
  <c r="BJ186" i="21"/>
  <c r="D186" i="21"/>
  <c r="E186" i="21" s="1"/>
  <c r="F185" i="21"/>
  <c r="G185" i="21"/>
  <c r="BP185" i="21"/>
  <c r="BQ185" i="21" s="1"/>
  <c r="BN185" i="21"/>
  <c r="BO185" i="21" s="1"/>
  <c r="BN66" i="16"/>
  <c r="BO66" i="16" s="1"/>
  <c r="BP66" i="16"/>
  <c r="BQ66" i="16" s="1"/>
  <c r="D67" i="16"/>
  <c r="E67" i="16" s="1"/>
  <c r="C68" i="16"/>
  <c r="BJ67" i="16"/>
  <c r="G66" i="16"/>
  <c r="F66" i="16"/>
  <c r="M68" i="16"/>
  <c r="N69" i="16"/>
  <c r="K68" i="16"/>
  <c r="L68" i="16" s="1"/>
  <c r="J68" i="16"/>
  <c r="BJ186" i="22" l="1"/>
  <c r="D186" i="22"/>
  <c r="E186" i="22" s="1"/>
  <c r="C187" i="22"/>
  <c r="G185" i="22"/>
  <c r="F185" i="22"/>
  <c r="BP185" i="22"/>
  <c r="BQ185" i="22" s="1"/>
  <c r="BN185" i="22"/>
  <c r="BO185" i="22" s="1"/>
  <c r="F186" i="21"/>
  <c r="G186" i="21"/>
  <c r="BN186" i="21"/>
  <c r="BO186" i="21" s="1"/>
  <c r="BP186" i="21"/>
  <c r="BQ186" i="21" s="1"/>
  <c r="D187" i="21"/>
  <c r="E187" i="21" s="1"/>
  <c r="C188" i="21"/>
  <c r="BJ187" i="21"/>
  <c r="BN67" i="16"/>
  <c r="BO67" i="16" s="1"/>
  <c r="BP67" i="16"/>
  <c r="BQ67" i="16" s="1"/>
  <c r="D68" i="16"/>
  <c r="E68" i="16" s="1"/>
  <c r="C69" i="16"/>
  <c r="BJ68" i="16"/>
  <c r="G67" i="16"/>
  <c r="F67" i="16"/>
  <c r="J69" i="16"/>
  <c r="M69" i="16"/>
  <c r="N70" i="16"/>
  <c r="K69" i="16"/>
  <c r="L69" i="16" s="1"/>
  <c r="BJ187" i="22" l="1"/>
  <c r="D187" i="22"/>
  <c r="E187" i="22" s="1"/>
  <c r="C188" i="22"/>
  <c r="G186" i="22"/>
  <c r="F186" i="22"/>
  <c r="BP186" i="22"/>
  <c r="BQ186" i="22" s="1"/>
  <c r="BN186" i="22"/>
  <c r="BO186" i="22" s="1"/>
  <c r="F187" i="21"/>
  <c r="G187" i="21"/>
  <c r="BP187" i="21"/>
  <c r="BQ187" i="21" s="1"/>
  <c r="BN187" i="21"/>
  <c r="BO187" i="21" s="1"/>
  <c r="D188" i="21"/>
  <c r="E188" i="21" s="1"/>
  <c r="C189" i="21"/>
  <c r="BJ188" i="21"/>
  <c r="BN68" i="16"/>
  <c r="BO68" i="16" s="1"/>
  <c r="BP68" i="16"/>
  <c r="BQ68" i="16" s="1"/>
  <c r="D69" i="16"/>
  <c r="E69" i="16" s="1"/>
  <c r="C70" i="16"/>
  <c r="BJ69" i="16"/>
  <c r="F68" i="16"/>
  <c r="G68" i="16"/>
  <c r="N71" i="16"/>
  <c r="K70" i="16"/>
  <c r="L70" i="16" s="1"/>
  <c r="J70" i="16"/>
  <c r="M70" i="16"/>
  <c r="BJ188" i="22" l="1"/>
  <c r="D188" i="22"/>
  <c r="E188" i="22" s="1"/>
  <c r="C189" i="22"/>
  <c r="G187" i="22"/>
  <c r="F187" i="22"/>
  <c r="BP187" i="22"/>
  <c r="BQ187" i="22" s="1"/>
  <c r="BN187" i="22"/>
  <c r="BO187" i="22" s="1"/>
  <c r="F188" i="21"/>
  <c r="G188" i="21"/>
  <c r="C190" i="21"/>
  <c r="BJ189" i="21"/>
  <c r="D189" i="21"/>
  <c r="E189" i="21" s="1"/>
  <c r="BP188" i="21"/>
  <c r="BQ188" i="21" s="1"/>
  <c r="BN188" i="21"/>
  <c r="BO188" i="21" s="1"/>
  <c r="BN69" i="16"/>
  <c r="BO69" i="16" s="1"/>
  <c r="BP69" i="16"/>
  <c r="BQ69" i="16" s="1"/>
  <c r="D70" i="16"/>
  <c r="E70" i="16" s="1"/>
  <c r="C71" i="16"/>
  <c r="BJ70" i="16"/>
  <c r="F69" i="16"/>
  <c r="G69" i="16"/>
  <c r="M71" i="16"/>
  <c r="N72" i="16"/>
  <c r="K71" i="16"/>
  <c r="L71" i="16" s="1"/>
  <c r="J71" i="16"/>
  <c r="BJ189" i="22" l="1"/>
  <c r="D189" i="22"/>
  <c r="E189" i="22" s="1"/>
  <c r="C190" i="22"/>
  <c r="G188" i="22"/>
  <c r="F188" i="22"/>
  <c r="BP188" i="22"/>
  <c r="BQ188" i="22" s="1"/>
  <c r="BN188" i="22"/>
  <c r="BO188" i="22" s="1"/>
  <c r="F189" i="21"/>
  <c r="G189" i="21"/>
  <c r="BP189" i="21"/>
  <c r="BQ189" i="21" s="1"/>
  <c r="BN189" i="21"/>
  <c r="BO189" i="21" s="1"/>
  <c r="C191" i="21"/>
  <c r="BJ190" i="21"/>
  <c r="D190" i="21"/>
  <c r="E190" i="21" s="1"/>
  <c r="BN70" i="16"/>
  <c r="BO70" i="16" s="1"/>
  <c r="BP70" i="16"/>
  <c r="BQ70" i="16" s="1"/>
  <c r="D71" i="16"/>
  <c r="E71" i="16" s="1"/>
  <c r="C72" i="16"/>
  <c r="BJ71" i="16"/>
  <c r="G70" i="16"/>
  <c r="F70" i="16"/>
  <c r="J72" i="16"/>
  <c r="M72" i="16"/>
  <c r="K72" i="16"/>
  <c r="L72" i="16" s="1"/>
  <c r="N73" i="16"/>
  <c r="G189" i="22" l="1"/>
  <c r="F189" i="22"/>
  <c r="BJ190" i="22"/>
  <c r="D190" i="22"/>
  <c r="E190" i="22" s="1"/>
  <c r="C191" i="22"/>
  <c r="BP189" i="22"/>
  <c r="BQ189" i="22" s="1"/>
  <c r="BN189" i="22"/>
  <c r="BO189" i="22" s="1"/>
  <c r="D191" i="21"/>
  <c r="E191" i="21" s="1"/>
  <c r="C192" i="21"/>
  <c r="BJ191" i="21"/>
  <c r="F190" i="21"/>
  <c r="G190" i="21"/>
  <c r="BP190" i="21"/>
  <c r="BQ190" i="21" s="1"/>
  <c r="BN190" i="21"/>
  <c r="BO190" i="21" s="1"/>
  <c r="BN71" i="16"/>
  <c r="BO71" i="16" s="1"/>
  <c r="BP71" i="16"/>
  <c r="BQ71" i="16" s="1"/>
  <c r="D72" i="16"/>
  <c r="E72" i="16" s="1"/>
  <c r="C73" i="16"/>
  <c r="BJ72" i="16"/>
  <c r="G71" i="16"/>
  <c r="F71" i="16"/>
  <c r="M73" i="16"/>
  <c r="N74" i="16"/>
  <c r="K73" i="16"/>
  <c r="L73" i="16" s="1"/>
  <c r="J73" i="16"/>
  <c r="AR38" i="13"/>
  <c r="AR39" i="13" s="1"/>
  <c r="AR40" i="13" s="1"/>
  <c r="AR41" i="13" s="1"/>
  <c r="AR37" i="13"/>
  <c r="AL37" i="13"/>
  <c r="AL38" i="13" s="1"/>
  <c r="AL39" i="13" s="1"/>
  <c r="AL40" i="13" s="1"/>
  <c r="AL41" i="13" s="1"/>
  <c r="AI37" i="13"/>
  <c r="AI38" i="13" s="1"/>
  <c r="AI39" i="13" s="1"/>
  <c r="AI40" i="13" s="1"/>
  <c r="AI41" i="13" s="1"/>
  <c r="U31" i="13"/>
  <c r="P31" i="13"/>
  <c r="K31" i="13"/>
  <c r="K30" i="13"/>
  <c r="Z31" i="13"/>
  <c r="Z30" i="13"/>
  <c r="U30" i="13"/>
  <c r="P30" i="13"/>
  <c r="E14" i="13"/>
  <c r="J14" i="13" s="1"/>
  <c r="O14" i="13" s="1"/>
  <c r="T14" i="13" s="1"/>
  <c r="Y14" i="13" s="1"/>
  <c r="E27" i="13"/>
  <c r="J27" i="13" s="1"/>
  <c r="O27" i="13" s="1"/>
  <c r="T27" i="13" s="1"/>
  <c r="Y27" i="13" s="1"/>
  <c r="E26" i="13"/>
  <c r="J26" i="13" s="1"/>
  <c r="O26" i="13" s="1"/>
  <c r="T26" i="13" s="1"/>
  <c r="Y26" i="13" s="1"/>
  <c r="E21" i="13"/>
  <c r="J21" i="13" s="1"/>
  <c r="O21" i="13" s="1"/>
  <c r="T21" i="13" s="1"/>
  <c r="Y21" i="13" s="1"/>
  <c r="E20" i="13"/>
  <c r="J20" i="13" s="1"/>
  <c r="O20" i="13" s="1"/>
  <c r="T20" i="13" s="1"/>
  <c r="Y20" i="13" s="1"/>
  <c r="E18" i="13"/>
  <c r="J18" i="13" s="1"/>
  <c r="O18" i="13" s="1"/>
  <c r="T18" i="13" s="1"/>
  <c r="Y18" i="13" s="1"/>
  <c r="E17" i="13"/>
  <c r="J17" i="13" s="1"/>
  <c r="O17" i="13" s="1"/>
  <c r="T17" i="13" s="1"/>
  <c r="Y17" i="13" s="1"/>
  <c r="E16" i="13"/>
  <c r="J16" i="13" s="1"/>
  <c r="O16" i="13" s="1"/>
  <c r="T16" i="13" s="1"/>
  <c r="Y16" i="13" s="1"/>
  <c r="E15" i="13"/>
  <c r="J15" i="13" s="1"/>
  <c r="O15" i="13" s="1"/>
  <c r="T15" i="13" s="1"/>
  <c r="Y15" i="13" s="1"/>
  <c r="E13" i="13"/>
  <c r="J13" i="13" s="1"/>
  <c r="O13" i="13" s="1"/>
  <c r="T13" i="13" s="1"/>
  <c r="Y13" i="13" s="1"/>
  <c r="E12" i="13"/>
  <c r="J12" i="13" s="1"/>
  <c r="O12" i="13" s="1"/>
  <c r="T12" i="13" s="1"/>
  <c r="Y12" i="13" s="1"/>
  <c r="E10" i="13"/>
  <c r="J10" i="13" s="1"/>
  <c r="O10" i="13" s="1"/>
  <c r="T10" i="13" s="1"/>
  <c r="Y10" i="13" s="1"/>
  <c r="E9" i="13"/>
  <c r="J9" i="13" s="1"/>
  <c r="O9" i="13" s="1"/>
  <c r="T9" i="13" s="1"/>
  <c r="Y9" i="13" s="1"/>
  <c r="E8" i="13"/>
  <c r="J8" i="13" s="1"/>
  <c r="O8" i="13" s="1"/>
  <c r="T8" i="13" s="1"/>
  <c r="Y8" i="13" s="1"/>
  <c r="E7" i="13"/>
  <c r="J7" i="13" s="1"/>
  <c r="O7" i="13" s="1"/>
  <c r="T7" i="13" s="1"/>
  <c r="Y7" i="13" s="1"/>
  <c r="E6" i="13"/>
  <c r="J6" i="13" s="1"/>
  <c r="O6" i="13" s="1"/>
  <c r="T6" i="13" s="1"/>
  <c r="Y6" i="13" s="1"/>
  <c r="E5" i="13"/>
  <c r="J5" i="13" s="1"/>
  <c r="O5" i="13" s="1"/>
  <c r="T5" i="13" s="1"/>
  <c r="Y5" i="13" s="1"/>
  <c r="E4" i="13"/>
  <c r="J4" i="13" s="1"/>
  <c r="O4" i="13" s="1"/>
  <c r="T4" i="13" s="1"/>
  <c r="Y4" i="13" s="1"/>
  <c r="BJ191" i="22" l="1"/>
  <c r="D191" i="22"/>
  <c r="E191" i="22" s="1"/>
  <c r="C192" i="22"/>
  <c r="G190" i="22"/>
  <c r="F190" i="22"/>
  <c r="BP190" i="22"/>
  <c r="BQ190" i="22" s="1"/>
  <c r="BN190" i="22"/>
  <c r="BO190" i="22" s="1"/>
  <c r="BP191" i="21"/>
  <c r="BQ191" i="21" s="1"/>
  <c r="BN191" i="21"/>
  <c r="BO191" i="21" s="1"/>
  <c r="D192" i="21"/>
  <c r="E192" i="21" s="1"/>
  <c r="BJ192" i="21"/>
  <c r="C193" i="21"/>
  <c r="F191" i="21"/>
  <c r="G191" i="21"/>
  <c r="BN72" i="16"/>
  <c r="BO72" i="16" s="1"/>
  <c r="BP72" i="16"/>
  <c r="BQ72" i="16" s="1"/>
  <c r="D73" i="16"/>
  <c r="E73" i="16" s="1"/>
  <c r="C74" i="16"/>
  <c r="BJ73" i="16"/>
  <c r="F72" i="16"/>
  <c r="G72" i="16"/>
  <c r="M74" i="16"/>
  <c r="N75" i="16"/>
  <c r="K74" i="16"/>
  <c r="L74" i="16" s="1"/>
  <c r="J74" i="16"/>
  <c r="E23" i="13"/>
  <c r="J23" i="13" s="1"/>
  <c r="O23" i="13" s="1"/>
  <c r="B30" i="13"/>
  <c r="AH36" i="13" s="1"/>
  <c r="G30" i="13"/>
  <c r="AH37" i="13" s="1"/>
  <c r="E24" i="13"/>
  <c r="J24" i="13" s="1"/>
  <c r="J30" i="13" l="1"/>
  <c r="BJ192" i="22"/>
  <c r="D192" i="22"/>
  <c r="E192" i="22" s="1"/>
  <c r="C193" i="22"/>
  <c r="G191" i="22"/>
  <c r="F191" i="22"/>
  <c r="BP191" i="22"/>
  <c r="BQ191" i="22" s="1"/>
  <c r="BN191" i="22"/>
  <c r="BO191" i="22" s="1"/>
  <c r="C194" i="21"/>
  <c r="BJ193" i="21"/>
  <c r="D193" i="21"/>
  <c r="E193" i="21" s="1"/>
  <c r="BP192" i="21"/>
  <c r="BQ192" i="21" s="1"/>
  <c r="BN192" i="21"/>
  <c r="BO192" i="21" s="1"/>
  <c r="F192" i="21"/>
  <c r="G192" i="21"/>
  <c r="BN73" i="16"/>
  <c r="BO73" i="16" s="1"/>
  <c r="BP73" i="16"/>
  <c r="BQ73" i="16" s="1"/>
  <c r="D74" i="16"/>
  <c r="E74" i="16" s="1"/>
  <c r="C75" i="16"/>
  <c r="BJ74" i="16"/>
  <c r="F73" i="16"/>
  <c r="G73" i="16"/>
  <c r="N76" i="16"/>
  <c r="K75" i="16"/>
  <c r="L75" i="16" s="1"/>
  <c r="J75" i="16"/>
  <c r="M75" i="16"/>
  <c r="J31" i="13"/>
  <c r="O24" i="13"/>
  <c r="O30" i="13"/>
  <c r="T23" i="13"/>
  <c r="BJ193" i="22" l="1"/>
  <c r="D193" i="22"/>
  <c r="E193" i="22" s="1"/>
  <c r="C194" i="22"/>
  <c r="G192" i="22"/>
  <c r="F192" i="22"/>
  <c r="BP192" i="22"/>
  <c r="BQ192" i="22" s="1"/>
  <c r="BN192" i="22"/>
  <c r="BO192" i="22" s="1"/>
  <c r="F193" i="21"/>
  <c r="G193" i="21"/>
  <c r="BP193" i="21"/>
  <c r="BQ193" i="21" s="1"/>
  <c r="BN193" i="21"/>
  <c r="BO193" i="21" s="1"/>
  <c r="C195" i="21"/>
  <c r="BJ194" i="21"/>
  <c r="D194" i="21"/>
  <c r="E194" i="21" s="1"/>
  <c r="BN74" i="16"/>
  <c r="BO74" i="16" s="1"/>
  <c r="BP74" i="16"/>
  <c r="BQ74" i="16" s="1"/>
  <c r="D75" i="16"/>
  <c r="E75" i="16" s="1"/>
  <c r="C76" i="16"/>
  <c r="BJ75" i="16"/>
  <c r="G74" i="16"/>
  <c r="F74" i="16"/>
  <c r="M76" i="16"/>
  <c r="N77" i="16"/>
  <c r="K76" i="16"/>
  <c r="L76" i="16" s="1"/>
  <c r="J76" i="16"/>
  <c r="T24" i="13"/>
  <c r="O31" i="13"/>
  <c r="T30" i="13"/>
  <c r="Y23" i="13"/>
  <c r="Y30" i="13" s="1"/>
  <c r="BJ194" i="22" l="1"/>
  <c r="D194" i="22"/>
  <c r="E194" i="22" s="1"/>
  <c r="C195" i="22"/>
  <c r="G193" i="22"/>
  <c r="F193" i="22"/>
  <c r="BP193" i="22"/>
  <c r="BQ193" i="22" s="1"/>
  <c r="BN193" i="22"/>
  <c r="BO193" i="22" s="1"/>
  <c r="F194" i="21"/>
  <c r="G194" i="21"/>
  <c r="BN194" i="21"/>
  <c r="BO194" i="21" s="1"/>
  <c r="BP194" i="21"/>
  <c r="BQ194" i="21" s="1"/>
  <c r="D195" i="21"/>
  <c r="E195" i="21" s="1"/>
  <c r="C196" i="21"/>
  <c r="BJ195" i="21"/>
  <c r="BN75" i="16"/>
  <c r="BO75" i="16" s="1"/>
  <c r="BP75" i="16"/>
  <c r="BQ75" i="16" s="1"/>
  <c r="C77" i="16"/>
  <c r="D76" i="16"/>
  <c r="E76" i="16" s="1"/>
  <c r="BJ76" i="16"/>
  <c r="G75" i="16"/>
  <c r="F75" i="16"/>
  <c r="M77" i="16"/>
  <c r="N78" i="16"/>
  <c r="K77" i="16"/>
  <c r="L77" i="16" s="1"/>
  <c r="J77" i="16"/>
  <c r="T31" i="13"/>
  <c r="Y24" i="13"/>
  <c r="Y31" i="13" s="1"/>
  <c r="BJ195" i="22" l="1"/>
  <c r="D195" i="22"/>
  <c r="E195" i="22" s="1"/>
  <c r="C196" i="22"/>
  <c r="G194" i="22"/>
  <c r="F194" i="22"/>
  <c r="BP194" i="22"/>
  <c r="BQ194" i="22" s="1"/>
  <c r="BN194" i="22"/>
  <c r="BO194" i="22" s="1"/>
  <c r="BP195" i="21"/>
  <c r="BQ195" i="21" s="1"/>
  <c r="BN195" i="21"/>
  <c r="BO195" i="21" s="1"/>
  <c r="D196" i="21"/>
  <c r="E196" i="21" s="1"/>
  <c r="C197" i="21"/>
  <c r="BJ196" i="21"/>
  <c r="F195" i="21"/>
  <c r="G195" i="21"/>
  <c r="BP76" i="16"/>
  <c r="BQ76" i="16" s="1"/>
  <c r="BN76" i="16"/>
  <c r="BO76" i="16" s="1"/>
  <c r="F76" i="16"/>
  <c r="G76" i="16"/>
  <c r="BJ77" i="16"/>
  <c r="C78" i="16"/>
  <c r="D77" i="16"/>
  <c r="E77" i="16" s="1"/>
  <c r="J78" i="16"/>
  <c r="M78" i="16"/>
  <c r="K78" i="16"/>
  <c r="L78" i="16" s="1"/>
  <c r="N79" i="16"/>
  <c r="G195" i="22" l="1"/>
  <c r="F195" i="22"/>
  <c r="BJ196" i="22"/>
  <c r="D196" i="22"/>
  <c r="E196" i="22" s="1"/>
  <c r="C197" i="22"/>
  <c r="BP195" i="22"/>
  <c r="BQ195" i="22" s="1"/>
  <c r="BN195" i="22"/>
  <c r="BO195" i="22" s="1"/>
  <c r="BP196" i="21"/>
  <c r="BQ196" i="21" s="1"/>
  <c r="BN196" i="21"/>
  <c r="BO196" i="21" s="1"/>
  <c r="F196" i="21"/>
  <c r="G196" i="21"/>
  <c r="C198" i="21"/>
  <c r="BJ197" i="21"/>
  <c r="D197" i="21"/>
  <c r="E197" i="21" s="1"/>
  <c r="G77" i="16"/>
  <c r="F77" i="16"/>
  <c r="BJ78" i="16"/>
  <c r="C79" i="16"/>
  <c r="D78" i="16"/>
  <c r="E78" i="16" s="1"/>
  <c r="BP77" i="16"/>
  <c r="BQ77" i="16" s="1"/>
  <c r="BN77" i="16"/>
  <c r="BO77" i="16" s="1"/>
  <c r="N80" i="16"/>
  <c r="K79" i="16"/>
  <c r="L79" i="16" s="1"/>
  <c r="J79" i="16"/>
  <c r="M79" i="16"/>
  <c r="C198" i="22" l="1"/>
  <c r="BJ197" i="22"/>
  <c r="D197" i="22"/>
  <c r="E197" i="22" s="1"/>
  <c r="G196" i="22"/>
  <c r="F196" i="22"/>
  <c r="BN196" i="22"/>
  <c r="BO196" i="22" s="1"/>
  <c r="BP196" i="22"/>
  <c r="BQ196" i="22" s="1"/>
  <c r="BP197" i="21"/>
  <c r="BQ197" i="21" s="1"/>
  <c r="BN197" i="21"/>
  <c r="BO197" i="21" s="1"/>
  <c r="C199" i="21"/>
  <c r="BJ198" i="21"/>
  <c r="D198" i="21"/>
  <c r="E198" i="21" s="1"/>
  <c r="F197" i="21"/>
  <c r="G197" i="21"/>
  <c r="F78" i="16"/>
  <c r="G78" i="16"/>
  <c r="BJ79" i="16"/>
  <c r="C80" i="16"/>
  <c r="D79" i="16"/>
  <c r="E79" i="16" s="1"/>
  <c r="BP78" i="16"/>
  <c r="BQ78" i="16" s="1"/>
  <c r="BN78" i="16"/>
  <c r="BO78" i="16" s="1"/>
  <c r="M80" i="16"/>
  <c r="N81" i="16"/>
  <c r="K80" i="16"/>
  <c r="L80" i="16" s="1"/>
  <c r="J80" i="16"/>
  <c r="BN197" i="22" l="1"/>
  <c r="BO197" i="22" s="1"/>
  <c r="BP197" i="22"/>
  <c r="BQ197" i="22" s="1"/>
  <c r="F197" i="22"/>
  <c r="G197" i="22"/>
  <c r="D198" i="22"/>
  <c r="E198" i="22" s="1"/>
  <c r="C199" i="22"/>
  <c r="BJ198" i="22"/>
  <c r="F198" i="21"/>
  <c r="G198" i="21"/>
  <c r="D199" i="21"/>
  <c r="E199" i="21" s="1"/>
  <c r="C200" i="21"/>
  <c r="BJ199" i="21"/>
  <c r="BP198" i="21"/>
  <c r="BQ198" i="21" s="1"/>
  <c r="BN198" i="21"/>
  <c r="BO198" i="21" s="1"/>
  <c r="BJ80" i="16"/>
  <c r="D80" i="16"/>
  <c r="E80" i="16" s="1"/>
  <c r="C81" i="16"/>
  <c r="BP79" i="16"/>
  <c r="BQ79" i="16" s="1"/>
  <c r="BN79" i="16"/>
  <c r="BO79" i="16" s="1"/>
  <c r="G79" i="16"/>
  <c r="F79" i="16"/>
  <c r="M81" i="16"/>
  <c r="N82" i="16"/>
  <c r="J81" i="16"/>
  <c r="K81" i="16"/>
  <c r="L81" i="16" s="1"/>
  <c r="BJ199" i="22" l="1"/>
  <c r="C200" i="22"/>
  <c r="D199" i="22"/>
  <c r="E199" i="22" s="1"/>
  <c r="BN198" i="22"/>
  <c r="BO198" i="22" s="1"/>
  <c r="BP198" i="22"/>
  <c r="BQ198" i="22" s="1"/>
  <c r="F198" i="22"/>
  <c r="G198" i="22"/>
  <c r="D200" i="21"/>
  <c r="E200" i="21" s="1"/>
  <c r="BJ200" i="21"/>
  <c r="C201" i="21"/>
  <c r="F199" i="21"/>
  <c r="G199" i="21"/>
  <c r="BP199" i="21"/>
  <c r="BQ199" i="21" s="1"/>
  <c r="BN199" i="21"/>
  <c r="BO199" i="21" s="1"/>
  <c r="G80" i="16"/>
  <c r="F80" i="16"/>
  <c r="BJ81" i="16"/>
  <c r="C82" i="16"/>
  <c r="D81" i="16"/>
  <c r="E81" i="16" s="1"/>
  <c r="BP80" i="16"/>
  <c r="BQ80" i="16" s="1"/>
  <c r="BN80" i="16"/>
  <c r="BO80" i="16" s="1"/>
  <c r="N83" i="16"/>
  <c r="K82" i="16"/>
  <c r="L82" i="16" s="1"/>
  <c r="J82" i="16"/>
  <c r="M82" i="16"/>
  <c r="BJ200" i="22" l="1"/>
  <c r="D200" i="22"/>
  <c r="E200" i="22" s="1"/>
  <c r="C201" i="22"/>
  <c r="F199" i="22"/>
  <c r="G199" i="22"/>
  <c r="BN199" i="22"/>
  <c r="BO199" i="22" s="1"/>
  <c r="BP199" i="22"/>
  <c r="BQ199" i="22" s="1"/>
  <c r="C202" i="21"/>
  <c r="BJ201" i="21"/>
  <c r="D201" i="21"/>
  <c r="E201" i="21" s="1"/>
  <c r="BP200" i="21"/>
  <c r="BQ200" i="21" s="1"/>
  <c r="BN200" i="21"/>
  <c r="BO200" i="21" s="1"/>
  <c r="F200" i="21"/>
  <c r="G200" i="21"/>
  <c r="G81" i="16"/>
  <c r="F81" i="16"/>
  <c r="BJ82" i="16"/>
  <c r="C83" i="16"/>
  <c r="D82" i="16"/>
  <c r="E82" i="16" s="1"/>
  <c r="BP81" i="16"/>
  <c r="BQ81" i="16" s="1"/>
  <c r="BN81" i="16"/>
  <c r="BO81" i="16" s="1"/>
  <c r="M83" i="16"/>
  <c r="N84" i="16"/>
  <c r="K83" i="16"/>
  <c r="L83" i="16" s="1"/>
  <c r="J83" i="16"/>
  <c r="F200" i="22" l="1"/>
  <c r="G200" i="22"/>
  <c r="D201" i="22"/>
  <c r="E201" i="22" s="1"/>
  <c r="BJ201" i="22"/>
  <c r="C202" i="22"/>
  <c r="BN200" i="22"/>
  <c r="BO200" i="22" s="1"/>
  <c r="BP200" i="22"/>
  <c r="BQ200" i="22" s="1"/>
  <c r="BP201" i="21"/>
  <c r="BQ201" i="21" s="1"/>
  <c r="BN201" i="21"/>
  <c r="BO201" i="21" s="1"/>
  <c r="F201" i="21"/>
  <c r="G201" i="21"/>
  <c r="C203" i="21"/>
  <c r="BJ202" i="21"/>
  <c r="D202" i="21"/>
  <c r="E202" i="21" s="1"/>
  <c r="BP82" i="16"/>
  <c r="BQ82" i="16" s="1"/>
  <c r="BN82" i="16"/>
  <c r="BO82" i="16" s="1"/>
  <c r="G82" i="16"/>
  <c r="F82" i="16"/>
  <c r="BJ83" i="16"/>
  <c r="C84" i="16"/>
  <c r="D83" i="16"/>
  <c r="E83" i="16" s="1"/>
  <c r="M84" i="16"/>
  <c r="J84" i="16"/>
  <c r="N85" i="16"/>
  <c r="K84" i="16"/>
  <c r="L84" i="16" s="1"/>
  <c r="F201" i="22" l="1"/>
  <c r="G201" i="22"/>
  <c r="BJ202" i="22"/>
  <c r="C203" i="22"/>
  <c r="D202" i="22"/>
  <c r="E202" i="22" s="1"/>
  <c r="BN201" i="22"/>
  <c r="BO201" i="22" s="1"/>
  <c r="BP201" i="22"/>
  <c r="BQ201" i="22" s="1"/>
  <c r="BN202" i="21"/>
  <c r="BO202" i="21" s="1"/>
  <c r="BP202" i="21"/>
  <c r="BQ202" i="21" s="1"/>
  <c r="D203" i="21"/>
  <c r="E203" i="21" s="1"/>
  <c r="C204" i="21"/>
  <c r="BJ203" i="21"/>
  <c r="F202" i="21"/>
  <c r="G202" i="21"/>
  <c r="G83" i="16"/>
  <c r="F83" i="16"/>
  <c r="BN83" i="16"/>
  <c r="BO83" i="16" s="1"/>
  <c r="BP83" i="16"/>
  <c r="BQ83" i="16" s="1"/>
  <c r="BJ84" i="16"/>
  <c r="D84" i="16"/>
  <c r="E84" i="16" s="1"/>
  <c r="C85" i="16"/>
  <c r="N86" i="16"/>
  <c r="K85" i="16"/>
  <c r="L85" i="16" s="1"/>
  <c r="J85" i="16"/>
  <c r="M85" i="16"/>
  <c r="D203" i="22" l="1"/>
  <c r="E203" i="22" s="1"/>
  <c r="BJ203" i="22"/>
  <c r="C204" i="22"/>
  <c r="F202" i="22"/>
  <c r="G202" i="22"/>
  <c r="BN202" i="22"/>
  <c r="BO202" i="22" s="1"/>
  <c r="BP202" i="22"/>
  <c r="BQ202" i="22" s="1"/>
  <c r="BN203" i="21"/>
  <c r="BO203" i="21" s="1"/>
  <c r="BP203" i="21"/>
  <c r="BQ203" i="21" s="1"/>
  <c r="D204" i="21"/>
  <c r="E204" i="21" s="1"/>
  <c r="C205" i="21"/>
  <c r="BJ204" i="21"/>
  <c r="F203" i="21"/>
  <c r="G203" i="21"/>
  <c r="G84" i="16"/>
  <c r="F84" i="16"/>
  <c r="BP84" i="16"/>
  <c r="BQ84" i="16" s="1"/>
  <c r="BN84" i="16"/>
  <c r="BO84" i="16" s="1"/>
  <c r="BJ85" i="16"/>
  <c r="C86" i="16"/>
  <c r="D85" i="16"/>
  <c r="E85" i="16" s="1"/>
  <c r="M86" i="16"/>
  <c r="N87" i="16"/>
  <c r="K86" i="16"/>
  <c r="L86" i="16" s="1"/>
  <c r="J86" i="16"/>
  <c r="C205" i="22" l="1"/>
  <c r="D204" i="22"/>
  <c r="E204" i="22" s="1"/>
  <c r="BJ204" i="22"/>
  <c r="BP203" i="22"/>
  <c r="BQ203" i="22" s="1"/>
  <c r="BN203" i="22"/>
  <c r="BO203" i="22" s="1"/>
  <c r="F203" i="22"/>
  <c r="G203" i="22"/>
  <c r="G204" i="21"/>
  <c r="F204" i="21"/>
  <c r="BP204" i="21"/>
  <c r="BQ204" i="21" s="1"/>
  <c r="BN204" i="21"/>
  <c r="BO204" i="21" s="1"/>
  <c r="C206" i="21"/>
  <c r="D205" i="21"/>
  <c r="E205" i="21" s="1"/>
  <c r="BJ205" i="21"/>
  <c r="BN85" i="16"/>
  <c r="BO85" i="16" s="1"/>
  <c r="BP85" i="16"/>
  <c r="BQ85" i="16" s="1"/>
  <c r="G85" i="16"/>
  <c r="F85" i="16"/>
  <c r="BJ86" i="16"/>
  <c r="D86" i="16"/>
  <c r="E86" i="16" s="1"/>
  <c r="C87" i="16"/>
  <c r="J87" i="16"/>
  <c r="M87" i="16"/>
  <c r="N88" i="16"/>
  <c r="K87" i="16"/>
  <c r="L87" i="16" s="1"/>
  <c r="G204" i="22" l="1"/>
  <c r="F204" i="22"/>
  <c r="BP204" i="22"/>
  <c r="BQ204" i="22" s="1"/>
  <c r="BN204" i="22"/>
  <c r="BO204" i="22" s="1"/>
  <c r="C206" i="22"/>
  <c r="D205" i="22"/>
  <c r="E205" i="22" s="1"/>
  <c r="BJ205" i="22"/>
  <c r="G205" i="21"/>
  <c r="F205" i="21"/>
  <c r="BP205" i="21"/>
  <c r="BQ205" i="21" s="1"/>
  <c r="BN205" i="21"/>
  <c r="BO205" i="21" s="1"/>
  <c r="D206" i="21"/>
  <c r="E206" i="21" s="1"/>
  <c r="C207" i="21"/>
  <c r="BJ206" i="21"/>
  <c r="G86" i="16"/>
  <c r="F86" i="16"/>
  <c r="BJ87" i="16"/>
  <c r="C88" i="16"/>
  <c r="D87" i="16"/>
  <c r="E87" i="16" s="1"/>
  <c r="BP86" i="16"/>
  <c r="BQ86" i="16" s="1"/>
  <c r="BN86" i="16"/>
  <c r="BO86" i="16" s="1"/>
  <c r="N89" i="16"/>
  <c r="M88" i="16"/>
  <c r="K88" i="16"/>
  <c r="L88" i="16" s="1"/>
  <c r="J88" i="16"/>
  <c r="BJ206" i="22" l="1"/>
  <c r="D206" i="22"/>
  <c r="E206" i="22" s="1"/>
  <c r="C207" i="22"/>
  <c r="BN205" i="22"/>
  <c r="BO205" i="22" s="1"/>
  <c r="BP205" i="22"/>
  <c r="BQ205" i="22" s="1"/>
  <c r="F205" i="22"/>
  <c r="G205" i="22"/>
  <c r="BP206" i="21"/>
  <c r="BQ206" i="21" s="1"/>
  <c r="BN206" i="21"/>
  <c r="BO206" i="21" s="1"/>
  <c r="G206" i="21"/>
  <c r="F206" i="21"/>
  <c r="BJ207" i="21"/>
  <c r="D207" i="21"/>
  <c r="E207" i="21" s="1"/>
  <c r="C208" i="21"/>
  <c r="BJ88" i="16"/>
  <c r="D88" i="16"/>
  <c r="E88" i="16" s="1"/>
  <c r="C89" i="16"/>
  <c r="BP87" i="16"/>
  <c r="BQ87" i="16" s="1"/>
  <c r="BN87" i="16"/>
  <c r="BO87" i="16" s="1"/>
  <c r="G87" i="16"/>
  <c r="F87" i="16"/>
  <c r="M89" i="16"/>
  <c r="N90" i="16"/>
  <c r="K89" i="16"/>
  <c r="L89" i="16" s="1"/>
  <c r="J89" i="16"/>
  <c r="F206" i="22" l="1"/>
  <c r="G206" i="22"/>
  <c r="C208" i="22"/>
  <c r="D207" i="22"/>
  <c r="E207" i="22" s="1"/>
  <c r="BJ207" i="22"/>
  <c r="BN206" i="22"/>
  <c r="BO206" i="22" s="1"/>
  <c r="BP206" i="22"/>
  <c r="BQ206" i="22" s="1"/>
  <c r="BJ208" i="21"/>
  <c r="C209" i="21"/>
  <c r="D208" i="21"/>
  <c r="E208" i="21" s="1"/>
  <c r="BP207" i="21"/>
  <c r="BQ207" i="21" s="1"/>
  <c r="BN207" i="21"/>
  <c r="BO207" i="21" s="1"/>
  <c r="G207" i="21"/>
  <c r="F207" i="21"/>
  <c r="BJ89" i="16"/>
  <c r="C90" i="16"/>
  <c r="D89" i="16"/>
  <c r="E89" i="16" s="1"/>
  <c r="G88" i="16"/>
  <c r="F88" i="16"/>
  <c r="BP88" i="16"/>
  <c r="BQ88" i="16" s="1"/>
  <c r="BN88" i="16"/>
  <c r="BO88" i="16" s="1"/>
  <c r="M90" i="16"/>
  <c r="J90" i="16"/>
  <c r="N91" i="16"/>
  <c r="K90" i="16"/>
  <c r="L90" i="16" s="1"/>
  <c r="BP207" i="22" l="1"/>
  <c r="BQ207" i="22" s="1"/>
  <c r="BN207" i="22"/>
  <c r="BO207" i="22" s="1"/>
  <c r="D208" i="22"/>
  <c r="E208" i="22" s="1"/>
  <c r="C209" i="22"/>
  <c r="BJ208" i="22"/>
  <c r="G207" i="22"/>
  <c r="F207" i="22"/>
  <c r="G208" i="21"/>
  <c r="F208" i="21"/>
  <c r="BJ209" i="21"/>
  <c r="C210" i="21"/>
  <c r="D209" i="21"/>
  <c r="E209" i="21" s="1"/>
  <c r="BP208" i="21"/>
  <c r="BQ208" i="21" s="1"/>
  <c r="BN208" i="21"/>
  <c r="BO208" i="21" s="1"/>
  <c r="G89" i="16"/>
  <c r="F89" i="16"/>
  <c r="BJ90" i="16"/>
  <c r="D90" i="16"/>
  <c r="E90" i="16" s="1"/>
  <c r="BN89" i="16"/>
  <c r="BO89" i="16" s="1"/>
  <c r="BP89" i="16"/>
  <c r="BQ89" i="16" s="1"/>
  <c r="K91" i="16"/>
  <c r="L91" i="16" s="1"/>
  <c r="J91" i="16"/>
  <c r="M91" i="16"/>
  <c r="N92" i="16"/>
  <c r="BJ209" i="22" l="1"/>
  <c r="C210" i="22"/>
  <c r="D209" i="22"/>
  <c r="E209" i="22" s="1"/>
  <c r="BP208" i="22"/>
  <c r="BQ208" i="22" s="1"/>
  <c r="BN208" i="22"/>
  <c r="BO208" i="22" s="1"/>
  <c r="F208" i="22"/>
  <c r="G208" i="22"/>
  <c r="BP209" i="21"/>
  <c r="BQ209" i="21" s="1"/>
  <c r="BN209" i="21"/>
  <c r="BO209" i="21" s="1"/>
  <c r="G209" i="21"/>
  <c r="F209" i="21"/>
  <c r="C211" i="21"/>
  <c r="BJ210" i="21"/>
  <c r="D210" i="21"/>
  <c r="E210" i="21" s="1"/>
  <c r="G90" i="16"/>
  <c r="F90" i="16"/>
  <c r="AL50" i="16"/>
  <c r="AK50" i="16"/>
  <c r="BP90" i="16"/>
  <c r="BQ90" i="16" s="1"/>
  <c r="BN90" i="16"/>
  <c r="BO90" i="16" s="1"/>
  <c r="BF7" i="16" s="1"/>
  <c r="BF8" i="16" s="1"/>
  <c r="K92" i="16"/>
  <c r="L92" i="16" s="1"/>
  <c r="J92" i="16"/>
  <c r="M92" i="16"/>
  <c r="N93" i="16"/>
  <c r="G209" i="22" l="1"/>
  <c r="F209" i="22"/>
  <c r="BJ210" i="22"/>
  <c r="C211" i="22"/>
  <c r="D210" i="22"/>
  <c r="E210" i="22" s="1"/>
  <c r="BP209" i="22"/>
  <c r="BQ209" i="22" s="1"/>
  <c r="BN209" i="22"/>
  <c r="BO209" i="22" s="1"/>
  <c r="G210" i="21"/>
  <c r="F210" i="21"/>
  <c r="C212" i="21"/>
  <c r="BJ211" i="21"/>
  <c r="D211" i="21"/>
  <c r="E211" i="21" s="1"/>
  <c r="BP210" i="21"/>
  <c r="BQ210" i="21" s="1"/>
  <c r="BN210" i="21"/>
  <c r="BO210" i="21" s="1"/>
  <c r="BF9" i="16"/>
  <c r="AL65" i="16"/>
  <c r="AM56" i="16"/>
  <c r="AO56" i="16" s="1"/>
  <c r="AM55" i="16"/>
  <c r="AO55" i="16" s="1"/>
  <c r="AM53" i="16"/>
  <c r="AO53" i="16" s="1"/>
  <c r="AM54" i="16"/>
  <c r="AO54" i="16" s="1"/>
  <c r="AM57" i="16"/>
  <c r="AO57" i="16" s="1"/>
  <c r="K93" i="16"/>
  <c r="L93" i="16" s="1"/>
  <c r="J93" i="16"/>
  <c r="M93" i="16"/>
  <c r="BN210" i="22" l="1"/>
  <c r="BO210" i="22" s="1"/>
  <c r="BP210" i="22"/>
  <c r="BQ210" i="22" s="1"/>
  <c r="G210" i="22"/>
  <c r="F210" i="22"/>
  <c r="C212" i="22"/>
  <c r="D211" i="22"/>
  <c r="E211" i="22" s="1"/>
  <c r="BJ211" i="22"/>
  <c r="BN211" i="21"/>
  <c r="BO211" i="21" s="1"/>
  <c r="BP211" i="21"/>
  <c r="BQ211" i="21" s="1"/>
  <c r="D212" i="21"/>
  <c r="E212" i="21" s="1"/>
  <c r="C213" i="21"/>
  <c r="BJ212" i="21"/>
  <c r="F211" i="21"/>
  <c r="G211" i="21"/>
  <c r="BA47" i="16"/>
  <c r="BA42" i="16" s="1"/>
  <c r="BF17" i="16"/>
  <c r="BF15" i="16"/>
  <c r="BF10" i="16" s="1"/>
  <c r="BF16" i="16"/>
  <c r="BF18" i="16"/>
  <c r="C213" i="22" l="1"/>
  <c r="D212" i="22"/>
  <c r="E212" i="22" s="1"/>
  <c r="BJ212" i="22"/>
  <c r="F211" i="22"/>
  <c r="G211" i="22"/>
  <c r="BP211" i="22"/>
  <c r="BQ211" i="22" s="1"/>
  <c r="BN211" i="22"/>
  <c r="BO211" i="22" s="1"/>
  <c r="C214" i="21"/>
  <c r="D213" i="21"/>
  <c r="E213" i="21" s="1"/>
  <c r="BJ213" i="21"/>
  <c r="G212" i="21"/>
  <c r="F212" i="21"/>
  <c r="BN212" i="21"/>
  <c r="BO212" i="21" s="1"/>
  <c r="BP212" i="21"/>
  <c r="BQ212" i="21" s="1"/>
  <c r="BE21" i="16"/>
  <c r="AL66" i="16"/>
  <c r="AK69" i="16" s="1"/>
  <c r="G212" i="22" l="1"/>
  <c r="F212" i="22"/>
  <c r="BN212" i="22"/>
  <c r="BO212" i="22" s="1"/>
  <c r="BP212" i="22"/>
  <c r="BQ212" i="22" s="1"/>
  <c r="C214" i="22"/>
  <c r="D213" i="22"/>
  <c r="E213" i="22" s="1"/>
  <c r="BJ213" i="22"/>
  <c r="F213" i="21"/>
  <c r="G213" i="21"/>
  <c r="BN213" i="21"/>
  <c r="BO213" i="21" s="1"/>
  <c r="BP213" i="21"/>
  <c r="BQ213" i="21" s="1"/>
  <c r="D214" i="21"/>
  <c r="E214" i="21" s="1"/>
  <c r="C215" i="21"/>
  <c r="BJ214" i="21"/>
  <c r="F213" i="22" l="1"/>
  <c r="G213" i="22"/>
  <c r="BN213" i="22"/>
  <c r="BO213" i="22" s="1"/>
  <c r="BP213" i="22"/>
  <c r="BQ213" i="22" s="1"/>
  <c r="BJ214" i="22"/>
  <c r="D214" i="22"/>
  <c r="E214" i="22" s="1"/>
  <c r="C215" i="22"/>
  <c r="BP214" i="21"/>
  <c r="BQ214" i="21" s="1"/>
  <c r="BN214" i="21"/>
  <c r="BO214" i="21" s="1"/>
  <c r="BJ215" i="21"/>
  <c r="D215" i="21"/>
  <c r="E215" i="21" s="1"/>
  <c r="C216" i="21"/>
  <c r="G214" i="21"/>
  <c r="F214" i="21"/>
  <c r="G214" i="22" l="1"/>
  <c r="F214" i="22"/>
  <c r="BP214" i="22"/>
  <c r="BQ214" i="22" s="1"/>
  <c r="BN214" i="22"/>
  <c r="BO214" i="22" s="1"/>
  <c r="C216" i="22"/>
  <c r="D215" i="22"/>
  <c r="E215" i="22" s="1"/>
  <c r="BJ215" i="22"/>
  <c r="G215" i="21"/>
  <c r="F215" i="21"/>
  <c r="D216" i="21"/>
  <c r="E216" i="21" s="1"/>
  <c r="C217" i="21"/>
  <c r="BJ216" i="21"/>
  <c r="BP215" i="21"/>
  <c r="BQ215" i="21" s="1"/>
  <c r="BN215" i="21"/>
  <c r="BO215" i="21" s="1"/>
  <c r="BP215" i="22" l="1"/>
  <c r="BQ215" i="22" s="1"/>
  <c r="BN215" i="22"/>
  <c r="BO215" i="22" s="1"/>
  <c r="G215" i="22"/>
  <c r="F215" i="22"/>
  <c r="D216" i="22"/>
  <c r="E216" i="22" s="1"/>
  <c r="C217" i="22"/>
  <c r="BJ216" i="22"/>
  <c r="G216" i="21"/>
  <c r="F216" i="21"/>
  <c r="BP216" i="21"/>
  <c r="BQ216" i="21" s="1"/>
  <c r="BN216" i="21"/>
  <c r="BO216" i="21" s="1"/>
  <c r="D217" i="21"/>
  <c r="E217" i="21" s="1"/>
  <c r="C218" i="21"/>
  <c r="BJ217" i="21"/>
  <c r="BJ217" i="22" l="1"/>
  <c r="D217" i="22"/>
  <c r="E217" i="22" s="1"/>
  <c r="C218" i="22"/>
  <c r="BP216" i="22"/>
  <c r="BQ216" i="22" s="1"/>
  <c r="BN216" i="22"/>
  <c r="BO216" i="22" s="1"/>
  <c r="G216" i="22"/>
  <c r="F216" i="22"/>
  <c r="D218" i="21"/>
  <c r="E218" i="21" s="1"/>
  <c r="BJ218" i="21"/>
  <c r="C219" i="21"/>
  <c r="BP217" i="21"/>
  <c r="BQ217" i="21" s="1"/>
  <c r="BN217" i="21"/>
  <c r="BO217" i="21" s="1"/>
  <c r="G217" i="21"/>
  <c r="F217" i="21"/>
  <c r="G217" i="22" l="1"/>
  <c r="F217" i="22"/>
  <c r="D218" i="22"/>
  <c r="E218" i="22" s="1"/>
  <c r="BJ218" i="22"/>
  <c r="C219" i="22"/>
  <c r="BP217" i="22"/>
  <c r="BQ217" i="22" s="1"/>
  <c r="BN217" i="22"/>
  <c r="BO217" i="22" s="1"/>
  <c r="BJ219" i="21"/>
  <c r="D219" i="21"/>
  <c r="E219" i="21" s="1"/>
  <c r="C220" i="21"/>
  <c r="BP218" i="21"/>
  <c r="BQ218" i="21" s="1"/>
  <c r="BN218" i="21"/>
  <c r="BO218" i="21" s="1"/>
  <c r="G218" i="21"/>
  <c r="F218" i="21"/>
  <c r="BJ219" i="22" l="1"/>
  <c r="D219" i="22"/>
  <c r="E219" i="22" s="1"/>
  <c r="C220" i="22"/>
  <c r="G218" i="22"/>
  <c r="F218" i="22"/>
  <c r="BN218" i="22"/>
  <c r="BO218" i="22" s="1"/>
  <c r="BP218" i="22"/>
  <c r="BQ218" i="22" s="1"/>
  <c r="C221" i="21"/>
  <c r="BJ220" i="21"/>
  <c r="D220" i="21"/>
  <c r="E220" i="21" s="1"/>
  <c r="F219" i="21"/>
  <c r="G219" i="21"/>
  <c r="BN219" i="21"/>
  <c r="BO219" i="21" s="1"/>
  <c r="BP219" i="21"/>
  <c r="BQ219" i="21" s="1"/>
  <c r="F219" i="22" l="1"/>
  <c r="G219" i="22"/>
  <c r="C221" i="22"/>
  <c r="D220" i="22"/>
  <c r="E220" i="22" s="1"/>
  <c r="BJ220" i="22"/>
  <c r="BP219" i="22"/>
  <c r="BQ219" i="22" s="1"/>
  <c r="BN219" i="22"/>
  <c r="BO219" i="22" s="1"/>
  <c r="G220" i="21"/>
  <c r="F220" i="21"/>
  <c r="BP220" i="21"/>
  <c r="BQ220" i="21" s="1"/>
  <c r="BN220" i="21"/>
  <c r="BO220" i="21" s="1"/>
  <c r="C222" i="21"/>
  <c r="D221" i="21"/>
  <c r="E221" i="21" s="1"/>
  <c r="BJ221" i="21"/>
  <c r="G220" i="22" l="1"/>
  <c r="F220" i="22"/>
  <c r="C222" i="22"/>
  <c r="D221" i="22"/>
  <c r="E221" i="22" s="1"/>
  <c r="BJ221" i="22"/>
  <c r="BP220" i="22"/>
  <c r="BQ220" i="22" s="1"/>
  <c r="BN220" i="22"/>
  <c r="BO220" i="22" s="1"/>
  <c r="G221" i="21"/>
  <c r="F221" i="21"/>
  <c r="BP221" i="21"/>
  <c r="BQ221" i="21" s="1"/>
  <c r="BN221" i="21"/>
  <c r="BO221" i="21" s="1"/>
  <c r="C223" i="21"/>
  <c r="D222" i="21"/>
  <c r="E222" i="21" s="1"/>
  <c r="BJ222" i="21"/>
  <c r="BN221" i="22" l="1"/>
  <c r="BO221" i="22" s="1"/>
  <c r="BP221" i="22"/>
  <c r="BQ221" i="22" s="1"/>
  <c r="F221" i="22"/>
  <c r="G221" i="22"/>
  <c r="C223" i="22"/>
  <c r="D222" i="22"/>
  <c r="E222" i="22" s="1"/>
  <c r="BJ222" i="22"/>
  <c r="BP222" i="21"/>
  <c r="BQ222" i="21" s="1"/>
  <c r="BN222" i="21"/>
  <c r="BO222" i="21" s="1"/>
  <c r="C224" i="21"/>
  <c r="BJ223" i="21"/>
  <c r="D223" i="21"/>
  <c r="E223" i="21" s="1"/>
  <c r="F222" i="21"/>
  <c r="G222" i="21"/>
  <c r="C224" i="22" l="1"/>
  <c r="D223" i="22"/>
  <c r="E223" i="22" s="1"/>
  <c r="BJ223" i="22"/>
  <c r="BN222" i="22"/>
  <c r="BO222" i="22" s="1"/>
  <c r="BP222" i="22"/>
  <c r="BQ222" i="22" s="1"/>
  <c r="F222" i="22"/>
  <c r="G222" i="22"/>
  <c r="BP223" i="21"/>
  <c r="BQ223" i="21" s="1"/>
  <c r="BN223" i="21"/>
  <c r="BO223" i="21" s="1"/>
  <c r="C225" i="21"/>
  <c r="D224" i="21"/>
  <c r="E224" i="21" s="1"/>
  <c r="BJ224" i="21"/>
  <c r="F223" i="21"/>
  <c r="G223" i="21"/>
  <c r="G223" i="22" l="1"/>
  <c r="F223" i="22"/>
  <c r="BN223" i="22"/>
  <c r="BO223" i="22" s="1"/>
  <c r="BP223" i="22"/>
  <c r="BQ223" i="22" s="1"/>
  <c r="C225" i="22"/>
  <c r="D224" i="22"/>
  <c r="E224" i="22" s="1"/>
  <c r="BJ224" i="22"/>
  <c r="BP224" i="21"/>
  <c r="BQ224" i="21" s="1"/>
  <c r="BN224" i="21"/>
  <c r="BO224" i="21" s="1"/>
  <c r="F224" i="21"/>
  <c r="G224" i="21"/>
  <c r="C226" i="21"/>
  <c r="BJ225" i="21"/>
  <c r="D225" i="21"/>
  <c r="E225" i="21" s="1"/>
  <c r="G224" i="22" l="1"/>
  <c r="F224" i="22"/>
  <c r="C226" i="22"/>
  <c r="D225" i="22"/>
  <c r="E225" i="22" s="1"/>
  <c r="BJ225" i="22"/>
  <c r="BN224" i="22"/>
  <c r="BO224" i="22" s="1"/>
  <c r="BP224" i="22"/>
  <c r="BQ224" i="22" s="1"/>
  <c r="C227" i="21"/>
  <c r="D226" i="21"/>
  <c r="E226" i="21" s="1"/>
  <c r="BJ226" i="21"/>
  <c r="F225" i="21"/>
  <c r="G225" i="21"/>
  <c r="BP225" i="21"/>
  <c r="BQ225" i="21" s="1"/>
  <c r="BN225" i="21"/>
  <c r="BO225" i="21" s="1"/>
  <c r="G225" i="22" l="1"/>
  <c r="F225" i="22"/>
  <c r="C227" i="22"/>
  <c r="BJ226" i="22"/>
  <c r="D226" i="22"/>
  <c r="E226" i="22" s="1"/>
  <c r="BN225" i="22"/>
  <c r="BO225" i="22" s="1"/>
  <c r="BP225" i="22"/>
  <c r="BQ225" i="22" s="1"/>
  <c r="BP226" i="21"/>
  <c r="BQ226" i="21" s="1"/>
  <c r="BN226" i="21"/>
  <c r="BO226" i="21" s="1"/>
  <c r="F226" i="21"/>
  <c r="G226" i="21"/>
  <c r="C228" i="21"/>
  <c r="BJ227" i="21"/>
  <c r="D227" i="21"/>
  <c r="E227" i="21" s="1"/>
  <c r="BN226" i="22" l="1"/>
  <c r="BO226" i="22" s="1"/>
  <c r="BP226" i="22"/>
  <c r="BQ226" i="22" s="1"/>
  <c r="C228" i="22"/>
  <c r="BJ227" i="22"/>
  <c r="D227" i="22"/>
  <c r="E227" i="22" s="1"/>
  <c r="G226" i="22"/>
  <c r="F226" i="22"/>
  <c r="C229" i="21"/>
  <c r="D228" i="21"/>
  <c r="E228" i="21" s="1"/>
  <c r="BJ228" i="21"/>
  <c r="F227" i="21"/>
  <c r="G227" i="21"/>
  <c r="BP227" i="21"/>
  <c r="BQ227" i="21" s="1"/>
  <c r="BN227" i="21"/>
  <c r="BO227" i="21" s="1"/>
  <c r="G227" i="22" l="1"/>
  <c r="F227" i="22"/>
  <c r="C229" i="22"/>
  <c r="BJ228" i="22"/>
  <c r="D228" i="22"/>
  <c r="E228" i="22" s="1"/>
  <c r="BN227" i="22"/>
  <c r="BO227" i="22" s="1"/>
  <c r="BP227" i="22"/>
  <c r="BQ227" i="22" s="1"/>
  <c r="F228" i="21"/>
  <c r="G228" i="21"/>
  <c r="BP228" i="21"/>
  <c r="BQ228" i="21" s="1"/>
  <c r="BN228" i="21"/>
  <c r="BO228" i="21" s="1"/>
  <c r="C230" i="21"/>
  <c r="BJ229" i="21"/>
  <c r="D229" i="21"/>
  <c r="E229" i="21" s="1"/>
  <c r="BN228" i="22" l="1"/>
  <c r="BO228" i="22" s="1"/>
  <c r="BP228" i="22"/>
  <c r="BQ228" i="22" s="1"/>
  <c r="C230" i="22"/>
  <c r="BJ229" i="22"/>
  <c r="D229" i="22"/>
  <c r="E229" i="22" s="1"/>
  <c r="F228" i="22"/>
  <c r="G228" i="22"/>
  <c r="F229" i="21"/>
  <c r="G229" i="21"/>
  <c r="BP229" i="21"/>
  <c r="BQ229" i="21" s="1"/>
  <c r="BN229" i="21"/>
  <c r="BO229" i="21" s="1"/>
  <c r="C231" i="21"/>
  <c r="D230" i="21"/>
  <c r="E230" i="21" s="1"/>
  <c r="BJ230" i="21"/>
  <c r="BN229" i="22" l="1"/>
  <c r="BO229" i="22" s="1"/>
  <c r="BP229" i="22"/>
  <c r="BQ229" i="22" s="1"/>
  <c r="C231" i="22"/>
  <c r="D230" i="22"/>
  <c r="E230" i="22" s="1"/>
  <c r="BJ230" i="22"/>
  <c r="G229" i="22"/>
  <c r="F229" i="22"/>
  <c r="F230" i="21"/>
  <c r="G230" i="21"/>
  <c r="C232" i="21"/>
  <c r="BJ231" i="21"/>
  <c r="D231" i="21"/>
  <c r="E231" i="21" s="1"/>
  <c r="BP230" i="21"/>
  <c r="BQ230" i="21" s="1"/>
  <c r="BN230" i="21"/>
  <c r="BO230" i="21" s="1"/>
  <c r="G230" i="22" l="1"/>
  <c r="F230" i="22"/>
  <c r="BN230" i="22"/>
  <c r="BO230" i="22" s="1"/>
  <c r="BP230" i="22"/>
  <c r="BQ230" i="22" s="1"/>
  <c r="C232" i="22"/>
  <c r="D231" i="22"/>
  <c r="E231" i="22" s="1"/>
  <c r="BJ231" i="22"/>
  <c r="F231" i="21"/>
  <c r="G231" i="21"/>
  <c r="C233" i="21"/>
  <c r="D232" i="21"/>
  <c r="E232" i="21" s="1"/>
  <c r="BJ232" i="21"/>
  <c r="BP231" i="21"/>
  <c r="BQ231" i="21" s="1"/>
  <c r="BN231" i="21"/>
  <c r="BO231" i="21" s="1"/>
  <c r="F231" i="22" l="1"/>
  <c r="G231" i="22"/>
  <c r="BN231" i="22"/>
  <c r="BO231" i="22" s="1"/>
  <c r="BP231" i="22"/>
  <c r="BQ231" i="22" s="1"/>
  <c r="C233" i="22"/>
  <c r="BJ232" i="22"/>
  <c r="D232" i="22"/>
  <c r="E232" i="22" s="1"/>
  <c r="C234" i="21"/>
  <c r="BJ233" i="21"/>
  <c r="D233" i="21"/>
  <c r="E233" i="21" s="1"/>
  <c r="BP232" i="21"/>
  <c r="BQ232" i="21" s="1"/>
  <c r="BN232" i="21"/>
  <c r="BO232" i="21" s="1"/>
  <c r="F232" i="21"/>
  <c r="G232" i="21"/>
  <c r="C234" i="22" l="1"/>
  <c r="D233" i="22"/>
  <c r="E233" i="22" s="1"/>
  <c r="BJ233" i="22"/>
  <c r="BN232" i="22"/>
  <c r="BO232" i="22" s="1"/>
  <c r="BP232" i="22"/>
  <c r="BQ232" i="22" s="1"/>
  <c r="G232" i="22"/>
  <c r="F232" i="22"/>
  <c r="F233" i="21"/>
  <c r="G233" i="21"/>
  <c r="BP233" i="21"/>
  <c r="BQ233" i="21" s="1"/>
  <c r="BN233" i="21"/>
  <c r="BO233" i="21" s="1"/>
  <c r="C235" i="21"/>
  <c r="D234" i="21"/>
  <c r="E234" i="21" s="1"/>
  <c r="BJ234" i="21"/>
  <c r="BN233" i="22" l="1"/>
  <c r="BO233" i="22" s="1"/>
  <c r="BP233" i="22"/>
  <c r="BQ233" i="22" s="1"/>
  <c r="G233" i="22"/>
  <c r="F233" i="22"/>
  <c r="C235" i="22"/>
  <c r="BJ234" i="22"/>
  <c r="D234" i="22"/>
  <c r="E234" i="22" s="1"/>
  <c r="F234" i="21"/>
  <c r="G234" i="21"/>
  <c r="C236" i="21"/>
  <c r="BJ235" i="21"/>
  <c r="D235" i="21"/>
  <c r="E235" i="21" s="1"/>
  <c r="BP234" i="21"/>
  <c r="BQ234" i="21" s="1"/>
  <c r="BN234" i="21"/>
  <c r="BO234" i="21" s="1"/>
  <c r="C236" i="22" l="1"/>
  <c r="BJ235" i="22"/>
  <c r="D235" i="22"/>
  <c r="E235" i="22" s="1"/>
  <c r="G234" i="22"/>
  <c r="F234" i="22"/>
  <c r="BN234" i="22"/>
  <c r="BO234" i="22" s="1"/>
  <c r="BP234" i="22"/>
  <c r="BQ234" i="22" s="1"/>
  <c r="C237" i="21"/>
  <c r="D236" i="21"/>
  <c r="E236" i="21" s="1"/>
  <c r="BJ236" i="21"/>
  <c r="F235" i="21"/>
  <c r="G235" i="21"/>
  <c r="BP235" i="21"/>
  <c r="BQ235" i="21" s="1"/>
  <c r="BN235" i="21"/>
  <c r="BO235" i="21" s="1"/>
  <c r="G235" i="22" l="1"/>
  <c r="F235" i="22"/>
  <c r="BN235" i="22"/>
  <c r="BO235" i="22" s="1"/>
  <c r="BP235" i="22"/>
  <c r="BQ235" i="22" s="1"/>
  <c r="C237" i="22"/>
  <c r="D236" i="22"/>
  <c r="E236" i="22" s="1"/>
  <c r="BJ236" i="22"/>
  <c r="BP236" i="21"/>
  <c r="BQ236" i="21" s="1"/>
  <c r="BN236" i="21"/>
  <c r="BO236" i="21" s="1"/>
  <c r="F236" i="21"/>
  <c r="G236" i="21"/>
  <c r="C238" i="21"/>
  <c r="BJ237" i="21"/>
  <c r="D237" i="21"/>
  <c r="E237" i="21" s="1"/>
  <c r="C238" i="22" l="1"/>
  <c r="BJ237" i="22"/>
  <c r="D237" i="22"/>
  <c r="E237" i="22" s="1"/>
  <c r="F236" i="22"/>
  <c r="G236" i="22"/>
  <c r="BN236" i="22"/>
  <c r="BO236" i="22" s="1"/>
  <c r="BP236" i="22"/>
  <c r="BQ236" i="22" s="1"/>
  <c r="C239" i="21"/>
  <c r="D238" i="21"/>
  <c r="E238" i="21" s="1"/>
  <c r="BJ238" i="21"/>
  <c r="F237" i="21"/>
  <c r="G237" i="21"/>
  <c r="BP237" i="21"/>
  <c r="BQ237" i="21" s="1"/>
  <c r="BN237" i="21"/>
  <c r="BO237" i="21" s="1"/>
  <c r="BN237" i="22" l="1"/>
  <c r="BO237" i="22" s="1"/>
  <c r="BP237" i="22"/>
  <c r="BQ237" i="22" s="1"/>
  <c r="G237" i="22"/>
  <c r="F237" i="22"/>
  <c r="C239" i="22"/>
  <c r="D238" i="22"/>
  <c r="E238" i="22" s="1"/>
  <c r="BJ238" i="22"/>
  <c r="F238" i="21"/>
  <c r="G238" i="21"/>
  <c r="BP238" i="21"/>
  <c r="BQ238" i="21" s="1"/>
  <c r="BN238" i="21"/>
  <c r="BO238" i="21" s="1"/>
  <c r="C240" i="21"/>
  <c r="BJ239" i="21"/>
  <c r="D239" i="21"/>
  <c r="E239" i="21" s="1"/>
  <c r="G238" i="22" l="1"/>
  <c r="F238" i="22"/>
  <c r="C240" i="22"/>
  <c r="D239" i="22"/>
  <c r="E239" i="22" s="1"/>
  <c r="BJ239" i="22"/>
  <c r="BN238" i="22"/>
  <c r="BO238" i="22" s="1"/>
  <c r="BP238" i="22"/>
  <c r="BQ238" i="22" s="1"/>
  <c r="F239" i="21"/>
  <c r="G239" i="21"/>
  <c r="BP239" i="21"/>
  <c r="BQ239" i="21" s="1"/>
  <c r="BN239" i="21"/>
  <c r="BO239" i="21" s="1"/>
  <c r="C241" i="21"/>
  <c r="D240" i="21"/>
  <c r="E240" i="21" s="1"/>
  <c r="BJ240" i="21"/>
  <c r="BN239" i="22" l="1"/>
  <c r="BO239" i="22" s="1"/>
  <c r="BP239" i="22"/>
  <c r="BQ239" i="22" s="1"/>
  <c r="G239" i="22"/>
  <c r="F239" i="22"/>
  <c r="C241" i="22"/>
  <c r="BJ240" i="22"/>
  <c r="D240" i="22"/>
  <c r="E240" i="22" s="1"/>
  <c r="F240" i="21"/>
  <c r="G240" i="21"/>
  <c r="C242" i="21"/>
  <c r="BJ241" i="21"/>
  <c r="D241" i="21"/>
  <c r="E241" i="21" s="1"/>
  <c r="BP240" i="21"/>
  <c r="BQ240" i="21" s="1"/>
  <c r="BN240" i="21"/>
  <c r="BO240" i="21" s="1"/>
  <c r="G240" i="22" l="1"/>
  <c r="F240" i="22"/>
  <c r="BN240" i="22"/>
  <c r="BO240" i="22" s="1"/>
  <c r="BP240" i="22"/>
  <c r="BQ240" i="22" s="1"/>
  <c r="C242" i="22"/>
  <c r="D241" i="22"/>
  <c r="E241" i="22" s="1"/>
  <c r="BJ241" i="22"/>
  <c r="C243" i="21"/>
  <c r="D242" i="21"/>
  <c r="E242" i="21" s="1"/>
  <c r="BJ242" i="21"/>
  <c r="F241" i="21"/>
  <c r="G241" i="21"/>
  <c r="BP241" i="21"/>
  <c r="BQ241" i="21" s="1"/>
  <c r="BN241" i="21"/>
  <c r="BO241" i="21" s="1"/>
  <c r="G241" i="22" l="1"/>
  <c r="F241" i="22"/>
  <c r="BN241" i="22"/>
  <c r="BO241" i="22" s="1"/>
  <c r="BP241" i="22"/>
  <c r="BQ241" i="22" s="1"/>
  <c r="C243" i="22"/>
  <c r="BJ242" i="22"/>
  <c r="D242" i="22"/>
  <c r="E242" i="22" s="1"/>
  <c r="BP242" i="21"/>
  <c r="BQ242" i="21" s="1"/>
  <c r="BN242" i="21"/>
  <c r="BO242" i="21" s="1"/>
  <c r="F242" i="21"/>
  <c r="G242" i="21"/>
  <c r="C244" i="21"/>
  <c r="BJ243" i="21"/>
  <c r="D243" i="21"/>
  <c r="E243" i="21" s="1"/>
  <c r="G242" i="22" l="1"/>
  <c r="F242" i="22"/>
  <c r="C244" i="22"/>
  <c r="BJ243" i="22"/>
  <c r="D243" i="22"/>
  <c r="E243" i="22" s="1"/>
  <c r="BN242" i="22"/>
  <c r="BO242" i="22" s="1"/>
  <c r="BP242" i="22"/>
  <c r="BQ242" i="22" s="1"/>
  <c r="F243" i="21"/>
  <c r="G243" i="21"/>
  <c r="C245" i="21"/>
  <c r="D244" i="21"/>
  <c r="E244" i="21" s="1"/>
  <c r="BJ244" i="21"/>
  <c r="BP243" i="21"/>
  <c r="BQ243" i="21" s="1"/>
  <c r="BN243" i="21"/>
  <c r="BO243" i="21" s="1"/>
  <c r="C245" i="22" l="1"/>
  <c r="D244" i="22"/>
  <c r="E244" i="22" s="1"/>
  <c r="BJ244" i="22"/>
  <c r="G243" i="22"/>
  <c r="F243" i="22"/>
  <c r="BN243" i="22"/>
  <c r="BO243" i="22" s="1"/>
  <c r="BP243" i="22"/>
  <c r="BQ243" i="22" s="1"/>
  <c r="C246" i="21"/>
  <c r="BJ245" i="21"/>
  <c r="D245" i="21"/>
  <c r="E245" i="21" s="1"/>
  <c r="BP244" i="21"/>
  <c r="BQ244" i="21" s="1"/>
  <c r="BN244" i="21"/>
  <c r="BO244" i="21" s="1"/>
  <c r="F244" i="21"/>
  <c r="G244" i="21"/>
  <c r="F244" i="22" l="1"/>
  <c r="G244" i="22"/>
  <c r="BN244" i="22"/>
  <c r="BO244" i="22" s="1"/>
  <c r="BP244" i="22"/>
  <c r="BQ244" i="22" s="1"/>
  <c r="C246" i="22"/>
  <c r="BJ245" i="22"/>
  <c r="D245" i="22"/>
  <c r="E245" i="22" s="1"/>
  <c r="F245" i="21"/>
  <c r="G245" i="21"/>
  <c r="BP245" i="21"/>
  <c r="BQ245" i="21" s="1"/>
  <c r="BN245" i="21"/>
  <c r="BO245" i="21" s="1"/>
  <c r="C247" i="21"/>
  <c r="D246" i="21"/>
  <c r="E246" i="21" s="1"/>
  <c r="BJ246" i="21"/>
  <c r="G245" i="22" l="1"/>
  <c r="F245" i="22"/>
  <c r="C247" i="22"/>
  <c r="D246" i="22"/>
  <c r="E246" i="22" s="1"/>
  <c r="BJ246" i="22"/>
  <c r="BN245" i="22"/>
  <c r="BO245" i="22" s="1"/>
  <c r="BP245" i="22"/>
  <c r="BQ245" i="22" s="1"/>
  <c r="BP246" i="21"/>
  <c r="BQ246" i="21" s="1"/>
  <c r="BN246" i="21"/>
  <c r="BO246" i="21" s="1"/>
  <c r="F246" i="21"/>
  <c r="G246" i="21"/>
  <c r="C248" i="21"/>
  <c r="BJ247" i="21"/>
  <c r="D247" i="21"/>
  <c r="E247" i="21" s="1"/>
  <c r="C248" i="22" l="1"/>
  <c r="D247" i="22"/>
  <c r="E247" i="22" s="1"/>
  <c r="BJ247" i="22"/>
  <c r="BN246" i="22"/>
  <c r="BO246" i="22" s="1"/>
  <c r="BP246" i="22"/>
  <c r="BQ246" i="22" s="1"/>
  <c r="G246" i="22"/>
  <c r="F246" i="22"/>
  <c r="BP247" i="21"/>
  <c r="BQ247" i="21" s="1"/>
  <c r="BN247" i="21"/>
  <c r="BO247" i="21" s="1"/>
  <c r="F247" i="21"/>
  <c r="G247" i="21"/>
  <c r="C249" i="21"/>
  <c r="D248" i="21"/>
  <c r="E248" i="21" s="1"/>
  <c r="BJ248" i="21"/>
  <c r="F247" i="22" l="1"/>
  <c r="G247" i="22"/>
  <c r="BN247" i="22"/>
  <c r="BO247" i="22" s="1"/>
  <c r="BP247" i="22"/>
  <c r="BQ247" i="22" s="1"/>
  <c r="C249" i="22"/>
  <c r="BJ248" i="22"/>
  <c r="D248" i="22"/>
  <c r="E248" i="22" s="1"/>
  <c r="F248" i="21"/>
  <c r="G248" i="21"/>
  <c r="BP248" i="21"/>
  <c r="BQ248" i="21" s="1"/>
  <c r="BN248" i="21"/>
  <c r="BO248" i="21" s="1"/>
  <c r="C250" i="21"/>
  <c r="BJ249" i="21"/>
  <c r="D249" i="21"/>
  <c r="E249" i="21" s="1"/>
  <c r="G248" i="22" l="1"/>
  <c r="F248" i="22"/>
  <c r="C250" i="22"/>
  <c r="D249" i="22"/>
  <c r="E249" i="22" s="1"/>
  <c r="BJ249" i="22"/>
  <c r="BN248" i="22"/>
  <c r="BO248" i="22" s="1"/>
  <c r="BP248" i="22"/>
  <c r="BQ248" i="22" s="1"/>
  <c r="BP249" i="21"/>
  <c r="BQ249" i="21" s="1"/>
  <c r="BN249" i="21"/>
  <c r="BO249" i="21" s="1"/>
  <c r="C251" i="21"/>
  <c r="D250" i="21"/>
  <c r="E250" i="21" s="1"/>
  <c r="BJ250" i="21"/>
  <c r="F249" i="21"/>
  <c r="G249" i="21"/>
  <c r="C251" i="22" l="1"/>
  <c r="BJ250" i="22"/>
  <c r="D250" i="22"/>
  <c r="E250" i="22" s="1"/>
  <c r="BN249" i="22"/>
  <c r="BO249" i="22" s="1"/>
  <c r="BP249" i="22"/>
  <c r="BQ249" i="22" s="1"/>
  <c r="G249" i="22"/>
  <c r="F249" i="22"/>
  <c r="BP250" i="21"/>
  <c r="BQ250" i="21" s="1"/>
  <c r="BN250" i="21"/>
  <c r="BO250" i="21" s="1"/>
  <c r="F250" i="21"/>
  <c r="G250" i="21"/>
  <c r="C252" i="21"/>
  <c r="BJ251" i="21"/>
  <c r="D251" i="21"/>
  <c r="E251" i="21" s="1"/>
  <c r="BN250" i="22" l="1"/>
  <c r="BO250" i="22" s="1"/>
  <c r="BP250" i="22"/>
  <c r="BQ250" i="22" s="1"/>
  <c r="G250" i="22"/>
  <c r="F250" i="22"/>
  <c r="C252" i="22"/>
  <c r="BJ251" i="22"/>
  <c r="D251" i="22"/>
  <c r="E251" i="22" s="1"/>
  <c r="BP251" i="21"/>
  <c r="BQ251" i="21" s="1"/>
  <c r="BN251" i="21"/>
  <c r="BO251" i="21" s="1"/>
  <c r="F251" i="21"/>
  <c r="G251" i="21"/>
  <c r="C253" i="21"/>
  <c r="D252" i="21"/>
  <c r="E252" i="21" s="1"/>
  <c r="BJ252" i="21"/>
  <c r="BN251" i="22" l="1"/>
  <c r="BO251" i="22" s="1"/>
  <c r="BP251" i="22"/>
  <c r="BQ251" i="22" s="1"/>
  <c r="G251" i="22"/>
  <c r="F251" i="22"/>
  <c r="C253" i="22"/>
  <c r="D252" i="22"/>
  <c r="E252" i="22" s="1"/>
  <c r="BJ252" i="22"/>
  <c r="BP252" i="21"/>
  <c r="BQ252" i="21" s="1"/>
  <c r="BN252" i="21"/>
  <c r="BO252" i="21" s="1"/>
  <c r="G252" i="21"/>
  <c r="F252" i="21"/>
  <c r="C254" i="21"/>
  <c r="BJ253" i="21"/>
  <c r="D253" i="21"/>
  <c r="E253" i="21" s="1"/>
  <c r="F252" i="22" l="1"/>
  <c r="G252" i="22"/>
  <c r="BN252" i="22"/>
  <c r="BO252" i="22" s="1"/>
  <c r="BP252" i="22"/>
  <c r="BQ252" i="22" s="1"/>
  <c r="C254" i="22"/>
  <c r="D253" i="22"/>
  <c r="E253" i="22" s="1"/>
  <c r="BJ253" i="22"/>
  <c r="BP253" i="21"/>
  <c r="BQ253" i="21" s="1"/>
  <c r="BN253" i="21"/>
  <c r="BO253" i="21" s="1"/>
  <c r="G253" i="21"/>
  <c r="F253" i="21"/>
  <c r="C255" i="21"/>
  <c r="D254" i="21"/>
  <c r="E254" i="21" s="1"/>
  <c r="BJ254" i="21"/>
  <c r="BN253" i="22" l="1"/>
  <c r="BO253" i="22" s="1"/>
  <c r="BP253" i="22"/>
  <c r="BQ253" i="22" s="1"/>
  <c r="C255" i="22"/>
  <c r="BJ254" i="22"/>
  <c r="D254" i="22"/>
  <c r="E254" i="22" s="1"/>
  <c r="F253" i="22"/>
  <c r="G253" i="22"/>
  <c r="C256" i="21"/>
  <c r="D255" i="21"/>
  <c r="E255" i="21" s="1"/>
  <c r="BJ255" i="21"/>
  <c r="G254" i="21"/>
  <c r="F254" i="21"/>
  <c r="BP254" i="21"/>
  <c r="BQ254" i="21" s="1"/>
  <c r="BN254" i="21"/>
  <c r="BO254" i="21" s="1"/>
  <c r="F254" i="22" l="1"/>
  <c r="G254" i="22"/>
  <c r="C256" i="22"/>
  <c r="BJ255" i="22"/>
  <c r="D255" i="22"/>
  <c r="E255" i="22" s="1"/>
  <c r="BN254" i="22"/>
  <c r="BO254" i="22" s="1"/>
  <c r="BP254" i="22"/>
  <c r="BQ254" i="22" s="1"/>
  <c r="BP255" i="21"/>
  <c r="BQ255" i="21" s="1"/>
  <c r="BN255" i="21"/>
  <c r="BO255" i="21" s="1"/>
  <c r="G255" i="21"/>
  <c r="F255" i="21"/>
  <c r="C257" i="21"/>
  <c r="D256" i="21"/>
  <c r="E256" i="21" s="1"/>
  <c r="BJ256" i="21"/>
  <c r="F255" i="22" l="1"/>
  <c r="G255" i="22"/>
  <c r="BN255" i="22"/>
  <c r="BO255" i="22" s="1"/>
  <c r="BP255" i="22"/>
  <c r="BQ255" i="22" s="1"/>
  <c r="C257" i="22"/>
  <c r="BJ256" i="22"/>
  <c r="D256" i="22"/>
  <c r="E256" i="22" s="1"/>
  <c r="BP256" i="21"/>
  <c r="BQ256" i="21" s="1"/>
  <c r="BN256" i="21"/>
  <c r="BO256" i="21" s="1"/>
  <c r="C258" i="21"/>
  <c r="D257" i="21"/>
  <c r="E257" i="21" s="1"/>
  <c r="BJ257" i="21"/>
  <c r="G256" i="21"/>
  <c r="F256" i="21"/>
  <c r="BN256" i="22" l="1"/>
  <c r="BO256" i="22" s="1"/>
  <c r="BP256" i="22"/>
  <c r="BQ256" i="22" s="1"/>
  <c r="C258" i="22"/>
  <c r="BJ257" i="22"/>
  <c r="D257" i="22"/>
  <c r="E257" i="22" s="1"/>
  <c r="F256" i="22"/>
  <c r="G256" i="22"/>
  <c r="G257" i="21"/>
  <c r="F257" i="21"/>
  <c r="BP257" i="21"/>
  <c r="BQ257" i="21" s="1"/>
  <c r="BN257" i="21"/>
  <c r="BO257" i="21" s="1"/>
  <c r="C259" i="21"/>
  <c r="D258" i="21"/>
  <c r="E258" i="21" s="1"/>
  <c r="BJ258" i="21"/>
  <c r="F257" i="22" l="1"/>
  <c r="G257" i="22"/>
  <c r="C259" i="22"/>
  <c r="BJ258" i="22"/>
  <c r="D258" i="22"/>
  <c r="E258" i="22" s="1"/>
  <c r="BN257" i="22"/>
  <c r="BO257" i="22" s="1"/>
  <c r="BP257" i="22"/>
  <c r="BQ257" i="22" s="1"/>
  <c r="BP258" i="21"/>
  <c r="BQ258" i="21" s="1"/>
  <c r="BN258" i="21"/>
  <c r="BO258" i="21" s="1"/>
  <c r="C260" i="21"/>
  <c r="BJ259" i="21"/>
  <c r="D259" i="21"/>
  <c r="E259" i="21" s="1"/>
  <c r="G258" i="21"/>
  <c r="F258" i="21"/>
  <c r="F258" i="22" l="1"/>
  <c r="G258" i="22"/>
  <c r="BN258" i="22"/>
  <c r="BO258" i="22" s="1"/>
  <c r="BP258" i="22"/>
  <c r="BQ258" i="22" s="1"/>
  <c r="D259" i="22"/>
  <c r="E259" i="22" s="1"/>
  <c r="C260" i="22"/>
  <c r="BJ259" i="22"/>
  <c r="BP259" i="21"/>
  <c r="BQ259" i="21" s="1"/>
  <c r="BN259" i="21"/>
  <c r="BO259" i="21" s="1"/>
  <c r="G259" i="21"/>
  <c r="F259" i="21"/>
  <c r="C261" i="21"/>
  <c r="BJ260" i="21"/>
  <c r="D260" i="21"/>
  <c r="E260" i="21" s="1"/>
  <c r="BN259" i="22" l="1"/>
  <c r="BO259" i="22" s="1"/>
  <c r="BP259" i="22"/>
  <c r="BQ259" i="22" s="1"/>
  <c r="D260" i="22"/>
  <c r="E260" i="22" s="1"/>
  <c r="C261" i="22"/>
  <c r="BJ260" i="22"/>
  <c r="F259" i="22"/>
  <c r="G259" i="22"/>
  <c r="G260" i="21"/>
  <c r="F260" i="21"/>
  <c r="C262" i="21"/>
  <c r="BJ261" i="21"/>
  <c r="D261" i="21"/>
  <c r="E261" i="21" s="1"/>
  <c r="BP260" i="21"/>
  <c r="BQ260" i="21" s="1"/>
  <c r="BN260" i="21"/>
  <c r="BO260" i="21" s="1"/>
  <c r="F260" i="22" l="1"/>
  <c r="G260" i="22"/>
  <c r="C262" i="22"/>
  <c r="D261" i="22"/>
  <c r="E261" i="22" s="1"/>
  <c r="BJ261" i="22"/>
  <c r="BN260" i="22"/>
  <c r="BO260" i="22" s="1"/>
  <c r="BP260" i="22"/>
  <c r="BQ260" i="22" s="1"/>
  <c r="C263" i="21"/>
  <c r="BJ262" i="21"/>
  <c r="D262" i="21"/>
  <c r="E262" i="21" s="1"/>
  <c r="BP261" i="21"/>
  <c r="BQ261" i="21" s="1"/>
  <c r="BN261" i="21"/>
  <c r="BO261" i="21" s="1"/>
  <c r="G261" i="21"/>
  <c r="F261" i="21"/>
  <c r="BN261" i="22" l="1"/>
  <c r="BO261" i="22" s="1"/>
  <c r="BP261" i="22"/>
  <c r="BQ261" i="22" s="1"/>
  <c r="F261" i="22"/>
  <c r="G261" i="22"/>
  <c r="D262" i="22"/>
  <c r="E262" i="22" s="1"/>
  <c r="C263" i="22"/>
  <c r="BJ262" i="22"/>
  <c r="G262" i="21"/>
  <c r="F262" i="21"/>
  <c r="BP262" i="21"/>
  <c r="BQ262" i="21" s="1"/>
  <c r="BN262" i="21"/>
  <c r="BO262" i="21" s="1"/>
  <c r="C264" i="21"/>
  <c r="BJ263" i="21"/>
  <c r="D263" i="21"/>
  <c r="E263" i="21" s="1"/>
  <c r="G262" i="22" l="1"/>
  <c r="F262" i="22"/>
  <c r="BP262" i="22"/>
  <c r="BQ262" i="22" s="1"/>
  <c r="BN262" i="22"/>
  <c r="BO262" i="22" s="1"/>
  <c r="D263" i="22"/>
  <c r="E263" i="22" s="1"/>
  <c r="C264" i="22"/>
  <c r="BJ263" i="22"/>
  <c r="BP263" i="21"/>
  <c r="BQ263" i="21" s="1"/>
  <c r="BN263" i="21"/>
  <c r="BO263" i="21" s="1"/>
  <c r="G263" i="21"/>
  <c r="F263" i="21"/>
  <c r="C265" i="21"/>
  <c r="BJ264" i="21"/>
  <c r="D264" i="21"/>
  <c r="E264" i="21" s="1"/>
  <c r="F263" i="22" l="1"/>
  <c r="G263" i="22"/>
  <c r="D264" i="22"/>
  <c r="E264" i="22" s="1"/>
  <c r="C265" i="22"/>
  <c r="BJ264" i="22"/>
  <c r="BN263" i="22"/>
  <c r="BO263" i="22" s="1"/>
  <c r="BP263" i="22"/>
  <c r="BQ263" i="22" s="1"/>
  <c r="G264" i="21"/>
  <c r="F264" i="21"/>
  <c r="C266" i="21"/>
  <c r="BJ265" i="21"/>
  <c r="D265" i="21"/>
  <c r="E265" i="21" s="1"/>
  <c r="BP264" i="21"/>
  <c r="BQ264" i="21" s="1"/>
  <c r="BN264" i="21"/>
  <c r="BO264" i="21" s="1"/>
  <c r="BP264" i="22" l="1"/>
  <c r="BQ264" i="22" s="1"/>
  <c r="BN264" i="22"/>
  <c r="BO264" i="22" s="1"/>
  <c r="D265" i="22"/>
  <c r="E265" i="22" s="1"/>
  <c r="C266" i="22"/>
  <c r="BJ265" i="22"/>
  <c r="F264" i="22"/>
  <c r="G264" i="22"/>
  <c r="C267" i="21"/>
  <c r="BJ266" i="21"/>
  <c r="D266" i="21"/>
  <c r="E266" i="21" s="1"/>
  <c r="G265" i="21"/>
  <c r="F265" i="21"/>
  <c r="BP265" i="21"/>
  <c r="BQ265" i="21" s="1"/>
  <c r="BN265" i="21"/>
  <c r="BO265" i="21" s="1"/>
  <c r="F265" i="22" l="1"/>
  <c r="G265" i="22"/>
  <c r="BP265" i="22"/>
  <c r="BQ265" i="22" s="1"/>
  <c r="BN265" i="22"/>
  <c r="BO265" i="22" s="1"/>
  <c r="D266" i="22"/>
  <c r="E266" i="22" s="1"/>
  <c r="C267" i="22"/>
  <c r="BJ266" i="22"/>
  <c r="BP266" i="21"/>
  <c r="BQ266" i="21" s="1"/>
  <c r="BN266" i="21"/>
  <c r="BO266" i="21" s="1"/>
  <c r="G266" i="21"/>
  <c r="F266" i="21"/>
  <c r="C268" i="21"/>
  <c r="BJ267" i="21"/>
  <c r="D267" i="21"/>
  <c r="E267" i="21" s="1"/>
  <c r="F266" i="22" l="1"/>
  <c r="G266" i="22"/>
  <c r="BN266" i="22"/>
  <c r="BO266" i="22" s="1"/>
  <c r="BP266" i="22"/>
  <c r="BQ266" i="22" s="1"/>
  <c r="D267" i="22"/>
  <c r="E267" i="22" s="1"/>
  <c r="C268" i="22"/>
  <c r="BJ267" i="22"/>
  <c r="G267" i="21"/>
  <c r="F267" i="21"/>
  <c r="C269" i="21"/>
  <c r="BJ268" i="21"/>
  <c r="D268" i="21"/>
  <c r="E268" i="21" s="1"/>
  <c r="BP267" i="21"/>
  <c r="BQ267" i="21" s="1"/>
  <c r="BN267" i="21"/>
  <c r="BO267" i="21" s="1"/>
  <c r="BN267" i="22" l="1"/>
  <c r="BO267" i="22" s="1"/>
  <c r="BP267" i="22"/>
  <c r="BQ267" i="22" s="1"/>
  <c r="D268" i="22"/>
  <c r="E268" i="22" s="1"/>
  <c r="C269" i="22"/>
  <c r="BJ268" i="22"/>
  <c r="F267" i="22"/>
  <c r="G267" i="22"/>
  <c r="C270" i="21"/>
  <c r="BJ269" i="21"/>
  <c r="D269" i="21"/>
  <c r="E269" i="21" s="1"/>
  <c r="G268" i="21"/>
  <c r="F268" i="21"/>
  <c r="BP268" i="21"/>
  <c r="BQ268" i="21" s="1"/>
  <c r="BN268" i="21"/>
  <c r="BO268" i="21" s="1"/>
  <c r="BN268" i="22" l="1"/>
  <c r="BO268" i="22" s="1"/>
  <c r="BP268" i="22"/>
  <c r="BQ268" i="22" s="1"/>
  <c r="F268" i="22"/>
  <c r="G268" i="22"/>
  <c r="D269" i="22"/>
  <c r="E269" i="22" s="1"/>
  <c r="C270" i="22"/>
  <c r="BJ269" i="22"/>
  <c r="BP269" i="21"/>
  <c r="BQ269" i="21" s="1"/>
  <c r="BN269" i="21"/>
  <c r="BO269" i="21" s="1"/>
  <c r="G269" i="21"/>
  <c r="F269" i="21"/>
  <c r="C271" i="21"/>
  <c r="BJ270" i="21"/>
  <c r="D270" i="21"/>
  <c r="E270" i="21" s="1"/>
  <c r="D270" i="22" l="1"/>
  <c r="E270" i="22" s="1"/>
  <c r="C271" i="22"/>
  <c r="BJ270" i="22"/>
  <c r="BN269" i="22"/>
  <c r="BO269" i="22" s="1"/>
  <c r="BP269" i="22"/>
  <c r="BQ269" i="22" s="1"/>
  <c r="F269" i="22"/>
  <c r="G269" i="22"/>
  <c r="G270" i="21"/>
  <c r="F270" i="21"/>
  <c r="C272" i="21"/>
  <c r="BJ271" i="21"/>
  <c r="D271" i="21"/>
  <c r="E271" i="21" s="1"/>
  <c r="BP270" i="21"/>
  <c r="BQ270" i="21" s="1"/>
  <c r="BN270" i="21"/>
  <c r="BO270" i="21" s="1"/>
  <c r="BN270" i="22" l="1"/>
  <c r="BO270" i="22" s="1"/>
  <c r="BP270" i="22"/>
  <c r="BQ270" i="22" s="1"/>
  <c r="D271" i="22"/>
  <c r="E271" i="22" s="1"/>
  <c r="C272" i="22"/>
  <c r="BJ271" i="22"/>
  <c r="F270" i="22"/>
  <c r="G270" i="22"/>
  <c r="G271" i="21"/>
  <c r="F271" i="21"/>
  <c r="C273" i="21"/>
  <c r="BJ272" i="21"/>
  <c r="D272" i="21"/>
  <c r="E272" i="21" s="1"/>
  <c r="BP271" i="21"/>
  <c r="BQ271" i="21" s="1"/>
  <c r="BN271" i="21"/>
  <c r="BO271" i="21" s="1"/>
  <c r="BN271" i="22" l="1"/>
  <c r="BO271" i="22" s="1"/>
  <c r="BP271" i="22"/>
  <c r="BQ271" i="22" s="1"/>
  <c r="F271" i="22"/>
  <c r="G271" i="22"/>
  <c r="D272" i="22"/>
  <c r="E272" i="22" s="1"/>
  <c r="C273" i="22"/>
  <c r="BJ272" i="22"/>
  <c r="C274" i="21"/>
  <c r="BJ273" i="21"/>
  <c r="D273" i="21"/>
  <c r="E273" i="21" s="1"/>
  <c r="G272" i="21"/>
  <c r="F272" i="21"/>
  <c r="BP272" i="21"/>
  <c r="BQ272" i="21" s="1"/>
  <c r="BN272" i="21"/>
  <c r="BO272" i="21" s="1"/>
  <c r="F272" i="22" l="1"/>
  <c r="G272" i="22"/>
  <c r="BN272" i="22"/>
  <c r="BO272" i="22" s="1"/>
  <c r="BP272" i="22"/>
  <c r="BQ272" i="22" s="1"/>
  <c r="D273" i="22"/>
  <c r="E273" i="22" s="1"/>
  <c r="C274" i="22"/>
  <c r="BJ273" i="22"/>
  <c r="BP273" i="21"/>
  <c r="BQ273" i="21" s="1"/>
  <c r="BN273" i="21"/>
  <c r="BO273" i="21" s="1"/>
  <c r="G273" i="21"/>
  <c r="F273" i="21"/>
  <c r="C275" i="21"/>
  <c r="BJ274" i="21"/>
  <c r="D274" i="21"/>
  <c r="E274" i="21" s="1"/>
  <c r="BN273" i="22" l="1"/>
  <c r="BO273" i="22" s="1"/>
  <c r="BP273" i="22"/>
  <c r="BQ273" i="22" s="1"/>
  <c r="D274" i="22"/>
  <c r="E274" i="22" s="1"/>
  <c r="C275" i="22"/>
  <c r="BJ274" i="22"/>
  <c r="F273" i="22"/>
  <c r="G273" i="22"/>
  <c r="G274" i="21"/>
  <c r="F274" i="21"/>
  <c r="C276" i="21"/>
  <c r="BJ275" i="21"/>
  <c r="D275" i="21"/>
  <c r="E275" i="21" s="1"/>
  <c r="BP274" i="21"/>
  <c r="BQ274" i="21" s="1"/>
  <c r="BN274" i="21"/>
  <c r="BO274" i="21" s="1"/>
  <c r="BN274" i="22" l="1"/>
  <c r="BO274" i="22" s="1"/>
  <c r="BP274" i="22"/>
  <c r="BQ274" i="22" s="1"/>
  <c r="F274" i="22"/>
  <c r="G274" i="22"/>
  <c r="D275" i="22"/>
  <c r="E275" i="22" s="1"/>
  <c r="C276" i="22"/>
  <c r="BJ275" i="22"/>
  <c r="C277" i="21"/>
  <c r="BJ276" i="21"/>
  <c r="D276" i="21"/>
  <c r="E276" i="21" s="1"/>
  <c r="G275" i="21"/>
  <c r="F275" i="21"/>
  <c r="BP275" i="21"/>
  <c r="BQ275" i="21" s="1"/>
  <c r="BN275" i="21"/>
  <c r="BO275" i="21" s="1"/>
  <c r="D276" i="22" l="1"/>
  <c r="E276" i="22" s="1"/>
  <c r="C277" i="22"/>
  <c r="BJ276" i="22"/>
  <c r="BN275" i="22"/>
  <c r="BO275" i="22" s="1"/>
  <c r="BP275" i="22"/>
  <c r="BQ275" i="22" s="1"/>
  <c r="F275" i="22"/>
  <c r="G275" i="22"/>
  <c r="BP276" i="21"/>
  <c r="BQ276" i="21" s="1"/>
  <c r="BN276" i="21"/>
  <c r="BO276" i="21" s="1"/>
  <c r="G276" i="21"/>
  <c r="F276" i="21"/>
  <c r="C278" i="21"/>
  <c r="BJ277" i="21"/>
  <c r="D277" i="21"/>
  <c r="E277" i="21" s="1"/>
  <c r="D277" i="22" l="1"/>
  <c r="E277" i="22" s="1"/>
  <c r="C278" i="22"/>
  <c r="BJ277" i="22"/>
  <c r="BN276" i="22"/>
  <c r="BO276" i="22" s="1"/>
  <c r="BP276" i="22"/>
  <c r="BQ276" i="22" s="1"/>
  <c r="F276" i="22"/>
  <c r="G276" i="22"/>
  <c r="G277" i="21"/>
  <c r="F277" i="21"/>
  <c r="C279" i="21"/>
  <c r="BJ278" i="21"/>
  <c r="D278" i="21"/>
  <c r="E278" i="21" s="1"/>
  <c r="BP277" i="21"/>
  <c r="BQ277" i="21" s="1"/>
  <c r="BN277" i="21"/>
  <c r="BO277" i="21" s="1"/>
  <c r="BN277" i="22" l="1"/>
  <c r="BO277" i="22" s="1"/>
  <c r="BP277" i="22"/>
  <c r="BQ277" i="22" s="1"/>
  <c r="D278" i="22"/>
  <c r="E278" i="22" s="1"/>
  <c r="C279" i="22"/>
  <c r="BJ278" i="22"/>
  <c r="F277" i="22"/>
  <c r="G277" i="22"/>
  <c r="C280" i="21"/>
  <c r="BJ279" i="21"/>
  <c r="D279" i="21"/>
  <c r="E279" i="21" s="1"/>
  <c r="G278" i="21"/>
  <c r="F278" i="21"/>
  <c r="BP278" i="21"/>
  <c r="BQ278" i="21" s="1"/>
  <c r="BN278" i="21"/>
  <c r="BO278" i="21" s="1"/>
  <c r="D279" i="22" l="1"/>
  <c r="E279" i="22" s="1"/>
  <c r="C280" i="22"/>
  <c r="BJ279" i="22"/>
  <c r="F278" i="22"/>
  <c r="G278" i="22"/>
  <c r="BN278" i="22"/>
  <c r="BO278" i="22" s="1"/>
  <c r="BP278" i="22"/>
  <c r="BQ278" i="22" s="1"/>
  <c r="BP279" i="21"/>
  <c r="BQ279" i="21" s="1"/>
  <c r="BN279" i="21"/>
  <c r="BO279" i="21" s="1"/>
  <c r="G279" i="21"/>
  <c r="F279" i="21"/>
  <c r="C281" i="21"/>
  <c r="BJ280" i="21"/>
  <c r="D280" i="21"/>
  <c r="E280" i="21" s="1"/>
  <c r="BN279" i="22" l="1"/>
  <c r="BO279" i="22" s="1"/>
  <c r="BP279" i="22"/>
  <c r="BQ279" i="22" s="1"/>
  <c r="D280" i="22"/>
  <c r="E280" i="22" s="1"/>
  <c r="C281" i="22"/>
  <c r="BJ280" i="22"/>
  <c r="F279" i="22"/>
  <c r="G279" i="22"/>
  <c r="G280" i="21"/>
  <c r="F280" i="21"/>
  <c r="BP280" i="21"/>
  <c r="BQ280" i="21" s="1"/>
  <c r="BN280" i="21"/>
  <c r="BO280" i="21" s="1"/>
  <c r="C282" i="21"/>
  <c r="BJ281" i="21"/>
  <c r="D281" i="21"/>
  <c r="E281" i="21" s="1"/>
  <c r="F280" i="22" l="1"/>
  <c r="G280" i="22"/>
  <c r="BN280" i="22"/>
  <c r="BO280" i="22" s="1"/>
  <c r="BP280" i="22"/>
  <c r="BQ280" i="22" s="1"/>
  <c r="D281" i="22"/>
  <c r="E281" i="22" s="1"/>
  <c r="C282" i="22"/>
  <c r="BJ281" i="22"/>
  <c r="BP281" i="21"/>
  <c r="BQ281" i="21" s="1"/>
  <c r="BN281" i="21"/>
  <c r="BO281" i="21" s="1"/>
  <c r="G281" i="21"/>
  <c r="F281" i="21"/>
  <c r="C283" i="21"/>
  <c r="BJ282" i="21"/>
  <c r="D282" i="21"/>
  <c r="E282" i="21" s="1"/>
  <c r="D282" i="22" l="1"/>
  <c r="E282" i="22" s="1"/>
  <c r="C283" i="22"/>
  <c r="BJ282" i="22"/>
  <c r="F281" i="22"/>
  <c r="G281" i="22"/>
  <c r="BN281" i="22"/>
  <c r="BO281" i="22" s="1"/>
  <c r="BP281" i="22"/>
  <c r="BQ281" i="22" s="1"/>
  <c r="C284" i="21"/>
  <c r="BJ283" i="21"/>
  <c r="D283" i="21"/>
  <c r="E283" i="21" s="1"/>
  <c r="G282" i="21"/>
  <c r="F282" i="21"/>
  <c r="BP282" i="21"/>
  <c r="BQ282" i="21" s="1"/>
  <c r="BN282" i="21"/>
  <c r="BO282" i="21" s="1"/>
  <c r="BN282" i="22" l="1"/>
  <c r="BO282" i="22" s="1"/>
  <c r="BP282" i="22"/>
  <c r="BQ282" i="22" s="1"/>
  <c r="D283" i="22"/>
  <c r="E283" i="22" s="1"/>
  <c r="C284" i="22"/>
  <c r="BJ283" i="22"/>
  <c r="F282" i="22"/>
  <c r="G282" i="22"/>
  <c r="BP283" i="21"/>
  <c r="BQ283" i="21" s="1"/>
  <c r="BN283" i="21"/>
  <c r="BO283" i="21" s="1"/>
  <c r="G283" i="21"/>
  <c r="F283" i="21"/>
  <c r="C285" i="21"/>
  <c r="BJ284" i="21"/>
  <c r="D284" i="21"/>
  <c r="E284" i="21" s="1"/>
  <c r="F283" i="22" l="1"/>
  <c r="G283" i="22"/>
  <c r="BN283" i="22"/>
  <c r="BO283" i="22" s="1"/>
  <c r="BP283" i="22"/>
  <c r="BQ283" i="22" s="1"/>
  <c r="D284" i="22"/>
  <c r="E284" i="22" s="1"/>
  <c r="C285" i="22"/>
  <c r="BJ284" i="22"/>
  <c r="BP284" i="21"/>
  <c r="BQ284" i="21" s="1"/>
  <c r="BN284" i="21"/>
  <c r="BO284" i="21" s="1"/>
  <c r="G284" i="21"/>
  <c r="F284" i="21"/>
  <c r="C286" i="21"/>
  <c r="BJ285" i="21"/>
  <c r="D285" i="21"/>
  <c r="E285" i="21" s="1"/>
  <c r="D285" i="22" l="1"/>
  <c r="E285" i="22" s="1"/>
  <c r="C286" i="22"/>
  <c r="BJ285" i="22"/>
  <c r="F284" i="22"/>
  <c r="G284" i="22"/>
  <c r="BN284" i="22"/>
  <c r="BO284" i="22" s="1"/>
  <c r="BP284" i="22"/>
  <c r="BQ284" i="22" s="1"/>
  <c r="BP285" i="21"/>
  <c r="BQ285" i="21" s="1"/>
  <c r="BN285" i="21"/>
  <c r="BO285" i="21" s="1"/>
  <c r="G285" i="21"/>
  <c r="F285" i="21"/>
  <c r="C287" i="21"/>
  <c r="BJ286" i="21"/>
  <c r="D286" i="21"/>
  <c r="E286" i="21" s="1"/>
  <c r="BN285" i="22" l="1"/>
  <c r="BO285" i="22" s="1"/>
  <c r="BP285" i="22"/>
  <c r="BQ285" i="22" s="1"/>
  <c r="D286" i="22"/>
  <c r="E286" i="22" s="1"/>
  <c r="C287" i="22"/>
  <c r="BJ286" i="22"/>
  <c r="F285" i="22"/>
  <c r="G285" i="22"/>
  <c r="C288" i="21"/>
  <c r="BJ287" i="21"/>
  <c r="D287" i="21"/>
  <c r="E287" i="21" s="1"/>
  <c r="G286" i="21"/>
  <c r="F286" i="21"/>
  <c r="BP286" i="21"/>
  <c r="BQ286" i="21" s="1"/>
  <c r="BN286" i="21"/>
  <c r="BO286" i="21" s="1"/>
  <c r="BN286" i="22" l="1"/>
  <c r="BO286" i="22" s="1"/>
  <c r="BP286" i="22"/>
  <c r="BQ286" i="22" s="1"/>
  <c r="F286" i="22"/>
  <c r="G286" i="22"/>
  <c r="D287" i="22"/>
  <c r="E287" i="22" s="1"/>
  <c r="C288" i="22"/>
  <c r="BJ287" i="22"/>
  <c r="BP287" i="21"/>
  <c r="BQ287" i="21" s="1"/>
  <c r="BN287" i="21"/>
  <c r="BO287" i="21" s="1"/>
  <c r="G287" i="21"/>
  <c r="F287" i="21"/>
  <c r="C289" i="21"/>
  <c r="BJ288" i="21"/>
  <c r="D288" i="21"/>
  <c r="E288" i="21" s="1"/>
  <c r="D288" i="22" l="1"/>
  <c r="E288" i="22" s="1"/>
  <c r="C289" i="22"/>
  <c r="BJ288" i="22"/>
  <c r="BN287" i="22"/>
  <c r="BO287" i="22" s="1"/>
  <c r="BP287" i="22"/>
  <c r="BQ287" i="22" s="1"/>
  <c r="F287" i="22"/>
  <c r="G287" i="22"/>
  <c r="C290" i="21"/>
  <c r="BJ289" i="21"/>
  <c r="D289" i="21"/>
  <c r="E289" i="21" s="1"/>
  <c r="G288" i="21"/>
  <c r="F288" i="21"/>
  <c r="BP288" i="21"/>
  <c r="BQ288" i="21" s="1"/>
  <c r="BN288" i="21"/>
  <c r="BO288" i="21" s="1"/>
  <c r="BN288" i="22" l="1"/>
  <c r="BO288" i="22" s="1"/>
  <c r="BP288" i="22"/>
  <c r="BQ288" i="22" s="1"/>
  <c r="BJ289" i="22"/>
  <c r="C290" i="22"/>
  <c r="D289" i="22"/>
  <c r="E289" i="22" s="1"/>
  <c r="G288" i="22"/>
  <c r="F288" i="22"/>
  <c r="G289" i="21"/>
  <c r="F289" i="21"/>
  <c r="BP289" i="21"/>
  <c r="BQ289" i="21" s="1"/>
  <c r="BN289" i="21"/>
  <c r="BO289" i="21" s="1"/>
  <c r="C291" i="21"/>
  <c r="BJ290" i="21"/>
  <c r="D290" i="21"/>
  <c r="E290" i="21" s="1"/>
  <c r="G289" i="22" l="1"/>
  <c r="F289" i="22"/>
  <c r="BJ290" i="22"/>
  <c r="D290" i="22"/>
  <c r="E290" i="22" s="1"/>
  <c r="C291" i="22"/>
  <c r="BN289" i="22"/>
  <c r="BO289" i="22" s="1"/>
  <c r="BP289" i="22"/>
  <c r="BQ289" i="22" s="1"/>
  <c r="BP290" i="21"/>
  <c r="BQ290" i="21" s="1"/>
  <c r="BN290" i="21"/>
  <c r="BO290" i="21" s="1"/>
  <c r="G290" i="21"/>
  <c r="F290" i="21"/>
  <c r="C292" i="21"/>
  <c r="BJ291" i="21"/>
  <c r="D291" i="21"/>
  <c r="E291" i="21" s="1"/>
  <c r="BJ291" i="22" l="1"/>
  <c r="D291" i="22"/>
  <c r="E291" i="22" s="1"/>
  <c r="C292" i="22"/>
  <c r="F290" i="22"/>
  <c r="G290" i="22"/>
  <c r="BN290" i="22"/>
  <c r="BO290" i="22" s="1"/>
  <c r="BP290" i="22"/>
  <c r="BQ290" i="22" s="1"/>
  <c r="C293" i="21"/>
  <c r="BJ292" i="21"/>
  <c r="D292" i="21"/>
  <c r="E292" i="21" s="1"/>
  <c r="G291" i="21"/>
  <c r="F291" i="21"/>
  <c r="BP291" i="21"/>
  <c r="BQ291" i="21" s="1"/>
  <c r="BN291" i="21"/>
  <c r="BO291" i="21" s="1"/>
  <c r="BJ292" i="22" l="1"/>
  <c r="D292" i="22"/>
  <c r="E292" i="22" s="1"/>
  <c r="C293" i="22"/>
  <c r="G291" i="22"/>
  <c r="F291" i="22"/>
  <c r="BN291" i="22"/>
  <c r="BO291" i="22" s="1"/>
  <c r="BP291" i="22"/>
  <c r="BQ291" i="22" s="1"/>
  <c r="BP292" i="21"/>
  <c r="BQ292" i="21" s="1"/>
  <c r="BN292" i="21"/>
  <c r="BO292" i="21" s="1"/>
  <c r="G292" i="21"/>
  <c r="F292" i="21"/>
  <c r="C294" i="21"/>
  <c r="BJ293" i="21"/>
  <c r="D293" i="21"/>
  <c r="E293" i="21" s="1"/>
  <c r="F292" i="22" l="1"/>
  <c r="G292" i="22"/>
  <c r="BJ293" i="22"/>
  <c r="D293" i="22"/>
  <c r="E293" i="22" s="1"/>
  <c r="C294" i="22"/>
  <c r="BN292" i="22"/>
  <c r="BO292" i="22" s="1"/>
  <c r="BP292" i="22"/>
  <c r="BQ292" i="22" s="1"/>
  <c r="C295" i="21"/>
  <c r="BJ294" i="21"/>
  <c r="D294" i="21"/>
  <c r="E294" i="21" s="1"/>
  <c r="G293" i="21"/>
  <c r="F293" i="21"/>
  <c r="BP293" i="21"/>
  <c r="BQ293" i="21" s="1"/>
  <c r="BN293" i="21"/>
  <c r="BO293" i="21" s="1"/>
  <c r="BJ294" i="22" l="1"/>
  <c r="D294" i="22"/>
  <c r="E294" i="22" s="1"/>
  <c r="C295" i="22"/>
  <c r="F293" i="22"/>
  <c r="G293" i="22"/>
  <c r="BN293" i="22"/>
  <c r="BO293" i="22" s="1"/>
  <c r="BP293" i="22"/>
  <c r="BQ293" i="22" s="1"/>
  <c r="BP294" i="21"/>
  <c r="BQ294" i="21" s="1"/>
  <c r="BN294" i="21"/>
  <c r="BO294" i="21" s="1"/>
  <c r="G294" i="21"/>
  <c r="F294" i="21"/>
  <c r="C296" i="21"/>
  <c r="BJ295" i="21"/>
  <c r="D295" i="21"/>
  <c r="E295" i="21" s="1"/>
  <c r="F294" i="22" l="1"/>
  <c r="G294" i="22"/>
  <c r="BJ295" i="22"/>
  <c r="D295" i="22"/>
  <c r="E295" i="22" s="1"/>
  <c r="C296" i="22"/>
  <c r="BN294" i="22"/>
  <c r="BO294" i="22" s="1"/>
  <c r="BP294" i="22"/>
  <c r="BQ294" i="22" s="1"/>
  <c r="C297" i="21"/>
  <c r="BJ296" i="21"/>
  <c r="D296" i="21"/>
  <c r="E296" i="21" s="1"/>
  <c r="G295" i="21"/>
  <c r="F295" i="21"/>
  <c r="BP295" i="21"/>
  <c r="BQ295" i="21" s="1"/>
  <c r="BN295" i="21"/>
  <c r="BO295" i="21" s="1"/>
  <c r="BJ296" i="22" l="1"/>
  <c r="D296" i="22"/>
  <c r="E296" i="22" s="1"/>
  <c r="C297" i="22"/>
  <c r="F295" i="22"/>
  <c r="G295" i="22"/>
  <c r="BN295" i="22"/>
  <c r="BO295" i="22" s="1"/>
  <c r="BP295" i="22"/>
  <c r="BQ295" i="22" s="1"/>
  <c r="BP296" i="21"/>
  <c r="BQ296" i="21" s="1"/>
  <c r="BN296" i="21"/>
  <c r="BO296" i="21" s="1"/>
  <c r="G296" i="21"/>
  <c r="F296" i="21"/>
  <c r="C298" i="21"/>
  <c r="BJ297" i="21"/>
  <c r="D297" i="21"/>
  <c r="E297" i="21" s="1"/>
  <c r="F296" i="22" l="1"/>
  <c r="G296" i="22"/>
  <c r="BJ297" i="22"/>
  <c r="D297" i="22"/>
  <c r="E297" i="22" s="1"/>
  <c r="C298" i="22"/>
  <c r="BN296" i="22"/>
  <c r="BO296" i="22" s="1"/>
  <c r="BP296" i="22"/>
  <c r="BQ296" i="22" s="1"/>
  <c r="C299" i="21"/>
  <c r="BJ298" i="21"/>
  <c r="D298" i="21"/>
  <c r="E298" i="21" s="1"/>
  <c r="G297" i="21"/>
  <c r="F297" i="21"/>
  <c r="BP297" i="21"/>
  <c r="BQ297" i="21" s="1"/>
  <c r="BN297" i="21"/>
  <c r="BO297" i="21" s="1"/>
  <c r="BJ298" i="22" l="1"/>
  <c r="D298" i="22"/>
  <c r="E298" i="22" s="1"/>
  <c r="C299" i="22"/>
  <c r="F297" i="22"/>
  <c r="G297" i="22"/>
  <c r="BN297" i="22"/>
  <c r="BO297" i="22" s="1"/>
  <c r="BP297" i="22"/>
  <c r="BQ297" i="22" s="1"/>
  <c r="BP298" i="21"/>
  <c r="BQ298" i="21" s="1"/>
  <c r="BN298" i="21"/>
  <c r="BO298" i="21" s="1"/>
  <c r="G298" i="21"/>
  <c r="F298" i="21"/>
  <c r="C300" i="21"/>
  <c r="BJ299" i="21"/>
  <c r="D299" i="21"/>
  <c r="E299" i="21" s="1"/>
  <c r="F298" i="22" l="1"/>
  <c r="G298" i="22"/>
  <c r="BJ299" i="22"/>
  <c r="D299" i="22"/>
  <c r="E299" i="22" s="1"/>
  <c r="C300" i="22"/>
  <c r="BN298" i="22"/>
  <c r="BO298" i="22" s="1"/>
  <c r="BP298" i="22"/>
  <c r="BQ298" i="22" s="1"/>
  <c r="G299" i="21"/>
  <c r="F299" i="21"/>
  <c r="C301" i="21"/>
  <c r="BJ300" i="21"/>
  <c r="D300" i="21"/>
  <c r="E300" i="21" s="1"/>
  <c r="BP299" i="21"/>
  <c r="BQ299" i="21" s="1"/>
  <c r="BN299" i="21"/>
  <c r="BO299" i="21" s="1"/>
  <c r="BJ300" i="22" l="1"/>
  <c r="D300" i="22"/>
  <c r="E300" i="22" s="1"/>
  <c r="C301" i="22"/>
  <c r="F299" i="22"/>
  <c r="G299" i="22"/>
  <c r="BN299" i="22"/>
  <c r="BO299" i="22" s="1"/>
  <c r="BP299" i="22"/>
  <c r="BQ299" i="22" s="1"/>
  <c r="G300" i="21"/>
  <c r="F300" i="21"/>
  <c r="BP300" i="21"/>
  <c r="BQ300" i="21" s="1"/>
  <c r="BN300" i="21"/>
  <c r="BO300" i="21" s="1"/>
  <c r="C302" i="21"/>
  <c r="BJ301" i="21"/>
  <c r="D301" i="21"/>
  <c r="E301" i="21" s="1"/>
  <c r="BJ301" i="22" l="1"/>
  <c r="D301" i="22"/>
  <c r="E301" i="22" s="1"/>
  <c r="C302" i="22"/>
  <c r="F300" i="22"/>
  <c r="G300" i="22"/>
  <c r="BN300" i="22"/>
  <c r="BO300" i="22" s="1"/>
  <c r="BP300" i="22"/>
  <c r="BQ300" i="22" s="1"/>
  <c r="G301" i="21"/>
  <c r="F301" i="21"/>
  <c r="BP301" i="21"/>
  <c r="BQ301" i="21" s="1"/>
  <c r="BN301" i="21"/>
  <c r="BO301" i="21" s="1"/>
  <c r="C303" i="21"/>
  <c r="BJ302" i="21"/>
  <c r="D302" i="21"/>
  <c r="E302" i="21" s="1"/>
  <c r="F301" i="22" l="1"/>
  <c r="G301" i="22"/>
  <c r="BJ302" i="22"/>
  <c r="D302" i="22"/>
  <c r="E302" i="22" s="1"/>
  <c r="C303" i="22"/>
  <c r="BN301" i="22"/>
  <c r="BO301" i="22" s="1"/>
  <c r="BP301" i="22"/>
  <c r="BQ301" i="22" s="1"/>
  <c r="G302" i="21"/>
  <c r="F302" i="21"/>
  <c r="BP302" i="21"/>
  <c r="BQ302" i="21" s="1"/>
  <c r="BN302" i="21"/>
  <c r="BO302" i="21" s="1"/>
  <c r="D303" i="21"/>
  <c r="E303" i="21" s="1"/>
  <c r="C304" i="21"/>
  <c r="BJ303" i="21"/>
  <c r="BJ303" i="22" l="1"/>
  <c r="D303" i="22"/>
  <c r="E303" i="22" s="1"/>
  <c r="C304" i="22"/>
  <c r="F302" i="22"/>
  <c r="G302" i="22"/>
  <c r="BN302" i="22"/>
  <c r="BO302" i="22" s="1"/>
  <c r="BP302" i="22"/>
  <c r="BQ302" i="22" s="1"/>
  <c r="BP303" i="21"/>
  <c r="BQ303" i="21" s="1"/>
  <c r="BN303" i="21"/>
  <c r="BO303" i="21" s="1"/>
  <c r="D304" i="21"/>
  <c r="E304" i="21" s="1"/>
  <c r="C305" i="21"/>
  <c r="BJ304" i="21"/>
  <c r="G303" i="21"/>
  <c r="F303" i="21"/>
  <c r="B31" i="13"/>
  <c r="AK36" i="13" s="1"/>
  <c r="F303" i="22" l="1"/>
  <c r="G303" i="22"/>
  <c r="BJ304" i="22"/>
  <c r="D304" i="22"/>
  <c r="E304" i="22" s="1"/>
  <c r="C305" i="22"/>
  <c r="BN303" i="22"/>
  <c r="BO303" i="22" s="1"/>
  <c r="BP303" i="22"/>
  <c r="BQ303" i="22" s="1"/>
  <c r="BP304" i="21"/>
  <c r="BQ304" i="21" s="1"/>
  <c r="BN304" i="21"/>
  <c r="BO304" i="21" s="1"/>
  <c r="D305" i="21"/>
  <c r="E305" i="21" s="1"/>
  <c r="C306" i="21"/>
  <c r="BJ305" i="21"/>
  <c r="G304" i="21"/>
  <c r="F304" i="21"/>
  <c r="C306" i="22" l="1"/>
  <c r="BJ305" i="22"/>
  <c r="D305" i="22"/>
  <c r="E305" i="22" s="1"/>
  <c r="F304" i="22"/>
  <c r="G304" i="22"/>
  <c r="BP304" i="22"/>
  <c r="BQ304" i="22" s="1"/>
  <c r="BN304" i="22"/>
  <c r="BO304" i="22" s="1"/>
  <c r="BP305" i="21"/>
  <c r="BQ305" i="21" s="1"/>
  <c r="BN305" i="21"/>
  <c r="BO305" i="21" s="1"/>
  <c r="D306" i="21"/>
  <c r="E306" i="21" s="1"/>
  <c r="C307" i="21"/>
  <c r="BJ306" i="21"/>
  <c r="G305" i="21"/>
  <c r="F305" i="21"/>
  <c r="BP305" i="22" l="1"/>
  <c r="BQ305" i="22" s="1"/>
  <c r="BN305" i="22"/>
  <c r="BO305" i="22" s="1"/>
  <c r="G305" i="22"/>
  <c r="F305" i="22"/>
  <c r="C307" i="22"/>
  <c r="BJ306" i="22"/>
  <c r="D306" i="22"/>
  <c r="E306" i="22" s="1"/>
  <c r="BP306" i="21"/>
  <c r="BQ306" i="21" s="1"/>
  <c r="BN306" i="21"/>
  <c r="BO306" i="21" s="1"/>
  <c r="G306" i="21"/>
  <c r="F306" i="21"/>
  <c r="D307" i="21"/>
  <c r="E307" i="21" s="1"/>
  <c r="C308" i="21"/>
  <c r="BJ307" i="21"/>
  <c r="BP306" i="22" l="1"/>
  <c r="BQ306" i="22" s="1"/>
  <c r="BN306" i="22"/>
  <c r="BO306" i="22" s="1"/>
  <c r="G306" i="22"/>
  <c r="F306" i="22"/>
  <c r="D307" i="22"/>
  <c r="E307" i="22" s="1"/>
  <c r="C308" i="22"/>
  <c r="BJ307" i="22"/>
  <c r="D308" i="21"/>
  <c r="E308" i="21" s="1"/>
  <c r="C309" i="21"/>
  <c r="BJ308" i="21"/>
  <c r="BP307" i="21"/>
  <c r="BQ307" i="21" s="1"/>
  <c r="BN307" i="21"/>
  <c r="BO307" i="21" s="1"/>
  <c r="G307" i="21"/>
  <c r="F307" i="21"/>
  <c r="G307" i="22" l="1"/>
  <c r="F307" i="22"/>
  <c r="BP307" i="22"/>
  <c r="BQ307" i="22" s="1"/>
  <c r="BN307" i="22"/>
  <c r="BO307" i="22" s="1"/>
  <c r="C309" i="22"/>
  <c r="D308" i="22"/>
  <c r="E308" i="22" s="1"/>
  <c r="BJ308" i="22"/>
  <c r="BP308" i="21"/>
  <c r="BQ308" i="21" s="1"/>
  <c r="BN308" i="21"/>
  <c r="BO308" i="21" s="1"/>
  <c r="D309" i="21"/>
  <c r="E309" i="21" s="1"/>
  <c r="C310" i="21"/>
  <c r="BJ309" i="21"/>
  <c r="G308" i="21"/>
  <c r="F308" i="21"/>
  <c r="BP308" i="22" l="1"/>
  <c r="BQ308" i="22" s="1"/>
  <c r="BN308" i="22"/>
  <c r="BO308" i="22" s="1"/>
  <c r="BJ309" i="22"/>
  <c r="D309" i="22"/>
  <c r="E309" i="22" s="1"/>
  <c r="C310" i="22"/>
  <c r="G308" i="22"/>
  <c r="F308" i="22"/>
  <c r="G309" i="21"/>
  <c r="F309" i="21"/>
  <c r="BP309" i="21"/>
  <c r="BQ309" i="21" s="1"/>
  <c r="BN309" i="21"/>
  <c r="BO309" i="21" s="1"/>
  <c r="D310" i="21"/>
  <c r="E310" i="21" s="1"/>
  <c r="C311" i="21"/>
  <c r="BJ310" i="21"/>
  <c r="G309" i="22" l="1"/>
  <c r="F309" i="22"/>
  <c r="D310" i="22"/>
  <c r="E310" i="22" s="1"/>
  <c r="BJ310" i="22"/>
  <c r="C311" i="22"/>
  <c r="BP309" i="22"/>
  <c r="BQ309" i="22" s="1"/>
  <c r="BN309" i="22"/>
  <c r="BO309" i="22" s="1"/>
  <c r="BP310" i="21"/>
  <c r="BQ310" i="21" s="1"/>
  <c r="BN310" i="21"/>
  <c r="BO310" i="21" s="1"/>
  <c r="D311" i="21"/>
  <c r="E311" i="21" s="1"/>
  <c r="C312" i="21"/>
  <c r="BJ311" i="21"/>
  <c r="G310" i="21"/>
  <c r="F310" i="21"/>
  <c r="BP310" i="22" l="1"/>
  <c r="BQ310" i="22" s="1"/>
  <c r="BN310" i="22"/>
  <c r="BO310" i="22" s="1"/>
  <c r="BJ311" i="22"/>
  <c r="D311" i="22"/>
  <c r="E311" i="22" s="1"/>
  <c r="C312" i="22"/>
  <c r="G310" i="22"/>
  <c r="F310" i="22"/>
  <c r="BP311" i="21"/>
  <c r="BQ311" i="21" s="1"/>
  <c r="BN311" i="21"/>
  <c r="BO311" i="21" s="1"/>
  <c r="D312" i="21"/>
  <c r="E312" i="21" s="1"/>
  <c r="C313" i="21"/>
  <c r="BJ312" i="21"/>
  <c r="G311" i="21"/>
  <c r="F311" i="21"/>
  <c r="D312" i="22" l="1"/>
  <c r="E312" i="22" s="1"/>
  <c r="BJ312" i="22"/>
  <c r="C313" i="22"/>
  <c r="BP311" i="22"/>
  <c r="BQ311" i="22" s="1"/>
  <c r="BN311" i="22"/>
  <c r="BO311" i="22" s="1"/>
  <c r="G311" i="22"/>
  <c r="F311" i="22"/>
  <c r="BP312" i="21"/>
  <c r="BQ312" i="21" s="1"/>
  <c r="BN312" i="21"/>
  <c r="BO312" i="21" s="1"/>
  <c r="G312" i="21"/>
  <c r="F312" i="21"/>
  <c r="D313" i="21"/>
  <c r="E313" i="21" s="1"/>
  <c r="C314" i="21"/>
  <c r="BJ313" i="21"/>
  <c r="BP312" i="22" l="1"/>
  <c r="BQ312" i="22" s="1"/>
  <c r="BN312" i="22"/>
  <c r="BO312" i="22" s="1"/>
  <c r="BJ313" i="22"/>
  <c r="D313" i="22"/>
  <c r="E313" i="22" s="1"/>
  <c r="C314" i="22"/>
  <c r="G312" i="22"/>
  <c r="F312" i="22"/>
  <c r="D314" i="21"/>
  <c r="E314" i="21" s="1"/>
  <c r="C315" i="21"/>
  <c r="BJ314" i="21"/>
  <c r="BP313" i="21"/>
  <c r="BQ313" i="21" s="1"/>
  <c r="BN313" i="21"/>
  <c r="BO313" i="21" s="1"/>
  <c r="G313" i="21"/>
  <c r="F313" i="21"/>
  <c r="C315" i="22" l="1"/>
  <c r="D314" i="22"/>
  <c r="E314" i="22" s="1"/>
  <c r="BJ314" i="22"/>
  <c r="BP313" i="22"/>
  <c r="BQ313" i="22" s="1"/>
  <c r="BN313" i="22"/>
  <c r="BO313" i="22" s="1"/>
  <c r="G313" i="22"/>
  <c r="F313" i="22"/>
  <c r="BP314" i="21"/>
  <c r="BQ314" i="21" s="1"/>
  <c r="BN314" i="21"/>
  <c r="BO314" i="21" s="1"/>
  <c r="D315" i="21"/>
  <c r="E315" i="21" s="1"/>
  <c r="C316" i="21"/>
  <c r="BJ315" i="21"/>
  <c r="G314" i="21"/>
  <c r="F314" i="21"/>
  <c r="BP314" i="22" l="1"/>
  <c r="BQ314" i="22" s="1"/>
  <c r="BN314" i="22"/>
  <c r="BO314" i="22" s="1"/>
  <c r="G314" i="22"/>
  <c r="F314" i="22"/>
  <c r="BJ315" i="22"/>
  <c r="C316" i="22"/>
  <c r="D315" i="22"/>
  <c r="E315" i="22" s="1"/>
  <c r="D316" i="21"/>
  <c r="E316" i="21" s="1"/>
  <c r="C317" i="21"/>
  <c r="BJ316" i="21"/>
  <c r="G315" i="21"/>
  <c r="F315" i="21"/>
  <c r="BP315" i="21"/>
  <c r="BQ315" i="21" s="1"/>
  <c r="BN315" i="21"/>
  <c r="BO315" i="21" s="1"/>
  <c r="BP315" i="22" l="1"/>
  <c r="BQ315" i="22" s="1"/>
  <c r="BN315" i="22"/>
  <c r="BO315" i="22" s="1"/>
  <c r="G315" i="22"/>
  <c r="F315" i="22"/>
  <c r="C317" i="22"/>
  <c r="D316" i="22"/>
  <c r="E316" i="22" s="1"/>
  <c r="BJ316" i="22"/>
  <c r="BP316" i="21"/>
  <c r="BQ316" i="21" s="1"/>
  <c r="BN316" i="21"/>
  <c r="BO316" i="21" s="1"/>
  <c r="D317" i="21"/>
  <c r="E317" i="21" s="1"/>
  <c r="C318" i="21"/>
  <c r="BJ317" i="21"/>
  <c r="G316" i="21"/>
  <c r="F316" i="21"/>
  <c r="G316" i="22" l="1"/>
  <c r="F316" i="22"/>
  <c r="BP316" i="22"/>
  <c r="BQ316" i="22" s="1"/>
  <c r="BN316" i="22"/>
  <c r="BO316" i="22" s="1"/>
  <c r="BJ317" i="22"/>
  <c r="D317" i="22"/>
  <c r="E317" i="22" s="1"/>
  <c r="C318" i="22"/>
  <c r="G317" i="21"/>
  <c r="F317" i="21"/>
  <c r="BP317" i="21"/>
  <c r="BQ317" i="21" s="1"/>
  <c r="BN317" i="21"/>
  <c r="BO317" i="21" s="1"/>
  <c r="D318" i="21"/>
  <c r="E318" i="21" s="1"/>
  <c r="C319" i="21"/>
  <c r="BJ318" i="21"/>
  <c r="G317" i="22" l="1"/>
  <c r="F317" i="22"/>
  <c r="BP317" i="22"/>
  <c r="BQ317" i="22" s="1"/>
  <c r="BN317" i="22"/>
  <c r="BO317" i="22" s="1"/>
  <c r="C319" i="22"/>
  <c r="D318" i="22"/>
  <c r="E318" i="22" s="1"/>
  <c r="BJ318" i="22"/>
  <c r="D319" i="21"/>
  <c r="E319" i="21" s="1"/>
  <c r="C320" i="21"/>
  <c r="BJ319" i="21"/>
  <c r="BP318" i="21"/>
  <c r="BQ318" i="21" s="1"/>
  <c r="BN318" i="21"/>
  <c r="BO318" i="21" s="1"/>
  <c r="G318" i="21"/>
  <c r="F318" i="21"/>
  <c r="BP318" i="22" l="1"/>
  <c r="BQ318" i="22" s="1"/>
  <c r="BN318" i="22"/>
  <c r="BO318" i="22" s="1"/>
  <c r="BJ319" i="22"/>
  <c r="C320" i="22"/>
  <c r="D319" i="22"/>
  <c r="E319" i="22" s="1"/>
  <c r="G318" i="22"/>
  <c r="F318" i="22"/>
  <c r="BP319" i="21"/>
  <c r="BQ319" i="21" s="1"/>
  <c r="BN319" i="21"/>
  <c r="BO319" i="21" s="1"/>
  <c r="D320" i="21"/>
  <c r="E320" i="21" s="1"/>
  <c r="C321" i="21"/>
  <c r="BJ320" i="21"/>
  <c r="G319" i="21"/>
  <c r="F319" i="21"/>
  <c r="BP319" i="22" l="1"/>
  <c r="BQ319" i="22" s="1"/>
  <c r="BN319" i="22"/>
  <c r="BO319" i="22" s="1"/>
  <c r="G319" i="22"/>
  <c r="F319" i="22"/>
  <c r="C321" i="22"/>
  <c r="D320" i="22"/>
  <c r="E320" i="22" s="1"/>
  <c r="BJ320" i="22"/>
  <c r="BP320" i="21"/>
  <c r="BQ320" i="21" s="1"/>
  <c r="BN320" i="21"/>
  <c r="BO320" i="21" s="1"/>
  <c r="D321" i="21"/>
  <c r="E321" i="21" s="1"/>
  <c r="C322" i="21"/>
  <c r="BJ321" i="21"/>
  <c r="G320" i="21"/>
  <c r="F320" i="21"/>
  <c r="BP320" i="22" l="1"/>
  <c r="BQ320" i="22" s="1"/>
  <c r="BN320" i="22"/>
  <c r="BO320" i="22" s="1"/>
  <c r="G320" i="22"/>
  <c r="F320" i="22"/>
  <c r="BJ321" i="22"/>
  <c r="D321" i="22"/>
  <c r="E321" i="22" s="1"/>
  <c r="C322" i="22"/>
  <c r="BP321" i="21"/>
  <c r="BQ321" i="21" s="1"/>
  <c r="BN321" i="21"/>
  <c r="BO321" i="21" s="1"/>
  <c r="D322" i="21"/>
  <c r="E322" i="21" s="1"/>
  <c r="C323" i="21"/>
  <c r="BJ322" i="21"/>
  <c r="G321" i="21"/>
  <c r="F321" i="21"/>
  <c r="BP321" i="22" l="1"/>
  <c r="BQ321" i="22" s="1"/>
  <c r="BN321" i="22"/>
  <c r="BO321" i="22" s="1"/>
  <c r="C323" i="22"/>
  <c r="D322" i="22"/>
  <c r="E322" i="22" s="1"/>
  <c r="BJ322" i="22"/>
  <c r="G321" i="22"/>
  <c r="F321" i="22"/>
  <c r="BP322" i="21"/>
  <c r="BQ322" i="21" s="1"/>
  <c r="BN322" i="21"/>
  <c r="BO322" i="21" s="1"/>
  <c r="D323" i="21"/>
  <c r="E323" i="21" s="1"/>
  <c r="C324" i="21"/>
  <c r="BJ323" i="21"/>
  <c r="G322" i="21"/>
  <c r="F322" i="21"/>
  <c r="BP322" i="22" l="1"/>
  <c r="BQ322" i="22" s="1"/>
  <c r="BN322" i="22"/>
  <c r="BO322" i="22" s="1"/>
  <c r="BJ323" i="22"/>
  <c r="D323" i="22"/>
  <c r="E323" i="22" s="1"/>
  <c r="C324" i="22"/>
  <c r="G322" i="22"/>
  <c r="F322" i="22"/>
  <c r="BP323" i="21"/>
  <c r="BQ323" i="21" s="1"/>
  <c r="BN323" i="21"/>
  <c r="BO323" i="21" s="1"/>
  <c r="G323" i="21"/>
  <c r="F323" i="21"/>
  <c r="D324" i="21"/>
  <c r="E324" i="21" s="1"/>
  <c r="C325" i="21"/>
  <c r="BJ324" i="21"/>
  <c r="C325" i="22" l="1"/>
  <c r="D324" i="22"/>
  <c r="E324" i="22" s="1"/>
  <c r="BJ324" i="22"/>
  <c r="BP323" i="22"/>
  <c r="BQ323" i="22" s="1"/>
  <c r="BN323" i="22"/>
  <c r="BO323" i="22" s="1"/>
  <c r="G323" i="22"/>
  <c r="F323" i="22"/>
  <c r="G324" i="21"/>
  <c r="F324" i="21"/>
  <c r="BP324" i="21"/>
  <c r="BQ324" i="21" s="1"/>
  <c r="BN324" i="21"/>
  <c r="BO324" i="21" s="1"/>
  <c r="D325" i="21"/>
  <c r="E325" i="21" s="1"/>
  <c r="C326" i="21"/>
  <c r="BJ325" i="21"/>
  <c r="G324" i="22" l="1"/>
  <c r="F324" i="22"/>
  <c r="BP324" i="22"/>
  <c r="BQ324" i="22" s="1"/>
  <c r="BN324" i="22"/>
  <c r="BO324" i="22" s="1"/>
  <c r="BJ325" i="22"/>
  <c r="D325" i="22"/>
  <c r="E325" i="22" s="1"/>
  <c r="C326" i="22"/>
  <c r="G325" i="21"/>
  <c r="F325" i="21"/>
  <c r="BP325" i="21"/>
  <c r="BQ325" i="21" s="1"/>
  <c r="BN325" i="21"/>
  <c r="BO325" i="21" s="1"/>
  <c r="D326" i="21"/>
  <c r="E326" i="21" s="1"/>
  <c r="C327" i="21"/>
  <c r="BJ326" i="21"/>
  <c r="C327" i="22" l="1"/>
  <c r="D326" i="22"/>
  <c r="E326" i="22" s="1"/>
  <c r="BJ326" i="22"/>
  <c r="BP325" i="22"/>
  <c r="BQ325" i="22" s="1"/>
  <c r="BN325" i="22"/>
  <c r="BO325" i="22" s="1"/>
  <c r="G325" i="22"/>
  <c r="F325" i="22"/>
  <c r="D327" i="21"/>
  <c r="E327" i="21" s="1"/>
  <c r="C328" i="21"/>
  <c r="BJ327" i="21"/>
  <c r="BP326" i="21"/>
  <c r="BQ326" i="21" s="1"/>
  <c r="BN326" i="21"/>
  <c r="BO326" i="21" s="1"/>
  <c r="G326" i="21"/>
  <c r="F326" i="21"/>
  <c r="G326" i="22" l="1"/>
  <c r="F326" i="22"/>
  <c r="BP326" i="22"/>
  <c r="BQ326" i="22" s="1"/>
  <c r="BN326" i="22"/>
  <c r="BO326" i="22" s="1"/>
  <c r="BJ327" i="22"/>
  <c r="D327" i="22"/>
  <c r="E327" i="22" s="1"/>
  <c r="C328" i="22"/>
  <c r="BN327" i="21"/>
  <c r="BO327" i="21" s="1"/>
  <c r="BP327" i="21"/>
  <c r="BQ327" i="21" s="1"/>
  <c r="BJ328" i="21"/>
  <c r="D328" i="21"/>
  <c r="E328" i="21" s="1"/>
  <c r="C329" i="21"/>
  <c r="G327" i="21"/>
  <c r="F327" i="21"/>
  <c r="C329" i="22" l="1"/>
  <c r="D328" i="22"/>
  <c r="E328" i="22" s="1"/>
  <c r="BJ328" i="22"/>
  <c r="G327" i="22"/>
  <c r="F327" i="22"/>
  <c r="BP327" i="22"/>
  <c r="BQ327" i="22" s="1"/>
  <c r="BN327" i="22"/>
  <c r="BO327" i="22" s="1"/>
  <c r="BN328" i="21"/>
  <c r="BO328" i="21" s="1"/>
  <c r="BP328" i="21"/>
  <c r="BQ328" i="21" s="1"/>
  <c r="C330" i="21"/>
  <c r="BJ329" i="21"/>
  <c r="D329" i="21"/>
  <c r="E329" i="21" s="1"/>
  <c r="G328" i="21"/>
  <c r="F328" i="21"/>
  <c r="G328" i="22" l="1"/>
  <c r="F328" i="22"/>
  <c r="BP328" i="22"/>
  <c r="BQ328" i="22" s="1"/>
  <c r="BN328" i="22"/>
  <c r="BO328" i="22" s="1"/>
  <c r="BJ329" i="22"/>
  <c r="D329" i="22"/>
  <c r="E329" i="22" s="1"/>
  <c r="C330" i="22"/>
  <c r="G329" i="21"/>
  <c r="F329" i="21"/>
  <c r="D330" i="21"/>
  <c r="E330" i="21" s="1"/>
  <c r="C331" i="21"/>
  <c r="BJ330" i="21"/>
  <c r="BN329" i="21"/>
  <c r="BO329" i="21" s="1"/>
  <c r="BP329" i="21"/>
  <c r="BQ329" i="21" s="1"/>
  <c r="C331" i="22" l="1"/>
  <c r="D330" i="22"/>
  <c r="E330" i="22" s="1"/>
  <c r="BJ330" i="22"/>
  <c r="BP329" i="22"/>
  <c r="BQ329" i="22" s="1"/>
  <c r="BN329" i="22"/>
  <c r="BO329" i="22" s="1"/>
  <c r="G329" i="22"/>
  <c r="F329" i="22"/>
  <c r="D331" i="21"/>
  <c r="E331" i="21" s="1"/>
  <c r="C332" i="21"/>
  <c r="BJ331" i="21"/>
  <c r="BN330" i="21"/>
  <c r="BO330" i="21" s="1"/>
  <c r="BP330" i="21"/>
  <c r="BQ330" i="21" s="1"/>
  <c r="G330" i="21"/>
  <c r="F330" i="21"/>
  <c r="G330" i="22" l="1"/>
  <c r="F330" i="22"/>
  <c r="BP330" i="22"/>
  <c r="BQ330" i="22" s="1"/>
  <c r="BN330" i="22"/>
  <c r="BO330" i="22" s="1"/>
  <c r="BJ331" i="22"/>
  <c r="D331" i="22"/>
  <c r="E331" i="22" s="1"/>
  <c r="C332" i="22"/>
  <c r="BN331" i="21"/>
  <c r="BO331" i="21" s="1"/>
  <c r="BP331" i="21"/>
  <c r="BQ331" i="21" s="1"/>
  <c r="BJ332" i="21"/>
  <c r="D332" i="21"/>
  <c r="E332" i="21" s="1"/>
  <c r="C333" i="21"/>
  <c r="G331" i="21"/>
  <c r="F331" i="21"/>
  <c r="C333" i="22" l="1"/>
  <c r="D332" i="22"/>
  <c r="E332" i="22" s="1"/>
  <c r="BJ332" i="22"/>
  <c r="BP331" i="22"/>
  <c r="BQ331" i="22" s="1"/>
  <c r="BN331" i="22"/>
  <c r="BO331" i="22" s="1"/>
  <c r="G331" i="22"/>
  <c r="F331" i="22"/>
  <c r="BN332" i="21"/>
  <c r="BO332" i="21" s="1"/>
  <c r="BP332" i="21"/>
  <c r="BQ332" i="21" s="1"/>
  <c r="G332" i="21"/>
  <c r="F332" i="21"/>
  <c r="C334" i="21"/>
  <c r="BJ333" i="21"/>
  <c r="D333" i="21"/>
  <c r="E333" i="21" s="1"/>
  <c r="G332" i="22" l="1"/>
  <c r="F332" i="22"/>
  <c r="BP332" i="22"/>
  <c r="BQ332" i="22" s="1"/>
  <c r="BN332" i="22"/>
  <c r="BO332" i="22" s="1"/>
  <c r="BJ333" i="22"/>
  <c r="D333" i="22"/>
  <c r="E333" i="22" s="1"/>
  <c r="C334" i="22"/>
  <c r="G333" i="21"/>
  <c r="F333" i="21"/>
  <c r="BN333" i="21"/>
  <c r="BO333" i="21" s="1"/>
  <c r="BP333" i="21"/>
  <c r="BQ333" i="21" s="1"/>
  <c r="C335" i="21"/>
  <c r="D334" i="21"/>
  <c r="E334" i="21" s="1"/>
  <c r="BJ334" i="21"/>
  <c r="G333" i="22" l="1"/>
  <c r="F333" i="22"/>
  <c r="C335" i="22"/>
  <c r="D334" i="22"/>
  <c r="E334" i="22" s="1"/>
  <c r="BJ334" i="22"/>
  <c r="BP333" i="22"/>
  <c r="BQ333" i="22" s="1"/>
  <c r="BN333" i="22"/>
  <c r="BO333" i="22" s="1"/>
  <c r="BN334" i="21"/>
  <c r="BO334" i="21" s="1"/>
  <c r="BP334" i="21"/>
  <c r="BQ334" i="21" s="1"/>
  <c r="C336" i="21"/>
  <c r="BJ335" i="21"/>
  <c r="D335" i="21"/>
  <c r="E335" i="21" s="1"/>
  <c r="F334" i="21"/>
  <c r="G334" i="21"/>
  <c r="BP334" i="22" l="1"/>
  <c r="BQ334" i="22" s="1"/>
  <c r="BN334" i="22"/>
  <c r="BO334" i="22" s="1"/>
  <c r="G334" i="22"/>
  <c r="F334" i="22"/>
  <c r="D335" i="22"/>
  <c r="E335" i="22" s="1"/>
  <c r="BJ335" i="22"/>
  <c r="C336" i="22"/>
  <c r="C337" i="21"/>
  <c r="D336" i="21"/>
  <c r="E336" i="21" s="1"/>
  <c r="BJ336" i="21"/>
  <c r="BN335" i="21"/>
  <c r="BO335" i="21" s="1"/>
  <c r="BP335" i="21"/>
  <c r="BQ335" i="21" s="1"/>
  <c r="G335" i="21"/>
  <c r="F335" i="21"/>
  <c r="F335" i="22" l="1"/>
  <c r="G335" i="22"/>
  <c r="BN335" i="22"/>
  <c r="BO335" i="22" s="1"/>
  <c r="BP335" i="22"/>
  <c r="BQ335" i="22" s="1"/>
  <c r="D336" i="22"/>
  <c r="E336" i="22" s="1"/>
  <c r="BJ336" i="22"/>
  <c r="C337" i="22"/>
  <c r="G336" i="21"/>
  <c r="F336" i="21"/>
  <c r="BN336" i="21"/>
  <c r="BO336" i="21" s="1"/>
  <c r="BP336" i="21"/>
  <c r="BQ336" i="21" s="1"/>
  <c r="C338" i="21"/>
  <c r="D337" i="21"/>
  <c r="E337" i="21" s="1"/>
  <c r="BJ337" i="21"/>
  <c r="D337" i="22" l="1"/>
  <c r="E337" i="22" s="1"/>
  <c r="BJ337" i="22"/>
  <c r="C338" i="22"/>
  <c r="BN336" i="22"/>
  <c r="BO336" i="22" s="1"/>
  <c r="BP336" i="22"/>
  <c r="BQ336" i="22" s="1"/>
  <c r="G336" i="22"/>
  <c r="F336" i="22"/>
  <c r="BN337" i="21"/>
  <c r="BO337" i="21" s="1"/>
  <c r="BP337" i="21"/>
  <c r="BQ337" i="21" s="1"/>
  <c r="C339" i="21"/>
  <c r="BJ338" i="21"/>
  <c r="D338" i="21"/>
  <c r="E338" i="21" s="1"/>
  <c r="F337" i="21"/>
  <c r="G337" i="21"/>
  <c r="BP337" i="22" l="1"/>
  <c r="BQ337" i="22" s="1"/>
  <c r="BN337" i="22"/>
  <c r="BO337" i="22" s="1"/>
  <c r="D338" i="22"/>
  <c r="E338" i="22" s="1"/>
  <c r="BJ338" i="22"/>
  <c r="C339" i="22"/>
  <c r="F337" i="22"/>
  <c r="G337" i="22"/>
  <c r="C340" i="21"/>
  <c r="BJ339" i="21"/>
  <c r="D339" i="21"/>
  <c r="E339" i="21" s="1"/>
  <c r="G338" i="21"/>
  <c r="F338" i="21"/>
  <c r="BN338" i="21"/>
  <c r="BO338" i="21" s="1"/>
  <c r="BP338" i="21"/>
  <c r="BQ338" i="21" s="1"/>
  <c r="D339" i="22" l="1"/>
  <c r="E339" i="22" s="1"/>
  <c r="BJ339" i="22"/>
  <c r="C340" i="22"/>
  <c r="BP338" i="22"/>
  <c r="BQ338" i="22" s="1"/>
  <c r="BN338" i="22"/>
  <c r="BO338" i="22" s="1"/>
  <c r="F338" i="22"/>
  <c r="G338" i="22"/>
  <c r="BN339" i="21"/>
  <c r="BO339" i="21" s="1"/>
  <c r="BP339" i="21"/>
  <c r="BQ339" i="21" s="1"/>
  <c r="G339" i="21"/>
  <c r="F339" i="21"/>
  <c r="C341" i="21"/>
  <c r="D340" i="21"/>
  <c r="E340" i="21" s="1"/>
  <c r="BJ340" i="21"/>
  <c r="D340" i="22" l="1"/>
  <c r="E340" i="22" s="1"/>
  <c r="BJ340" i="22"/>
  <c r="C341" i="22"/>
  <c r="BN339" i="22"/>
  <c r="BO339" i="22" s="1"/>
  <c r="BP339" i="22"/>
  <c r="BQ339" i="22" s="1"/>
  <c r="G339" i="22"/>
  <c r="F339" i="22"/>
  <c r="G340" i="21"/>
  <c r="F340" i="21"/>
  <c r="C342" i="21"/>
  <c r="D341" i="21"/>
  <c r="E341" i="21" s="1"/>
  <c r="BJ341" i="21"/>
  <c r="BN340" i="21"/>
  <c r="BO340" i="21" s="1"/>
  <c r="BP340" i="21"/>
  <c r="BQ340" i="21" s="1"/>
  <c r="BP340" i="22" l="1"/>
  <c r="BQ340" i="22" s="1"/>
  <c r="BN340" i="22"/>
  <c r="BO340" i="22" s="1"/>
  <c r="D341" i="22"/>
  <c r="E341" i="22" s="1"/>
  <c r="BJ341" i="22"/>
  <c r="C342" i="22"/>
  <c r="G340" i="22"/>
  <c r="F340" i="22"/>
  <c r="F341" i="21"/>
  <c r="G341" i="21"/>
  <c r="BN341" i="21"/>
  <c r="BO341" i="21" s="1"/>
  <c r="BP341" i="21"/>
  <c r="BQ341" i="21" s="1"/>
  <c r="C343" i="21"/>
  <c r="BJ342" i="21"/>
  <c r="D342" i="21"/>
  <c r="E342" i="21" s="1"/>
  <c r="G341" i="22" l="1"/>
  <c r="F341" i="22"/>
  <c r="D342" i="22"/>
  <c r="E342" i="22" s="1"/>
  <c r="BJ342" i="22"/>
  <c r="C343" i="22"/>
  <c r="BP341" i="22"/>
  <c r="BQ341" i="22" s="1"/>
  <c r="BN341" i="22"/>
  <c r="BO341" i="22" s="1"/>
  <c r="G342" i="21"/>
  <c r="F342" i="21"/>
  <c r="BN342" i="21"/>
  <c r="BO342" i="21" s="1"/>
  <c r="BP342" i="21"/>
  <c r="BQ342" i="21" s="1"/>
  <c r="C344" i="21"/>
  <c r="BJ343" i="21"/>
  <c r="D343" i="21"/>
  <c r="E343" i="21" s="1"/>
  <c r="BP342" i="22" l="1"/>
  <c r="BQ342" i="22" s="1"/>
  <c r="BN342" i="22"/>
  <c r="BO342" i="22" s="1"/>
  <c r="D343" i="22"/>
  <c r="E343" i="22" s="1"/>
  <c r="BJ343" i="22"/>
  <c r="C344" i="22"/>
  <c r="G342" i="22"/>
  <c r="F342" i="22"/>
  <c r="C345" i="21"/>
  <c r="D344" i="21"/>
  <c r="E344" i="21" s="1"/>
  <c r="BJ344" i="21"/>
  <c r="G343" i="21"/>
  <c r="F343" i="21"/>
  <c r="BN343" i="21"/>
  <c r="BO343" i="21" s="1"/>
  <c r="BP343" i="21"/>
  <c r="BQ343" i="21" s="1"/>
  <c r="D344" i="22" l="1"/>
  <c r="E344" i="22" s="1"/>
  <c r="BJ344" i="22"/>
  <c r="C345" i="22"/>
  <c r="G343" i="22"/>
  <c r="F343" i="22"/>
  <c r="BN343" i="22"/>
  <c r="BO343" i="22" s="1"/>
  <c r="BP343" i="22"/>
  <c r="BQ343" i="22" s="1"/>
  <c r="G344" i="21"/>
  <c r="F344" i="21"/>
  <c r="BN344" i="21"/>
  <c r="BO344" i="21" s="1"/>
  <c r="BP344" i="21"/>
  <c r="BQ344" i="21" s="1"/>
  <c r="C346" i="21"/>
  <c r="D345" i="21"/>
  <c r="E345" i="21" s="1"/>
  <c r="BJ345" i="21"/>
  <c r="BN344" i="22" l="1"/>
  <c r="BO344" i="22" s="1"/>
  <c r="BP344" i="22"/>
  <c r="BQ344" i="22" s="1"/>
  <c r="D345" i="22"/>
  <c r="E345" i="22" s="1"/>
  <c r="BJ345" i="22"/>
  <c r="C346" i="22"/>
  <c r="G344" i="22"/>
  <c r="F344" i="22"/>
  <c r="F345" i="21"/>
  <c r="G345" i="21"/>
  <c r="C347" i="21"/>
  <c r="BJ346" i="21"/>
  <c r="D346" i="21"/>
  <c r="E346" i="21" s="1"/>
  <c r="BN345" i="21"/>
  <c r="BO345" i="21" s="1"/>
  <c r="BP345" i="21"/>
  <c r="BQ345" i="21" s="1"/>
  <c r="D346" i="22" l="1"/>
  <c r="E346" i="22" s="1"/>
  <c r="BJ346" i="22"/>
  <c r="C347" i="22"/>
  <c r="F345" i="22"/>
  <c r="G345" i="22"/>
  <c r="BP345" i="22"/>
  <c r="BQ345" i="22" s="1"/>
  <c r="BN345" i="22"/>
  <c r="BO345" i="22" s="1"/>
  <c r="G346" i="21"/>
  <c r="F346" i="21"/>
  <c r="C348" i="21"/>
  <c r="BJ347" i="21"/>
  <c r="D347" i="21"/>
  <c r="E347" i="21" s="1"/>
  <c r="BN346" i="21"/>
  <c r="BO346" i="21" s="1"/>
  <c r="BP346" i="21"/>
  <c r="BQ346" i="21" s="1"/>
  <c r="BP346" i="22" l="1"/>
  <c r="BQ346" i="22" s="1"/>
  <c r="BN346" i="22"/>
  <c r="BO346" i="22" s="1"/>
  <c r="D347" i="22"/>
  <c r="E347" i="22" s="1"/>
  <c r="BJ347" i="22"/>
  <c r="C348" i="22"/>
  <c r="F346" i="22"/>
  <c r="G346" i="22"/>
  <c r="C349" i="21"/>
  <c r="BJ348" i="21"/>
  <c r="D348" i="21"/>
  <c r="E348" i="21" s="1"/>
  <c r="G347" i="21"/>
  <c r="F347" i="21"/>
  <c r="BN347" i="21"/>
  <c r="BO347" i="21" s="1"/>
  <c r="BP347" i="21"/>
  <c r="BQ347" i="21" s="1"/>
  <c r="G347" i="22" l="1"/>
  <c r="F347" i="22"/>
  <c r="D348" i="22"/>
  <c r="E348" i="22" s="1"/>
  <c r="BJ348" i="22"/>
  <c r="C349" i="22"/>
  <c r="BN347" i="22"/>
  <c r="BO347" i="22" s="1"/>
  <c r="BP347" i="22"/>
  <c r="BQ347" i="22" s="1"/>
  <c r="BN348" i="21"/>
  <c r="BO348" i="21" s="1"/>
  <c r="BP348" i="21"/>
  <c r="BQ348" i="21" s="1"/>
  <c r="G348" i="21"/>
  <c r="F348" i="21"/>
  <c r="C350" i="21"/>
  <c r="BJ349" i="21"/>
  <c r="D349" i="21"/>
  <c r="E349" i="21" s="1"/>
  <c r="D349" i="22" l="1"/>
  <c r="E349" i="22" s="1"/>
  <c r="BJ349" i="22"/>
  <c r="C350" i="22"/>
  <c r="BP348" i="22"/>
  <c r="BQ348" i="22" s="1"/>
  <c r="BN348" i="22"/>
  <c r="BO348" i="22" s="1"/>
  <c r="G348" i="22"/>
  <c r="F348" i="22"/>
  <c r="C351" i="21"/>
  <c r="BJ350" i="21"/>
  <c r="D350" i="21"/>
  <c r="E350" i="21" s="1"/>
  <c r="G349" i="21"/>
  <c r="F349" i="21"/>
  <c r="BN349" i="21"/>
  <c r="BO349" i="21" s="1"/>
  <c r="BP349" i="21"/>
  <c r="BQ349" i="21" s="1"/>
  <c r="BP349" i="22" l="1"/>
  <c r="BQ349" i="22" s="1"/>
  <c r="BN349" i="22"/>
  <c r="BO349" i="22" s="1"/>
  <c r="D350" i="22"/>
  <c r="E350" i="22" s="1"/>
  <c r="BJ350" i="22"/>
  <c r="C351" i="22"/>
  <c r="G349" i="22"/>
  <c r="F349" i="22"/>
  <c r="BN350" i="21"/>
  <c r="BO350" i="21" s="1"/>
  <c r="BP350" i="21"/>
  <c r="BQ350" i="21" s="1"/>
  <c r="G350" i="21"/>
  <c r="F350" i="21"/>
  <c r="C352" i="21"/>
  <c r="BJ351" i="21"/>
  <c r="D351" i="21"/>
  <c r="E351" i="21" s="1"/>
  <c r="G350" i="22" l="1"/>
  <c r="F350" i="22"/>
  <c r="D351" i="22"/>
  <c r="E351" i="22" s="1"/>
  <c r="BJ351" i="22"/>
  <c r="C352" i="22"/>
  <c r="BP350" i="22"/>
  <c r="BQ350" i="22" s="1"/>
  <c r="BN350" i="22"/>
  <c r="BO350" i="22" s="1"/>
  <c r="G351" i="21"/>
  <c r="F351" i="21"/>
  <c r="BN351" i="21"/>
  <c r="BO351" i="21" s="1"/>
  <c r="BP351" i="21"/>
  <c r="BQ351" i="21" s="1"/>
  <c r="C353" i="21"/>
  <c r="BJ352" i="21"/>
  <c r="D352" i="21"/>
  <c r="E352" i="21" s="1"/>
  <c r="BN351" i="22" l="1"/>
  <c r="BO351" i="22" s="1"/>
  <c r="BP351" i="22"/>
  <c r="BQ351" i="22" s="1"/>
  <c r="D352" i="22"/>
  <c r="E352" i="22" s="1"/>
  <c r="C353" i="22"/>
  <c r="BJ352" i="22"/>
  <c r="G351" i="22"/>
  <c r="F351" i="22"/>
  <c r="F352" i="21"/>
  <c r="G352" i="21"/>
  <c r="D353" i="21"/>
  <c r="E353" i="21" s="1"/>
  <c r="C354" i="21"/>
  <c r="BJ353" i="21"/>
  <c r="BN352" i="21"/>
  <c r="BO352" i="21" s="1"/>
  <c r="BP352" i="21"/>
  <c r="BQ352" i="21" s="1"/>
  <c r="D353" i="22" l="1"/>
  <c r="E353" i="22" s="1"/>
  <c r="BJ353" i="22"/>
  <c r="C354" i="22"/>
  <c r="BP352" i="22"/>
  <c r="BQ352" i="22" s="1"/>
  <c r="BN352" i="22"/>
  <c r="BO352" i="22" s="1"/>
  <c r="G352" i="22"/>
  <c r="F352" i="22"/>
  <c r="G353" i="21"/>
  <c r="F353" i="21"/>
  <c r="BP353" i="21"/>
  <c r="BQ353" i="21" s="1"/>
  <c r="BN353" i="21"/>
  <c r="BO353" i="21" s="1"/>
  <c r="D354" i="21"/>
  <c r="E354" i="21" s="1"/>
  <c r="C355" i="21"/>
  <c r="BJ354" i="21"/>
  <c r="BP353" i="22" l="1"/>
  <c r="BQ353" i="22" s="1"/>
  <c r="BN353" i="22"/>
  <c r="BO353" i="22" s="1"/>
  <c r="C355" i="22"/>
  <c r="D354" i="22"/>
  <c r="E354" i="22" s="1"/>
  <c r="BJ354" i="22"/>
  <c r="G353" i="22"/>
  <c r="F353" i="22"/>
  <c r="BP354" i="21"/>
  <c r="BQ354" i="21" s="1"/>
  <c r="BN354" i="21"/>
  <c r="BO354" i="21" s="1"/>
  <c r="G354" i="21"/>
  <c r="F354" i="21"/>
  <c r="D355" i="21"/>
  <c r="E355" i="21" s="1"/>
  <c r="C356" i="21"/>
  <c r="BJ355" i="21"/>
  <c r="G354" i="22" l="1"/>
  <c r="F354" i="22"/>
  <c r="BP354" i="22"/>
  <c r="BQ354" i="22" s="1"/>
  <c r="BN354" i="22"/>
  <c r="BO354" i="22" s="1"/>
  <c r="BJ355" i="22"/>
  <c r="C356" i="22"/>
  <c r="D355" i="22"/>
  <c r="E355" i="22" s="1"/>
  <c r="G355" i="21"/>
  <c r="F355" i="21"/>
  <c r="BP355" i="21"/>
  <c r="BQ355" i="21" s="1"/>
  <c r="BN355" i="21"/>
  <c r="BO355" i="21" s="1"/>
  <c r="D356" i="21"/>
  <c r="E356" i="21" s="1"/>
  <c r="C357" i="21"/>
  <c r="BJ356" i="21"/>
  <c r="BJ356" i="22" l="1"/>
  <c r="C357" i="22"/>
  <c r="D356" i="22"/>
  <c r="E356" i="22" s="1"/>
  <c r="G355" i="22"/>
  <c r="F355" i="22"/>
  <c r="BP355" i="22"/>
  <c r="BQ355" i="22" s="1"/>
  <c r="BN355" i="22"/>
  <c r="BO355" i="22" s="1"/>
  <c r="BP356" i="21"/>
  <c r="BQ356" i="21" s="1"/>
  <c r="BN356" i="21"/>
  <c r="BO356" i="21" s="1"/>
  <c r="D357" i="21"/>
  <c r="E357" i="21" s="1"/>
  <c r="C358" i="21"/>
  <c r="BJ357" i="21"/>
  <c r="G356" i="21"/>
  <c r="F356" i="21"/>
  <c r="BJ357" i="22" l="1"/>
  <c r="D357" i="22"/>
  <c r="E357" i="22" s="1"/>
  <c r="C358" i="22"/>
  <c r="G356" i="22"/>
  <c r="F356" i="22"/>
  <c r="BP356" i="22"/>
  <c r="BQ356" i="22" s="1"/>
  <c r="BN356" i="22"/>
  <c r="BO356" i="22" s="1"/>
  <c r="BP357" i="21"/>
  <c r="BQ357" i="21" s="1"/>
  <c r="BN357" i="21"/>
  <c r="BO357" i="21" s="1"/>
  <c r="D358" i="21"/>
  <c r="E358" i="21" s="1"/>
  <c r="C359" i="21"/>
  <c r="BJ358" i="21"/>
  <c r="G357" i="21"/>
  <c r="F357" i="21"/>
  <c r="G357" i="22" l="1"/>
  <c r="F357" i="22"/>
  <c r="D358" i="22"/>
  <c r="E358" i="22" s="1"/>
  <c r="BJ358" i="22"/>
  <c r="C359" i="22"/>
  <c r="BP357" i="22"/>
  <c r="BQ357" i="22" s="1"/>
  <c r="BN357" i="22"/>
  <c r="BO357" i="22" s="1"/>
  <c r="BP358" i="21"/>
  <c r="BQ358" i="21" s="1"/>
  <c r="BN358" i="21"/>
  <c r="BO358" i="21" s="1"/>
  <c r="G358" i="21"/>
  <c r="F358" i="21"/>
  <c r="D359" i="21"/>
  <c r="E359" i="21" s="1"/>
  <c r="BJ359" i="21"/>
  <c r="C360" i="21"/>
  <c r="C360" i="22" l="1"/>
  <c r="D359" i="22"/>
  <c r="E359" i="22" s="1"/>
  <c r="BJ359" i="22"/>
  <c r="BP358" i="22"/>
  <c r="BQ358" i="22" s="1"/>
  <c r="BN358" i="22"/>
  <c r="BO358" i="22" s="1"/>
  <c r="G358" i="22"/>
  <c r="F358" i="22"/>
  <c r="D360" i="21"/>
  <c r="E360" i="21" s="1"/>
  <c r="C361" i="21"/>
  <c r="BJ360" i="21"/>
  <c r="BP359" i="21"/>
  <c r="BQ359" i="21" s="1"/>
  <c r="BN359" i="21"/>
  <c r="BO359" i="21" s="1"/>
  <c r="G359" i="21"/>
  <c r="F359" i="21"/>
  <c r="BP359" i="22" l="1"/>
  <c r="BQ359" i="22" s="1"/>
  <c r="BN359" i="22"/>
  <c r="BO359" i="22" s="1"/>
  <c r="G359" i="22"/>
  <c r="F359" i="22"/>
  <c r="C361" i="22"/>
  <c r="D360" i="22"/>
  <c r="E360" i="22" s="1"/>
  <c r="BJ360" i="22"/>
  <c r="BP360" i="21"/>
  <c r="BQ360" i="21" s="1"/>
  <c r="BN360" i="21"/>
  <c r="BO360" i="21" s="1"/>
  <c r="D361" i="21"/>
  <c r="E361" i="21" s="1"/>
  <c r="C362" i="21"/>
  <c r="BJ361" i="21"/>
  <c r="G360" i="21"/>
  <c r="F360" i="21"/>
  <c r="BJ361" i="22" l="1"/>
  <c r="C362" i="22"/>
  <c r="D361" i="22"/>
  <c r="E361" i="22" s="1"/>
  <c r="BP360" i="22"/>
  <c r="BQ360" i="22" s="1"/>
  <c r="BN360" i="22"/>
  <c r="BO360" i="22" s="1"/>
  <c r="G360" i="22"/>
  <c r="F360" i="22"/>
  <c r="BP361" i="21"/>
  <c r="BQ361" i="21" s="1"/>
  <c r="BN361" i="21"/>
  <c r="BO361" i="21" s="1"/>
  <c r="G361" i="21"/>
  <c r="F361" i="21"/>
  <c r="D362" i="21"/>
  <c r="E362" i="21" s="1"/>
  <c r="C363" i="21"/>
  <c r="BJ362" i="21"/>
  <c r="P4" i="13"/>
  <c r="D362" i="22" l="1"/>
  <c r="E362" i="22" s="1"/>
  <c r="C363" i="22"/>
  <c r="BJ362" i="22"/>
  <c r="G361" i="22"/>
  <c r="F361" i="22"/>
  <c r="BP361" i="22"/>
  <c r="BQ361" i="22" s="1"/>
  <c r="BN361" i="22"/>
  <c r="BO361" i="22" s="1"/>
  <c r="D363" i="21"/>
  <c r="E363" i="21" s="1"/>
  <c r="C364" i="21"/>
  <c r="BJ363" i="21"/>
  <c r="G362" i="21"/>
  <c r="F362" i="21"/>
  <c r="BP362" i="21"/>
  <c r="BQ362" i="21" s="1"/>
  <c r="BN362" i="21"/>
  <c r="BO362" i="21" s="1"/>
  <c r="K18" i="13"/>
  <c r="P13" i="13"/>
  <c r="K4" i="13"/>
  <c r="K9" i="13"/>
  <c r="K20" i="13"/>
  <c r="K23" i="13"/>
  <c r="P5" i="13"/>
  <c r="P7" i="13"/>
  <c r="P18" i="13"/>
  <c r="P15" i="13"/>
  <c r="K14" i="13"/>
  <c r="K16" i="13"/>
  <c r="P9" i="13"/>
  <c r="P20" i="13"/>
  <c r="P23" i="13"/>
  <c r="K21" i="13"/>
  <c r="P14" i="13"/>
  <c r="P16" i="13"/>
  <c r="K6" i="13"/>
  <c r="K8" i="13"/>
  <c r="K12" i="13"/>
  <c r="K24" i="13"/>
  <c r="P21" i="13"/>
  <c r="K10" i="13"/>
  <c r="K17" i="13"/>
  <c r="P6" i="13"/>
  <c r="P12" i="13"/>
  <c r="P24" i="13"/>
  <c r="P8" i="13"/>
  <c r="P10" i="13"/>
  <c r="P17" i="13"/>
  <c r="K5" i="13"/>
  <c r="K7" i="13"/>
  <c r="K13" i="13"/>
  <c r="K15" i="13"/>
  <c r="G31" i="13"/>
  <c r="AK37" i="13" s="1"/>
  <c r="AL38" i="2"/>
  <c r="AL39" i="2" s="1"/>
  <c r="AL40" i="2" s="1"/>
  <c r="AL41" i="2" s="1"/>
  <c r="AL37" i="2"/>
  <c r="AR37" i="2"/>
  <c r="AR38" i="2" s="1"/>
  <c r="AR39" i="2" s="1"/>
  <c r="AR40" i="2" s="1"/>
  <c r="AR41" i="2" s="1"/>
  <c r="AI37" i="2"/>
  <c r="AI38" i="2" s="1"/>
  <c r="AI39" i="2" s="1"/>
  <c r="AI40" i="2" s="1"/>
  <c r="AI41" i="2" s="1"/>
  <c r="BP362" i="22" l="1"/>
  <c r="BQ362" i="22" s="1"/>
  <c r="BN362" i="22"/>
  <c r="BO362" i="22" s="1"/>
  <c r="C364" i="22"/>
  <c r="BJ363" i="22"/>
  <c r="D363" i="22"/>
  <c r="E363" i="22" s="1"/>
  <c r="G362" i="22"/>
  <c r="F362" i="22"/>
  <c r="BP363" i="21"/>
  <c r="BQ363" i="21" s="1"/>
  <c r="BN363" i="21"/>
  <c r="BO363" i="21" s="1"/>
  <c r="D364" i="21"/>
  <c r="E364" i="21" s="1"/>
  <c r="C365" i="21"/>
  <c r="BJ364" i="21"/>
  <c r="G363" i="21"/>
  <c r="F363" i="21"/>
  <c r="U12" i="13"/>
  <c r="U24" i="13"/>
  <c r="Z5" i="13"/>
  <c r="Z14" i="13"/>
  <c r="Z16" i="13"/>
  <c r="P26" i="13"/>
  <c r="U4" i="13"/>
  <c r="U8" i="13"/>
  <c r="U10" i="13"/>
  <c r="U17" i="13"/>
  <c r="U26" i="13"/>
  <c r="Z21" i="13"/>
  <c r="U6" i="13"/>
  <c r="Z24" i="13"/>
  <c r="U13" i="13"/>
  <c r="U15" i="13"/>
  <c r="Z4" i="13"/>
  <c r="Z6" i="13"/>
  <c r="Z10" i="13"/>
  <c r="Z17" i="13"/>
  <c r="Z26" i="13"/>
  <c r="P27" i="13"/>
  <c r="U18" i="13"/>
  <c r="U27" i="13"/>
  <c r="U7" i="13"/>
  <c r="U9" i="13"/>
  <c r="U20" i="13"/>
  <c r="U23" i="13"/>
  <c r="Z13" i="13"/>
  <c r="Z15" i="13"/>
  <c r="Z8" i="13"/>
  <c r="U14" i="13"/>
  <c r="U16" i="13"/>
  <c r="Z7" i="13"/>
  <c r="Z9" i="13"/>
  <c r="Z18" i="13"/>
  <c r="Z27" i="13"/>
  <c r="Z12" i="13"/>
  <c r="U5" i="13"/>
  <c r="U21" i="13"/>
  <c r="Z20" i="13"/>
  <c r="Z23" i="13"/>
  <c r="V30" i="2"/>
  <c r="AH40" i="2" s="1"/>
  <c r="AH41" i="2"/>
  <c r="Q30" i="2"/>
  <c r="AH39" i="2" s="1"/>
  <c r="L30" i="2"/>
  <c r="AH38" i="2" s="1"/>
  <c r="AH37" i="2"/>
  <c r="G363" i="22" l="1"/>
  <c r="F363" i="22"/>
  <c r="BP363" i="22"/>
  <c r="BQ363" i="22" s="1"/>
  <c r="BN363" i="22"/>
  <c r="BO363" i="22" s="1"/>
  <c r="BJ364" i="22"/>
  <c r="C365" i="22"/>
  <c r="D364" i="22"/>
  <c r="E364" i="22" s="1"/>
  <c r="G364" i="21"/>
  <c r="F364" i="21"/>
  <c r="D365" i="21"/>
  <c r="E365" i="21" s="1"/>
  <c r="C366" i="21"/>
  <c r="BJ365" i="21"/>
  <c r="BP364" i="21"/>
  <c r="BQ364" i="21" s="1"/>
  <c r="BN364" i="21"/>
  <c r="BO364" i="21" s="1"/>
  <c r="BJ365" i="22" l="1"/>
  <c r="D365" i="22"/>
  <c r="E365" i="22" s="1"/>
  <c r="C366" i="22"/>
  <c r="BP364" i="22"/>
  <c r="BQ364" i="22" s="1"/>
  <c r="BN364" i="22"/>
  <c r="BO364" i="22" s="1"/>
  <c r="G364" i="22"/>
  <c r="F364" i="22"/>
  <c r="D366" i="21"/>
  <c r="E366" i="21" s="1"/>
  <c r="BJ366" i="21"/>
  <c r="C367" i="21"/>
  <c r="BP365" i="21"/>
  <c r="BQ365" i="21" s="1"/>
  <c r="BN365" i="21"/>
  <c r="BO365" i="21" s="1"/>
  <c r="G365" i="21"/>
  <c r="F365" i="21"/>
  <c r="G365" i="22" l="1"/>
  <c r="F365" i="22"/>
  <c r="D366" i="22"/>
  <c r="E366" i="22" s="1"/>
  <c r="BJ366" i="22"/>
  <c r="C367" i="22"/>
  <c r="BP365" i="22"/>
  <c r="BQ365" i="22" s="1"/>
  <c r="BN365" i="22"/>
  <c r="BO365" i="22" s="1"/>
  <c r="C368" i="21"/>
  <c r="BJ367" i="21"/>
  <c r="D367" i="21"/>
  <c r="E367" i="21" s="1"/>
  <c r="BN366" i="21"/>
  <c r="BO366" i="21" s="1"/>
  <c r="BP366" i="21"/>
  <c r="BQ366" i="21" s="1"/>
  <c r="F366" i="21"/>
  <c r="G366" i="21"/>
  <c r="BJ367" i="22" l="1"/>
  <c r="C368" i="22"/>
  <c r="D367" i="22"/>
  <c r="E367" i="22" s="1"/>
  <c r="BP366" i="22"/>
  <c r="BQ366" i="22" s="1"/>
  <c r="BN366" i="22"/>
  <c r="BO366" i="22" s="1"/>
  <c r="G366" i="22"/>
  <c r="F366" i="22"/>
  <c r="BN367" i="21"/>
  <c r="BO367" i="21" s="1"/>
  <c r="BP367" i="21"/>
  <c r="BQ367" i="21" s="1"/>
  <c r="F367" i="21"/>
  <c r="G367" i="21"/>
  <c r="BJ368" i="21"/>
  <c r="C369" i="21"/>
  <c r="D368" i="21"/>
  <c r="E368" i="21" s="1"/>
  <c r="D368" i="22" l="1"/>
  <c r="E368" i="22" s="1"/>
  <c r="BJ368" i="22"/>
  <c r="C369" i="22"/>
  <c r="F367" i="22"/>
  <c r="G367" i="22"/>
  <c r="BP367" i="22"/>
  <c r="BQ367" i="22" s="1"/>
  <c r="BN367" i="22"/>
  <c r="BO367" i="22" s="1"/>
  <c r="BP368" i="21"/>
  <c r="BQ368" i="21" s="1"/>
  <c r="BN368" i="21"/>
  <c r="BO368" i="21" s="1"/>
  <c r="D369" i="21"/>
  <c r="E369" i="21" s="1"/>
  <c r="C370" i="21"/>
  <c r="BJ369" i="21"/>
  <c r="F368" i="21"/>
  <c r="G368" i="21"/>
  <c r="D369" i="22" l="1"/>
  <c r="E369" i="22" s="1"/>
  <c r="BJ369" i="22"/>
  <c r="C370" i="22"/>
  <c r="BN368" i="22"/>
  <c r="BO368" i="22" s="1"/>
  <c r="BP368" i="22"/>
  <c r="BQ368" i="22" s="1"/>
  <c r="F368" i="22"/>
  <c r="G368" i="22"/>
  <c r="D370" i="21"/>
  <c r="E370" i="21" s="1"/>
  <c r="C371" i="21"/>
  <c r="BJ370" i="21"/>
  <c r="F369" i="21"/>
  <c r="G369" i="21"/>
  <c r="BP369" i="21"/>
  <c r="BQ369" i="21" s="1"/>
  <c r="BN369" i="21"/>
  <c r="BO369" i="21" s="1"/>
  <c r="BP369" i="22" l="1"/>
  <c r="BQ369" i="22" s="1"/>
  <c r="BN369" i="22"/>
  <c r="BO369" i="22" s="1"/>
  <c r="C371" i="22"/>
  <c r="BJ370" i="22"/>
  <c r="D370" i="22"/>
  <c r="E370" i="22" s="1"/>
  <c r="F369" i="22"/>
  <c r="G369" i="22"/>
  <c r="BN370" i="21"/>
  <c r="BO370" i="21" s="1"/>
  <c r="BP370" i="21"/>
  <c r="BQ370" i="21" s="1"/>
  <c r="C372" i="21"/>
  <c r="BJ371" i="21"/>
  <c r="D371" i="21"/>
  <c r="E371" i="21" s="1"/>
  <c r="F370" i="21"/>
  <c r="G370" i="21"/>
  <c r="F370" i="22" l="1"/>
  <c r="G370" i="22"/>
  <c r="BJ371" i="22"/>
  <c r="D371" i="22"/>
  <c r="E371" i="22" s="1"/>
  <c r="C372" i="22"/>
  <c r="BN370" i="22"/>
  <c r="BO370" i="22" s="1"/>
  <c r="BP370" i="22"/>
  <c r="BQ370" i="22" s="1"/>
  <c r="BP371" i="21"/>
  <c r="BQ371" i="21" s="1"/>
  <c r="BN371" i="21"/>
  <c r="BO371" i="21" s="1"/>
  <c r="F371" i="21"/>
  <c r="G371" i="21"/>
  <c r="BJ372" i="21"/>
  <c r="C373" i="21"/>
  <c r="D372" i="21"/>
  <c r="E372" i="21" s="1"/>
  <c r="BJ372" i="22" l="1"/>
  <c r="C373" i="22"/>
  <c r="D372" i="22"/>
  <c r="E372" i="22" s="1"/>
  <c r="F371" i="22"/>
  <c r="G371" i="22"/>
  <c r="BP371" i="22"/>
  <c r="BQ371" i="22" s="1"/>
  <c r="BN371" i="22"/>
  <c r="BO371" i="22" s="1"/>
  <c r="F372" i="21"/>
  <c r="G372" i="21"/>
  <c r="BP372" i="21"/>
  <c r="BQ372" i="21" s="1"/>
  <c r="BN372" i="21"/>
  <c r="BO372" i="21" s="1"/>
  <c r="D373" i="21"/>
  <c r="E373" i="21" s="1"/>
  <c r="BJ373" i="21"/>
  <c r="C374" i="21"/>
  <c r="G372" i="22" l="1"/>
  <c r="F372" i="22"/>
  <c r="D373" i="22"/>
  <c r="E373" i="22" s="1"/>
  <c r="C374" i="22"/>
  <c r="BJ373" i="22"/>
  <c r="BP372" i="22"/>
  <c r="BQ372" i="22" s="1"/>
  <c r="BN372" i="22"/>
  <c r="BO372" i="22" s="1"/>
  <c r="BP373" i="21"/>
  <c r="BQ373" i="21" s="1"/>
  <c r="BN373" i="21"/>
  <c r="BO373" i="21" s="1"/>
  <c r="F373" i="21"/>
  <c r="G373" i="21"/>
  <c r="C375" i="21"/>
  <c r="D374" i="21"/>
  <c r="E374" i="21" s="1"/>
  <c r="BJ374" i="21"/>
  <c r="BP373" i="22" l="1"/>
  <c r="BQ373" i="22" s="1"/>
  <c r="BN373" i="22"/>
  <c r="BO373" i="22" s="1"/>
  <c r="C375" i="22"/>
  <c r="BJ374" i="22"/>
  <c r="D374" i="22"/>
  <c r="E374" i="22" s="1"/>
  <c r="G373" i="22"/>
  <c r="F373" i="22"/>
  <c r="F374" i="21"/>
  <c r="G374" i="21"/>
  <c r="BN374" i="21"/>
  <c r="BO374" i="21" s="1"/>
  <c r="BP374" i="21"/>
  <c r="BQ374" i="21" s="1"/>
  <c r="C376" i="21"/>
  <c r="BJ375" i="21"/>
  <c r="D375" i="21"/>
  <c r="E375" i="21" s="1"/>
  <c r="G374" i="22" l="1"/>
  <c r="F374" i="22"/>
  <c r="C376" i="22"/>
  <c r="BJ375" i="22"/>
  <c r="D375" i="22"/>
  <c r="E375" i="22" s="1"/>
  <c r="BP374" i="22"/>
  <c r="BQ374" i="22" s="1"/>
  <c r="BN374" i="22"/>
  <c r="BO374" i="22" s="1"/>
  <c r="BJ376" i="21"/>
  <c r="D376" i="21"/>
  <c r="E376" i="21" s="1"/>
  <c r="C377" i="21"/>
  <c r="F375" i="21"/>
  <c r="G375" i="21"/>
  <c r="BP375" i="21"/>
  <c r="BQ375" i="21" s="1"/>
  <c r="BN375" i="21"/>
  <c r="BO375" i="21" s="1"/>
  <c r="C377" i="22" l="1"/>
  <c r="BJ376" i="22"/>
  <c r="D376" i="22"/>
  <c r="E376" i="22" s="1"/>
  <c r="G375" i="22"/>
  <c r="F375" i="22"/>
  <c r="BP375" i="22"/>
  <c r="BQ375" i="22" s="1"/>
  <c r="BN375" i="22"/>
  <c r="BO375" i="22" s="1"/>
  <c r="F376" i="21"/>
  <c r="G376" i="21"/>
  <c r="D377" i="21"/>
  <c r="E377" i="21" s="1"/>
  <c r="BJ377" i="21"/>
  <c r="C378" i="21"/>
  <c r="BP376" i="21"/>
  <c r="BQ376" i="21" s="1"/>
  <c r="BN376" i="21"/>
  <c r="BO376" i="21" s="1"/>
  <c r="BP376" i="22" l="1"/>
  <c r="BQ376" i="22" s="1"/>
  <c r="BN376" i="22"/>
  <c r="BO376" i="22" s="1"/>
  <c r="G376" i="22"/>
  <c r="F376" i="22"/>
  <c r="BJ377" i="22"/>
  <c r="C378" i="22"/>
  <c r="D377" i="22"/>
  <c r="E377" i="22" s="1"/>
  <c r="F377" i="21"/>
  <c r="G377" i="21"/>
  <c r="C379" i="21"/>
  <c r="BJ378" i="21"/>
  <c r="D378" i="21"/>
  <c r="E378" i="21" s="1"/>
  <c r="BP377" i="21"/>
  <c r="BQ377" i="21" s="1"/>
  <c r="BN377" i="21"/>
  <c r="BO377" i="21" s="1"/>
  <c r="G377" i="22" l="1"/>
  <c r="F377" i="22"/>
  <c r="BP377" i="22"/>
  <c r="BQ377" i="22" s="1"/>
  <c r="BN377" i="22"/>
  <c r="BO377" i="22" s="1"/>
  <c r="D378" i="22"/>
  <c r="E378" i="22" s="1"/>
  <c r="C379" i="22"/>
  <c r="BJ378" i="22"/>
  <c r="BN378" i="21"/>
  <c r="BO378" i="21" s="1"/>
  <c r="BP378" i="21"/>
  <c r="BQ378" i="21" s="1"/>
  <c r="F378" i="21"/>
  <c r="G378" i="21"/>
  <c r="C380" i="21"/>
  <c r="BJ379" i="21"/>
  <c r="D379" i="21"/>
  <c r="E379" i="21" s="1"/>
  <c r="BP378" i="22" l="1"/>
  <c r="BQ378" i="22" s="1"/>
  <c r="BN378" i="22"/>
  <c r="BO378" i="22" s="1"/>
  <c r="BJ379" i="22"/>
  <c r="D379" i="22"/>
  <c r="E379" i="22" s="1"/>
  <c r="C380" i="22"/>
  <c r="G378" i="22"/>
  <c r="F378" i="22"/>
  <c r="BP379" i="21"/>
  <c r="BQ379" i="21" s="1"/>
  <c r="BN379" i="21"/>
  <c r="BO379" i="21" s="1"/>
  <c r="F379" i="21"/>
  <c r="G379" i="21"/>
  <c r="D380" i="21"/>
  <c r="E380" i="21" s="1"/>
  <c r="BJ380" i="21"/>
  <c r="C381" i="21"/>
  <c r="G379" i="22" l="1"/>
  <c r="F379" i="22"/>
  <c r="BJ380" i="22"/>
  <c r="C381" i="22"/>
  <c r="D380" i="22"/>
  <c r="E380" i="22" s="1"/>
  <c r="BP379" i="22"/>
  <c r="BQ379" i="22" s="1"/>
  <c r="BN379" i="22"/>
  <c r="BO379" i="22" s="1"/>
  <c r="F380" i="21"/>
  <c r="G380" i="21"/>
  <c r="BP380" i="21"/>
  <c r="BQ380" i="21" s="1"/>
  <c r="BN380" i="21"/>
  <c r="BO380" i="21" s="1"/>
  <c r="C382" i="21"/>
  <c r="BJ381" i="21"/>
  <c r="D381" i="21"/>
  <c r="E381" i="21" s="1"/>
  <c r="G380" i="22" l="1"/>
  <c r="F380" i="22"/>
  <c r="D381" i="22"/>
  <c r="E381" i="22" s="1"/>
  <c r="C382" i="22"/>
  <c r="BJ381" i="22"/>
  <c r="BP380" i="22"/>
  <c r="BQ380" i="22" s="1"/>
  <c r="BN380" i="22"/>
  <c r="BO380" i="22" s="1"/>
  <c r="BN381" i="21"/>
  <c r="BO381" i="21" s="1"/>
  <c r="BP381" i="21"/>
  <c r="BQ381" i="21" s="1"/>
  <c r="D382" i="21"/>
  <c r="E382" i="21" s="1"/>
  <c r="BJ382" i="21"/>
  <c r="C383" i="21"/>
  <c r="F381" i="21"/>
  <c r="G381" i="21"/>
  <c r="C383" i="22" l="1"/>
  <c r="BJ382" i="22"/>
  <c r="D382" i="22"/>
  <c r="E382" i="22" s="1"/>
  <c r="BP381" i="22"/>
  <c r="BQ381" i="22" s="1"/>
  <c r="BN381" i="22"/>
  <c r="BO381" i="22" s="1"/>
  <c r="G381" i="22"/>
  <c r="F381" i="22"/>
  <c r="D383" i="21"/>
  <c r="E383" i="21" s="1"/>
  <c r="BJ383" i="21"/>
  <c r="C384" i="21"/>
  <c r="BN382" i="21"/>
  <c r="BO382" i="21" s="1"/>
  <c r="BP382" i="21"/>
  <c r="BQ382" i="21" s="1"/>
  <c r="F382" i="21"/>
  <c r="G382" i="21"/>
  <c r="G382" i="22" l="1"/>
  <c r="F382" i="22"/>
  <c r="BP382" i="22"/>
  <c r="BQ382" i="22" s="1"/>
  <c r="BN382" i="22"/>
  <c r="BO382" i="22" s="1"/>
  <c r="C384" i="22"/>
  <c r="D383" i="22"/>
  <c r="E383" i="22" s="1"/>
  <c r="BJ383" i="22"/>
  <c r="C385" i="21"/>
  <c r="BJ384" i="21"/>
  <c r="D384" i="21"/>
  <c r="E384" i="21" s="1"/>
  <c r="BP383" i="21"/>
  <c r="BQ383" i="21" s="1"/>
  <c r="BN383" i="21"/>
  <c r="BO383" i="21" s="1"/>
  <c r="F383" i="21"/>
  <c r="G383" i="21"/>
  <c r="BP383" i="22" l="1"/>
  <c r="BQ383" i="22" s="1"/>
  <c r="BN383" i="22"/>
  <c r="BO383" i="22" s="1"/>
  <c r="G383" i="22"/>
  <c r="F383" i="22"/>
  <c r="BJ384" i="22"/>
  <c r="C385" i="22"/>
  <c r="D384" i="22"/>
  <c r="E384" i="22" s="1"/>
  <c r="BP384" i="21"/>
  <c r="BQ384" i="21" s="1"/>
  <c r="BN384" i="21"/>
  <c r="BO384" i="21" s="1"/>
  <c r="F384" i="21"/>
  <c r="G384" i="21"/>
  <c r="D385" i="21"/>
  <c r="E385" i="21" s="1"/>
  <c r="C386" i="21"/>
  <c r="BJ385" i="21"/>
  <c r="BP384" i="22" l="1"/>
  <c r="BQ384" i="22" s="1"/>
  <c r="BN384" i="22"/>
  <c r="BO384" i="22" s="1"/>
  <c r="G384" i="22"/>
  <c r="F384" i="22"/>
  <c r="BJ385" i="22"/>
  <c r="D385" i="22"/>
  <c r="E385" i="22" s="1"/>
  <c r="C386" i="22"/>
  <c r="D386" i="21"/>
  <c r="E386" i="21" s="1"/>
  <c r="C387" i="21"/>
  <c r="BJ386" i="21"/>
  <c r="BP385" i="21"/>
  <c r="BQ385" i="21" s="1"/>
  <c r="BN385" i="21"/>
  <c r="BO385" i="21" s="1"/>
  <c r="F385" i="21"/>
  <c r="G385" i="21"/>
  <c r="G385" i="22" l="1"/>
  <c r="F385" i="22"/>
  <c r="C387" i="22"/>
  <c r="D386" i="22"/>
  <c r="E386" i="22" s="1"/>
  <c r="BJ386" i="22"/>
  <c r="BP385" i="22"/>
  <c r="BQ385" i="22" s="1"/>
  <c r="BN385" i="22"/>
  <c r="BO385" i="22" s="1"/>
  <c r="BP386" i="21"/>
  <c r="BQ386" i="21" s="1"/>
  <c r="BN386" i="21"/>
  <c r="BO386" i="21" s="1"/>
  <c r="D387" i="21"/>
  <c r="E387" i="21" s="1"/>
  <c r="BJ387" i="21"/>
  <c r="C388" i="21"/>
  <c r="G386" i="21"/>
  <c r="F386" i="21"/>
  <c r="G386" i="22" l="1"/>
  <c r="F386" i="22"/>
  <c r="BP386" i="22"/>
  <c r="BQ386" i="22" s="1"/>
  <c r="BN386" i="22"/>
  <c r="BO386" i="22" s="1"/>
  <c r="D387" i="22"/>
  <c r="E387" i="22" s="1"/>
  <c r="C388" i="22"/>
  <c r="BJ387" i="22"/>
  <c r="D388" i="21"/>
  <c r="E388" i="21" s="1"/>
  <c r="C389" i="21"/>
  <c r="BJ388" i="21"/>
  <c r="G387" i="21"/>
  <c r="F387" i="21"/>
  <c r="BN387" i="21"/>
  <c r="BO387" i="21" s="1"/>
  <c r="BP387" i="21"/>
  <c r="BQ387" i="21" s="1"/>
  <c r="BP387" i="22" l="1"/>
  <c r="BQ387" i="22" s="1"/>
  <c r="BN387" i="22"/>
  <c r="BO387" i="22" s="1"/>
  <c r="D388" i="22"/>
  <c r="E388" i="22" s="1"/>
  <c r="C389" i="22"/>
  <c r="BJ388" i="22"/>
  <c r="G387" i="22"/>
  <c r="F387" i="22"/>
  <c r="BP388" i="21"/>
  <c r="BQ388" i="21" s="1"/>
  <c r="BN388" i="21"/>
  <c r="BO388" i="21" s="1"/>
  <c r="D389" i="21"/>
  <c r="E389" i="21" s="1"/>
  <c r="C390" i="21"/>
  <c r="BJ389" i="21"/>
  <c r="G388" i="21"/>
  <c r="F388" i="21"/>
  <c r="BP388" i="22" l="1"/>
  <c r="BQ388" i="22" s="1"/>
  <c r="BN388" i="22"/>
  <c r="BO388" i="22" s="1"/>
  <c r="D389" i="22"/>
  <c r="E389" i="22" s="1"/>
  <c r="BJ389" i="22"/>
  <c r="C390" i="22"/>
  <c r="G388" i="22"/>
  <c r="F388" i="22"/>
  <c r="D390" i="21"/>
  <c r="E390" i="21" s="1"/>
  <c r="BJ390" i="21"/>
  <c r="C391" i="21"/>
  <c r="G389" i="21"/>
  <c r="F389" i="21"/>
  <c r="BP389" i="21"/>
  <c r="BQ389" i="21" s="1"/>
  <c r="BN389" i="21"/>
  <c r="BO389" i="21" s="1"/>
  <c r="D390" i="22" l="1"/>
  <c r="E390" i="22" s="1"/>
  <c r="BJ390" i="22"/>
  <c r="C391" i="22"/>
  <c r="BP389" i="22"/>
  <c r="BQ389" i="22" s="1"/>
  <c r="BN389" i="22"/>
  <c r="BO389" i="22" s="1"/>
  <c r="G389" i="22"/>
  <c r="F389" i="22"/>
  <c r="D391" i="21"/>
  <c r="E391" i="21" s="1"/>
  <c r="C392" i="21"/>
  <c r="BJ391" i="21"/>
  <c r="BP390" i="21"/>
  <c r="BQ390" i="21" s="1"/>
  <c r="BN390" i="21"/>
  <c r="BO390" i="21" s="1"/>
  <c r="G390" i="21"/>
  <c r="F390" i="21"/>
  <c r="D391" i="22" l="1"/>
  <c r="E391" i="22" s="1"/>
  <c r="BJ391" i="22"/>
  <c r="C392" i="22"/>
  <c r="BP390" i="22"/>
  <c r="BQ390" i="22" s="1"/>
  <c r="BN390" i="22"/>
  <c r="BO390" i="22" s="1"/>
  <c r="G390" i="22"/>
  <c r="F390" i="22"/>
  <c r="BN391" i="21"/>
  <c r="BO391" i="21" s="1"/>
  <c r="BP391" i="21"/>
  <c r="BQ391" i="21" s="1"/>
  <c r="D392" i="21"/>
  <c r="E392" i="21" s="1"/>
  <c r="BJ392" i="21"/>
  <c r="C393" i="21"/>
  <c r="F391" i="21"/>
  <c r="G391" i="21"/>
  <c r="D392" i="22" l="1"/>
  <c r="E392" i="22" s="1"/>
  <c r="BJ392" i="22"/>
  <c r="C393" i="22"/>
  <c r="BP391" i="22"/>
  <c r="BQ391" i="22" s="1"/>
  <c r="BN391" i="22"/>
  <c r="BO391" i="22" s="1"/>
  <c r="G391" i="22"/>
  <c r="F391" i="22"/>
  <c r="G392" i="21"/>
  <c r="F392" i="21"/>
  <c r="BN392" i="21"/>
  <c r="BO392" i="21" s="1"/>
  <c r="BP392" i="21"/>
  <c r="BQ392" i="21" s="1"/>
  <c r="D393" i="21"/>
  <c r="E393" i="21" s="1"/>
  <c r="C394" i="21"/>
  <c r="BJ393" i="21"/>
  <c r="G392" i="22" l="1"/>
  <c r="F392" i="22"/>
  <c r="D393" i="22"/>
  <c r="E393" i="22" s="1"/>
  <c r="C394" i="22"/>
  <c r="BJ393" i="22"/>
  <c r="BP392" i="22"/>
  <c r="BQ392" i="22" s="1"/>
  <c r="BN392" i="22"/>
  <c r="BO392" i="22" s="1"/>
  <c r="BN393" i="21"/>
  <c r="BO393" i="21" s="1"/>
  <c r="BP393" i="21"/>
  <c r="BQ393" i="21" s="1"/>
  <c r="G393" i="21"/>
  <c r="F393" i="21"/>
  <c r="D394" i="21"/>
  <c r="E394" i="21" s="1"/>
  <c r="C395" i="21"/>
  <c r="BJ394" i="21"/>
  <c r="D394" i="22" l="1"/>
  <c r="E394" i="22" s="1"/>
  <c r="C395" i="22"/>
  <c r="BJ394" i="22"/>
  <c r="BP393" i="22"/>
  <c r="BQ393" i="22" s="1"/>
  <c r="BN393" i="22"/>
  <c r="BO393" i="22" s="1"/>
  <c r="G393" i="22"/>
  <c r="F393" i="22"/>
  <c r="D395" i="21"/>
  <c r="E395" i="21" s="1"/>
  <c r="BJ395" i="21"/>
  <c r="C396" i="21"/>
  <c r="BN394" i="21"/>
  <c r="BO394" i="21" s="1"/>
  <c r="BP394" i="21"/>
  <c r="BQ394" i="21" s="1"/>
  <c r="G394" i="21"/>
  <c r="F394" i="21"/>
  <c r="D395" i="22" l="1"/>
  <c r="E395" i="22" s="1"/>
  <c r="C396" i="22"/>
  <c r="BJ395" i="22"/>
  <c r="BP394" i="22"/>
  <c r="BQ394" i="22" s="1"/>
  <c r="BN394" i="22"/>
  <c r="BO394" i="22" s="1"/>
  <c r="G394" i="22"/>
  <c r="F394" i="22"/>
  <c r="D396" i="21"/>
  <c r="E396" i="21" s="1"/>
  <c r="BJ396" i="21"/>
  <c r="C397" i="21"/>
  <c r="BN395" i="21"/>
  <c r="BO395" i="21" s="1"/>
  <c r="BP395" i="21"/>
  <c r="BQ395" i="21" s="1"/>
  <c r="G395" i="21"/>
  <c r="F395" i="21"/>
  <c r="BP395" i="22" l="1"/>
  <c r="BQ395" i="22" s="1"/>
  <c r="BN395" i="22"/>
  <c r="BO395" i="22" s="1"/>
  <c r="D396" i="22"/>
  <c r="E396" i="22" s="1"/>
  <c r="BJ396" i="22"/>
  <c r="C397" i="22"/>
  <c r="G395" i="22"/>
  <c r="F395" i="22"/>
  <c r="D397" i="21"/>
  <c r="E397" i="21" s="1"/>
  <c r="BJ397" i="21"/>
  <c r="C398" i="21"/>
  <c r="BN396" i="21"/>
  <c r="BO396" i="21" s="1"/>
  <c r="BP396" i="21"/>
  <c r="BQ396" i="21" s="1"/>
  <c r="G396" i="21"/>
  <c r="F396" i="21"/>
  <c r="D397" i="22" l="1"/>
  <c r="E397" i="22" s="1"/>
  <c r="BJ397" i="22"/>
  <c r="C398" i="22"/>
  <c r="BP396" i="22"/>
  <c r="BQ396" i="22" s="1"/>
  <c r="BN396" i="22"/>
  <c r="BO396" i="22" s="1"/>
  <c r="G396" i="22"/>
  <c r="F396" i="22"/>
  <c r="D398" i="21"/>
  <c r="E398" i="21" s="1"/>
  <c r="BJ398" i="21"/>
  <c r="C399" i="21"/>
  <c r="BN397" i="21"/>
  <c r="BO397" i="21" s="1"/>
  <c r="BP397" i="21"/>
  <c r="BQ397" i="21" s="1"/>
  <c r="F397" i="21"/>
  <c r="G397" i="21"/>
  <c r="D398" i="22" l="1"/>
  <c r="E398" i="22" s="1"/>
  <c r="C399" i="22"/>
  <c r="BJ398" i="22"/>
  <c r="BP397" i="22"/>
  <c r="BQ397" i="22" s="1"/>
  <c r="BN397" i="22"/>
  <c r="BO397" i="22" s="1"/>
  <c r="G397" i="22"/>
  <c r="F397" i="22"/>
  <c r="D399" i="21"/>
  <c r="E399" i="21" s="1"/>
  <c r="C400" i="21"/>
  <c r="BJ399" i="21"/>
  <c r="BN398" i="21"/>
  <c r="BO398" i="21" s="1"/>
  <c r="BP398" i="21"/>
  <c r="BQ398" i="21" s="1"/>
  <c r="G398" i="21"/>
  <c r="F398" i="21"/>
  <c r="D399" i="22" l="1"/>
  <c r="E399" i="22" s="1"/>
  <c r="BJ399" i="22"/>
  <c r="C400" i="22"/>
  <c r="BP398" i="22"/>
  <c r="BQ398" i="22" s="1"/>
  <c r="BN398" i="22"/>
  <c r="BO398" i="22" s="1"/>
  <c r="G398" i="22"/>
  <c r="F398" i="22"/>
  <c r="BN399" i="21"/>
  <c r="BO399" i="21" s="1"/>
  <c r="BP399" i="21"/>
  <c r="BQ399" i="21" s="1"/>
  <c r="D400" i="21"/>
  <c r="E400" i="21" s="1"/>
  <c r="C401" i="21"/>
  <c r="BJ400" i="21"/>
  <c r="F399" i="21"/>
  <c r="G399" i="21"/>
  <c r="BP399" i="22" l="1"/>
  <c r="BQ399" i="22" s="1"/>
  <c r="BN399" i="22"/>
  <c r="BO399" i="22" s="1"/>
  <c r="D400" i="22"/>
  <c r="E400" i="22" s="1"/>
  <c r="BJ400" i="22"/>
  <c r="C401" i="22"/>
  <c r="G399" i="22"/>
  <c r="F399" i="22"/>
  <c r="BN400" i="21"/>
  <c r="BO400" i="21" s="1"/>
  <c r="BP400" i="21"/>
  <c r="BQ400" i="21" s="1"/>
  <c r="D401" i="21"/>
  <c r="E401" i="21" s="1"/>
  <c r="C402" i="21"/>
  <c r="BJ401" i="21"/>
  <c r="G400" i="21"/>
  <c r="F400" i="21"/>
  <c r="G400" i="22" l="1"/>
  <c r="F400" i="22"/>
  <c r="D401" i="22"/>
  <c r="E401" i="22" s="1"/>
  <c r="C402" i="22"/>
  <c r="BJ401" i="22"/>
  <c r="BP400" i="22"/>
  <c r="BQ400" i="22" s="1"/>
  <c r="BN400" i="22"/>
  <c r="BO400" i="22" s="1"/>
  <c r="F401" i="21"/>
  <c r="G401" i="21"/>
  <c r="D402" i="21"/>
  <c r="E402" i="21" s="1"/>
  <c r="BJ402" i="21"/>
  <c r="C403" i="21"/>
  <c r="BN401" i="21"/>
  <c r="BO401" i="21" s="1"/>
  <c r="BP401" i="21"/>
  <c r="BQ401" i="21" s="1"/>
  <c r="BP401" i="22" l="1"/>
  <c r="BQ401" i="22" s="1"/>
  <c r="BN401" i="22"/>
  <c r="BO401" i="22" s="1"/>
  <c r="D402" i="22"/>
  <c r="E402" i="22" s="1"/>
  <c r="C403" i="22"/>
  <c r="BJ402" i="22"/>
  <c r="G401" i="22"/>
  <c r="F401" i="22"/>
  <c r="BN402" i="21"/>
  <c r="BO402" i="21" s="1"/>
  <c r="BP402" i="21"/>
  <c r="BQ402" i="21" s="1"/>
  <c r="G402" i="21"/>
  <c r="F402" i="21"/>
  <c r="D403" i="21"/>
  <c r="E403" i="21" s="1"/>
  <c r="BJ403" i="21"/>
  <c r="C404" i="21"/>
  <c r="BP402" i="22" l="1"/>
  <c r="BQ402" i="22" s="1"/>
  <c r="BN402" i="22"/>
  <c r="BO402" i="22" s="1"/>
  <c r="D403" i="22"/>
  <c r="E403" i="22" s="1"/>
  <c r="C404" i="22"/>
  <c r="BJ403" i="22"/>
  <c r="G402" i="22"/>
  <c r="F402" i="22"/>
  <c r="F403" i="21"/>
  <c r="G403" i="21"/>
  <c r="D404" i="21"/>
  <c r="E404" i="21" s="1"/>
  <c r="BJ404" i="21"/>
  <c r="C405" i="21"/>
  <c r="BN403" i="21"/>
  <c r="BO403" i="21" s="1"/>
  <c r="BP403" i="21"/>
  <c r="BQ403" i="21" s="1"/>
  <c r="BP403" i="22" l="1"/>
  <c r="BQ403" i="22" s="1"/>
  <c r="BN403" i="22"/>
  <c r="BO403" i="22" s="1"/>
  <c r="G403" i="22"/>
  <c r="F403" i="22"/>
  <c r="D404" i="22"/>
  <c r="E404" i="22" s="1"/>
  <c r="BJ404" i="22"/>
  <c r="C405" i="22"/>
  <c r="G404" i="21"/>
  <c r="F404" i="21"/>
  <c r="D405" i="21"/>
  <c r="E405" i="21" s="1"/>
  <c r="BJ405" i="21"/>
  <c r="C406" i="21"/>
  <c r="BN404" i="21"/>
  <c r="BO404" i="21" s="1"/>
  <c r="BP404" i="21"/>
  <c r="BQ404" i="21" s="1"/>
  <c r="G404" i="22" l="1"/>
  <c r="F404" i="22"/>
  <c r="BP404" i="22"/>
  <c r="BQ404" i="22" s="1"/>
  <c r="BN404" i="22"/>
  <c r="BO404" i="22" s="1"/>
  <c r="D405" i="22"/>
  <c r="E405" i="22" s="1"/>
  <c r="BJ405" i="22"/>
  <c r="C406" i="22"/>
  <c r="BN405" i="21"/>
  <c r="BO405" i="21" s="1"/>
  <c r="BP405" i="21"/>
  <c r="BQ405" i="21" s="1"/>
  <c r="D406" i="21"/>
  <c r="E406" i="21" s="1"/>
  <c r="BJ406" i="21"/>
  <c r="C407" i="21"/>
  <c r="F405" i="21"/>
  <c r="G405" i="21"/>
  <c r="BP405" i="22" l="1"/>
  <c r="BQ405" i="22" s="1"/>
  <c r="BN405" i="22"/>
  <c r="BO405" i="22" s="1"/>
  <c r="D406" i="22"/>
  <c r="E406" i="22" s="1"/>
  <c r="BJ406" i="22"/>
  <c r="C407" i="22"/>
  <c r="G405" i="22"/>
  <c r="F405" i="22"/>
  <c r="D407" i="21"/>
  <c r="E407" i="21" s="1"/>
  <c r="C408" i="21"/>
  <c r="BJ407" i="21"/>
  <c r="BN406" i="21"/>
  <c r="BO406" i="21" s="1"/>
  <c r="BP406" i="21"/>
  <c r="BQ406" i="21" s="1"/>
  <c r="G406" i="21"/>
  <c r="F406" i="21"/>
  <c r="G406" i="22" l="1"/>
  <c r="F406" i="22"/>
  <c r="C408" i="22"/>
  <c r="D407" i="22"/>
  <c r="E407" i="22" s="1"/>
  <c r="BJ407" i="22"/>
  <c r="BP406" i="22"/>
  <c r="BQ406" i="22" s="1"/>
  <c r="BN406" i="22"/>
  <c r="BO406" i="22" s="1"/>
  <c r="BN407" i="21"/>
  <c r="BO407" i="21" s="1"/>
  <c r="BP407" i="21"/>
  <c r="BQ407" i="21" s="1"/>
  <c r="D408" i="21"/>
  <c r="E408" i="21" s="1"/>
  <c r="C409" i="21"/>
  <c r="BJ408" i="21"/>
  <c r="F407" i="21"/>
  <c r="G407" i="21"/>
  <c r="BP407" i="22" l="1"/>
  <c r="BQ407" i="22" s="1"/>
  <c r="BN407" i="22"/>
  <c r="BO407" i="22" s="1"/>
  <c r="G407" i="22"/>
  <c r="F407" i="22"/>
  <c r="BJ408" i="22"/>
  <c r="D408" i="22"/>
  <c r="E408" i="22" s="1"/>
  <c r="C409" i="22"/>
  <c r="D409" i="21"/>
  <c r="E409" i="21" s="1"/>
  <c r="C410" i="21"/>
  <c r="BJ409" i="21"/>
  <c r="G408" i="21"/>
  <c r="F408" i="21"/>
  <c r="BP408" i="21"/>
  <c r="BQ408" i="21" s="1"/>
  <c r="BN408" i="21"/>
  <c r="BO408" i="21" s="1"/>
  <c r="BP408" i="22" l="1"/>
  <c r="BQ408" i="22" s="1"/>
  <c r="BN408" i="22"/>
  <c r="BO408" i="22" s="1"/>
  <c r="BJ409" i="22"/>
  <c r="D409" i="22"/>
  <c r="E409" i="22" s="1"/>
  <c r="C410" i="22"/>
  <c r="F408" i="22"/>
  <c r="G408" i="22"/>
  <c r="BP409" i="21"/>
  <c r="BQ409" i="21" s="1"/>
  <c r="BN409" i="21"/>
  <c r="BO409" i="21" s="1"/>
  <c r="D410" i="21"/>
  <c r="E410" i="21" s="1"/>
  <c r="C411" i="21"/>
  <c r="BJ410" i="21"/>
  <c r="F409" i="21"/>
  <c r="G409" i="21"/>
  <c r="BJ410" i="22" l="1"/>
  <c r="D410" i="22"/>
  <c r="E410" i="22" s="1"/>
  <c r="C411" i="22"/>
  <c r="BP409" i="22"/>
  <c r="BQ409" i="22" s="1"/>
  <c r="BN409" i="22"/>
  <c r="BO409" i="22" s="1"/>
  <c r="F409" i="22"/>
  <c r="G409" i="22"/>
  <c r="BP410" i="21"/>
  <c r="BQ410" i="21" s="1"/>
  <c r="BN410" i="21"/>
  <c r="BO410" i="21" s="1"/>
  <c r="F410" i="21"/>
  <c r="G410" i="21"/>
  <c r="D411" i="21"/>
  <c r="E411" i="21" s="1"/>
  <c r="C412" i="21"/>
  <c r="BJ411" i="21"/>
  <c r="F410" i="22" l="1"/>
  <c r="G410" i="22"/>
  <c r="BJ411" i="22"/>
  <c r="D411" i="22"/>
  <c r="E411" i="22" s="1"/>
  <c r="C412" i="22"/>
  <c r="BP410" i="22"/>
  <c r="BQ410" i="22" s="1"/>
  <c r="BN410" i="22"/>
  <c r="BO410" i="22" s="1"/>
  <c r="BP411" i="21"/>
  <c r="BQ411" i="21" s="1"/>
  <c r="BN411" i="21"/>
  <c r="BO411" i="21" s="1"/>
  <c r="D412" i="21"/>
  <c r="E412" i="21" s="1"/>
  <c r="C413" i="21"/>
  <c r="BJ412" i="21"/>
  <c r="F411" i="21"/>
  <c r="G411" i="21"/>
  <c r="BJ412" i="22" l="1"/>
  <c r="D412" i="22"/>
  <c r="E412" i="22" s="1"/>
  <c r="C413" i="22"/>
  <c r="F411" i="22"/>
  <c r="G411" i="22"/>
  <c r="BP411" i="22"/>
  <c r="BQ411" i="22" s="1"/>
  <c r="BN411" i="22"/>
  <c r="BO411" i="22" s="1"/>
  <c r="D413" i="21"/>
  <c r="E413" i="21" s="1"/>
  <c r="BJ413" i="21"/>
  <c r="C414" i="21"/>
  <c r="G412" i="21"/>
  <c r="F412" i="21"/>
  <c r="BN412" i="21"/>
  <c r="BO412" i="21" s="1"/>
  <c r="BP412" i="21"/>
  <c r="BQ412" i="21" s="1"/>
  <c r="BJ413" i="22" l="1"/>
  <c r="D413" i="22"/>
  <c r="E413" i="22" s="1"/>
  <c r="C414" i="22"/>
  <c r="F412" i="22"/>
  <c r="G412" i="22"/>
  <c r="BP412" i="22"/>
  <c r="BQ412" i="22" s="1"/>
  <c r="BN412" i="22"/>
  <c r="BO412" i="22" s="1"/>
  <c r="D414" i="21"/>
  <c r="E414" i="21" s="1"/>
  <c r="C415" i="21"/>
  <c r="BJ414" i="21"/>
  <c r="BP413" i="21"/>
  <c r="BQ413" i="21" s="1"/>
  <c r="BN413" i="21"/>
  <c r="BO413" i="21" s="1"/>
  <c r="G413" i="21"/>
  <c r="F413" i="21"/>
  <c r="BJ414" i="22" l="1"/>
  <c r="D414" i="22"/>
  <c r="E414" i="22" s="1"/>
  <c r="C415" i="22"/>
  <c r="F413" i="22"/>
  <c r="G413" i="22"/>
  <c r="BP413" i="22"/>
  <c r="BQ413" i="22" s="1"/>
  <c r="BN413" i="22"/>
  <c r="BO413" i="22" s="1"/>
  <c r="BN414" i="21"/>
  <c r="BO414" i="21" s="1"/>
  <c r="BP414" i="21"/>
  <c r="BQ414" i="21" s="1"/>
  <c r="D415" i="21"/>
  <c r="E415" i="21" s="1"/>
  <c r="BJ415" i="21"/>
  <c r="C416" i="21"/>
  <c r="G414" i="21"/>
  <c r="F414" i="21"/>
  <c r="F414" i="22" l="1"/>
  <c r="G414" i="22"/>
  <c r="BJ415" i="22"/>
  <c r="D415" i="22"/>
  <c r="E415" i="22" s="1"/>
  <c r="C416" i="22"/>
  <c r="BP414" i="22"/>
  <c r="BQ414" i="22" s="1"/>
  <c r="BN414" i="22"/>
  <c r="BO414" i="22" s="1"/>
  <c r="D416" i="21"/>
  <c r="E416" i="21" s="1"/>
  <c r="BJ416" i="21"/>
  <c r="C417" i="21"/>
  <c r="BN415" i="21"/>
  <c r="BO415" i="21" s="1"/>
  <c r="BP415" i="21"/>
  <c r="BQ415" i="21" s="1"/>
  <c r="F415" i="21"/>
  <c r="G415" i="21"/>
  <c r="BJ416" i="22" l="1"/>
  <c r="D416" i="22"/>
  <c r="E416" i="22" s="1"/>
  <c r="C417" i="22"/>
  <c r="F415" i="22"/>
  <c r="G415" i="22"/>
  <c r="BP415" i="22"/>
  <c r="BQ415" i="22" s="1"/>
  <c r="BN415" i="22"/>
  <c r="BO415" i="22" s="1"/>
  <c r="D417" i="21"/>
  <c r="E417" i="21" s="1"/>
  <c r="BJ417" i="21"/>
  <c r="C418" i="21"/>
  <c r="BP416" i="21"/>
  <c r="BQ416" i="21" s="1"/>
  <c r="BN416" i="21"/>
  <c r="BO416" i="21" s="1"/>
  <c r="G416" i="21"/>
  <c r="F416" i="21"/>
  <c r="BJ417" i="22" l="1"/>
  <c r="D417" i="22"/>
  <c r="E417" i="22" s="1"/>
  <c r="C418" i="22"/>
  <c r="F416" i="22"/>
  <c r="G416" i="22"/>
  <c r="BP416" i="22"/>
  <c r="BQ416" i="22" s="1"/>
  <c r="BN416" i="22"/>
  <c r="BO416" i="22" s="1"/>
  <c r="D418" i="21"/>
  <c r="E418" i="21" s="1"/>
  <c r="C419" i="21"/>
  <c r="BJ418" i="21"/>
  <c r="BP417" i="21"/>
  <c r="BQ417" i="21" s="1"/>
  <c r="BN417" i="21"/>
  <c r="BO417" i="21" s="1"/>
  <c r="F417" i="21"/>
  <c r="G417" i="21"/>
  <c r="F417" i="22" l="1"/>
  <c r="G417" i="22"/>
  <c r="BJ418" i="22"/>
  <c r="D418" i="22"/>
  <c r="E418" i="22" s="1"/>
  <c r="C419" i="22"/>
  <c r="BP417" i="22"/>
  <c r="BQ417" i="22" s="1"/>
  <c r="BN417" i="22"/>
  <c r="BO417" i="22" s="1"/>
  <c r="BP418" i="21"/>
  <c r="BQ418" i="21" s="1"/>
  <c r="BN418" i="21"/>
  <c r="BO418" i="21" s="1"/>
  <c r="D419" i="21"/>
  <c r="E419" i="21" s="1"/>
  <c r="C420" i="21"/>
  <c r="BJ419" i="21"/>
  <c r="F418" i="21"/>
  <c r="G418" i="21"/>
  <c r="BJ419" i="22" l="1"/>
  <c r="D419" i="22"/>
  <c r="E419" i="22" s="1"/>
  <c r="C420" i="22"/>
  <c r="F418" i="22"/>
  <c r="G418" i="22"/>
  <c r="BP418" i="22"/>
  <c r="BQ418" i="22" s="1"/>
  <c r="BN418" i="22"/>
  <c r="BO418" i="22" s="1"/>
  <c r="BP419" i="21"/>
  <c r="BQ419" i="21" s="1"/>
  <c r="BN419" i="21"/>
  <c r="BO419" i="21" s="1"/>
  <c r="D420" i="21"/>
  <c r="E420" i="21" s="1"/>
  <c r="C421" i="21"/>
  <c r="BJ420" i="21"/>
  <c r="F419" i="21"/>
  <c r="G419" i="21"/>
  <c r="BJ420" i="22" l="1"/>
  <c r="D420" i="22"/>
  <c r="E420" i="22" s="1"/>
  <c r="C421" i="22"/>
  <c r="F419" i="22"/>
  <c r="G419" i="22"/>
  <c r="BP419" i="22"/>
  <c r="BQ419" i="22" s="1"/>
  <c r="BN419" i="22"/>
  <c r="BO419" i="22" s="1"/>
  <c r="D421" i="21"/>
  <c r="E421" i="21" s="1"/>
  <c r="BJ421" i="21"/>
  <c r="C422" i="21"/>
  <c r="BN420" i="21"/>
  <c r="BO420" i="21" s="1"/>
  <c r="BP420" i="21"/>
  <c r="BQ420" i="21" s="1"/>
  <c r="G420" i="21"/>
  <c r="F420" i="21"/>
  <c r="F420" i="22" l="1"/>
  <c r="G420" i="22"/>
  <c r="BJ421" i="22"/>
  <c r="D421" i="22"/>
  <c r="E421" i="22" s="1"/>
  <c r="C422" i="22"/>
  <c r="BP420" i="22"/>
  <c r="BQ420" i="22" s="1"/>
  <c r="BN420" i="22"/>
  <c r="BO420" i="22" s="1"/>
  <c r="D422" i="21"/>
  <c r="E422" i="21" s="1"/>
  <c r="C423" i="21"/>
  <c r="BJ422" i="21"/>
  <c r="BP421" i="21"/>
  <c r="BQ421" i="21" s="1"/>
  <c r="BN421" i="21"/>
  <c r="BO421" i="21" s="1"/>
  <c r="G421" i="21"/>
  <c r="F421" i="21"/>
  <c r="BJ422" i="22" l="1"/>
  <c r="D422" i="22"/>
  <c r="E422" i="22" s="1"/>
  <c r="C423" i="22"/>
  <c r="F421" i="22"/>
  <c r="G421" i="22"/>
  <c r="BP421" i="22"/>
  <c r="BQ421" i="22" s="1"/>
  <c r="BN421" i="22"/>
  <c r="BO421" i="22" s="1"/>
  <c r="BN422" i="21"/>
  <c r="BO422" i="21" s="1"/>
  <c r="BP422" i="21"/>
  <c r="BQ422" i="21" s="1"/>
  <c r="D423" i="21"/>
  <c r="E423" i="21" s="1"/>
  <c r="BJ423" i="21"/>
  <c r="C424" i="21"/>
  <c r="G422" i="21"/>
  <c r="F422" i="21"/>
  <c r="F422" i="22" l="1"/>
  <c r="G422" i="22"/>
  <c r="BJ423" i="22"/>
  <c r="D423" i="22"/>
  <c r="E423" i="22" s="1"/>
  <c r="C424" i="22"/>
  <c r="BP422" i="22"/>
  <c r="BQ422" i="22" s="1"/>
  <c r="BN422" i="22"/>
  <c r="BO422" i="22" s="1"/>
  <c r="D424" i="21"/>
  <c r="E424" i="21" s="1"/>
  <c r="C425" i="21"/>
  <c r="BJ424" i="21"/>
  <c r="BN423" i="21"/>
  <c r="BO423" i="21" s="1"/>
  <c r="BP423" i="21"/>
  <c r="BQ423" i="21" s="1"/>
  <c r="G423" i="21"/>
  <c r="F423" i="21"/>
  <c r="BJ424" i="22" l="1"/>
  <c r="D424" i="22"/>
  <c r="E424" i="22" s="1"/>
  <c r="C425" i="22"/>
  <c r="F423" i="22"/>
  <c r="G423" i="22"/>
  <c r="BP423" i="22"/>
  <c r="BQ423" i="22" s="1"/>
  <c r="BN423" i="22"/>
  <c r="BO423" i="22" s="1"/>
  <c r="BN424" i="21"/>
  <c r="BO424" i="21" s="1"/>
  <c r="BP424" i="21"/>
  <c r="BQ424" i="21" s="1"/>
  <c r="D425" i="21"/>
  <c r="E425" i="21" s="1"/>
  <c r="BJ425" i="21"/>
  <c r="C426" i="21"/>
  <c r="G424" i="21"/>
  <c r="F424" i="21"/>
  <c r="F424" i="22" l="1"/>
  <c r="G424" i="22"/>
  <c r="BJ425" i="22"/>
  <c r="D425" i="22"/>
  <c r="E425" i="22" s="1"/>
  <c r="C426" i="22"/>
  <c r="BP424" i="22"/>
  <c r="BQ424" i="22" s="1"/>
  <c r="BN424" i="22"/>
  <c r="BO424" i="22" s="1"/>
  <c r="D426" i="21"/>
  <c r="E426" i="21" s="1"/>
  <c r="C427" i="21"/>
  <c r="BJ426" i="21"/>
  <c r="F425" i="21"/>
  <c r="G425" i="21"/>
  <c r="BP425" i="21"/>
  <c r="BQ425" i="21" s="1"/>
  <c r="BN425" i="21"/>
  <c r="BO425" i="21" s="1"/>
  <c r="BJ426" i="22" l="1"/>
  <c r="D426" i="22"/>
  <c r="E426" i="22" s="1"/>
  <c r="C427" i="22"/>
  <c r="F425" i="22"/>
  <c r="G425" i="22"/>
  <c r="BP425" i="22"/>
  <c r="BQ425" i="22" s="1"/>
  <c r="BN425" i="22"/>
  <c r="BO425" i="22" s="1"/>
  <c r="BP426" i="21"/>
  <c r="BQ426" i="21" s="1"/>
  <c r="BN426" i="21"/>
  <c r="BO426" i="21" s="1"/>
  <c r="D427" i="21"/>
  <c r="E427" i="21" s="1"/>
  <c r="C428" i="21"/>
  <c r="BJ427" i="21"/>
  <c r="F426" i="21"/>
  <c r="G426" i="21"/>
  <c r="BJ427" i="22" l="1"/>
  <c r="D427" i="22"/>
  <c r="E427" i="22" s="1"/>
  <c r="C428" i="22"/>
  <c r="F426" i="22"/>
  <c r="G426" i="22"/>
  <c r="BP426" i="22"/>
  <c r="BQ426" i="22" s="1"/>
  <c r="BN426" i="22"/>
  <c r="BO426" i="22" s="1"/>
  <c r="BP427" i="21"/>
  <c r="BQ427" i="21" s="1"/>
  <c r="BN427" i="21"/>
  <c r="BO427" i="21" s="1"/>
  <c r="F427" i="21"/>
  <c r="G427" i="21"/>
  <c r="D428" i="21"/>
  <c r="E428" i="21" s="1"/>
  <c r="C429" i="21"/>
  <c r="BJ428" i="21"/>
  <c r="BJ428" i="22" l="1"/>
  <c r="D428" i="22"/>
  <c r="E428" i="22" s="1"/>
  <c r="C429" i="22"/>
  <c r="F427" i="22"/>
  <c r="G427" i="22"/>
  <c r="BP427" i="22"/>
  <c r="BQ427" i="22" s="1"/>
  <c r="BN427" i="22"/>
  <c r="BO427" i="22" s="1"/>
  <c r="G428" i="21"/>
  <c r="F428" i="21"/>
  <c r="D429" i="21"/>
  <c r="E429" i="21" s="1"/>
  <c r="C430" i="21"/>
  <c r="BJ429" i="21"/>
  <c r="BN428" i="21"/>
  <c r="BO428" i="21" s="1"/>
  <c r="BP428" i="21"/>
  <c r="BQ428" i="21" s="1"/>
  <c r="F428" i="22" l="1"/>
  <c r="G428" i="22"/>
  <c r="BJ429" i="22"/>
  <c r="D429" i="22"/>
  <c r="E429" i="22" s="1"/>
  <c r="C430" i="22"/>
  <c r="BP428" i="22"/>
  <c r="BQ428" i="22" s="1"/>
  <c r="BN428" i="22"/>
  <c r="BO428" i="22" s="1"/>
  <c r="BP429" i="21"/>
  <c r="BQ429" i="21" s="1"/>
  <c r="BN429" i="21"/>
  <c r="BO429" i="21" s="1"/>
  <c r="D430" i="21"/>
  <c r="E430" i="21" s="1"/>
  <c r="C431" i="21"/>
  <c r="BJ430" i="21"/>
  <c r="G429" i="21"/>
  <c r="F429" i="21"/>
  <c r="BJ430" i="22" l="1"/>
  <c r="D430" i="22"/>
  <c r="E430" i="22" s="1"/>
  <c r="C431" i="22"/>
  <c r="F429" i="22"/>
  <c r="G429" i="22"/>
  <c r="BP429" i="22"/>
  <c r="BQ429" i="22" s="1"/>
  <c r="BN429" i="22"/>
  <c r="BO429" i="22" s="1"/>
  <c r="BP430" i="21"/>
  <c r="BQ430" i="21" s="1"/>
  <c r="BN430" i="21"/>
  <c r="BO430" i="21" s="1"/>
  <c r="D431" i="21"/>
  <c r="E431" i="21" s="1"/>
  <c r="C432" i="21"/>
  <c r="BJ431" i="21"/>
  <c r="G430" i="21"/>
  <c r="F430" i="21"/>
  <c r="BJ431" i="22" l="1"/>
  <c r="D431" i="22"/>
  <c r="E431" i="22" s="1"/>
  <c r="C432" i="22"/>
  <c r="F430" i="22"/>
  <c r="G430" i="22"/>
  <c r="BP430" i="22"/>
  <c r="BQ430" i="22" s="1"/>
  <c r="BN430" i="22"/>
  <c r="BO430" i="22" s="1"/>
  <c r="D432" i="21"/>
  <c r="E432" i="21" s="1"/>
  <c r="BJ432" i="21"/>
  <c r="C433" i="21"/>
  <c r="F431" i="21"/>
  <c r="G431" i="21"/>
  <c r="BN431" i="21"/>
  <c r="BO431" i="21" s="1"/>
  <c r="BP431" i="21"/>
  <c r="BQ431" i="21" s="1"/>
  <c r="BJ432" i="22" l="1"/>
  <c r="D432" i="22"/>
  <c r="E432" i="22" s="1"/>
  <c r="C433" i="22"/>
  <c r="F431" i="22"/>
  <c r="G431" i="22"/>
  <c r="BP431" i="22"/>
  <c r="BQ431" i="22" s="1"/>
  <c r="BN431" i="22"/>
  <c r="BO431" i="22" s="1"/>
  <c r="D433" i="21"/>
  <c r="E433" i="21" s="1"/>
  <c r="BJ433" i="21"/>
  <c r="C434" i="21"/>
  <c r="BP432" i="21"/>
  <c r="BQ432" i="21" s="1"/>
  <c r="BN432" i="21"/>
  <c r="BO432" i="21" s="1"/>
  <c r="G432" i="21"/>
  <c r="F432" i="21"/>
  <c r="F432" i="22" l="1"/>
  <c r="G432" i="22"/>
  <c r="BJ433" i="22"/>
  <c r="D433" i="22"/>
  <c r="E433" i="22" s="1"/>
  <c r="C434" i="22"/>
  <c r="BP432" i="22"/>
  <c r="BQ432" i="22" s="1"/>
  <c r="BN432" i="22"/>
  <c r="BO432" i="22" s="1"/>
  <c r="D434" i="21"/>
  <c r="E434" i="21" s="1"/>
  <c r="BJ434" i="21"/>
  <c r="C435" i="21"/>
  <c r="BP433" i="21"/>
  <c r="BQ433" i="21" s="1"/>
  <c r="BN433" i="21"/>
  <c r="BO433" i="21" s="1"/>
  <c r="F433" i="21"/>
  <c r="G433" i="21"/>
  <c r="BJ434" i="22" l="1"/>
  <c r="D434" i="22"/>
  <c r="E434" i="22" s="1"/>
  <c r="C435" i="22"/>
  <c r="F433" i="22"/>
  <c r="G433" i="22"/>
  <c r="BP433" i="22"/>
  <c r="BQ433" i="22" s="1"/>
  <c r="BN433" i="22"/>
  <c r="BO433" i="22" s="1"/>
  <c r="D435" i="21"/>
  <c r="E435" i="21" s="1"/>
  <c r="BJ435" i="21"/>
  <c r="C436" i="21"/>
  <c r="BP434" i="21"/>
  <c r="BQ434" i="21" s="1"/>
  <c r="BN434" i="21"/>
  <c r="BO434" i="21" s="1"/>
  <c r="F434" i="21"/>
  <c r="G434" i="21"/>
  <c r="BJ435" i="22" l="1"/>
  <c r="D435" i="22"/>
  <c r="E435" i="22" s="1"/>
  <c r="C436" i="22"/>
  <c r="F434" i="22"/>
  <c r="G434" i="22"/>
  <c r="BP434" i="22"/>
  <c r="BQ434" i="22" s="1"/>
  <c r="BN434" i="22"/>
  <c r="BO434" i="22" s="1"/>
  <c r="D436" i="21"/>
  <c r="E436" i="21" s="1"/>
  <c r="BJ436" i="21"/>
  <c r="C437" i="21"/>
  <c r="BN435" i="21"/>
  <c r="BO435" i="21" s="1"/>
  <c r="BP435" i="21"/>
  <c r="BQ435" i="21" s="1"/>
  <c r="F435" i="21"/>
  <c r="G435" i="21"/>
  <c r="F435" i="22" l="1"/>
  <c r="G435" i="22"/>
  <c r="BJ436" i="22"/>
  <c r="D436" i="22"/>
  <c r="E436" i="22" s="1"/>
  <c r="C437" i="22"/>
  <c r="BP435" i="22"/>
  <c r="BQ435" i="22" s="1"/>
  <c r="BN435" i="22"/>
  <c r="BO435" i="22" s="1"/>
  <c r="D437" i="21"/>
  <c r="E437" i="21" s="1"/>
  <c r="BJ437" i="21"/>
  <c r="C438" i="21"/>
  <c r="BN436" i="21"/>
  <c r="BO436" i="21" s="1"/>
  <c r="BP436" i="21"/>
  <c r="BQ436" i="21" s="1"/>
  <c r="F436" i="21"/>
  <c r="G436" i="21"/>
  <c r="BJ437" i="22" l="1"/>
  <c r="D437" i="22"/>
  <c r="E437" i="22" s="1"/>
  <c r="C438" i="22"/>
  <c r="F436" i="22"/>
  <c r="G436" i="22"/>
  <c r="BP436" i="22"/>
  <c r="BQ436" i="22" s="1"/>
  <c r="BN436" i="22"/>
  <c r="BO436" i="22" s="1"/>
  <c r="BJ438" i="21"/>
  <c r="D438" i="21"/>
  <c r="E438" i="21" s="1"/>
  <c r="C439" i="21"/>
  <c r="BP437" i="21"/>
  <c r="BQ437" i="21" s="1"/>
  <c r="BN437" i="21"/>
  <c r="BO437" i="21" s="1"/>
  <c r="F437" i="21"/>
  <c r="G437" i="21"/>
  <c r="F437" i="22" l="1"/>
  <c r="G437" i="22"/>
  <c r="BJ438" i="22"/>
  <c r="D438" i="22"/>
  <c r="E438" i="22" s="1"/>
  <c r="C439" i="22"/>
  <c r="BP437" i="22"/>
  <c r="BQ437" i="22" s="1"/>
  <c r="BN437" i="22"/>
  <c r="BO437" i="22" s="1"/>
  <c r="F438" i="21"/>
  <c r="G438" i="21"/>
  <c r="BJ439" i="21"/>
  <c r="D439" i="21"/>
  <c r="E439" i="21" s="1"/>
  <c r="C440" i="21"/>
  <c r="BN438" i="21"/>
  <c r="BO438" i="21" s="1"/>
  <c r="BP438" i="21"/>
  <c r="BQ438" i="21" s="1"/>
  <c r="BJ439" i="22" l="1"/>
  <c r="D439" i="22"/>
  <c r="E439" i="22" s="1"/>
  <c r="C440" i="22"/>
  <c r="F438" i="22"/>
  <c r="G438" i="22"/>
  <c r="BP438" i="22"/>
  <c r="BQ438" i="22" s="1"/>
  <c r="BN438" i="22"/>
  <c r="BO438" i="22" s="1"/>
  <c r="F439" i="21"/>
  <c r="G439" i="21"/>
  <c r="BJ440" i="21"/>
  <c r="D440" i="21"/>
  <c r="E440" i="21" s="1"/>
  <c r="C441" i="21"/>
  <c r="BP439" i="21"/>
  <c r="BQ439" i="21" s="1"/>
  <c r="BN439" i="21"/>
  <c r="BO439" i="21" s="1"/>
  <c r="F439" i="22" l="1"/>
  <c r="G439" i="22"/>
  <c r="BJ440" i="22"/>
  <c r="D440" i="22"/>
  <c r="E440" i="22" s="1"/>
  <c r="C441" i="22"/>
  <c r="BP439" i="22"/>
  <c r="BQ439" i="22" s="1"/>
  <c r="BN439" i="22"/>
  <c r="BO439" i="22" s="1"/>
  <c r="F440" i="21"/>
  <c r="G440" i="21"/>
  <c r="BJ441" i="21"/>
  <c r="D441" i="21"/>
  <c r="E441" i="21" s="1"/>
  <c r="C442" i="21"/>
  <c r="BP440" i="21"/>
  <c r="BQ440" i="21" s="1"/>
  <c r="BN440" i="21"/>
  <c r="BO440" i="21" s="1"/>
  <c r="L31" i="2"/>
  <c r="AK38" i="2" s="1"/>
  <c r="BP440" i="22" l="1"/>
  <c r="BQ440" i="22" s="1"/>
  <c r="BN440" i="22"/>
  <c r="BO440" i="22" s="1"/>
  <c r="BJ441" i="22"/>
  <c r="D441" i="22"/>
  <c r="E441" i="22" s="1"/>
  <c r="C442" i="22"/>
  <c r="F440" i="22"/>
  <c r="G440" i="22"/>
  <c r="F441" i="21"/>
  <c r="G441" i="21"/>
  <c r="BJ442" i="21"/>
  <c r="D442" i="21"/>
  <c r="E442" i="21" s="1"/>
  <c r="C443" i="21"/>
  <c r="BP441" i="21"/>
  <c r="BQ441" i="21" s="1"/>
  <c r="BN441" i="21"/>
  <c r="BO441" i="21" s="1"/>
  <c r="BJ442" i="22" l="1"/>
  <c r="D442" i="22"/>
  <c r="E442" i="22" s="1"/>
  <c r="C443" i="22"/>
  <c r="BP441" i="22"/>
  <c r="BQ441" i="22" s="1"/>
  <c r="BN441" i="22"/>
  <c r="BO441" i="22" s="1"/>
  <c r="F441" i="22"/>
  <c r="G441" i="22"/>
  <c r="BJ443" i="21"/>
  <c r="D443" i="21"/>
  <c r="E443" i="21" s="1"/>
  <c r="C444" i="21"/>
  <c r="F442" i="21"/>
  <c r="G442" i="21"/>
  <c r="BN442" i="21"/>
  <c r="BO442" i="21" s="1"/>
  <c r="BP442" i="21"/>
  <c r="BQ442" i="21" s="1"/>
  <c r="BJ443" i="22" l="1"/>
  <c r="D443" i="22"/>
  <c r="E443" i="22" s="1"/>
  <c r="C444" i="22"/>
  <c r="F442" i="22"/>
  <c r="G442" i="22"/>
  <c r="BP442" i="22"/>
  <c r="BQ442" i="22" s="1"/>
  <c r="BN442" i="22"/>
  <c r="BO442" i="22" s="1"/>
  <c r="F443" i="21"/>
  <c r="G443" i="21"/>
  <c r="BJ444" i="21"/>
  <c r="D444" i="21"/>
  <c r="E444" i="21" s="1"/>
  <c r="C445" i="21"/>
  <c r="BP443" i="21"/>
  <c r="BQ443" i="21" s="1"/>
  <c r="BN443" i="21"/>
  <c r="BO443" i="21" s="1"/>
  <c r="BJ444" i="22" l="1"/>
  <c r="D444" i="22"/>
  <c r="E444" i="22" s="1"/>
  <c r="C445" i="22"/>
  <c r="F443" i="22"/>
  <c r="G443" i="22"/>
  <c r="BP443" i="22"/>
  <c r="BQ443" i="22" s="1"/>
  <c r="BN443" i="22"/>
  <c r="BO443" i="22" s="1"/>
  <c r="BP444" i="21"/>
  <c r="BQ444" i="21" s="1"/>
  <c r="BN444" i="21"/>
  <c r="BO444" i="21" s="1"/>
  <c r="F444" i="21"/>
  <c r="G444" i="21"/>
  <c r="BJ445" i="21"/>
  <c r="D445" i="21"/>
  <c r="E445" i="21" s="1"/>
  <c r="C446" i="21"/>
  <c r="F444" i="22" l="1"/>
  <c r="G444" i="22"/>
  <c r="BJ445" i="22"/>
  <c r="D445" i="22"/>
  <c r="E445" i="22" s="1"/>
  <c r="C446" i="22"/>
  <c r="BP444" i="22"/>
  <c r="BQ444" i="22" s="1"/>
  <c r="BN444" i="22"/>
  <c r="BO444" i="22" s="1"/>
  <c r="BJ446" i="21"/>
  <c r="D446" i="21"/>
  <c r="E446" i="21" s="1"/>
  <c r="C447" i="21"/>
  <c r="F445" i="21"/>
  <c r="G445" i="21"/>
  <c r="BP445" i="21"/>
  <c r="BQ445" i="21" s="1"/>
  <c r="BN445" i="21"/>
  <c r="BO445" i="21" s="1"/>
  <c r="BJ446" i="22" l="1"/>
  <c r="D446" i="22"/>
  <c r="E446" i="22" s="1"/>
  <c r="C447" i="22"/>
  <c r="F445" i="22"/>
  <c r="G445" i="22"/>
  <c r="BP445" i="22"/>
  <c r="BQ445" i="22" s="1"/>
  <c r="BN445" i="22"/>
  <c r="BO445" i="22" s="1"/>
  <c r="F446" i="21"/>
  <c r="G446" i="21"/>
  <c r="BJ447" i="21"/>
  <c r="D447" i="21"/>
  <c r="E447" i="21" s="1"/>
  <c r="C448" i="21"/>
  <c r="BN446" i="21"/>
  <c r="BO446" i="21" s="1"/>
  <c r="BP446" i="21"/>
  <c r="BQ446" i="21" s="1"/>
  <c r="BJ447" i="22" l="1"/>
  <c r="D447" i="22"/>
  <c r="E447" i="22" s="1"/>
  <c r="C448" i="22"/>
  <c r="F446" i="22"/>
  <c r="G446" i="22"/>
  <c r="BP446" i="22"/>
  <c r="BQ446" i="22" s="1"/>
  <c r="BN446" i="22"/>
  <c r="BO446" i="22" s="1"/>
  <c r="BJ448" i="21"/>
  <c r="D448" i="21"/>
  <c r="E448" i="21" s="1"/>
  <c r="C449" i="21"/>
  <c r="BP447" i="21"/>
  <c r="BQ447" i="21" s="1"/>
  <c r="BN447" i="21"/>
  <c r="BO447" i="21" s="1"/>
  <c r="F447" i="21"/>
  <c r="G447" i="21"/>
  <c r="BJ448" i="22" l="1"/>
  <c r="D448" i="22"/>
  <c r="E448" i="22" s="1"/>
  <c r="C449" i="22"/>
  <c r="F447" i="22"/>
  <c r="G447" i="22"/>
  <c r="BP447" i="22"/>
  <c r="BQ447" i="22" s="1"/>
  <c r="BN447" i="22"/>
  <c r="BO447" i="22" s="1"/>
  <c r="F448" i="21"/>
  <c r="G448" i="21"/>
  <c r="BJ449" i="21"/>
  <c r="D449" i="21"/>
  <c r="E449" i="21" s="1"/>
  <c r="BP448" i="21"/>
  <c r="BQ448" i="21" s="1"/>
  <c r="BN448" i="21"/>
  <c r="BO448" i="21" s="1"/>
  <c r="BJ449" i="22" l="1"/>
  <c r="D449" i="22"/>
  <c r="E449" i="22" s="1"/>
  <c r="F448" i="22"/>
  <c r="G448" i="22"/>
  <c r="BP448" i="22"/>
  <c r="BQ448" i="22" s="1"/>
  <c r="BN448" i="22"/>
  <c r="BO448" i="22" s="1"/>
  <c r="F449" i="21"/>
  <c r="G449" i="21"/>
  <c r="AL50" i="21"/>
  <c r="AK50" i="21"/>
  <c r="BP449" i="21"/>
  <c r="BQ449" i="21" s="1"/>
  <c r="BN449" i="21"/>
  <c r="BO449" i="21" s="1"/>
  <c r="BF7" i="21" s="1"/>
  <c r="BF8" i="21" s="1"/>
  <c r="F449" i="22" l="1"/>
  <c r="G449" i="22"/>
  <c r="AK50" i="22"/>
  <c r="AL50" i="22"/>
  <c r="BP449" i="22"/>
  <c r="BQ449" i="22" s="1"/>
  <c r="BN449" i="22"/>
  <c r="BO449" i="22" s="1"/>
  <c r="BF7" i="22" s="1"/>
  <c r="BF8" i="22" s="1"/>
  <c r="BF9" i="21"/>
  <c r="AL65" i="21"/>
  <c r="AM55" i="21"/>
  <c r="AO55" i="21" s="1"/>
  <c r="AM56" i="21"/>
  <c r="AO56" i="21" s="1"/>
  <c r="AM53" i="21"/>
  <c r="AO53" i="21" s="1"/>
  <c r="BA47" i="21" s="1"/>
  <c r="BA42" i="21" s="1"/>
  <c r="AM54" i="21"/>
  <c r="AO54" i="21" s="1"/>
  <c r="AM57" i="21"/>
  <c r="AO57" i="21" s="1"/>
  <c r="AL65" i="22" l="1"/>
  <c r="BF9" i="22"/>
  <c r="AM93" i="22"/>
  <c r="AO93" i="22" s="1"/>
  <c r="AM92" i="22"/>
  <c r="AO92" i="22" s="1"/>
  <c r="AM91" i="22"/>
  <c r="AO91" i="22" s="1"/>
  <c r="AM95" i="22"/>
  <c r="AO95" i="22" s="1"/>
  <c r="AM94" i="22"/>
  <c r="AO94" i="22" s="1"/>
  <c r="AM56" i="22"/>
  <c r="AO56" i="22" s="1"/>
  <c r="AM53" i="22"/>
  <c r="AO53" i="22" s="1"/>
  <c r="AM57" i="22"/>
  <c r="AO57" i="22" s="1"/>
  <c r="AM54" i="22"/>
  <c r="AO54" i="22" s="1"/>
  <c r="AM55" i="22"/>
  <c r="AO55" i="22" s="1"/>
  <c r="BF17" i="21"/>
  <c r="BF16" i="21"/>
  <c r="BF18" i="21"/>
  <c r="BF15" i="21"/>
  <c r="BF10" i="21" s="1"/>
  <c r="BF17" i="22" l="1"/>
  <c r="BF16" i="22"/>
  <c r="BF15" i="22"/>
  <c r="BF10" i="22" s="1"/>
  <c r="BF18" i="22"/>
  <c r="BA47" i="22"/>
  <c r="BA42" i="22" s="1"/>
  <c r="AL66" i="21"/>
  <c r="AK69" i="21" s="1"/>
  <c r="BE21" i="21"/>
  <c r="BE21" i="22" l="1"/>
  <c r="AL66" i="22"/>
  <c r="AK69" i="22" s="1"/>
  <c r="AK37" i="2"/>
  <c r="Q31" i="2" l="1"/>
  <c r="AK39" i="2" s="1"/>
  <c r="V31" i="2" l="1"/>
  <c r="AK40" i="2" s="1"/>
  <c r="E27" i="2" l="1"/>
  <c r="J27" i="2" s="1"/>
  <c r="O27" i="2" s="1"/>
  <c r="T27" i="2" s="1"/>
  <c r="Y27" i="2" s="1"/>
  <c r="E26" i="2"/>
  <c r="J26" i="2" s="1"/>
  <c r="O26" i="2" s="1"/>
  <c r="T26" i="2" s="1"/>
  <c r="Y26" i="2" s="1"/>
  <c r="BB23" i="1"/>
  <c r="BB24" i="1"/>
  <c r="BB25" i="1"/>
  <c r="BB26" i="1"/>
  <c r="BB27" i="1"/>
  <c r="BB28" i="1"/>
  <c r="BB29" i="1"/>
  <c r="BB22" i="1"/>
  <c r="N4" i="1"/>
  <c r="M3" i="1"/>
  <c r="BC2" i="1"/>
  <c r="BC3" i="1" s="1"/>
  <c r="BC4" i="1" s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47" i="1"/>
  <c r="AU46" i="1"/>
  <c r="AO44" i="1"/>
  <c r="AO37" i="1"/>
  <c r="AO43" i="1"/>
  <c r="AO36" i="1"/>
  <c r="AU44" i="1"/>
  <c r="AU43" i="1"/>
  <c r="AZ40" i="1" s="1"/>
  <c r="AO34" i="1"/>
  <c r="AO33" i="1"/>
  <c r="AU41" i="1"/>
  <c r="A21" i="2" s="1"/>
  <c r="E21" i="2" s="1"/>
  <c r="J21" i="2" s="1"/>
  <c r="O21" i="2" s="1"/>
  <c r="T21" i="2" s="1"/>
  <c r="Y21" i="2" s="1"/>
  <c r="AU40" i="1"/>
  <c r="A20" i="2" s="1"/>
  <c r="E20" i="2" s="1"/>
  <c r="J20" i="2" s="1"/>
  <c r="O20" i="2" s="1"/>
  <c r="T20" i="2" s="1"/>
  <c r="Y20" i="2" s="1"/>
  <c r="AO41" i="1"/>
  <c r="AO31" i="1"/>
  <c r="BB18" i="1"/>
  <c r="AO40" i="1"/>
  <c r="AO30" i="1"/>
  <c r="BB17" i="1"/>
  <c r="AU38" i="1"/>
  <c r="A18" i="2" s="1"/>
  <c r="E18" i="2" s="1"/>
  <c r="J18" i="2" s="1"/>
  <c r="O18" i="2" s="1"/>
  <c r="T18" i="2" s="1"/>
  <c r="Y18" i="2" s="1"/>
  <c r="BB16" i="1"/>
  <c r="AU37" i="1"/>
  <c r="A17" i="2" s="1"/>
  <c r="E17" i="2" s="1"/>
  <c r="J17" i="2" s="1"/>
  <c r="O17" i="2" s="1"/>
  <c r="T17" i="2" s="1"/>
  <c r="Y17" i="2" s="1"/>
  <c r="BB15" i="1"/>
  <c r="AU36" i="1"/>
  <c r="A16" i="2" s="1"/>
  <c r="E16" i="2" s="1"/>
  <c r="J16" i="2" s="1"/>
  <c r="O16" i="2" s="1"/>
  <c r="T16" i="2" s="1"/>
  <c r="Y16" i="2" s="1"/>
  <c r="BB14" i="1"/>
  <c r="AU35" i="1"/>
  <c r="A15" i="2" s="1"/>
  <c r="E15" i="2" s="1"/>
  <c r="J15" i="2" s="1"/>
  <c r="O15" i="2" s="1"/>
  <c r="T15" i="2" s="1"/>
  <c r="Y15" i="2" s="1"/>
  <c r="BB13" i="1"/>
  <c r="AU34" i="1"/>
  <c r="A14" i="2" s="1"/>
  <c r="E14" i="2" s="1"/>
  <c r="J14" i="2" s="1"/>
  <c r="O14" i="2" s="1"/>
  <c r="T14" i="2" s="1"/>
  <c r="Y14" i="2" s="1"/>
  <c r="BB12" i="1"/>
  <c r="AU33" i="1"/>
  <c r="A13" i="2" s="1"/>
  <c r="E13" i="2" s="1"/>
  <c r="J13" i="2" s="1"/>
  <c r="O13" i="2" s="1"/>
  <c r="T13" i="2" s="1"/>
  <c r="Y13" i="2" s="1"/>
  <c r="BB11" i="1"/>
  <c r="AU32" i="1"/>
  <c r="A12" i="2" s="1"/>
  <c r="E12" i="2" s="1"/>
  <c r="J12" i="2" s="1"/>
  <c r="O12" i="2" s="1"/>
  <c r="T12" i="2" s="1"/>
  <c r="Y12" i="2" s="1"/>
  <c r="AL95" i="1"/>
  <c r="BB10" i="1"/>
  <c r="AL94" i="1"/>
  <c r="BB9" i="1"/>
  <c r="AU30" i="1"/>
  <c r="A10" i="2" s="1"/>
  <c r="E10" i="2" s="1"/>
  <c r="J10" i="2" s="1"/>
  <c r="O10" i="2" s="1"/>
  <c r="T10" i="2" s="1"/>
  <c r="Y10" i="2" s="1"/>
  <c r="AL93" i="1"/>
  <c r="BB8" i="1"/>
  <c r="AU29" i="1"/>
  <c r="A9" i="2" s="1"/>
  <c r="E9" i="2" s="1"/>
  <c r="J9" i="2" s="1"/>
  <c r="O9" i="2" s="1"/>
  <c r="T9" i="2" s="1"/>
  <c r="Y9" i="2" s="1"/>
  <c r="AL92" i="1"/>
  <c r="BB7" i="1"/>
  <c r="AU28" i="1"/>
  <c r="A8" i="2" s="1"/>
  <c r="E8" i="2" s="1"/>
  <c r="J8" i="2" s="1"/>
  <c r="O8" i="2" s="1"/>
  <c r="T8" i="2" s="1"/>
  <c r="Y8" i="2" s="1"/>
  <c r="AL91" i="1"/>
  <c r="BB6" i="1"/>
  <c r="AU27" i="1"/>
  <c r="A7" i="2" s="1"/>
  <c r="E7" i="2" s="1"/>
  <c r="J7" i="2" s="1"/>
  <c r="O7" i="2" s="1"/>
  <c r="T7" i="2" s="1"/>
  <c r="Y7" i="2" s="1"/>
  <c r="BB5" i="1"/>
  <c r="AU26" i="1"/>
  <c r="A6" i="2" s="1"/>
  <c r="E6" i="2" s="1"/>
  <c r="J6" i="2" s="1"/>
  <c r="O6" i="2" s="1"/>
  <c r="T6" i="2" s="1"/>
  <c r="Y6" i="2" s="1"/>
  <c r="BB4" i="1"/>
  <c r="AU25" i="1"/>
  <c r="A5" i="2" s="1"/>
  <c r="E5" i="2" s="1"/>
  <c r="J5" i="2" s="1"/>
  <c r="O5" i="2" s="1"/>
  <c r="T5" i="2" s="1"/>
  <c r="Y5" i="2" s="1"/>
  <c r="C4" i="1"/>
  <c r="BB3" i="1"/>
  <c r="AU24" i="1"/>
  <c r="A4" i="2" s="1"/>
  <c r="E4" i="2" s="1"/>
  <c r="J4" i="2" s="1"/>
  <c r="O4" i="2" s="1"/>
  <c r="T4" i="2" s="1"/>
  <c r="Y4" i="2" s="1"/>
  <c r="BB2" i="1"/>
  <c r="B30" i="2" l="1"/>
  <c r="AH36" i="2" s="1"/>
  <c r="BA40" i="1"/>
  <c r="BJ4" i="1"/>
  <c r="C5" i="1"/>
  <c r="M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A23" i="2"/>
  <c r="E23" i="2" s="1"/>
  <c r="J23" i="2" s="1"/>
  <c r="A24" i="2"/>
  <c r="E24" i="2" s="1"/>
  <c r="J24" i="2" s="1"/>
  <c r="AZ42" i="1"/>
  <c r="C6" i="1" l="1"/>
  <c r="BJ5" i="1"/>
  <c r="AK41" i="2"/>
  <c r="J4" i="1"/>
  <c r="A31" i="2"/>
  <c r="A30" i="2"/>
  <c r="O23" i="2"/>
  <c r="J30" i="2"/>
  <c r="K6" i="1"/>
  <c r="J6" i="1"/>
  <c r="M5" i="1"/>
  <c r="J5" i="1"/>
  <c r="K5" i="1"/>
  <c r="L5" i="1" s="1"/>
  <c r="O24" i="2"/>
  <c r="J31" i="2"/>
  <c r="J3" i="1"/>
  <c r="K4" i="1"/>
  <c r="L4" i="1" s="1"/>
  <c r="K3" i="1"/>
  <c r="L3" i="1" s="1"/>
  <c r="M6" i="1"/>
  <c r="AV38" i="1"/>
  <c r="B18" i="2" s="1"/>
  <c r="AV27" i="1"/>
  <c r="B7" i="2" s="1"/>
  <c r="AV26" i="1"/>
  <c r="B6" i="2" s="1"/>
  <c r="AV32" i="1"/>
  <c r="B12" i="2" s="1"/>
  <c r="AV33" i="1"/>
  <c r="B13" i="2" s="1"/>
  <c r="AV36" i="1"/>
  <c r="B16" i="2" s="1"/>
  <c r="AV35" i="1"/>
  <c r="B15" i="2" s="1"/>
  <c r="AV43" i="1"/>
  <c r="B23" i="2" s="1"/>
  <c r="AV30" i="1"/>
  <c r="B10" i="2" s="1"/>
  <c r="AV24" i="1"/>
  <c r="B4" i="2" s="1"/>
  <c r="AV40" i="1"/>
  <c r="B20" i="2" s="1"/>
  <c r="AV29" i="1"/>
  <c r="B9" i="2" s="1"/>
  <c r="AV11" i="1"/>
  <c r="AV12" i="1" s="1"/>
  <c r="AX12" i="1" s="1"/>
  <c r="C7" i="1" l="1"/>
  <c r="BJ6" i="1"/>
  <c r="AV13" i="1"/>
  <c r="AX13" i="1" s="1"/>
  <c r="AW12" i="1"/>
  <c r="AV41" i="1" s="1"/>
  <c r="B21" i="2" s="1"/>
  <c r="J7" i="1"/>
  <c r="K7" i="1"/>
  <c r="T23" i="2"/>
  <c r="O30" i="2"/>
  <c r="T24" i="2"/>
  <c r="O31" i="2"/>
  <c r="M7" i="1"/>
  <c r="L6" i="1"/>
  <c r="AW13" i="1" l="1"/>
  <c r="AV44" i="1" s="1"/>
  <c r="B24" i="2" s="1"/>
  <c r="BJ7" i="1"/>
  <c r="C8" i="1"/>
  <c r="Y24" i="2"/>
  <c r="Y31" i="2" s="1"/>
  <c r="T31" i="2"/>
  <c r="J8" i="1"/>
  <c r="K8" i="1"/>
  <c r="Y23" i="2"/>
  <c r="Y30" i="2" s="1"/>
  <c r="T30" i="2"/>
  <c r="M8" i="1"/>
  <c r="L7" i="1"/>
  <c r="BJ8" i="1" l="1"/>
  <c r="C9" i="1"/>
  <c r="J9" i="1"/>
  <c r="K9" i="1"/>
  <c r="M9" i="1"/>
  <c r="L8" i="1"/>
  <c r="BJ9" i="1" l="1"/>
  <c r="C10" i="1"/>
  <c r="K10" i="1"/>
  <c r="J10" i="1"/>
  <c r="M10" i="1"/>
  <c r="L9" i="1"/>
  <c r="BJ10" i="1" l="1"/>
  <c r="C11" i="1"/>
  <c r="J11" i="1"/>
  <c r="K11" i="1"/>
  <c r="M11" i="1"/>
  <c r="L10" i="1"/>
  <c r="BJ11" i="1" l="1"/>
  <c r="C12" i="1"/>
  <c r="J12" i="1"/>
  <c r="K12" i="1"/>
  <c r="M12" i="1"/>
  <c r="L11" i="1"/>
  <c r="BJ12" i="1" l="1"/>
  <c r="C13" i="1"/>
  <c r="J13" i="1"/>
  <c r="K13" i="1"/>
  <c r="M13" i="1"/>
  <c r="L12" i="1"/>
  <c r="BJ13" i="1" l="1"/>
  <c r="C14" i="1"/>
  <c r="K14" i="1"/>
  <c r="J14" i="1"/>
  <c r="M14" i="1"/>
  <c r="L13" i="1"/>
  <c r="BJ14" i="1" l="1"/>
  <c r="C15" i="1"/>
  <c r="J15" i="1"/>
  <c r="K15" i="1"/>
  <c r="M15" i="1"/>
  <c r="L14" i="1"/>
  <c r="BJ15" i="1" l="1"/>
  <c r="C16" i="1"/>
  <c r="J16" i="1"/>
  <c r="K16" i="1"/>
  <c r="M16" i="1"/>
  <c r="L15" i="1"/>
  <c r="BJ16" i="1" l="1"/>
  <c r="C17" i="1"/>
  <c r="J17" i="1"/>
  <c r="K17" i="1"/>
  <c r="M17" i="1"/>
  <c r="L16" i="1"/>
  <c r="BJ17" i="1" l="1"/>
  <c r="C18" i="1"/>
  <c r="K18" i="1"/>
  <c r="J18" i="1"/>
  <c r="M18" i="1"/>
  <c r="L17" i="1"/>
  <c r="BJ18" i="1" l="1"/>
  <c r="C19" i="1"/>
  <c r="J19" i="1"/>
  <c r="K19" i="1"/>
  <c r="M19" i="1"/>
  <c r="L18" i="1"/>
  <c r="BJ19" i="1" l="1"/>
  <c r="C20" i="1"/>
  <c r="J20" i="1"/>
  <c r="K20" i="1"/>
  <c r="M20" i="1"/>
  <c r="L19" i="1"/>
  <c r="BJ20" i="1" l="1"/>
  <c r="C21" i="1"/>
  <c r="J21" i="1"/>
  <c r="K21" i="1"/>
  <c r="M21" i="1"/>
  <c r="L20" i="1"/>
  <c r="BJ21" i="1" l="1"/>
  <c r="C22" i="1"/>
  <c r="K22" i="1"/>
  <c r="J22" i="1"/>
  <c r="M22" i="1"/>
  <c r="L21" i="1"/>
  <c r="BJ22" i="1" l="1"/>
  <c r="C23" i="1"/>
  <c r="J23" i="1"/>
  <c r="K23" i="1"/>
  <c r="M23" i="1"/>
  <c r="L22" i="1"/>
  <c r="BJ23" i="1" l="1"/>
  <c r="C24" i="1"/>
  <c r="J24" i="1"/>
  <c r="K24" i="1"/>
  <c r="M24" i="1"/>
  <c r="L23" i="1"/>
  <c r="BJ24" i="1" l="1"/>
  <c r="C25" i="1"/>
  <c r="K25" i="1"/>
  <c r="J25" i="1"/>
  <c r="M25" i="1"/>
  <c r="L24" i="1"/>
  <c r="BJ25" i="1" l="1"/>
  <c r="C26" i="1"/>
  <c r="K26" i="1"/>
  <c r="J26" i="1"/>
  <c r="M26" i="1"/>
  <c r="L25" i="1"/>
  <c r="BJ26" i="1" l="1"/>
  <c r="C27" i="1"/>
  <c r="J27" i="1"/>
  <c r="K27" i="1"/>
  <c r="M27" i="1"/>
  <c r="L26" i="1"/>
  <c r="BJ27" i="1" l="1"/>
  <c r="C28" i="1"/>
  <c r="K28" i="1"/>
  <c r="J28" i="1"/>
  <c r="M28" i="1"/>
  <c r="L27" i="1"/>
  <c r="BJ28" i="1" l="1"/>
  <c r="C29" i="1"/>
  <c r="K29" i="1"/>
  <c r="J29" i="1"/>
  <c r="M29" i="1"/>
  <c r="L28" i="1"/>
  <c r="BJ29" i="1" l="1"/>
  <c r="C30" i="1"/>
  <c r="K30" i="1"/>
  <c r="J30" i="1"/>
  <c r="M30" i="1"/>
  <c r="L29" i="1"/>
  <c r="BJ30" i="1" l="1"/>
  <c r="C31" i="1"/>
  <c r="J31" i="1"/>
  <c r="K31" i="1"/>
  <c r="M31" i="1"/>
  <c r="L30" i="1"/>
  <c r="BJ31" i="1" l="1"/>
  <c r="C32" i="1"/>
  <c r="J32" i="1"/>
  <c r="K32" i="1"/>
  <c r="M32" i="1"/>
  <c r="L31" i="1"/>
  <c r="BJ32" i="1" l="1"/>
  <c r="C33" i="1"/>
  <c r="J33" i="1"/>
  <c r="K33" i="1"/>
  <c r="M33" i="1"/>
  <c r="L32" i="1"/>
  <c r="BJ33" i="1" l="1"/>
  <c r="C34" i="1"/>
  <c r="K34" i="1"/>
  <c r="J34" i="1"/>
  <c r="M34" i="1"/>
  <c r="L33" i="1"/>
  <c r="BJ34" i="1" l="1"/>
  <c r="C35" i="1"/>
  <c r="J35" i="1"/>
  <c r="K35" i="1"/>
  <c r="M35" i="1"/>
  <c r="L34" i="1"/>
  <c r="BJ35" i="1" l="1"/>
  <c r="C36" i="1"/>
  <c r="J36" i="1"/>
  <c r="K36" i="1"/>
  <c r="M36" i="1"/>
  <c r="L35" i="1"/>
  <c r="BJ36" i="1" l="1"/>
  <c r="C37" i="1"/>
  <c r="K37" i="1"/>
  <c r="J37" i="1"/>
  <c r="M37" i="1"/>
  <c r="L36" i="1"/>
  <c r="BJ37" i="1" l="1"/>
  <c r="C38" i="1"/>
  <c r="K38" i="1"/>
  <c r="J38" i="1"/>
  <c r="M38" i="1"/>
  <c r="L37" i="1"/>
  <c r="BJ38" i="1" l="1"/>
  <c r="C39" i="1"/>
  <c r="J39" i="1"/>
  <c r="K39" i="1"/>
  <c r="M39" i="1"/>
  <c r="L38" i="1"/>
  <c r="BJ39" i="1" l="1"/>
  <c r="C40" i="1"/>
  <c r="J40" i="1"/>
  <c r="K40" i="1"/>
  <c r="M40" i="1"/>
  <c r="L39" i="1"/>
  <c r="BJ40" i="1" l="1"/>
  <c r="C41" i="1"/>
  <c r="K41" i="1"/>
  <c r="J41" i="1"/>
  <c r="M41" i="1"/>
  <c r="L40" i="1"/>
  <c r="BJ41" i="1" l="1"/>
  <c r="C42" i="1"/>
  <c r="K42" i="1"/>
  <c r="J42" i="1"/>
  <c r="M42" i="1"/>
  <c r="L41" i="1"/>
  <c r="BJ42" i="1" l="1"/>
  <c r="C43" i="1"/>
  <c r="J43" i="1"/>
  <c r="K43" i="1"/>
  <c r="M43" i="1"/>
  <c r="L42" i="1"/>
  <c r="BJ43" i="1" l="1"/>
  <c r="C44" i="1"/>
  <c r="K44" i="1"/>
  <c r="J44" i="1"/>
  <c r="M44" i="1"/>
  <c r="L43" i="1"/>
  <c r="BJ44" i="1" l="1"/>
  <c r="C45" i="1"/>
  <c r="J45" i="1"/>
  <c r="K45" i="1"/>
  <c r="M45" i="1"/>
  <c r="L44" i="1"/>
  <c r="BJ45" i="1" l="1"/>
  <c r="C46" i="1"/>
  <c r="K46" i="1"/>
  <c r="J46" i="1"/>
  <c r="M46" i="1"/>
  <c r="L45" i="1"/>
  <c r="BJ46" i="1" l="1"/>
  <c r="C47" i="1"/>
  <c r="J47" i="1"/>
  <c r="K47" i="1"/>
  <c r="M47" i="1"/>
  <c r="L46" i="1"/>
  <c r="BJ47" i="1" l="1"/>
  <c r="C48" i="1"/>
  <c r="BJ48" i="1" s="1"/>
  <c r="J48" i="1"/>
  <c r="K48" i="1"/>
  <c r="M48" i="1"/>
  <c r="L47" i="1"/>
  <c r="J49" i="1" l="1"/>
  <c r="K49" i="1"/>
  <c r="M49" i="1"/>
  <c r="L48" i="1"/>
  <c r="D4" i="1" l="1"/>
  <c r="E4" i="1" s="1"/>
  <c r="D5" i="1"/>
  <c r="E5" i="1" s="1"/>
  <c r="D6" i="1"/>
  <c r="E6" i="1" s="1"/>
  <c r="D3" i="1"/>
  <c r="E3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K50" i="1"/>
  <c r="J50" i="1"/>
  <c r="M50" i="1"/>
  <c r="AV14" i="1"/>
  <c r="AV15" i="1"/>
  <c r="L49" i="1"/>
  <c r="AL50" i="1" l="1"/>
  <c r="AK50" i="1"/>
  <c r="AL88" i="1"/>
  <c r="F26" i="1"/>
  <c r="G26" i="1"/>
  <c r="F33" i="1"/>
  <c r="G33" i="1"/>
  <c r="F17" i="1"/>
  <c r="G17" i="1"/>
  <c r="F40" i="1"/>
  <c r="G40" i="1"/>
  <c r="F32" i="1"/>
  <c r="G32" i="1"/>
  <c r="F24" i="1"/>
  <c r="G24" i="1"/>
  <c r="F16" i="1"/>
  <c r="G16" i="1"/>
  <c r="F8" i="1"/>
  <c r="G8" i="1"/>
  <c r="F42" i="1"/>
  <c r="G42" i="1"/>
  <c r="F9" i="1"/>
  <c r="G9" i="1"/>
  <c r="F47" i="1"/>
  <c r="G47" i="1"/>
  <c r="F39" i="1"/>
  <c r="G39" i="1"/>
  <c r="F31" i="1"/>
  <c r="G31" i="1"/>
  <c r="F23" i="1"/>
  <c r="G23" i="1"/>
  <c r="F15" i="1"/>
  <c r="G15" i="1"/>
  <c r="F7" i="1"/>
  <c r="G7" i="1"/>
  <c r="F10" i="1"/>
  <c r="G10" i="1"/>
  <c r="G46" i="1"/>
  <c r="F46" i="1"/>
  <c r="G38" i="1"/>
  <c r="F38" i="1"/>
  <c r="G30" i="1"/>
  <c r="F30" i="1"/>
  <c r="G22" i="1"/>
  <c r="F22" i="1"/>
  <c r="G14" i="1"/>
  <c r="F14" i="1"/>
  <c r="F29" i="1"/>
  <c r="G29" i="1"/>
  <c r="F21" i="1"/>
  <c r="G21" i="1"/>
  <c r="F13" i="1"/>
  <c r="G13" i="1"/>
  <c r="G6" i="1"/>
  <c r="F6" i="1"/>
  <c r="F18" i="1"/>
  <c r="G18" i="1"/>
  <c r="F25" i="1"/>
  <c r="G25" i="1"/>
  <c r="F48" i="1"/>
  <c r="G48" i="1"/>
  <c r="F45" i="1"/>
  <c r="G45" i="1"/>
  <c r="F37" i="1"/>
  <c r="G37" i="1"/>
  <c r="F44" i="1"/>
  <c r="G44" i="1"/>
  <c r="F36" i="1"/>
  <c r="G36" i="1"/>
  <c r="F28" i="1"/>
  <c r="G28" i="1"/>
  <c r="F20" i="1"/>
  <c r="G20" i="1"/>
  <c r="F12" i="1"/>
  <c r="G12" i="1"/>
  <c r="F5" i="1"/>
  <c r="G5" i="1"/>
  <c r="F34" i="1"/>
  <c r="G34" i="1"/>
  <c r="F41" i="1"/>
  <c r="G41" i="1"/>
  <c r="F43" i="1"/>
  <c r="G43" i="1"/>
  <c r="F35" i="1"/>
  <c r="G35" i="1"/>
  <c r="F27" i="1"/>
  <c r="G27" i="1"/>
  <c r="G19" i="1"/>
  <c r="F19" i="1"/>
  <c r="G11" i="1"/>
  <c r="F11" i="1"/>
  <c r="F4" i="1"/>
  <c r="G4" i="1"/>
  <c r="J51" i="1"/>
  <c r="K51" i="1"/>
  <c r="M51" i="1"/>
  <c r="L50" i="1"/>
  <c r="AV37" i="1"/>
  <c r="B17" i="2" s="1"/>
  <c r="AV34" i="1"/>
  <c r="B14" i="2" s="1"/>
  <c r="AV28" i="1"/>
  <c r="B8" i="2" s="1"/>
  <c r="AV25" i="1"/>
  <c r="B5" i="2" s="1"/>
  <c r="G3" i="1"/>
  <c r="F3" i="1"/>
  <c r="AM57" i="1" l="1"/>
  <c r="AO57" i="1" s="1"/>
  <c r="AM55" i="1"/>
  <c r="AO55" i="1" s="1"/>
  <c r="AM53" i="1"/>
  <c r="AO53" i="1" s="1"/>
  <c r="AM54" i="1"/>
  <c r="AO54" i="1" s="1"/>
  <c r="AM56" i="1"/>
  <c r="AO56" i="1" s="1"/>
  <c r="AM94" i="1"/>
  <c r="AO94" i="1" s="1"/>
  <c r="AM95" i="1"/>
  <c r="AO95" i="1" s="1"/>
  <c r="AM92" i="1"/>
  <c r="AO92" i="1" s="1"/>
  <c r="AM91" i="1"/>
  <c r="AO91" i="1" s="1"/>
  <c r="AM93" i="1"/>
  <c r="AO93" i="1" s="1"/>
  <c r="K52" i="1"/>
  <c r="J52" i="1"/>
  <c r="M52" i="1"/>
  <c r="L51" i="1"/>
  <c r="BA47" i="1" l="1"/>
  <c r="J53" i="1"/>
  <c r="K53" i="1"/>
  <c r="M53" i="1"/>
  <c r="L52" i="1"/>
  <c r="B31" i="2" l="1"/>
  <c r="AK36" i="2" s="1"/>
  <c r="BA42" i="1"/>
  <c r="K54" i="1"/>
  <c r="J54" i="1"/>
  <c r="M54" i="1"/>
  <c r="L53" i="1"/>
  <c r="J55" i="1" l="1"/>
  <c r="K55" i="1"/>
  <c r="M55" i="1"/>
  <c r="L54" i="1"/>
  <c r="J56" i="1" l="1"/>
  <c r="K56" i="1"/>
  <c r="M56" i="1"/>
  <c r="L55" i="1"/>
  <c r="K57" i="1" l="1"/>
  <c r="J57" i="1"/>
  <c r="M57" i="1"/>
  <c r="L56" i="1"/>
  <c r="K58" i="1" l="1"/>
  <c r="J58" i="1"/>
  <c r="M58" i="1"/>
  <c r="L57" i="1"/>
  <c r="J59" i="1" l="1"/>
  <c r="K59" i="1"/>
  <c r="M59" i="1"/>
  <c r="L58" i="1"/>
  <c r="K60" i="1" l="1"/>
  <c r="J60" i="1"/>
  <c r="M60" i="1"/>
  <c r="L59" i="1"/>
  <c r="J61" i="1" l="1"/>
  <c r="K61" i="1"/>
  <c r="M61" i="1"/>
  <c r="L60" i="1"/>
  <c r="K62" i="1" l="1"/>
  <c r="J62" i="1"/>
  <c r="M62" i="1"/>
  <c r="L61" i="1"/>
  <c r="J63" i="1" l="1"/>
  <c r="K63" i="1"/>
  <c r="M63" i="1"/>
  <c r="L62" i="1"/>
  <c r="J64" i="1" l="1"/>
  <c r="K64" i="1"/>
  <c r="M64" i="1"/>
  <c r="L63" i="1"/>
  <c r="J65" i="1" l="1"/>
  <c r="K65" i="1"/>
  <c r="M65" i="1"/>
  <c r="L64" i="1"/>
  <c r="K66" i="1" l="1"/>
  <c r="J66" i="1"/>
  <c r="M66" i="1"/>
  <c r="L65" i="1"/>
  <c r="J67" i="1" l="1"/>
  <c r="K67" i="1"/>
  <c r="M67" i="1"/>
  <c r="L66" i="1"/>
  <c r="K68" i="1" l="1"/>
  <c r="J68" i="1"/>
  <c r="M68" i="1"/>
  <c r="L67" i="1"/>
  <c r="J69" i="1" l="1"/>
  <c r="K69" i="1"/>
  <c r="M69" i="1"/>
  <c r="L68" i="1"/>
  <c r="K70" i="1" l="1"/>
  <c r="J70" i="1"/>
  <c r="M70" i="1"/>
  <c r="L69" i="1"/>
  <c r="J71" i="1" l="1"/>
  <c r="K71" i="1"/>
  <c r="M71" i="1"/>
  <c r="L70" i="1"/>
  <c r="J72" i="1" l="1"/>
  <c r="K72" i="1"/>
  <c r="M72" i="1"/>
  <c r="L71" i="1"/>
  <c r="K73" i="1" l="1"/>
  <c r="J73" i="1"/>
  <c r="M73" i="1"/>
  <c r="L72" i="1"/>
  <c r="K74" i="1" l="1"/>
  <c r="J74" i="1"/>
  <c r="M74" i="1"/>
  <c r="L73" i="1"/>
  <c r="J75" i="1" l="1"/>
  <c r="K75" i="1"/>
  <c r="M75" i="1"/>
  <c r="L74" i="1"/>
  <c r="K76" i="1" l="1"/>
  <c r="J76" i="1"/>
  <c r="M76" i="1"/>
  <c r="L75" i="1"/>
  <c r="J77" i="1" l="1"/>
  <c r="K77" i="1"/>
  <c r="M77" i="1"/>
  <c r="L76" i="1"/>
  <c r="K78" i="1" l="1"/>
  <c r="J78" i="1"/>
  <c r="M78" i="1"/>
  <c r="L77" i="1"/>
  <c r="J79" i="1" l="1"/>
  <c r="K79" i="1"/>
  <c r="M79" i="1"/>
  <c r="L78" i="1"/>
  <c r="J80" i="1" l="1"/>
  <c r="K80" i="1"/>
  <c r="M80" i="1"/>
  <c r="L79" i="1"/>
  <c r="J81" i="1" l="1"/>
  <c r="K81" i="1"/>
  <c r="M81" i="1"/>
  <c r="L80" i="1"/>
  <c r="K82" i="1" l="1"/>
  <c r="J82" i="1"/>
  <c r="M82" i="1"/>
  <c r="L81" i="1"/>
  <c r="J83" i="1" l="1"/>
  <c r="K83" i="1"/>
  <c r="M83" i="1"/>
  <c r="L82" i="1"/>
  <c r="K84" i="1" l="1"/>
  <c r="J84" i="1"/>
  <c r="M84" i="1"/>
  <c r="L83" i="1"/>
  <c r="J85" i="1" l="1"/>
  <c r="K85" i="1"/>
  <c r="M85" i="1"/>
  <c r="L84" i="1"/>
  <c r="K86" i="1" l="1"/>
  <c r="J86" i="1"/>
  <c r="M86" i="1"/>
  <c r="L85" i="1"/>
  <c r="J87" i="1" l="1"/>
  <c r="K87" i="1"/>
  <c r="M87" i="1"/>
  <c r="L86" i="1"/>
  <c r="J88" i="1" l="1"/>
  <c r="K88" i="1"/>
  <c r="M88" i="1"/>
  <c r="L87" i="1"/>
  <c r="J89" i="1" l="1"/>
  <c r="K89" i="1"/>
  <c r="M89" i="1"/>
  <c r="L88" i="1"/>
  <c r="K90" i="1" l="1"/>
  <c r="J90" i="1"/>
  <c r="M90" i="1"/>
  <c r="L89" i="1"/>
  <c r="J91" i="1" l="1"/>
  <c r="K91" i="1"/>
  <c r="M91" i="1"/>
  <c r="L90" i="1"/>
  <c r="K92" i="1" l="1"/>
  <c r="J92" i="1"/>
  <c r="M92" i="1"/>
  <c r="L91" i="1"/>
  <c r="M93" i="1" l="1"/>
  <c r="J93" i="1"/>
  <c r="K93" i="1"/>
  <c r="L92" i="1"/>
  <c r="L93" i="1" l="1"/>
  <c r="T3" i="1" l="1"/>
  <c r="S7" i="1"/>
  <c r="S4" i="1"/>
  <c r="S5" i="1"/>
  <c r="S10" i="1"/>
  <c r="S9" i="1"/>
  <c r="R3" i="1"/>
  <c r="S3" i="1"/>
  <c r="S8" i="1"/>
  <c r="S6" i="1"/>
  <c r="R9" i="1"/>
  <c r="R10" i="1"/>
  <c r="R8" i="1"/>
  <c r="R7" i="1"/>
  <c r="R6" i="1"/>
  <c r="R4" i="1"/>
  <c r="R5" i="1"/>
  <c r="BF4" i="1" l="1"/>
  <c r="AL62" i="1" s="1"/>
  <c r="BF3" i="1"/>
  <c r="BL13" i="1" s="1"/>
  <c r="BF5" i="1"/>
  <c r="BP23" i="1" s="1"/>
  <c r="BQ23" i="1" s="1"/>
  <c r="BM13" i="1" l="1"/>
  <c r="BP33" i="1"/>
  <c r="BQ33" i="1" s="1"/>
  <c r="BP17" i="1"/>
  <c r="BQ17" i="1" s="1"/>
  <c r="BP14" i="1"/>
  <c r="BQ14" i="1" s="1"/>
  <c r="BL42" i="1"/>
  <c r="BL46" i="1"/>
  <c r="AL61" i="1"/>
  <c r="AL63" i="1"/>
  <c r="BP19" i="1"/>
  <c r="BQ19" i="1" s="1"/>
  <c r="BL36" i="1"/>
  <c r="BL5" i="1"/>
  <c r="BP15" i="1"/>
  <c r="BQ15" i="1" s="1"/>
  <c r="BL32" i="1"/>
  <c r="BP30" i="1"/>
  <c r="BQ30" i="1" s="1"/>
  <c r="BP18" i="1"/>
  <c r="BQ18" i="1" s="1"/>
  <c r="BP36" i="1"/>
  <c r="BQ36" i="1" s="1"/>
  <c r="BL48" i="1"/>
  <c r="BL9" i="1"/>
  <c r="BL7" i="1"/>
  <c r="BP43" i="1"/>
  <c r="BQ43" i="1" s="1"/>
  <c r="BL34" i="1"/>
  <c r="BL20" i="1"/>
  <c r="BP16" i="1"/>
  <c r="BQ16" i="1" s="1"/>
  <c r="BL17" i="1"/>
  <c r="BP39" i="1"/>
  <c r="BQ39" i="1" s="1"/>
  <c r="BP7" i="1"/>
  <c r="BQ7" i="1" s="1"/>
  <c r="BL18" i="1"/>
  <c r="BL23" i="1"/>
  <c r="BP4" i="1"/>
  <c r="BQ4" i="1" s="1"/>
  <c r="BL37" i="1"/>
  <c r="BP29" i="1"/>
  <c r="BQ29" i="1" s="1"/>
  <c r="BP6" i="1"/>
  <c r="BQ6" i="1" s="1"/>
  <c r="BL44" i="1"/>
  <c r="BP41" i="1"/>
  <c r="BQ41" i="1" s="1"/>
  <c r="BP25" i="1"/>
  <c r="BQ25" i="1" s="1"/>
  <c r="BP9" i="1"/>
  <c r="BQ9" i="1" s="1"/>
  <c r="BL22" i="1"/>
  <c r="BL31" i="1"/>
  <c r="BL43" i="1"/>
  <c r="BP35" i="1"/>
  <c r="BQ35" i="1" s="1"/>
  <c r="BP3" i="1"/>
  <c r="BQ3" i="1" s="1"/>
  <c r="BL15" i="1"/>
  <c r="BL21" i="1"/>
  <c r="BL28" i="1"/>
  <c r="BL14" i="1"/>
  <c r="BP20" i="1"/>
  <c r="BQ20" i="1" s="1"/>
  <c r="BP48" i="1"/>
  <c r="BQ48" i="1" s="1"/>
  <c r="BL10" i="1"/>
  <c r="BL3" i="1"/>
  <c r="BP13" i="1"/>
  <c r="BQ13" i="1" s="1"/>
  <c r="BL24" i="1"/>
  <c r="BP11" i="1"/>
  <c r="BQ11" i="1" s="1"/>
  <c r="BP47" i="1"/>
  <c r="BQ47" i="1" s="1"/>
  <c r="BP46" i="1"/>
  <c r="BQ46" i="1" s="1"/>
  <c r="BP34" i="1"/>
  <c r="BQ34" i="1" s="1"/>
  <c r="BL12" i="1"/>
  <c r="BL33" i="1"/>
  <c r="BL19" i="1"/>
  <c r="BP44" i="1"/>
  <c r="BQ44" i="1" s="1"/>
  <c r="BP28" i="1"/>
  <c r="BQ28" i="1" s="1"/>
  <c r="BP12" i="1"/>
  <c r="BQ12" i="1" s="1"/>
  <c r="BL16" i="1"/>
  <c r="BP31" i="1"/>
  <c r="BQ31" i="1" s="1"/>
  <c r="BP42" i="1"/>
  <c r="BQ42" i="1" s="1"/>
  <c r="BL11" i="1"/>
  <c r="BP38" i="1"/>
  <c r="BQ38" i="1" s="1"/>
  <c r="BL47" i="1"/>
  <c r="BP37" i="1"/>
  <c r="BQ37" i="1" s="1"/>
  <c r="BP21" i="1"/>
  <c r="BQ21" i="1" s="1"/>
  <c r="BP5" i="1"/>
  <c r="BQ5" i="1" s="1"/>
  <c r="BL45" i="1"/>
  <c r="BL26" i="1"/>
  <c r="BL6" i="1"/>
  <c r="BP27" i="1"/>
  <c r="BQ27" i="1" s="1"/>
  <c r="BP10" i="1"/>
  <c r="BQ10" i="1" s="1"/>
  <c r="BL27" i="1"/>
  <c r="BL40" i="1"/>
  <c r="BL8" i="1"/>
  <c r="BL4" i="1"/>
  <c r="BP22" i="1"/>
  <c r="BQ22" i="1" s="1"/>
  <c r="BP45" i="1"/>
  <c r="BQ45" i="1" s="1"/>
  <c r="BL41" i="1"/>
  <c r="BL30" i="1"/>
  <c r="BL39" i="1"/>
  <c r="BP32" i="1"/>
  <c r="BQ32" i="1" s="1"/>
  <c r="BL29" i="1"/>
  <c r="BP26" i="1"/>
  <c r="BQ26" i="1" s="1"/>
  <c r="BL25" i="1"/>
  <c r="BL38" i="1"/>
  <c r="BP40" i="1"/>
  <c r="BQ40" i="1" s="1"/>
  <c r="BP24" i="1"/>
  <c r="BQ24" i="1" s="1"/>
  <c r="BP8" i="1"/>
  <c r="BQ8" i="1" s="1"/>
  <c r="BL35" i="1"/>
  <c r="BM35" i="1" l="1"/>
  <c r="BM16" i="1"/>
  <c r="BM31" i="1"/>
  <c r="BM34" i="1"/>
  <c r="BM4" i="1"/>
  <c r="BM45" i="1"/>
  <c r="BM43" i="1"/>
  <c r="AQ53" i="1"/>
  <c r="AQ54" i="1"/>
  <c r="AQ56" i="1"/>
  <c r="AQ57" i="1"/>
  <c r="AQ55" i="1"/>
  <c r="BM37" i="1"/>
  <c r="BM40" i="1"/>
  <c r="BM27" i="1"/>
  <c r="BM28" i="1"/>
  <c r="BM23" i="1"/>
  <c r="BM20" i="1"/>
  <c r="BM14" i="1"/>
  <c r="BM30" i="1"/>
  <c r="BM47" i="1"/>
  <c r="BM24" i="1"/>
  <c r="BM21" i="1"/>
  <c r="BM18" i="1"/>
  <c r="BM7" i="1"/>
  <c r="BM5" i="1"/>
  <c r="BM29" i="1"/>
  <c r="BM42" i="1"/>
  <c r="BM19" i="1"/>
  <c r="BM15" i="1"/>
  <c r="BM9" i="1"/>
  <c r="BM36" i="1"/>
  <c r="BM46" i="1"/>
  <c r="BM22" i="1"/>
  <c r="BM32" i="1"/>
  <c r="BM39" i="1"/>
  <c r="BM41" i="1"/>
  <c r="BM38" i="1"/>
  <c r="BM6" i="1"/>
  <c r="BM11" i="1"/>
  <c r="BM33" i="1"/>
  <c r="BM3" i="1"/>
  <c r="BM44" i="1"/>
  <c r="BM48" i="1"/>
  <c r="BM8" i="1"/>
  <c r="BM25" i="1"/>
  <c r="BM26" i="1"/>
  <c r="BM12" i="1"/>
  <c r="BM10" i="1"/>
  <c r="BM17" i="1"/>
  <c r="BN21" i="1" l="1"/>
  <c r="BO21" i="1" s="1"/>
  <c r="BN3" i="1"/>
  <c r="BO3" i="1" s="1"/>
  <c r="BN4" i="1"/>
  <c r="BO4" i="1" s="1"/>
  <c r="BN42" i="1"/>
  <c r="BO42" i="1" s="1"/>
  <c r="BN8" i="1"/>
  <c r="BO8" i="1" s="1"/>
  <c r="BN41" i="1"/>
  <c r="BO41" i="1" s="1"/>
  <c r="BN15" i="1"/>
  <c r="BO15" i="1" s="1"/>
  <c r="BN45" i="1"/>
  <c r="BO45" i="1" s="1"/>
  <c r="BN11" i="1"/>
  <c r="BO11" i="1" s="1"/>
  <c r="BN6" i="1"/>
  <c r="BO6" i="1" s="1"/>
  <c r="BN9" i="1"/>
  <c r="BO9" i="1" s="1"/>
  <c r="BN12" i="1"/>
  <c r="BO12" i="1" s="1"/>
  <c r="BN29" i="1"/>
  <c r="BO29" i="1" s="1"/>
  <c r="BN16" i="1"/>
  <c r="BO16" i="1" s="1"/>
  <c r="BN19" i="1"/>
  <c r="BO19" i="1" s="1"/>
  <c r="BN14" i="1"/>
  <c r="BO14" i="1" s="1"/>
  <c r="BN17" i="1"/>
  <c r="BO17" i="1" s="1"/>
  <c r="BN20" i="1"/>
  <c r="BO20" i="1" s="1"/>
  <c r="BN10" i="1"/>
  <c r="BO10" i="1" s="1"/>
  <c r="BN24" i="1"/>
  <c r="BO24" i="1" s="1"/>
  <c r="BN38" i="1"/>
  <c r="BO38" i="1" s="1"/>
  <c r="BN44" i="1"/>
  <c r="BO44" i="1" s="1"/>
  <c r="BN48" i="1"/>
  <c r="BO48" i="1" s="1"/>
  <c r="BN39" i="1"/>
  <c r="BO39" i="1" s="1"/>
  <c r="BN47" i="1"/>
  <c r="BO47" i="1" s="1"/>
  <c r="BN27" i="1"/>
  <c r="BO27" i="1" s="1"/>
  <c r="BN22" i="1"/>
  <c r="BO22" i="1" s="1"/>
  <c r="BN25" i="1"/>
  <c r="BO25" i="1" s="1"/>
  <c r="BN28" i="1"/>
  <c r="BO28" i="1" s="1"/>
  <c r="BN18" i="1"/>
  <c r="BO18" i="1" s="1"/>
  <c r="BN35" i="1"/>
  <c r="BO35" i="1" s="1"/>
  <c r="BN46" i="1"/>
  <c r="BO46" i="1" s="1"/>
  <c r="BN30" i="1"/>
  <c r="BO30" i="1" s="1"/>
  <c r="BN33" i="1"/>
  <c r="BO33" i="1" s="1"/>
  <c r="BN36" i="1"/>
  <c r="BO36" i="1" s="1"/>
  <c r="BN7" i="1"/>
  <c r="BO7" i="1" s="1"/>
  <c r="BN26" i="1"/>
  <c r="BO26" i="1" s="1"/>
  <c r="BN43" i="1"/>
  <c r="BO43" i="1" s="1"/>
  <c r="BN23" i="1"/>
  <c r="BO23" i="1" s="1"/>
  <c r="BN37" i="1"/>
  <c r="BO37" i="1" s="1"/>
  <c r="BN5" i="1"/>
  <c r="BO5" i="1" s="1"/>
  <c r="BN31" i="1"/>
  <c r="BO31" i="1" s="1"/>
  <c r="BN32" i="1"/>
  <c r="BO32" i="1" s="1"/>
  <c r="BN40" i="1"/>
  <c r="BO40" i="1" s="1"/>
  <c r="BN34" i="1"/>
  <c r="BO34" i="1" s="1"/>
  <c r="BN13" i="1"/>
  <c r="BO13" i="1" s="1"/>
  <c r="BF7" i="1" l="1"/>
  <c r="BF8" i="1" s="1"/>
  <c r="AL65" i="1" l="1"/>
  <c r="BF9" i="1"/>
  <c r="BF15" i="1" l="1"/>
  <c r="BF18" i="1"/>
  <c r="BF17" i="1"/>
  <c r="BF16" i="1"/>
  <c r="BF10" i="1" l="1"/>
  <c r="BE21" i="1" l="1"/>
  <c r="AL66" i="1"/>
  <c r="AK69" i="1" s="1"/>
</calcChain>
</file>

<file path=xl/sharedStrings.xml><?xml version="1.0" encoding="utf-8"?>
<sst xmlns="http://schemas.openxmlformats.org/spreadsheetml/2006/main" count="3355" uniqueCount="174">
  <si>
    <t>Count</t>
  </si>
  <si>
    <t>Facies 1</t>
  </si>
  <si>
    <t>X Prob Label</t>
  </si>
  <si>
    <t>X normsinv</t>
  </si>
  <si>
    <t>Y anchor</t>
  </si>
  <si>
    <t>normsinv</t>
  </si>
  <si>
    <t>norm,0,1</t>
  </si>
  <si>
    <t>Mean</t>
  </si>
  <si>
    <t>StDEV</t>
  </si>
  <si>
    <t>NormCumDist</t>
  </si>
  <si>
    <t>NormBellDist</t>
  </si>
  <si>
    <t>ProbDensity</t>
  </si>
  <si>
    <t>Frequency</t>
  </si>
  <si>
    <t>Freq/Num</t>
  </si>
  <si>
    <t>CumFreq</t>
  </si>
  <si>
    <t>Box Spaceing</t>
  </si>
  <si>
    <t>X</t>
  </si>
  <si>
    <t>Y</t>
  </si>
  <si>
    <t>X left corner</t>
  </si>
  <si>
    <t>Q3</t>
  </si>
  <si>
    <t>X left notch</t>
  </si>
  <si>
    <t>Nup</t>
  </si>
  <si>
    <t>X center</t>
  </si>
  <si>
    <t>Med</t>
  </si>
  <si>
    <t>Prob</t>
  </si>
  <si>
    <t>Normsinv</t>
  </si>
  <si>
    <t>P-Value</t>
  </si>
  <si>
    <t>X right notch</t>
  </si>
  <si>
    <t>X right corner</t>
  </si>
  <si>
    <t xml:space="preserve">Q3 </t>
  </si>
  <si>
    <t xml:space="preserve">Median </t>
  </si>
  <si>
    <t>Q1</t>
  </si>
  <si>
    <t>Inter Quartile Range</t>
  </si>
  <si>
    <t>Upper Adjacent Value</t>
  </si>
  <si>
    <t>Lower Adjacent Value</t>
  </si>
  <si>
    <t>Nlow</t>
  </si>
  <si>
    <t>Notch upper Y</t>
  </si>
  <si>
    <t>Notch lower Y</t>
  </si>
  <si>
    <t>Number of Obs</t>
  </si>
  <si>
    <t>Quartiles</t>
  </si>
  <si>
    <t>P10 P90</t>
  </si>
  <si>
    <t>Max Y</t>
  </si>
  <si>
    <t>Min Y</t>
  </si>
  <si>
    <t>St Dev</t>
  </si>
  <si>
    <t>UpAdj</t>
  </si>
  <si>
    <t>LowAdj</t>
  </si>
  <si>
    <t>Outlier 1</t>
  </si>
  <si>
    <t>Outlier 2</t>
  </si>
  <si>
    <t>Quartile 1</t>
  </si>
  <si>
    <t>Median</t>
  </si>
  <si>
    <t>Quartile 3</t>
  </si>
  <si>
    <t>Facies 1 Permeability Distribution</t>
  </si>
  <si>
    <t>Min_X</t>
  </si>
  <si>
    <t>Max_X</t>
  </si>
  <si>
    <t>X_Scale_Min</t>
  </si>
  <si>
    <t>X_Scale_Max</t>
  </si>
  <si>
    <t>Theory Perm</t>
  </si>
  <si>
    <t>log10X</t>
  </si>
  <si>
    <t>Log10X</t>
  </si>
  <si>
    <t>Kmax</t>
  </si>
  <si>
    <t>Offset</t>
  </si>
  <si>
    <t>Facies 2</t>
  </si>
  <si>
    <t>Facies 3</t>
  </si>
  <si>
    <t>Facies 4</t>
  </si>
  <si>
    <t xml:space="preserve">Facies 5  </t>
  </si>
  <si>
    <t>Facies 6</t>
  </si>
  <si>
    <t>Value</t>
  </si>
  <si>
    <t>Log10Mean</t>
  </si>
  <si>
    <t>Log10Swansons</t>
  </si>
  <si>
    <t>Facies 2 Permeability Distribution</t>
  </si>
  <si>
    <t>Facies 2 Kmax</t>
  </si>
  <si>
    <t>Means</t>
  </si>
  <si>
    <t>X anchor</t>
  </si>
  <si>
    <t>Outliers</t>
  </si>
  <si>
    <t>Labels</t>
  </si>
  <si>
    <t>Facies 5</t>
  </si>
  <si>
    <t>Log10</t>
  </si>
  <si>
    <t>Swansons</t>
  </si>
  <si>
    <t>Facies 3 Permeability Distribution</t>
  </si>
  <si>
    <t>Facies 4 Permeability Distribution</t>
  </si>
  <si>
    <t>Facies 4 Kmax</t>
  </si>
  <si>
    <t>Facies 5 Permeability Distribution</t>
  </si>
  <si>
    <t>Facies 5 Kmax</t>
  </si>
  <si>
    <t>Facies 6 Permeability Distribution</t>
  </si>
  <si>
    <t>Facies 6 Kmax</t>
  </si>
  <si>
    <t>Cum Dist</t>
  </si>
  <si>
    <t>Bell Dist</t>
  </si>
  <si>
    <t>Anderson Darling Test</t>
  </si>
  <si>
    <t>i</t>
  </si>
  <si>
    <t>F(Xi)</t>
  </si>
  <si>
    <t>1-F(Xi)</t>
  </si>
  <si>
    <t>1-F(Xn-i+1)</t>
  </si>
  <si>
    <t>S</t>
  </si>
  <si>
    <t>Average</t>
  </si>
  <si>
    <t>Sigma</t>
  </si>
  <si>
    <t>N</t>
  </si>
  <si>
    <t>AD</t>
  </si>
  <si>
    <t>AD*</t>
  </si>
  <si>
    <t>p Value</t>
  </si>
  <si>
    <t>p Value  Calculations</t>
  </si>
  <si>
    <t>p</t>
  </si>
  <si>
    <t>If p &lt; 0.05, Reject Normal Distribution</t>
  </si>
  <si>
    <t>log10</t>
  </si>
  <si>
    <t>Bin Width</t>
  </si>
  <si>
    <t>https://www.spcforexcel.com/knowledge/basic-statistics/anderson-darling-test-for-normality</t>
  </si>
  <si>
    <t>LogNormal Distribution for a Mean of H3 and SD of I3</t>
  </si>
  <si>
    <t>Box Plot</t>
  </si>
  <si>
    <t>Label</t>
  </si>
  <si>
    <t>First</t>
  </si>
  <si>
    <t>Second</t>
  </si>
  <si>
    <t>Sumatra Field Size</t>
  </si>
  <si>
    <t>Sumatra</t>
  </si>
  <si>
    <t>V_SB_SM</t>
  </si>
  <si>
    <t>Variable 3</t>
  </si>
  <si>
    <t>Variable 4</t>
  </si>
  <si>
    <t>Variable 5</t>
  </si>
  <si>
    <t>Variable 6</t>
  </si>
  <si>
    <t>Ven_SB_SM</t>
  </si>
  <si>
    <t xml:space="preserve">Std. Dev. </t>
  </si>
  <si>
    <t>AD Statistic</t>
  </si>
  <si>
    <t>If p &lt; 0.05, Reject Normal Distribution Hypothesis</t>
  </si>
  <si>
    <t>ln(Kmax)</t>
  </si>
  <si>
    <t>*corrected</t>
  </si>
  <si>
    <t>Facies</t>
  </si>
  <si>
    <t>Perm mD</t>
  </si>
  <si>
    <t>All Facies Permeability Distribution</t>
  </si>
  <si>
    <t>i/n+1</t>
  </si>
  <si>
    <t>A Count</t>
  </si>
  <si>
    <t>P Count</t>
  </si>
  <si>
    <t>Sorted</t>
  </si>
  <si>
    <t>Permeability</t>
  </si>
  <si>
    <t>Bin Top</t>
  </si>
  <si>
    <t>0.001 to 0.01</t>
  </si>
  <si>
    <t>0.011 to 0.1</t>
  </si>
  <si>
    <t>0.11 to 1</t>
  </si>
  <si>
    <t>1.1 to 10</t>
  </si>
  <si>
    <t>11 to 100</t>
  </si>
  <si>
    <t>101 to 1000</t>
  </si>
  <si>
    <t>1001 to 10000</t>
  </si>
  <si>
    <t>10001 to 100000</t>
  </si>
  <si>
    <t>Slope</t>
  </si>
  <si>
    <t>Intercept</t>
  </si>
  <si>
    <t>Standard Deviation</t>
  </si>
  <si>
    <t>Sampe Variance</t>
  </si>
  <si>
    <t>Standard Error</t>
  </si>
  <si>
    <t>Mode</t>
  </si>
  <si>
    <t>Skewness</t>
  </si>
  <si>
    <t>Kurtosis</t>
  </si>
  <si>
    <t xml:space="preserve">Range </t>
  </si>
  <si>
    <t>Minimum</t>
  </si>
  <si>
    <t>Maximum</t>
  </si>
  <si>
    <t>Coefficient of Variation</t>
  </si>
  <si>
    <t>Sum</t>
  </si>
  <si>
    <t>from NormInv</t>
  </si>
  <si>
    <t>Cumulative</t>
  </si>
  <si>
    <t>Q</t>
  </si>
  <si>
    <t>Percentile</t>
  </si>
  <si>
    <t>95% CI +/-</t>
  </si>
  <si>
    <t>Mean 95% CI</t>
  </si>
  <si>
    <t>Log10_95%CI</t>
  </si>
  <si>
    <t>Kmax mD</t>
  </si>
  <si>
    <t>Major Unit</t>
  </si>
  <si>
    <t>Facies 3 Kmax</t>
  </si>
  <si>
    <t>Facies 1 Kmax</t>
  </si>
  <si>
    <t xml:space="preserve">Facies 3 </t>
  </si>
  <si>
    <t xml:space="preserve">Facies 4 </t>
  </si>
  <si>
    <t>All Facies Kmax</t>
  </si>
  <si>
    <t>Outlier 3</t>
  </si>
  <si>
    <t>Outlier 4</t>
  </si>
  <si>
    <t>Sorted by Perm</t>
  </si>
  <si>
    <t>Sumatra Field Size Distribution</t>
  </si>
  <si>
    <t>Million Barrels Oil Equivalent</t>
  </si>
  <si>
    <t>Vent_SB_SM Field Size Distribution</t>
  </si>
  <si>
    <t>Vent_SB_SM Field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</si>
</sst>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%"/>
    <numFmt numFmtId="166" formatCode="0.0000"/>
    <numFmt numFmtId="167" formatCode="0.000"/>
    <numFmt numFmtId="168" formatCode="0.0"/>
    <numFmt numFmtId="169" formatCode="0.000000"/>
    <numFmt numFmtId="170" formatCode="0.000000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2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2" fontId="0" fillId="0" borderId="0" xfId="0" applyNumberFormat="1"/>
    <xf numFmtId="2" fontId="0" fillId="0" borderId="0" xfId="1" applyNumberFormat="1" applyFont="1"/>
    <xf numFmtId="166" fontId="0" fillId="0" borderId="0" xfId="1" applyNumberFormat="1" applyFont="1"/>
    <xf numFmtId="0" fontId="0" fillId="2" borderId="3" xfId="0" applyFill="1" applyBorder="1"/>
    <xf numFmtId="9" fontId="0" fillId="0" borderId="0" xfId="0" applyNumberFormat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4" borderId="3" xfId="0" applyFill="1" applyBorder="1"/>
    <xf numFmtId="165" fontId="0" fillId="0" borderId="0" xfId="0" applyNumberFormat="1"/>
    <xf numFmtId="0" fontId="3" fillId="0" borderId="0" xfId="0" applyFont="1"/>
    <xf numFmtId="167" fontId="0" fillId="0" borderId="0" xfId="0" applyNumberFormat="1"/>
    <xf numFmtId="167" fontId="0" fillId="4" borderId="3" xfId="0" applyNumberFormat="1" applyFill="1" applyBorder="1"/>
    <xf numFmtId="0" fontId="0" fillId="0" borderId="3" xfId="0" applyBorder="1"/>
    <xf numFmtId="2" fontId="0" fillId="2" borderId="3" xfId="1" applyNumberFormat="1" applyFont="1" applyFill="1" applyBorder="1"/>
    <xf numFmtId="0" fontId="0" fillId="2" borderId="0" xfId="0" applyFill="1"/>
    <xf numFmtId="167" fontId="0" fillId="0" borderId="0" xfId="0" applyNumberFormat="1" applyAlignment="1">
      <alignment wrapText="1"/>
    </xf>
    <xf numFmtId="2" fontId="0" fillId="3" borderId="3" xfId="1" applyNumberFormat="1" applyFont="1" applyFill="1" applyBorder="1"/>
    <xf numFmtId="168" fontId="0" fillId="0" borderId="0" xfId="1" applyNumberFormat="1" applyFont="1"/>
    <xf numFmtId="0" fontId="0" fillId="0" borderId="0" xfId="1" applyNumberFormat="1" applyFont="1"/>
    <xf numFmtId="168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9" fontId="0" fillId="0" borderId="0" xfId="0" applyNumberFormat="1"/>
    <xf numFmtId="10" fontId="0" fillId="0" borderId="0" xfId="1" applyNumberFormat="1" applyFont="1"/>
    <xf numFmtId="170" fontId="0" fillId="0" borderId="0" xfId="0" applyNumberFormat="1"/>
    <xf numFmtId="168" fontId="0" fillId="2" borderId="3" xfId="1" applyNumberFormat="1" applyFont="1" applyFill="1" applyBorder="1"/>
    <xf numFmtId="0" fontId="5" fillId="2" borderId="0" xfId="0" applyFont="1" applyFill="1"/>
    <xf numFmtId="0" fontId="5" fillId="0" borderId="0" xfId="0" applyFont="1"/>
    <xf numFmtId="2" fontId="5" fillId="0" borderId="0" xfId="1" applyNumberFormat="1" applyFont="1"/>
    <xf numFmtId="1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164" fontId="5" fillId="2" borderId="0" xfId="0" applyNumberFormat="1" applyFont="1" applyFill="1"/>
    <xf numFmtId="2" fontId="5" fillId="2" borderId="0" xfId="0" applyNumberFormat="1" applyFont="1" applyFill="1"/>
    <xf numFmtId="165" fontId="0" fillId="0" borderId="4" xfId="1" applyNumberFormat="1" applyFont="1" applyBorder="1"/>
    <xf numFmtId="165" fontId="0" fillId="0" borderId="5" xfId="1" applyNumberFormat="1" applyFont="1" applyBorder="1"/>
    <xf numFmtId="2" fontId="0" fillId="6" borderId="3" xfId="0" applyNumberFormat="1" applyFill="1" applyBorder="1"/>
    <xf numFmtId="0" fontId="0" fillId="6" borderId="3" xfId="0" applyFill="1" applyBorder="1"/>
    <xf numFmtId="10" fontId="0" fillId="0" borderId="0" xfId="1" quotePrefix="1" applyNumberFormat="1" applyFont="1"/>
    <xf numFmtId="0" fontId="0" fillId="7" borderId="0" xfId="0" applyFill="1"/>
    <xf numFmtId="0" fontId="5" fillId="4" borderId="3" xfId="0" applyFont="1" applyFill="1" applyBorder="1"/>
    <xf numFmtId="0" fontId="5" fillId="5" borderId="3" xfId="0" applyFont="1" applyFill="1" applyBorder="1"/>
    <xf numFmtId="2" fontId="5" fillId="4" borderId="3" xfId="1" applyNumberFormat="1" applyFont="1" applyFill="1" applyBorder="1"/>
    <xf numFmtId="2" fontId="5" fillId="5" borderId="3" xfId="1" applyNumberFormat="1" applyFont="1" applyFill="1" applyBorder="1"/>
    <xf numFmtId="1" fontId="5" fillId="2" borderId="3" xfId="1" applyNumberFormat="1" applyFont="1" applyFill="1" applyBorder="1"/>
    <xf numFmtId="2" fontId="5" fillId="5" borderId="3" xfId="0" applyNumberFormat="1" applyFont="1" applyFill="1" applyBorder="1"/>
    <xf numFmtId="2" fontId="5" fillId="2" borderId="3" xfId="1" applyNumberFormat="1" applyFont="1" applyFill="1" applyBorder="1"/>
    <xf numFmtId="0" fontId="0" fillId="3" borderId="0" xfId="0" applyFill="1"/>
    <xf numFmtId="0" fontId="0" fillId="3" borderId="4" xfId="0" applyFill="1" applyBorder="1"/>
    <xf numFmtId="0" fontId="0" fillId="3" borderId="6" xfId="0" applyFill="1" applyBorder="1"/>
    <xf numFmtId="0" fontId="0" fillId="3" borderId="3" xfId="0" applyFill="1" applyBorder="1"/>
    <xf numFmtId="0" fontId="0" fillId="3" borderId="7" xfId="0" applyFill="1" applyBorder="1"/>
    <xf numFmtId="2" fontId="3" fillId="0" borderId="0" xfId="0" applyNumberFormat="1" applyFont="1" applyAlignment="1">
      <alignment wrapText="1"/>
    </xf>
    <xf numFmtId="2" fontId="0" fillId="8" borderId="3" xfId="1" applyNumberFormat="1" applyFont="1" applyFill="1" applyBorder="1"/>
    <xf numFmtId="168" fontId="0" fillId="8" borderId="3" xfId="1" applyNumberFormat="1" applyFont="1" applyFill="1" applyBorder="1"/>
    <xf numFmtId="0" fontId="3" fillId="9" borderId="0" xfId="0" applyFont="1" applyFill="1"/>
    <xf numFmtId="0" fontId="0" fillId="9" borderId="0" xfId="0" applyFill="1"/>
    <xf numFmtId="2" fontId="0" fillId="3" borderId="0" xfId="0" applyNumberFormat="1" applyFill="1"/>
    <xf numFmtId="2" fontId="0" fillId="3" borderId="0" xfId="1" applyNumberFormat="1" applyFont="1" applyFill="1"/>
    <xf numFmtId="2" fontId="0" fillId="3" borderId="3" xfId="0" applyNumberFormat="1" applyFill="1" applyBorder="1"/>
    <xf numFmtId="167" fontId="0" fillId="9" borderId="0" xfId="0" applyNumberFormat="1" applyFill="1"/>
    <xf numFmtId="2" fontId="0" fillId="9" borderId="0" xfId="0" applyNumberFormat="1" applyFill="1"/>
    <xf numFmtId="0" fontId="0" fillId="2" borderId="3" xfId="0" applyFill="1" applyBorder="1" applyAlignment="1">
      <alignment horizontal="center"/>
    </xf>
    <xf numFmtId="1" fontId="5" fillId="4" borderId="3" xfId="1" applyNumberFormat="1" applyFont="1" applyFill="1" applyBorder="1"/>
    <xf numFmtId="2" fontId="0" fillId="0" borderId="3" xfId="0" applyNumberFormat="1" applyBorder="1"/>
    <xf numFmtId="0" fontId="0" fillId="0" borderId="0" xfId="0" applyFill="1"/>
    <xf numFmtId="166" fontId="0" fillId="0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CCCC"/>
      <color rgb="FFFFCCFF"/>
      <color rgb="FFCCFFFF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Facies_1_Perm!$AM$1</c:f>
          <c:strCache>
            <c:ptCount val="1"/>
            <c:pt idx="0">
              <c:v>Facies 1 Kmax</c:v>
            </c:pt>
          </c:strCache>
        </c:strRef>
      </c:tx>
      <c:layout>
        <c:manualLayout>
          <c:xMode val="edge"/>
          <c:yMode val="edge"/>
          <c:x val="0.30122947371963121"/>
          <c:y val="2.2051404636614352E-2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{62391805-FB25-41EE-935D-1F9A4FAF8077}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8C6-4111-A843-86E403F923C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{F12B0BAC-4540-431D-89B2-6B59B5926BE2}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8C6-4111-A843-86E403F923C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{B6D4D152-1282-4A85-B24C-1D3C1050562A}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8C6-4111-A843-86E403F923C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{C11330B6-5C33-4148-BC95-2BB84ECDDB9A}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8C6-4111-A843-86E403F923C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{6E225019-E2DD-48A3-99ED-D537CF00B259}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8C6-4111-A843-86E403F923C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{9A0BF031-2364-4F1D-A228-5CCBC83255EB}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8C6-4111-A843-86E403F923C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{C1077402-02C9-4CCC-8066-4EA4696303C9}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8C6-4111-A843-86E403F923C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{8DA55631-39C3-4337-A9A6-C9E12F686976}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8C6-4111-A843-86E403F923C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{BF70A97D-6FFE-4892-8A8B-1C6F502F05DF}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8C6-4111-A843-86E403F923C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{1B981100-B3BE-472E-8CED-335F84F99BA7}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8C6-4111-A843-86E403F923C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{DBC4FF7B-EDEF-484A-B689-7594A002D8BA}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8C6-4111-A843-86E403F923C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{6E6F7A17-3B07-40A5-BF2E-B59745DB2BDE}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8C6-4111-A843-86E403F923C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{F8C46BFD-C578-4A40-8805-B676333FE1A2}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8C6-4111-A843-86E403F923C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{4EB41429-4269-4C11-9826-9275A8D7D6E7}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8C6-4111-A843-86E403F923C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{2C246600-01EE-439A-89B4-389125F1362A}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8C6-4111-A843-86E403F923C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{3BB81DB3-80E0-4C91-A7C3-E231F96C09DD}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8C6-4111-A843-86E403F923C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{559729B4-BC9F-4F7D-973E-3B826493FC3B}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8C6-4111-A843-86E403F923C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{F155F64D-FED6-48BF-A24E-63752E9B8915}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8C6-4111-A843-86E403F923C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{0662D80D-D6F9-4671-A308-B858EE6808FA}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8C6-4111-A843-86E403F923C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{DF6B6000-C9DA-4AE1-ADD8-35A7AF1C15D2}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8C6-4111-A843-86E403F923C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{DC0ABB2A-6D51-49A2-BFE7-20DD2D7D7686}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8C6-4111-A843-86E403F923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Facies_1_Perm!$AV$24:$AV$44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C6-4111-A843-86E403F923C1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Facies_1_Perm!$BA$40</c:f>
              <c:numCache>
                <c:formatCode>General</c:formatCode>
                <c:ptCount val="1"/>
                <c:pt idx="0">
                  <c:v>1.037859364000483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8C6-4111-A843-86E403F923C1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Facies_1_Perm!$BA$42</c:f>
              <c:numCache>
                <c:formatCode>General</c:formatCode>
                <c:ptCount val="1"/>
                <c:pt idx="0">
                  <c:v>0.83490189395172143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8C6-4111-A843-86E403F923C1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{74E3DEFD-499E-4708-8ACC-F8E207A45633}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C8C6-4111-A843-86E403F923C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{A2DADAE2-539A-4053-9DFC-5D5D9DE4E2F0}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C8C6-4111-A843-86E403F923C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{3F5E2B2F-3CFE-48B8-B66B-FC163302C93D}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C8C6-4111-A843-86E403F923C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{3E25ED00-AADE-4DA7-AA17-F465BA84C39E}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C8C6-4111-A843-86E403F923C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{2B4FE599-69FC-4C6A-AC6E-69D28A179644}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C8C6-4111-A843-86E403F923C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{56968405-885C-4A53-B009-C3FE9454935B}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C8C6-4111-A843-86E403F923C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{D09A5CEC-E6DE-4FB3-81C2-A554DF1198C6}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C8C6-4111-A843-86E403F923C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{62C71FFA-D984-48B1-B060-874EB8AFC10F}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C8C6-4111-A843-86E403F923C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{A16EFC49-A92C-4C58-AC4B-F6A52D7E92E1}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C8C6-4111-A843-86E403F923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Facies_1_Perm!$BB$22:$BB$30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8C6-4111-A843-86E403F92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44116921282276"/>
          <c:y val="0.16095549075461926"/>
          <c:w val="0.31223360701707165"/>
          <c:h val="0.199410919612634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Facies_1_Perm!$AO$91</c:f>
                  <c:strCache>
                    <c:ptCount val="1"/>
                    <c:pt idx="0">
                      <c:v>0.03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{DCB786A7-54F3-45C6-B4FE-87E5DEE449D2}</c15:txfldGUID>
                      <c15:f>Facies_1_Perm!$AO$91</c15:f>
                      <c15:dlblFieldTableCache>
                        <c:ptCount val="1"/>
                        <c:pt idx="0">
                          <c:v>0.03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5746-4CB4-8B10-E76B33141A45}"/>
                </c:ext>
              </c:extLst>
            </c:dLbl>
            <c:dLbl>
              <c:idx val="1"/>
              <c:tx>
                <c:strRef>
                  <c:f>Facies_1_Perm!$AO$92</c:f>
                  <c:strCache>
                    <c:ptCount val="1"/>
                    <c:pt idx="0">
                      <c:v>0.15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{B9DC55F0-08B6-4689-B08D-887D624CFAE9}</c15:txfldGUID>
                      <c15:f>Facies_1_Perm!$AO$92</c15:f>
                      <c15:dlblFieldTableCache>
                        <c:ptCount val="1"/>
                        <c:pt idx="0">
                          <c:v>0.15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746-4CB4-8B10-E76B33141A45}"/>
                </c:ext>
              </c:extLst>
            </c:dLbl>
            <c:dLbl>
              <c:idx val="2"/>
              <c:tx>
                <c:strRef>
                  <c:f>Facies_1_Perm!$AO$93</c:f>
                  <c:strCache>
                    <c:ptCount val="1"/>
                    <c:pt idx="0">
                      <c:v>0.82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{DD093B89-7184-4F71-BD7E-421060A95F3E}</c15:txfldGUID>
                      <c15:f>Facies_1_Perm!$AO$93</c15:f>
                      <c15:dlblFieldTableCache>
                        <c:ptCount val="1"/>
                        <c:pt idx="0">
                          <c:v>0.82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5746-4CB4-8B10-E76B33141A45}"/>
                </c:ext>
              </c:extLst>
            </c:dLbl>
            <c:dLbl>
              <c:idx val="3"/>
              <c:tx>
                <c:strRef>
                  <c:f>Facies_1_Perm!$AO$94</c:f>
                  <c:strCache>
                    <c:ptCount val="1"/>
                    <c:pt idx="0">
                      <c:v>4.40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{572C78D3-B560-4609-A115-CE349BBBD5CA}</c15:txfldGUID>
                      <c15:f>Facies_1_Perm!$AO$94</c15:f>
                      <c15:dlblFieldTableCache>
                        <c:ptCount val="1"/>
                        <c:pt idx="0">
                          <c:v>4.40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746-4CB4-8B10-E76B33141A45}"/>
                </c:ext>
              </c:extLst>
            </c:dLbl>
            <c:dLbl>
              <c:idx val="4"/>
              <c:tx>
                <c:strRef>
                  <c:f>Facies_1_Perm!$AO$95</c:f>
                  <c:strCache>
                    <c:ptCount val="1"/>
                    <c:pt idx="0">
                      <c:v>19.95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{B72062EE-EF0A-431D-AFF4-6AAE46C10BE8}</c15:txfldGUID>
                      <c15:f>Facies_1_Perm!$AO$95</c15:f>
                      <c15:dlblFieldTableCache>
                        <c:ptCount val="1"/>
                        <c:pt idx="0">
                          <c:v>19.95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5746-4CB4-8B10-E76B33141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Facies_1_Perm!$AM$91:$AM$95</c:f>
              <c:numCache>
                <c:formatCode>General</c:formatCode>
                <c:ptCount val="5"/>
                <c:pt idx="0">
                  <c:v>3.3828955662440395E-2</c:v>
                </c:pt>
                <c:pt idx="1">
                  <c:v>0.15329065030780023</c:v>
                </c:pt>
                <c:pt idx="2">
                  <c:v>0.82154544229090976</c:v>
                </c:pt>
                <c:pt idx="3">
                  <c:v>4.402988130024406</c:v>
                </c:pt>
                <c:pt idx="4">
                  <c:v>19.951455802649424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46-4CB4-8B10-E76B33141A4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46-4CB4-8B10-E76B33141A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46-4CB4-8B10-E76B33141A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46-4CB4-8B10-E76B33141A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46-4CB4-8B10-E76B33141A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46-4CB4-8B10-E76B33141A4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46-4CB4-8B10-E76B33141A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46-4CB4-8B10-E76B33141A4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746-4CB4-8B10-E76B33141A4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746-4CB4-8B10-E76B33141A4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746-4CB4-8B10-E76B33141A4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746-4CB4-8B10-E76B33141A4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746-4CB4-8B10-E76B33141A4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746-4CB4-8B10-E76B33141A4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746-4CB4-8B10-E76B33141A4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746-4CB4-8B10-E76B33141A4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746-4CB4-8B10-E76B33141A4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746-4CB4-8B10-E76B33141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46-4CB4-8B10-E76B33141A4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General" sourceLinked="0"/>
            </c:trendlineLbl>
          </c:trendline>
          <c:xVal>
            <c:numRef>
              <c:f>Facies_1_Perm!$E$3:$E$48</c:f>
              <c:numCache>
                <c:formatCode>0.00</c:formatCode>
                <c:ptCount val="46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</c:numCache>
            </c:numRef>
          </c:xVal>
          <c:yVal>
            <c:numRef>
              <c:f>Facies_1_Perm!$A$3:$A$48</c:f>
              <c:numCache>
                <c:formatCode>General</c:formatCode>
                <c:ptCount val="46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46-4CB4-8B10-E76B33141A4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46-4CB4-8B10-E76B33141A4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Facies_1_Perm!$BB$49:$BB$50</c:f>
              <c:numCache>
                <c:formatCode>General</c:formatCode>
                <c:ptCount val="2"/>
              </c:numCache>
            </c:numRef>
          </c:xVal>
          <c:yVal>
            <c:numRef>
              <c:f>Facies_1_Perm!$BC$49:$BC$50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746-4CB4-8B10-E76B3314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{6BDE767F-784E-4FAB-9901-0DCBC8E94844}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5A0C-486D-B85A-D063A60F1DD4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{CF8FFE58-041D-4BEC-8AE2-101270EB9E12}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A0C-486D-B85A-D063A60F1DD4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{4E304DBD-FF6B-409C-9F9D-2BF3311CEE48}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5A0C-486D-B85A-D063A60F1DD4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{3D3A1F00-A679-417F-A85E-CF9752CD57F7}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A0C-486D-B85A-D063A60F1DD4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{BA088DF5-274D-4069-A188-4FD149BD7B2B}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5A0C-486D-B85A-D063A60F1DD4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{D2BA4074-12B2-4E4E-9F72-44E80480BA66}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A0C-486D-B85A-D063A60F1DD4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{5808B84D-3AB0-4213-BDFE-87307DBAED74}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A0C-486D-B85A-D063A60F1DD4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{27774EEB-D371-4340-BAF7-9B8F164AEABF}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A0C-486D-B85A-D063A60F1DD4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{9D74E705-65EB-4001-9E0F-C5AA331A959C}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A0C-486D-B85A-D063A60F1DD4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{88B0C1E8-564C-4E05-9E87-60771D8DC475}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A0C-486D-B85A-D063A60F1DD4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{102DD02C-7D42-44D2-993E-BF86B374B790}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A0C-486D-B85A-D063A60F1DD4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{8346682E-15B8-4AA1-8A02-EE553AEF3FE5}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A0C-486D-B85A-D063A60F1DD4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{EE927248-B9C8-4808-A32B-B3A5464B9397}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5A0C-486D-B85A-D063A60F1DD4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{E913C68E-1FA3-4955-8BD0-3BBEA8DE09E3}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A0C-486D-B85A-D063A60F1DD4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{B1F3A133-FC35-479F-A27E-340B10CA7B8F}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5A0C-486D-B85A-D063A60F1DD4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{90301DCF-EBEE-420E-81AE-2B2C44E129DB}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A0C-486D-B85A-D063A60F1DD4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{876BFB65-B0D7-497C-9349-8F6D0A10E8C5}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5A0C-486D-B85A-D063A60F1DD4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{7A4536E6-42C9-4B1F-B553-CA88EA34FECC}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5A0C-486D-B85A-D063A60F1DD4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{09C49497-41B2-4009-A106-A56B5F097D81}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5A0C-486D-B85A-D063A60F1DD4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{FDE30A4D-2C9B-43AD-8EF9-E6ABE6B3125B}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5A0C-486D-B85A-D063A60F1DD4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{709FD343-6B64-4BAB-A4AF-C9608B02F0F4}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5A0C-486D-B85A-D063A60F1D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Facies_1_Perm!$AV$24:$AV$44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 formatCode="0.000">
                  <c:v>-2</c:v>
                </c:pt>
              </c:numCache>
            </c:numRef>
          </c:xVal>
          <c:yVal>
            <c:numRef>
              <c:f>Facies_1_Perm!$AU$24:$AU$44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A0C-486D-B85A-D063A60F1DD4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Facies_1_Perm!$BA$40</c:f>
              <c:numCache>
                <c:formatCode>General</c:formatCode>
                <c:ptCount val="1"/>
                <c:pt idx="0">
                  <c:v>1.037859364000483</c:v>
                </c:pt>
              </c:numCache>
            </c:numRef>
          </c:xVal>
          <c:yVal>
            <c:numRef>
              <c:f>Facies_1_Perm!$AZ$40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E-49AA-818C-F9ADE90B5ED0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Facies_1_Perm!$BA$42</c:f>
              <c:numCache>
                <c:formatCode>General</c:formatCode>
                <c:ptCount val="1"/>
                <c:pt idx="0">
                  <c:v>0.83490189395172143</c:v>
                </c:pt>
              </c:numCache>
            </c:numRef>
          </c:xVal>
          <c:yVal>
            <c:numRef>
              <c:f>Facies_1_Perm!$AZ$42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E-49AA-818C-F9ADE90B5ED0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{50C6084F-844C-4D1B-BBAA-C6C01459B96D}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5A0C-486D-B85A-D063A60F1DD4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{5C42A1F4-48FD-4C08-81AA-FB06BBFE05CD}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5A0C-486D-B85A-D063A60F1DD4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{F71EE396-DBB1-4840-B5CB-F8F00BD3EAAC}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5A0C-486D-B85A-D063A60F1DD4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{6079D82F-CC3D-4E36-9FBB-F400CFDB60AC}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5A0C-486D-B85A-D063A60F1DD4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{3348390B-9C1A-49FA-87A8-890791BE7860}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5A0C-486D-B85A-D063A60F1DD4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{A85208EA-0765-416D-809F-96E30800FAE2}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5A0C-486D-B85A-D063A60F1DD4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{31307453-5D27-41FA-B87F-5D365D595BA0}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5A0C-486D-B85A-D063A60F1DD4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{168BD25D-F505-41D1-AACB-3B5D0B117DB2}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5A0C-486D-B85A-D063A60F1DD4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{987B343C-23EB-4399-B6FB-B952AF3CE5AD}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5A0C-486D-B85A-D063A60F1D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Facies_1_Perm!$BC$22:$BC$30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A0C-486D-B85A-D063A60F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strRef>
                  <c:f>Facies_1_Perm!$AO$53</c:f>
                  <c:strCache>
                    <c:ptCount val="1"/>
                    <c:pt idx="0">
                      <c:v>0.03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{921B72C0-B542-43CA-8558-F641B78A5ED8}</c15:txfldGUID>
                      <c15:f>Facies_1_Perm!$AO$53</c15:f>
                      <c15:dlblFieldTableCache>
                        <c:ptCount val="1"/>
                        <c:pt idx="0">
                          <c:v>0.03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88E-46DA-961D-C0F37BD0E9A5}"/>
                </c:ext>
              </c:extLst>
            </c:dLbl>
            <c:dLbl>
              <c:idx val="1"/>
              <c:tx>
                <c:strRef>
                  <c:f>Facies_1_Perm!$AO$54</c:f>
                  <c:strCache>
                    <c:ptCount val="1"/>
                    <c:pt idx="0">
                      <c:v>0.15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{A0F5545C-E645-40B4-845C-598EB54535DE}</c15:txfldGUID>
                      <c15:f>Facies_1_Perm!$AO$54</c15:f>
                      <c15:dlblFieldTableCache>
                        <c:ptCount val="1"/>
                        <c:pt idx="0">
                          <c:v>0.15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88E-46DA-961D-C0F37BD0E9A5}"/>
                </c:ext>
              </c:extLst>
            </c:dLbl>
            <c:dLbl>
              <c:idx val="2"/>
              <c:tx>
                <c:strRef>
                  <c:f>Facies_1_Perm!$AO$55</c:f>
                  <c:strCache>
                    <c:ptCount val="1"/>
                    <c:pt idx="0">
                      <c:v>0.82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{A0579374-A45A-440D-983E-90C8FE8EE076}</c15:txfldGUID>
                      <c15:f>Facies_1_Perm!$AO$55</c15:f>
                      <c15:dlblFieldTableCache>
                        <c:ptCount val="1"/>
                        <c:pt idx="0">
                          <c:v>0.82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88E-46DA-961D-C0F37BD0E9A5}"/>
                </c:ext>
              </c:extLst>
            </c:dLbl>
            <c:dLbl>
              <c:idx val="3"/>
              <c:tx>
                <c:strRef>
                  <c:f>Facies_1_Perm!$AO$56</c:f>
                  <c:strCache>
                    <c:ptCount val="1"/>
                    <c:pt idx="0">
                      <c:v>4.60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{2E15E973-041B-4F41-89F1-50D467569E73}</c15:txfldGUID>
                      <c15:f>Facies_1_Perm!$AO$56</c15:f>
                      <c15:dlblFieldTableCache>
                        <c:ptCount val="1"/>
                        <c:pt idx="0">
                          <c:v>4.60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88E-46DA-961D-C0F37BD0E9A5}"/>
                </c:ext>
              </c:extLst>
            </c:dLbl>
            <c:dLbl>
              <c:idx val="4"/>
              <c:tx>
                <c:strRef>
                  <c:f>Facies_1_Perm!$AO$57</c:f>
                  <c:strCache>
                    <c:ptCount val="1"/>
                    <c:pt idx="0">
                      <c:v>21.67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{095A0F86-C639-4919-B902-42EE065694B3}</c15:txfldGUID>
                      <c15:f>Facies_1_Perm!$AO$57</c15:f>
                      <c15:dlblFieldTableCache>
                        <c:ptCount val="1"/>
                        <c:pt idx="0">
                          <c:v>21.67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88E-46DA-961D-C0F37BD0E9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Facies_1_Perm!$AM$53:$AM$57</c:f>
              <c:numCache>
                <c:formatCode>0.000</c:formatCode>
                <c:ptCount val="5"/>
                <c:pt idx="0">
                  <c:v>3.1152814737693501E-2</c:v>
                </c:pt>
                <c:pt idx="1">
                  <c:v>0.1467839094077705</c:v>
                </c:pt>
                <c:pt idx="2">
                  <c:v>0.82154544229090976</c:v>
                </c:pt>
                <c:pt idx="3">
                  <c:v>4.5981669003921244</c:v>
                </c:pt>
                <c:pt idx="4">
                  <c:v>21.665358954942949</c:v>
                </c:pt>
              </c:numCache>
            </c:numRef>
          </c:xVal>
          <c:yVal>
            <c:numRef>
              <c:f>Facies_1_Perm!$AL$53:$AL$57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E-46DA-961D-C0F37BD0E9A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8E-46DA-961D-C0F37BD0E9A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8E-46DA-961D-C0F37BD0E9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8E-46DA-961D-C0F37BD0E9A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8E-46DA-961D-C0F37BD0E9A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8E-46DA-961D-C0F37BD0E9A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8E-46DA-961D-C0F37BD0E9A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8E-46DA-961D-C0F37BD0E9A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8E-46DA-961D-C0F37BD0E9A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8E-46DA-961D-C0F37BD0E9A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88E-46DA-961D-C0F37BD0E9A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88E-46DA-961D-C0F37BD0E9A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88E-46DA-961D-C0F37BD0E9A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88E-46DA-961D-C0F37BD0E9A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88E-46DA-961D-C0F37BD0E9A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88E-46DA-961D-C0F37BD0E9A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88E-46DA-961D-C0F37BD0E9A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88E-46DA-961D-C0F37BD0E9A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Facies_1_Perm!$BB$2:$BB$18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88E-46DA-961D-C0F37BD0E9A5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Facies_1_Perm!$AO$30:$AO$37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88E-46DA-961D-C0F37BD0E9A5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Facies_1_Perm!$AO$40:$AO$44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88E-46DA-961D-C0F37BD0E9A5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Facies_1_Perm!$E$3:$E$902</c:f>
              <c:numCache>
                <c:formatCode>0.00</c:formatCode>
                <c:ptCount val="900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88E-46DA-961D-C0F37BD0E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Facies_1_Perm!$M$3:$M$93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Facies_1_Perm!$J$3:$J$93</c:f>
              <c:numCache>
                <c:formatCode>General</c:formatCode>
                <c:ptCount val="91"/>
                <c:pt idx="0">
                  <c:v>6.9886626856732078E-5</c:v>
                </c:pt>
                <c:pt idx="1">
                  <c:v>1.0310751571907038E-4</c:v>
                </c:pt>
                <c:pt idx="2">
                  <c:v>1.5076155185629264E-4</c:v>
                </c:pt>
                <c:pt idx="3">
                  <c:v>2.1847587686562179E-4</c:v>
                </c:pt>
                <c:pt idx="4">
                  <c:v>3.137892503280612E-4</c:v>
                </c:pt>
                <c:pt idx="5">
                  <c:v>4.466875892267275E-4</c:v>
                </c:pt>
                <c:pt idx="6">
                  <c:v>6.3024743745197797E-4</c:v>
                </c:pt>
                <c:pt idx="7">
                  <c:v>8.81394587117271E-4</c:v>
                </c:pt>
                <c:pt idx="8">
                  <c:v>1.2217802386052664E-3</c:v>
                </c:pt>
                <c:pt idx="9">
                  <c:v>1.6787702041902773E-3</c:v>
                </c:pt>
                <c:pt idx="10">
                  <c:v>2.2865335618980462E-3</c:v>
                </c:pt>
                <c:pt idx="11">
                  <c:v>3.087205838949959E-3</c:v>
                </c:pt>
                <c:pt idx="12">
                  <c:v>4.1320884487769331E-3</c:v>
                </c:pt>
                <c:pt idx="13">
                  <c:v>5.4828311909047656E-3</c:v>
                </c:pt>
                <c:pt idx="14">
                  <c:v>7.2125289255857627E-3</c:v>
                </c:pt>
                <c:pt idx="15">
                  <c:v>9.4066481564590507E-3</c:v>
                </c:pt>
                <c:pt idx="16">
                  <c:v>1.2163685605703705E-2</c:v>
                </c:pt>
                <c:pt idx="17">
                  <c:v>1.5595450610684555E-2</c:v>
                </c:pt>
                <c:pt idx="18">
                  <c:v>1.9826858122223227E-2</c:v>
                </c:pt>
                <c:pt idx="19">
                  <c:v>2.4995121055687075E-2</c:v>
                </c:pt>
                <c:pt idx="20">
                  <c:v>3.1248241360247113E-2</c:v>
                </c:pt>
                <c:pt idx="21">
                  <c:v>3.8742719644070646E-2</c:v>
                </c:pt>
                <c:pt idx="22">
                  <c:v>4.76404341057831E-2</c:v>
                </c:pt>
                <c:pt idx="23">
                  <c:v>5.8104680617446176E-2</c:v>
                </c:pt>
                <c:pt idx="24">
                  <c:v>7.0295415826256022E-2</c:v>
                </c:pt>
                <c:pt idx="25">
                  <c:v>8.4363801759363324E-2</c:v>
                </c:pt>
                <c:pt idx="26">
                  <c:v>0.10044621024612184</c:v>
                </c:pt>
                <c:pt idx="27">
                  <c:v>0.11865790422943714</c:v>
                </c:pt>
                <c:pt idx="28">
                  <c:v>0.13908666580972281</c:v>
                </c:pt>
                <c:pt idx="29">
                  <c:v>0.16178668250136494</c:v>
                </c:pt>
                <c:pt idx="30">
                  <c:v>0.18677302877437132</c:v>
                </c:pt>
                <c:pt idx="31">
                  <c:v>0.21401708535925665</c:v>
                </c:pt>
                <c:pt idx="32">
                  <c:v>0.24344322114243511</c:v>
                </c:pt>
                <c:pt idx="33">
                  <c:v>0.27492702061539454</c:v>
                </c:pt>
                <c:pt idx="34">
                  <c:v>0.30829527462052181</c:v>
                </c:pt>
                <c:pt idx="35">
                  <c:v>0.34332786654786879</c:v>
                </c:pt>
                <c:pt idx="36">
                  <c:v>0.37976158520077347</c:v>
                </c:pt>
                <c:pt idx="37">
                  <c:v>0.41729578599264444</c:v>
                </c:pt>
                <c:pt idx="38">
                  <c:v>0.45559971187017356</c:v>
                </c:pt>
                <c:pt idx="39">
                  <c:v>0.49432118277944154</c:v>
                </c:pt>
                <c:pt idx="40">
                  <c:v>0.53309627571612284</c:v>
                </c:pt>
                <c:pt idx="41">
                  <c:v>0.57155955347900067</c:v>
                </c:pt>
                <c:pt idx="42">
                  <c:v>0.6093543644638727</c:v>
                </c:pt>
                <c:pt idx="43">
                  <c:v>0.64614273118341048</c:v>
                </c:pt>
                <c:pt idx="44">
                  <c:v>0.68161437206801878</c:v>
                </c:pt>
                <c:pt idx="45">
                  <c:v>0.71549445724323668</c:v>
                </c:pt>
                <c:pt idx="46">
                  <c:v>0.74754977973004677</c:v>
                </c:pt>
                <c:pt idx="47">
                  <c:v>0.77759312227552146</c:v>
                </c:pt>
                <c:pt idx="48">
                  <c:v>0.80548570891031268</c:v>
                </c:pt>
                <c:pt idx="49">
                  <c:v>0.83113774094782888</c:v>
                </c:pt>
                <c:pt idx="50">
                  <c:v>0.85450712135926443</c:v>
                </c:pt>
                <c:pt idx="51">
                  <c:v>0.87559656214233517</c:v>
                </c:pt>
                <c:pt idx="52">
                  <c:v>0.89444934088613859</c:v>
                </c:pt>
                <c:pt idx="53">
                  <c:v>0.9111440216166754</c:v>
                </c:pt>
                <c:pt idx="54">
                  <c:v>0.92578847970965261</c:v>
                </c:pt>
                <c:pt idx="55">
                  <c:v>0.93851357177083394</c:v>
                </c:pt>
                <c:pt idx="56">
                  <c:v>0.94946677131756063</c:v>
                </c:pt>
                <c:pt idx="57">
                  <c:v>0.95880605366956029</c:v>
                </c:pt>
                <c:pt idx="58">
                  <c:v>0.96669426341198572</c:v>
                </c:pt>
                <c:pt idx="59">
                  <c:v>0.97329414026041061</c:v>
                </c:pt>
                <c:pt idx="60">
                  <c:v>0.97876411916362982</c:v>
                </c:pt>
                <c:pt idx="61">
                  <c:v>0.98325496252849465</c:v>
                </c:pt>
                <c:pt idx="62">
                  <c:v>0.98690723020936888</c:v>
                </c:pt>
                <c:pt idx="63">
                  <c:v>0.98984954902029643</c:v>
                </c:pt>
                <c:pt idx="64">
                  <c:v>0.99219760956698377</c:v>
                </c:pt>
                <c:pt idx="65">
                  <c:v>0.99405379469457622</c:v>
                </c:pt>
                <c:pt idx="66">
                  <c:v>0.99550733044996564</c:v>
                </c:pt>
                <c:pt idx="67">
                  <c:v>0.99663484611117292</c:v>
                </c:pt>
                <c:pt idx="68">
                  <c:v>0.99750123301408156</c:v>
                </c:pt>
                <c:pt idx="69">
                  <c:v>0.9981607008295641</c:v>
                </c:pt>
                <c:pt idx="70">
                  <c:v>0.99865794278108277</c:v>
                </c:pt>
                <c:pt idx="71">
                  <c:v>0.99902933632402224</c:v>
                </c:pt>
                <c:pt idx="72">
                  <c:v>0.99930412154057435</c:v>
                </c:pt>
                <c:pt idx="73">
                  <c:v>0.99950551474252503</c:v>
                </c:pt>
                <c:pt idx="74">
                  <c:v>0.99965172864759988</c:v>
                </c:pt>
                <c:pt idx="75">
                  <c:v>0.99975688244761962</c:v>
                </c:pt>
                <c:pt idx="76">
                  <c:v>0.99983179484431706</c:v>
                </c:pt>
                <c:pt idx="77">
                  <c:v>0.99988466064760684</c:v>
                </c:pt>
                <c:pt idx="78">
                  <c:v>0.99992161694064785</c:v>
                </c:pt>
                <c:pt idx="79">
                  <c:v>0.9999472083609906</c:v>
                </c:pt>
                <c:pt idx="80">
                  <c:v>0.99996476303620208</c:v>
                </c:pt>
                <c:pt idx="81">
                  <c:v>0.99997669147554902</c:v>
                </c:pt>
                <c:pt idx="82">
                  <c:v>0.99998472057565402</c:v>
                </c:pt>
                <c:pt idx="83">
                  <c:v>0.99999007413394303</c:v>
                </c:pt>
                <c:pt idx="84">
                  <c:v>0.99999361012057353</c:v>
                </c:pt>
                <c:pt idx="85">
                  <c:v>0.99999592362911593</c:v>
                </c:pt>
                <c:pt idx="86">
                  <c:v>0.99999742305158246</c:v>
                </c:pt>
                <c:pt idx="87">
                  <c:v>0.99999838570361466</c:v>
                </c:pt>
                <c:pt idx="88">
                  <c:v>0.99999899792297697</c:v>
                </c:pt>
                <c:pt idx="89">
                  <c:v>0.99999938361192886</c:v>
                </c:pt>
                <c:pt idx="90">
                  <c:v>0.99999962430286959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C-41E8-890F-686F64E78CC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4FCF85A-B031-4F5B-8DAC-1823AB6D68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D17-4419-B043-603DB3230A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59B37DB-C360-4B38-9D3A-F1A6A6CA08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D17-4419-B043-603DB3230A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685A849-4F77-4F01-B45C-DF80847D96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D17-4419-B043-603DB3230A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BB2299B-F907-48FA-B9E2-E6F755009B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D17-4419-B043-603DB3230A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4EF20AF-3698-4642-969D-2FAE648D8D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D17-4419-B043-603DB3230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Facies_1_Perm!$AQ$53:$AQ$57</c:f>
              <c:numCache>
                <c:formatCode>0.00</c:formatCode>
                <c:ptCount val="5"/>
                <c:pt idx="0">
                  <c:v>3.9572264892379388E-2</c:v>
                </c:pt>
                <c:pt idx="1">
                  <c:v>0.16647859529410103</c:v>
                </c:pt>
                <c:pt idx="2">
                  <c:v>0.82154544229090976</c:v>
                </c:pt>
                <c:pt idx="3">
                  <c:v>4.0541963521293729</c:v>
                </c:pt>
                <c:pt idx="4">
                  <c:v>17.055807030113716</c:v>
                </c:pt>
              </c:numCache>
            </c:numRef>
          </c:xVal>
          <c:yVal>
            <c:numRef>
              <c:f>Facies_1_Perm!$AN$53:$AN$57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Facies_1_Perm!$AQ$53:$AQ$57</c15:f>
                <c15:dlblRangeCache>
                  <c:ptCount val="5"/>
                  <c:pt idx="0">
                    <c:v>0.04</c:v>
                  </c:pt>
                  <c:pt idx="1">
                    <c:v>0.17</c:v>
                  </c:pt>
                  <c:pt idx="2">
                    <c:v>0.82</c:v>
                  </c:pt>
                  <c:pt idx="3">
                    <c:v>4.05</c:v>
                  </c:pt>
                  <c:pt idx="4">
                    <c:v>17.06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D17-4419-B043-603DB3230AD7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Facies_1_Perm!$F$3:$F$902</c:f>
              <c:numCache>
                <c:formatCode>0.0000</c:formatCode>
                <c:ptCount val="900"/>
                <c:pt idx="0">
                  <c:v>2.1276595744680875E-2</c:v>
                </c:pt>
                <c:pt idx="1">
                  <c:v>4.255319148936175E-2</c:v>
                </c:pt>
                <c:pt idx="2">
                  <c:v>6.3829787234042548E-2</c:v>
                </c:pt>
                <c:pt idx="3">
                  <c:v>8.5106382978723319E-2</c:v>
                </c:pt>
                <c:pt idx="4">
                  <c:v>0.10638297872340433</c:v>
                </c:pt>
                <c:pt idx="5">
                  <c:v>0.12765957446808507</c:v>
                </c:pt>
                <c:pt idx="6">
                  <c:v>0.14893617021276601</c:v>
                </c:pt>
                <c:pt idx="7">
                  <c:v>0.17021276595744711</c:v>
                </c:pt>
                <c:pt idx="8">
                  <c:v>0.1914893617021278</c:v>
                </c:pt>
                <c:pt idx="9">
                  <c:v>0.21276595744680837</c:v>
                </c:pt>
                <c:pt idx="10">
                  <c:v>0.23404255319148923</c:v>
                </c:pt>
                <c:pt idx="11">
                  <c:v>0.25531914893617025</c:v>
                </c:pt>
                <c:pt idx="12">
                  <c:v>0.27659574468085096</c:v>
                </c:pt>
                <c:pt idx="13">
                  <c:v>0.2978723404255319</c:v>
                </c:pt>
                <c:pt idx="14">
                  <c:v>0.31914893617021273</c:v>
                </c:pt>
                <c:pt idx="15">
                  <c:v>0.34042553191489355</c:v>
                </c:pt>
                <c:pt idx="16">
                  <c:v>0.36170212765957444</c:v>
                </c:pt>
                <c:pt idx="17">
                  <c:v>0.38297872340425532</c:v>
                </c:pt>
                <c:pt idx="18">
                  <c:v>0.40425531914893609</c:v>
                </c:pt>
                <c:pt idx="19">
                  <c:v>0.42553191489361702</c:v>
                </c:pt>
                <c:pt idx="20">
                  <c:v>0.44680851063829785</c:v>
                </c:pt>
                <c:pt idx="21">
                  <c:v>0.46808510638297873</c:v>
                </c:pt>
                <c:pt idx="22">
                  <c:v>0.48936170212765956</c:v>
                </c:pt>
                <c:pt idx="23">
                  <c:v>0.51063829787234039</c:v>
                </c:pt>
                <c:pt idx="24">
                  <c:v>0.53191489361702127</c:v>
                </c:pt>
                <c:pt idx="25">
                  <c:v>0.55319148936170215</c:v>
                </c:pt>
                <c:pt idx="26">
                  <c:v>0.57446808510638303</c:v>
                </c:pt>
                <c:pt idx="27">
                  <c:v>0.5957446808510638</c:v>
                </c:pt>
                <c:pt idx="28">
                  <c:v>0.61702127659574468</c:v>
                </c:pt>
                <c:pt idx="29">
                  <c:v>0.63829787234042556</c:v>
                </c:pt>
                <c:pt idx="30">
                  <c:v>0.65957446808510634</c:v>
                </c:pt>
                <c:pt idx="31">
                  <c:v>0.68085106382978733</c:v>
                </c:pt>
                <c:pt idx="32">
                  <c:v>0.7021276595744681</c:v>
                </c:pt>
                <c:pt idx="33">
                  <c:v>0.72340425531914909</c:v>
                </c:pt>
                <c:pt idx="34">
                  <c:v>0.74468085106382975</c:v>
                </c:pt>
                <c:pt idx="35">
                  <c:v>0.76595744680851074</c:v>
                </c:pt>
                <c:pt idx="36">
                  <c:v>0.78723404255319163</c:v>
                </c:pt>
                <c:pt idx="37">
                  <c:v>0.80851063829787251</c:v>
                </c:pt>
                <c:pt idx="38">
                  <c:v>0.82978723404255295</c:v>
                </c:pt>
                <c:pt idx="39">
                  <c:v>0.85106382978723394</c:v>
                </c:pt>
                <c:pt idx="40">
                  <c:v>0.87234042553191493</c:v>
                </c:pt>
                <c:pt idx="41">
                  <c:v>0.89361702127659559</c:v>
                </c:pt>
                <c:pt idx="42">
                  <c:v>0.91489361702127669</c:v>
                </c:pt>
                <c:pt idx="43">
                  <c:v>0.93617021276595758</c:v>
                </c:pt>
                <c:pt idx="44">
                  <c:v>0.95744680851063835</c:v>
                </c:pt>
                <c:pt idx="45">
                  <c:v>0.97872340425531912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DC-41E8-890F-686F64E7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Facies_1_Perm!$O$3:$O$10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Facies_1_Perm!$P$3:$P$10</c:f>
              <c:numCache>
                <c:formatCode>General</c:formatCode>
                <c:ptCount val="8"/>
                <c:pt idx="0">
                  <c:v>2</c:v>
                </c:pt>
                <c:pt idx="1">
                  <c:v>8</c:v>
                </c:pt>
                <c:pt idx="2">
                  <c:v>15</c:v>
                </c:pt>
                <c:pt idx="3">
                  <c:v>16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5-4D8F-A7F3-224EB957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Facies_1_Perm!$G$3:$G$902</c:f>
              <c:numCache>
                <c:formatCode>0.0000</c:formatCode>
                <c:ptCount val="900"/>
                <c:pt idx="0">
                  <c:v>5.1023408492059052E-2</c:v>
                </c:pt>
                <c:pt idx="1">
                  <c:v>9.0606422248646387E-2</c:v>
                </c:pt>
                <c:pt idx="2">
                  <c:v>0.1250168496085029</c:v>
                </c:pt>
                <c:pt idx="3">
                  <c:v>0.15575473245017821</c:v>
                </c:pt>
                <c:pt idx="4">
                  <c:v>0.18356412251691739</c:v>
                </c:pt>
                <c:pt idx="5">
                  <c:v>0.20889587375777305</c:v>
                </c:pt>
                <c:pt idx="6">
                  <c:v>0.23205375574299944</c:v>
                </c:pt>
                <c:pt idx="7">
                  <c:v>0.25325646287453074</c:v>
                </c:pt>
                <c:pt idx="8">
                  <c:v>0.27266870004165855</c:v>
                </c:pt>
                <c:pt idx="9">
                  <c:v>0.29041857001410837</c:v>
                </c:pt>
                <c:pt idx="10">
                  <c:v>0.30660808929057398</c:v>
                </c:pt>
                <c:pt idx="11">
                  <c:v>0.32131993202382741</c:v>
                </c:pt>
                <c:pt idx="12">
                  <c:v>0.33462195603279943</c:v>
                </c:pt>
                <c:pt idx="13">
                  <c:v>0.34657035146571696</c:v>
                </c:pt>
                <c:pt idx="14">
                  <c:v>0.35721189495529726</c:v>
                </c:pt>
                <c:pt idx="15">
                  <c:v>0.36658560047600658</c:v>
                </c:pt>
                <c:pt idx="16">
                  <c:v>0.3747239497173836</c:v>
                </c:pt>
                <c:pt idx="17">
                  <c:v>0.38165382059630548</c:v>
                </c:pt>
                <c:pt idx="18">
                  <c:v>0.38739719298052261</c:v>
                </c:pt>
                <c:pt idx="19">
                  <c:v>0.39197168544992955</c:v>
                </c:pt>
                <c:pt idx="20">
                  <c:v>0.39539096026665349</c:v>
                </c:pt>
                <c:pt idx="21">
                  <c:v>0.39766502237050266</c:v>
                </c:pt>
                <c:pt idx="22">
                  <c:v>0.39880043019570238</c:v>
                </c:pt>
                <c:pt idx="23">
                  <c:v>0.39880043019570238</c:v>
                </c:pt>
                <c:pt idx="24">
                  <c:v>0.39766502237050266</c:v>
                </c:pt>
                <c:pt idx="25">
                  <c:v>0.39539096026665349</c:v>
                </c:pt>
                <c:pt idx="26">
                  <c:v>0.39197168544992955</c:v>
                </c:pt>
                <c:pt idx="27">
                  <c:v>0.38739719298052261</c:v>
                </c:pt>
                <c:pt idx="28">
                  <c:v>0.38165382059630548</c:v>
                </c:pt>
                <c:pt idx="29">
                  <c:v>0.3747239497173836</c:v>
                </c:pt>
                <c:pt idx="30">
                  <c:v>0.36658560047600658</c:v>
                </c:pt>
                <c:pt idx="31">
                  <c:v>0.35721189495529726</c:v>
                </c:pt>
                <c:pt idx="32">
                  <c:v>0.34657035146571696</c:v>
                </c:pt>
                <c:pt idx="33">
                  <c:v>0.33462195603279943</c:v>
                </c:pt>
                <c:pt idx="34">
                  <c:v>0.32131993202382741</c:v>
                </c:pt>
                <c:pt idx="35">
                  <c:v>0.30660808929057398</c:v>
                </c:pt>
                <c:pt idx="36">
                  <c:v>0.29041857001410837</c:v>
                </c:pt>
                <c:pt idx="37">
                  <c:v>0.27266870004165833</c:v>
                </c:pt>
                <c:pt idx="38">
                  <c:v>0.25325646287453074</c:v>
                </c:pt>
                <c:pt idx="39">
                  <c:v>0.23205375574299944</c:v>
                </c:pt>
                <c:pt idx="40">
                  <c:v>0.20889587375777305</c:v>
                </c:pt>
                <c:pt idx="41">
                  <c:v>0.18356412251691751</c:v>
                </c:pt>
                <c:pt idx="42">
                  <c:v>0.15575473245017821</c:v>
                </c:pt>
                <c:pt idx="43">
                  <c:v>0.12501684960850279</c:v>
                </c:pt>
                <c:pt idx="44">
                  <c:v>9.0606422248646207E-2</c:v>
                </c:pt>
                <c:pt idx="45">
                  <c:v>5.1023408492059052E-2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86-437B-B76C-BD19AFDEDCF3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Facies_1_Perm!$M$3:$M$93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Facies_1_Perm!$L$3:$L$93</c:f>
              <c:numCache>
                <c:formatCode>General</c:formatCode>
                <c:ptCount val="91"/>
                <c:pt idx="0">
                  <c:v>2.8258305209052042E-4</c:v>
                </c:pt>
                <c:pt idx="1">
                  <c:v>4.0739278845960432E-4</c:v>
                </c:pt>
                <c:pt idx="2">
                  <c:v>5.8179470422101923E-4</c:v>
                </c:pt>
                <c:pt idx="3">
                  <c:v>8.2302948077292177E-4</c:v>
                </c:pt>
                <c:pt idx="4">
                  <c:v>1.15332105670261E-3</c:v>
                </c:pt>
                <c:pt idx="5">
                  <c:v>1.6009370366819897E-3</c:v>
                </c:pt>
                <c:pt idx="6">
                  <c:v>2.2013418181958421E-3</c:v>
                </c:pt>
                <c:pt idx="7">
                  <c:v>2.9984024016293212E-3</c:v>
                </c:pt>
                <c:pt idx="8">
                  <c:v>4.0455870607892094E-3</c:v>
                </c:pt>
                <c:pt idx="9">
                  <c:v>5.407074923247727E-3</c:v>
                </c:pt>
                <c:pt idx="10">
                  <c:v>7.1586713475761321E-3</c:v>
                </c:pt>
                <c:pt idx="11">
                  <c:v>9.3884016902594271E-3</c:v>
                </c:pt>
                <c:pt idx="12">
                  <c:v>1.2196637119600119E-2</c:v>
                </c:pt>
                <c:pt idx="13">
                  <c:v>1.5695593545802401E-2</c:v>
                </c:pt>
                <c:pt idx="14">
                  <c:v>2.0008041796111507E-2</c:v>
                </c:pt>
                <c:pt idx="15">
                  <c:v>2.5265077195548553E-2</c:v>
                </c:pt>
                <c:pt idx="16">
                  <c:v>3.1602822681863665E-2</c:v>
                </c:pt>
                <c:pt idx="17">
                  <c:v>3.9157983636834121E-2</c:v>
                </c:pt>
                <c:pt idx="18">
                  <c:v>4.8062235601672366E-2</c:v>
                </c:pt>
                <c:pt idx="19">
                  <c:v>5.8435507046243319E-2</c:v>
                </c:pt>
                <c:pt idx="20">
                  <c:v>7.0378315338194677E-2</c:v>
                </c:pt>
                <c:pt idx="21">
                  <c:v>8.3963419649606158E-2</c:v>
                </c:pt>
                <c:pt idx="22">
                  <c:v>9.922716211835618E-2</c:v>
                </c:pt>
                <c:pt idx="23">
                  <c:v>0.11616096859753793</c:v>
                </c:pt>
                <c:pt idx="24">
                  <c:v>0.13470356196079181</c:v>
                </c:pt>
                <c:pt idx="25">
                  <c:v>0.15473449305379222</c:v>
                </c:pt>
                <c:pt idx="26">
                  <c:v>0.17606960673470037</c:v>
                </c:pt>
                <c:pt idx="27">
                  <c:v>0.19845902495002907</c:v>
                </c:pt>
                <c:pt idx="28">
                  <c:v>0.22158814082306444</c:v>
                </c:pt>
                <c:pt idx="29">
                  <c:v>0.24508197719664074</c:v>
                </c:pt>
                <c:pt idx="30">
                  <c:v>0.26851307511068762</c:v>
                </c:pt>
                <c:pt idx="31">
                  <c:v>0.2914128528614931</c:v>
                </c:pt>
                <c:pt idx="32">
                  <c:v>0.31328613011408524</c:v>
                </c:pt>
                <c:pt idx="33">
                  <c:v>0.33362826344633018</c:v>
                </c:pt>
                <c:pt idx="34">
                  <c:v>0.35194411134830028</c:v>
                </c:pt>
                <c:pt idx="35">
                  <c:v>0.3677678598680259</c:v>
                </c:pt>
                <c:pt idx="36">
                  <c:v>0.380682614385083</c:v>
                </c:pt>
                <c:pt idx="37">
                  <c:v>0.39033861356573202</c:v>
                </c:pt>
                <c:pt idx="38">
                  <c:v>0.396468957214275</c:v>
                </c:pt>
                <c:pt idx="39">
                  <c:v>0.39890186163514113</c:v>
                </c:pt>
                <c:pt idx="40">
                  <c:v>0.39756865725329299</c:v>
                </c:pt>
                <c:pt idx="41">
                  <c:v>0.39250700885222956</c:v>
                </c:pt>
                <c:pt idx="42">
                  <c:v>0.3838591476746554</c:v>
                </c:pt>
                <c:pt idx="43">
                  <c:v>0.37186523119547132</c:v>
                </c:pt>
                <c:pt idx="44">
                  <c:v>0.35685226321797003</c:v>
                </c:pt>
                <c:pt idx="45">
                  <c:v>0.33921928765452003</c:v>
                </c:pt>
                <c:pt idx="46">
                  <c:v>0.31941979120140518</c:v>
                </c:pt>
                <c:pt idx="47">
                  <c:v>0.29794239628996505</c:v>
                </c:pt>
                <c:pt idx="48">
                  <c:v>0.27529098683625114</c:v>
                </c:pt>
                <c:pt idx="49">
                  <c:v>0.25196538419486481</c:v>
                </c:pt>
                <c:pt idx="50">
                  <c:v>0.2284435860178011</c:v>
                </c:pt>
                <c:pt idx="51">
                  <c:v>0.20516640990153778</c:v>
                </c:pt>
                <c:pt idx="52">
                  <c:v>0.18252516529943311</c:v>
                </c:pt>
                <c:pt idx="53">
                  <c:v>0.16085273256967286</c:v>
                </c:pt>
                <c:pt idx="54">
                  <c:v>0.14041817914628471</c:v>
                </c:pt>
                <c:pt idx="55">
                  <c:v>0.12142480993478158</c:v>
                </c:pt>
                <c:pt idx="56">
                  <c:v>0.10401134895443044</c:v>
                </c:pt>
                <c:pt idx="57">
                  <c:v>8.8255794060314932E-2</c:v>
                </c:pt>
                <c:pt idx="58">
                  <c:v>7.418138301214669E-2</c:v>
                </c:pt>
                <c:pt idx="59">
                  <c:v>6.1764058599564992E-2</c:v>
                </c:pt>
                <c:pt idx="60">
                  <c:v>5.0940819589462838E-2</c:v>
                </c:pt>
                <c:pt idx="61">
                  <c:v>4.1618385735091357E-2</c:v>
                </c:pt>
                <c:pt idx="62">
                  <c:v>3.3681679222239594E-2</c:v>
                </c:pt>
                <c:pt idx="63">
                  <c:v>2.700172071900549E-2</c:v>
                </c:pt>
                <c:pt idx="64">
                  <c:v>2.1442644622285473E-2</c:v>
                </c:pt>
                <c:pt idx="65">
                  <c:v>1.6867645151867602E-2</c:v>
                </c:pt>
                <c:pt idx="66">
                  <c:v>1.3143764392268699E-2</c:v>
                </c:pt>
                <c:pt idx="67">
                  <c:v>1.0145519182783927E-2</c:v>
                </c:pt>
                <c:pt idx="68">
                  <c:v>7.7574321978830327E-3</c:v>
                </c:pt>
                <c:pt idx="69">
                  <c:v>5.875582136492653E-3</c:v>
                </c:pt>
                <c:pt idx="70">
                  <c:v>4.4083190255226725E-3</c:v>
                </c:pt>
                <c:pt idx="71">
                  <c:v>3.2763050585689186E-3</c:v>
                </c:pt>
                <c:pt idx="72">
                  <c:v>2.4120419103615303E-3</c:v>
                </c:pt>
                <c:pt idx="73">
                  <c:v>1.7590353536420767E-3</c:v>
                </c:pt>
                <c:pt idx="74">
                  <c:v>1.2707305994604855E-3</c:v>
                </c:pt>
                <c:pt idx="75">
                  <c:v>9.0933018800021714E-4</c:v>
                </c:pt>
                <c:pt idx="76">
                  <c:v>6.4458312476894388E-4</c:v>
                </c:pt>
                <c:pt idx="77">
                  <c:v>4.5261136535382679E-4</c:v>
                </c:pt>
                <c:pt idx="78">
                  <c:v>3.1481917765075601E-4</c:v>
                </c:pt>
                <c:pt idx="79">
                  <c:v>2.1691326249560858E-4</c:v>
                </c:pt>
                <c:pt idx="80">
                  <c:v>1.4804721225872278E-4</c:v>
                </c:pt>
                <c:pt idx="81">
                  <c:v>1.0009296697136996E-4</c:v>
                </c:pt>
                <c:pt idx="82">
                  <c:v>6.7034147865387044E-5</c:v>
                </c:pt>
                <c:pt idx="83">
                  <c:v>4.4471095140519549E-5</c:v>
                </c:pt>
                <c:pt idx="84">
                  <c:v>2.9224612218164473E-5</c:v>
                </c:pt>
                <c:pt idx="85">
                  <c:v>1.9024308997297912E-5</c:v>
                </c:pt>
                <c:pt idx="86">
                  <c:v>1.2267561011253984E-5</c:v>
                </c:pt>
                <c:pt idx="87">
                  <c:v>7.8360421462575237E-6</c:v>
                </c:pt>
                <c:pt idx="88">
                  <c:v>4.9582052525929445E-6</c:v>
                </c:pt>
                <c:pt idx="89">
                  <c:v>3.1077168340063144E-6</c:v>
                </c:pt>
                <c:pt idx="90">
                  <c:v>1.9295124305924588E-6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86-437B-B76C-BD19AFDED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64298397359421"/>
          <c:y val="0.18371324508349499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Facies_2_Perm!$AM$1</c:f>
          <c:strCache>
            <c:ptCount val="1"/>
            <c:pt idx="0">
              <c:v>Facies 2 Kmax</c:v>
            </c:pt>
          </c:strCache>
        </c:strRef>
      </c:tx>
      <c:layout>
        <c:manualLayout>
          <c:xMode val="edge"/>
          <c:yMode val="edge"/>
          <c:x val="0.28787477286493041"/>
          <c:y val="8.138362682548422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{3F31534B-0458-429F-B75B-141085361ABF}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6F5-4057-BD02-541109179D95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{E1EC7E03-B82C-4294-8787-3E6F7EF1B27B}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6F5-4057-BD02-541109179D95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{B88205D5-B5B7-4A7A-A2BC-EB9BE77AD93C}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6F5-4057-BD02-541109179D95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{80FAF5DF-93F1-47B2-A654-7AEC40FE8103}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6F5-4057-BD02-541109179D95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{CDE91B76-7863-4EA0-8710-EFAF3E7B84EE}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6F5-4057-BD02-541109179D95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{931F1888-1AFC-4170-A0A0-1F056D91F7C5}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6F5-4057-BD02-541109179D95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{DFF7B2A2-36A0-4593-91D8-BAFF3AA3771E}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6F5-4057-BD02-541109179D95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{9E0E4639-FBA3-4319-825C-F2B299832752}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6F5-4057-BD02-541109179D95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{BBD480A4-457D-4B45-9107-4040DDA3F8F2}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6F5-4057-BD02-541109179D95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{55315950-785A-4EA5-AE99-F96FDBC05831}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6F5-4057-BD02-541109179D95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{89507124-8F89-4B9E-96AB-6738EAE4EFE4}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6F5-4057-BD02-541109179D95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{DB9DEB5A-47A4-409F-B209-8B73833BF49F}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6F5-4057-BD02-541109179D95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{C5C291E0-03A8-4B65-8AAF-36F5F152810E}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6F5-4057-BD02-541109179D95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{60AE04DC-FB73-4356-AD9A-D049813F7548}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6F5-4057-BD02-541109179D95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{6CC1A9C5-483B-4E5A-9A4F-72C9864844BB}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6F5-4057-BD02-541109179D95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{678F8EC1-A85D-4DD5-8372-76D1422BC691}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6F5-4057-BD02-541109179D95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{88E216AA-7FA7-4B1F-BC65-BA77FEC61DC9}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6F5-4057-BD02-541109179D95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{7E26D992-BACC-48B9-9694-29C9E2285E63}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6F5-4057-BD02-541109179D95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{51820526-AF14-4385-8133-F6DCC4E6E58F}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6F5-4057-BD02-541109179D95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{BCE5F979-D358-4A33-A1AD-79EAA189AE0E}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6F5-4057-BD02-541109179D95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{3208FC43-4E8D-46C5-AA7D-AB322F082BE5}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6F5-4057-BD02-541109179D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Facies_2_Perm!$AV$24:$AV$44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6F5-4057-BD02-541109179D95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Facies_2_Perm!$BA$40</c:f>
              <c:numCache>
                <c:formatCode>General</c:formatCode>
                <c:ptCount val="1"/>
                <c:pt idx="0">
                  <c:v>2.832235287772642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D6F5-4057-BD02-541109179D95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Facies_2_Perm!$BA$42</c:f>
              <c:numCache>
                <c:formatCode>General</c:formatCode>
                <c:ptCount val="1"/>
                <c:pt idx="0">
                  <c:v>2.3565805453940274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D6F5-4057-BD02-541109179D95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{D6527CFD-C7DD-4ABC-98C6-DE4D7241F370}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6F5-4057-BD02-541109179D95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{68C6C6B9-6F47-4A2C-8721-5A9A9D9A4691}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D6F5-4057-BD02-541109179D95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{8FC16B14-BECB-4B32-8346-2DE9522184B7}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D6F5-4057-BD02-541109179D95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{27E43C6F-EE41-4712-B914-25FDC2D9F7F9}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D6F5-4057-BD02-541109179D95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{E1567312-589A-4922-A33C-FDAAC0D2FDD4}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D6F5-4057-BD02-541109179D95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{B684D697-B2EC-4591-892A-37077CCB3D44}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D6F5-4057-BD02-541109179D95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{241E676E-9540-43DE-A109-1344DB0D59A2}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D6F5-4057-BD02-541109179D95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{67B1FDAE-A84D-43BC-A7A7-6059DED2D221}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D6F5-4057-BD02-541109179D95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{1CC129A0-A7CE-483A-A7CB-51F042857C28}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D6F5-4057-BD02-541109179D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Facies_2_Perm!$BB$22:$BB$30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D6F5-4057-BD02-54110917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215385737039278"/>
          <c:y val="0.11643375650160832"/>
          <c:w val="0.31223360701707165"/>
          <c:h val="0.199410919612634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FB438FA-85A8-457B-9BD2-524463B495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BDF-45CE-84EF-FF965BB05E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690160-7B8B-41A0-B6D6-18E6C1F84E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BDF-45CE-84EF-FF965BB05E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6EC37A2-CFDB-4796-9C29-CD116511B6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BDF-45CE-84EF-FF965BB05E8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4DE30BE-E523-4BC2-9D48-040F31208B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BDF-45CE-84EF-FF965BB05E8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17F8478-E452-4363-B062-02B4CD6FA0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BDF-45CE-84EF-FF965BB05E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Facies_2_Perm!$AM$91:$AM$95</c:f>
              <c:numCache>
                <c:formatCode>General</c:formatCode>
                <c:ptCount val="5"/>
                <c:pt idx="0">
                  <c:v>0.24691569257348681</c:v>
                </c:pt>
                <c:pt idx="1">
                  <c:v>1.6317541131632809</c:v>
                </c:pt>
                <c:pt idx="2">
                  <c:v>13.300012505274495</c:v>
                </c:pt>
                <c:pt idx="3">
                  <c:v>108.405017161282</c:v>
                </c:pt>
                <c:pt idx="4">
                  <c:v>716.39971844969727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Facies_2_Perm!$AO$91:$AO$95</c15:f>
                <c15:dlblRangeCache>
                  <c:ptCount val="5"/>
                  <c:pt idx="0">
                    <c:v>0.25</c:v>
                  </c:pt>
                  <c:pt idx="1">
                    <c:v>1.63</c:v>
                  </c:pt>
                  <c:pt idx="2">
                    <c:v>13.3</c:v>
                  </c:pt>
                  <c:pt idx="3">
                    <c:v>108.4</c:v>
                  </c:pt>
                  <c:pt idx="4">
                    <c:v>716.4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45C5-455B-B36A-78163103C7C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C5-455B-B36A-78163103C7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C5-455B-B36A-78163103C7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C5-455B-B36A-78163103C7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C5-455B-B36A-78163103C7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C5-455B-B36A-78163103C7C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C5-455B-B36A-78163103C7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5C5-455B-B36A-78163103C7C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5C5-455B-B36A-78163103C7C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5C5-455B-B36A-78163103C7C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5C5-455B-B36A-78163103C7C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5C5-455B-B36A-78163103C7C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5C5-455B-B36A-78163103C7C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5C5-455B-B36A-78163103C7C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5C5-455B-B36A-78163103C7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5C5-455B-B36A-78163103C7C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5C5-455B-B36A-78163103C7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5C5-455B-B36A-78163103C7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Facies_2_Perm!$BC$2:$BC$18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5C5-455B-B36A-78163103C7C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#,##0.000000" sourceLinked="0"/>
            </c:trendlineLbl>
          </c:trendline>
          <c:xVal>
            <c:numRef>
              <c:f>Facies_2_Perm!$E$3:$E$90</c:f>
              <c:numCache>
                <c:formatCode>0.00</c:formatCode>
                <c:ptCount val="8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</c:numCache>
            </c:numRef>
          </c:xVal>
          <c:yVal>
            <c:numRef>
              <c:f>Facies_2_Perm!$A$3:$A$90</c:f>
              <c:numCache>
                <c:formatCode>General</c:formatCode>
                <c:ptCount val="88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5C5-455B-B36A-78163103C7C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Facies_2_Perm!$AP$30:$AP$37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5C5-455B-B36A-78163103C7C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Facies_2_Perm!$AP$40:$AP$44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5C5-455B-B36A-78163103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{F0F2A7D3-1474-4028-B5DA-DD1177760660}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219-4A02-9A93-C366B52AEC0A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{0F29AE2F-D6E2-4C33-A6C1-46F5D82DEC19}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219-4A02-9A93-C366B52AEC0A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{920BD944-6D2A-419D-BD03-69AC274C7459}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219-4A02-9A93-C366B52AEC0A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{5903CEB9-F5FD-4C4C-B34C-4305CDABAD87}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219-4A02-9A93-C366B52AEC0A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{4BAAD8D2-DA8F-4012-B172-EDAB36864033}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219-4A02-9A93-C366B52AEC0A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{32FA07B6-0B4D-4463-81DE-12E50A5FAEBF}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219-4A02-9A93-C366B52AEC0A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{F76E338C-1ACA-4467-A9A5-349B01E23A37}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219-4A02-9A93-C366B52AEC0A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{71072E59-2DB9-4106-A003-FE510CFC6BDA}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219-4A02-9A93-C366B52AEC0A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{9D425D1C-D7DE-4CD3-B99F-ADCD631ED973}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219-4A02-9A93-C366B52AEC0A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{D49C97C6-19F5-4E79-A584-28F3B7EFFC7D}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219-4A02-9A93-C366B52AEC0A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{903FDE51-777B-43BF-9764-A1C781F301F1}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219-4A02-9A93-C366B52AEC0A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{4B855F40-60E6-44B3-B3FD-746C33ACEB10}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219-4A02-9A93-C366B52AEC0A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{833A1D77-8934-4B2C-BF92-F3B4EC9E7947}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219-4A02-9A93-C366B52AEC0A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{A81DF262-5582-4F56-A08F-DA4FFC58635F}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219-4A02-9A93-C366B52AEC0A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{E62FBD2D-534D-42EF-8263-035E845D1E1B}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219-4A02-9A93-C366B52AEC0A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{683D002C-96EF-4EA1-A2D2-A5FFE7F68249}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219-4A02-9A93-C366B52AEC0A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{786EA3A4-C490-4010-BE75-592372BE639E}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219-4A02-9A93-C366B52AEC0A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{62690ADB-9C31-45DD-8191-8C691DBB0F98}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219-4A02-9A93-C366B52AEC0A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{E0D6F428-9FB8-4E62-AF60-D96AD75DDE75}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219-4A02-9A93-C366B52AEC0A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{C5DA1E7D-CA83-4771-B1C5-D3741B7E1E76}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219-4A02-9A93-C366B52AEC0A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{BC026745-A8E7-4D87-9A96-02A1F286F1B4}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219-4A02-9A93-C366B52AEC0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Facies_2_Perm!$AV$24:$AV$44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 formatCode="0.000">
                  <c:v>-2</c:v>
                </c:pt>
              </c:numCache>
            </c:numRef>
          </c:xVal>
          <c:yVal>
            <c:numRef>
              <c:f>Facies_2_Perm!$AU$24:$AU$44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219-4A02-9A93-C366B52AEC0A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Facies_2_Perm!$BA$40</c:f>
              <c:numCache>
                <c:formatCode>General</c:formatCode>
                <c:ptCount val="1"/>
                <c:pt idx="0">
                  <c:v>2.832235287772642</c:v>
                </c:pt>
              </c:numCache>
            </c:numRef>
          </c:xVal>
          <c:yVal>
            <c:numRef>
              <c:f>Facies_2_Perm!$AZ$40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219-4A02-9A93-C366B52AEC0A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Facies_2_Perm!$BA$42</c:f>
              <c:numCache>
                <c:formatCode>General</c:formatCode>
                <c:ptCount val="1"/>
                <c:pt idx="0">
                  <c:v>2.3565805453940274</c:v>
                </c:pt>
              </c:numCache>
            </c:numRef>
          </c:xVal>
          <c:yVal>
            <c:numRef>
              <c:f>Facies_2_Perm!$AZ$42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219-4A02-9A93-C366B52AEC0A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{C3A6531A-F507-433B-993B-A3D592954E81}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6219-4A02-9A93-C366B52AEC0A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{E791C6A1-B3E2-4557-B659-15E8164BECE5}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6219-4A02-9A93-C366B52AEC0A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{20400283-5AEE-427E-8FCB-589AF6EC5D4C}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6219-4A02-9A93-C366B52AEC0A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{8ADD94F4-F022-43B4-B258-FBF815FD8BF3}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6219-4A02-9A93-C366B52AEC0A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{E48901F4-6FD0-48F7-A3D7-B3774FE945A7}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6219-4A02-9A93-C366B52AEC0A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{DAF232EF-3590-401A-8154-E4E1B5788DB9}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6219-4A02-9A93-C366B52AEC0A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{8EC176C0-9392-48CF-BCF5-268CFC26D486}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6219-4A02-9A93-C366B52AEC0A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{ECBED27C-2CF7-4BF2-B9C7-9F060846259E}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6219-4A02-9A93-C366B52AEC0A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{8C726BAB-87E2-4746-83DB-5978BD6310AC}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6219-4A02-9A93-C366B52AEC0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Facies_2_Perm!$BC$22:$BC$30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219-4A02-9A93-C366B52A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CE65C4D-157F-452B-8A22-D108281C06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3BB-4941-8FB0-D0AFB5EB3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B793C06-5473-48E9-A044-9A36F253F8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BB-4941-8FB0-D0AFB5EB3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D272595-7D3B-4B62-877E-FCDCF47FAD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BB-4941-8FB0-D0AFB5EB3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9D9122-13BC-4A4A-AE80-877E2A2151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BB-4941-8FB0-D0AFB5EB3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B0BD22E-5214-4AA0-A277-4A75D75303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BB-4941-8FB0-D0AFB5EB3E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Facies_2_Perm!$AM$53:$AM$57</c:f>
              <c:numCache>
                <c:formatCode>0.000</c:formatCode>
                <c:ptCount val="5"/>
                <c:pt idx="0">
                  <c:v>0.23915047864490424</c:v>
                </c:pt>
                <c:pt idx="1">
                  <c:v>1.6045413788994973</c:v>
                </c:pt>
                <c:pt idx="2">
                  <c:v>13.300012505274495</c:v>
                </c:pt>
                <c:pt idx="3">
                  <c:v>110.24354682693273</c:v>
                </c:pt>
                <c:pt idx="4">
                  <c:v>739.66121097799953</c:v>
                </c:pt>
              </c:numCache>
            </c:numRef>
          </c:xVal>
          <c:yVal>
            <c:numRef>
              <c:f>Facies_2_Perm!$AL$53:$AL$57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Facies_2_Perm!$AO$53:$AO$57</c15:f>
                <c15:dlblRangeCache>
                  <c:ptCount val="5"/>
                  <c:pt idx="0">
                    <c:v>0.24</c:v>
                  </c:pt>
                  <c:pt idx="1">
                    <c:v>1.6</c:v>
                  </c:pt>
                  <c:pt idx="2">
                    <c:v>13.3</c:v>
                  </c:pt>
                  <c:pt idx="3">
                    <c:v>110.2</c:v>
                  </c:pt>
                  <c:pt idx="4">
                    <c:v>739.7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3BB-4941-8FB0-D0AFB5EB3E46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BB-4941-8FB0-D0AFB5EB3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BB-4941-8FB0-D0AFB5EB3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BB-4941-8FB0-D0AFB5EB3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BB-4941-8FB0-D0AFB5EB3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BB-4941-8FB0-D0AFB5EB3E4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BB-4941-8FB0-D0AFB5EB3E4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3BB-4941-8FB0-D0AFB5EB3E4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3BB-4941-8FB0-D0AFB5EB3E4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3BB-4941-8FB0-D0AFB5EB3E4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3BB-4941-8FB0-D0AFB5EB3E4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3BB-4941-8FB0-D0AFB5EB3E4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3BB-4941-8FB0-D0AFB5EB3E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3BB-4941-8FB0-D0AFB5EB3E4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3BB-4941-8FB0-D0AFB5EB3E4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3BB-4941-8FB0-D0AFB5EB3E4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3BB-4941-8FB0-D0AFB5EB3E4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3BB-4941-8FB0-D0AFB5EB3E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Facies_2_Perm!$BB$2:$BB$18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3BB-4941-8FB0-D0AFB5EB3E46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Facies_2_Perm!$AO$30:$AO$37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3BB-4941-8FB0-D0AFB5EB3E46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Facies_2_Perm!$AO$40:$AO$44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3BB-4941-8FB0-D0AFB5EB3E46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Facies_2_Perm!$E$3:$E$902</c:f>
              <c:numCache>
                <c:formatCode>0.00</c:formatCode>
                <c:ptCount val="900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3BB-4941-8FB0-D0AFB5EB3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Facies_2_Perm!$M$3:$M$93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Facies_2_Perm!$J$3:$J$93</c:f>
              <c:numCache>
                <c:formatCode>General</c:formatCode>
                <c:ptCount val="91"/>
                <c:pt idx="0">
                  <c:v>4.2989804205844264E-5</c:v>
                </c:pt>
                <c:pt idx="1">
                  <c:v>5.8951160968258767E-5</c:v>
                </c:pt>
                <c:pt idx="2">
                  <c:v>8.0388569414652802E-5</c:v>
                </c:pt>
                <c:pt idx="3">
                  <c:v>1.090122100857208E-4</c:v>
                </c:pt>
                <c:pt idx="4">
                  <c:v>1.4700730827188501E-4</c:v>
                </c:pt>
                <c:pt idx="5">
                  <c:v>1.9714685255325313E-4</c:v>
                </c:pt>
                <c:pt idx="6">
                  <c:v>2.6292525249781845E-4</c:v>
                </c:pt>
                <c:pt idx="7">
                  <c:v>3.4871518766115889E-4</c:v>
                </c:pt>
                <c:pt idx="8">
                  <c:v>4.5994968230282808E-4</c:v>
                </c:pt>
                <c:pt idx="9">
                  <c:v>6.0333105856161511E-4</c:v>
                </c:pt>
                <c:pt idx="10">
                  <c:v>7.8706784472143334E-4</c:v>
                </c:pt>
                <c:pt idx="11">
                  <c:v>1.0211399164838768E-3</c:v>
                </c:pt>
                <c:pt idx="12">
                  <c:v>1.3175911045745716E-3</c:v>
                </c:pt>
                <c:pt idx="13">
                  <c:v>1.690847196170795E-3</c:v>
                </c:pt>
                <c:pt idx="14">
                  <c:v>2.1580556863421696E-3</c:v>
                </c:pt>
                <c:pt idx="15">
                  <c:v>2.7394418093186269E-3</c:v>
                </c:pt>
                <c:pt idx="16">
                  <c:v>3.4586733261816891E-3</c:v>
                </c:pt>
                <c:pt idx="17">
                  <c:v>4.3432243145123429E-3</c:v>
                </c:pt>
                <c:pt idx="18">
                  <c:v>5.4247258685176936E-3</c:v>
                </c:pt>
                <c:pt idx="19">
                  <c:v>6.7392892710485507E-3</c:v>
                </c:pt>
                <c:pt idx="20">
                  <c:v>8.3277849611115649E-3</c:v>
                </c:pt>
                <c:pt idx="21">
                  <c:v>1.0236058632749389E-2</c:v>
                </c:pt>
                <c:pt idx="22">
                  <c:v>1.2515064221467934E-2</c:v>
                </c:pt>
                <c:pt idx="23">
                  <c:v>1.5220892531510105E-2</c:v>
                </c:pt>
                <c:pt idx="24">
                  <c:v>1.8414674002302969E-2</c:v>
                </c:pt>
                <c:pt idx="25">
                  <c:v>2.2162334768292106E-2</c:v>
                </c:pt>
                <c:pt idx="26">
                  <c:v>2.6534186875900676E-2</c:v>
                </c:pt>
                <c:pt idx="27">
                  <c:v>3.1604336394161554E-2</c:v>
                </c:pt>
                <c:pt idx="28">
                  <c:v>3.744989725504521E-2</c:v>
                </c:pt>
                <c:pt idx="29">
                  <c:v>4.41500039904714E-2</c:v>
                </c:pt>
                <c:pt idx="30">
                  <c:v>5.1784623031288488E-2</c:v>
                </c:pt>
                <c:pt idx="31">
                  <c:v>6.0433169758625303E-2</c:v>
                </c:pt>
                <c:pt idx="32">
                  <c:v>7.0172946829728911E-2</c:v>
                </c:pt>
                <c:pt idx="33">
                  <c:v>8.1077428140413896E-2</c:v>
                </c:pt>
                <c:pt idx="34">
                  <c:v>9.3214421765383304E-2</c:v>
                </c:pt>
                <c:pt idx="35">
                  <c:v>0.10664415390898842</c:v>
                </c:pt>
                <c:pt idx="36">
                  <c:v>0.12141732383650942</c:v>
                </c:pt>
                <c:pt idx="37">
                  <c:v>0.13757318645864047</c:v>
                </c:pt>
                <c:pt idx="38">
                  <c:v>0.15513772424106129</c:v>
                </c:pt>
                <c:pt idx="39">
                  <c:v>0.17412197298107074</c:v>
                </c:pt>
                <c:pt idx="40">
                  <c:v>0.19452056638187576</c:v>
                </c:pt>
                <c:pt idx="41">
                  <c:v>0.21631056201204535</c:v>
                </c:pt>
                <c:pt idx="42">
                  <c:v>0.23945060603944096</c:v>
                </c:pt>
                <c:pt idx="43">
                  <c:v>0.26388048609757164</c:v>
                </c:pt>
                <c:pt idx="44">
                  <c:v>0.28952111095538868</c:v>
                </c:pt>
                <c:pt idx="45">
                  <c:v>0.31627494265319167</c:v>
                </c:pt>
                <c:pt idx="46">
                  <c:v>0.34402689191876434</c:v>
                </c:pt>
                <c:pt idx="47">
                  <c:v>0.37264567159766426</c:v>
                </c:pt>
                <c:pt idx="48">
                  <c:v>0.40198558622633046</c:v>
                </c:pt>
                <c:pt idx="49">
                  <c:v>0.43188871951377727</c:v>
                </c:pt>
                <c:pt idx="50">
                  <c:v>0.46218746616240514</c:v>
                </c:pt>
                <c:pt idx="51">
                  <c:v>0.49270734090826718</c:v>
                </c:pt>
                <c:pt idx="52">
                  <c:v>0.52326998657986667</c:v>
                </c:pt>
                <c:pt idx="53">
                  <c:v>0.55369629493054817</c:v>
                </c:pt>
                <c:pt idx="54">
                  <c:v>0.58380954940998075</c:v>
                </c:pt>
                <c:pt idx="55">
                  <c:v>0.61343849814479512</c:v>
                </c:pt>
                <c:pt idx="56">
                  <c:v>0.64242026824402521</c:v>
                </c:pt>
                <c:pt idx="57">
                  <c:v>0.67060303898274154</c:v>
                </c:pt>
                <c:pt idx="58">
                  <c:v>0.69784840111197366</c:v>
                </c:pt>
                <c:pt idx="59">
                  <c:v>0.72403334199456837</c:v>
                </c:pt>
                <c:pt idx="60">
                  <c:v>0.74905181084132144</c:v>
                </c:pt>
                <c:pt idx="61">
                  <c:v>0.77281583429171485</c:v>
                </c:pt>
                <c:pt idx="62">
                  <c:v>0.79525616917109854</c:v>
                </c:pt>
                <c:pt idx="63">
                  <c:v>0.81632249567965975</c:v>
                </c:pt>
                <c:pt idx="64">
                  <c:v>0.83598316978733112</c:v>
                </c:pt>
                <c:pt idx="65">
                  <c:v>0.85422456756341036</c:v>
                </c:pt>
                <c:pt idx="66">
                  <c:v>0.87105006601505974</c:v>
                </c:pt>
                <c:pt idx="67">
                  <c:v>0.88647871433890035</c:v>
                </c:pt>
                <c:pt idx="68">
                  <c:v>0.90054365605180764</c:v>
                </c:pt>
                <c:pt idx="69">
                  <c:v>0.91329036616528991</c:v>
                </c:pt>
                <c:pt idx="70">
                  <c:v>0.92477476845841056</c:v>
                </c:pt>
                <c:pt idx="71">
                  <c:v>0.93506129617956946</c:v>
                </c:pt>
                <c:pt idx="72">
                  <c:v>0.94422095547462448</c:v>
                </c:pt>
                <c:pt idx="73">
                  <c:v>0.95232944489230154</c:v>
                </c:pt>
                <c:pt idx="74">
                  <c:v>0.95946537690950306</c:v>
                </c:pt>
                <c:pt idx="75">
                  <c:v>0.96570863902774573</c:v>
                </c:pt>
                <c:pt idx="76">
                  <c:v>0.9711389230939752</c:v>
                </c:pt>
                <c:pt idx="77">
                  <c:v>0.97583444254265395</c:v>
                </c:pt>
                <c:pt idx="78">
                  <c:v>0.97987084864003016</c:v>
                </c:pt>
                <c:pt idx="79">
                  <c:v>0.98332034886923592</c:v>
                </c:pt>
                <c:pt idx="80">
                  <c:v>0.9862510235843287</c:v>
                </c:pt>
                <c:pt idx="81">
                  <c:v>0.98872633116100228</c:v>
                </c:pt>
                <c:pt idx="82">
                  <c:v>0.99080478718132281</c:v>
                </c:pt>
                <c:pt idx="83">
                  <c:v>0.99253979973645035</c:v>
                </c:pt>
                <c:pt idx="84">
                  <c:v>0.99397964067798317</c:v>
                </c:pt>
                <c:pt idx="85">
                  <c:v>0.9951675315061308</c:v>
                </c:pt>
                <c:pt idx="86">
                  <c:v>0.99614182242276161</c:v>
                </c:pt>
                <c:pt idx="87">
                  <c:v>0.99693624374457457</c:v>
                </c:pt>
                <c:pt idx="88">
                  <c:v>0.99758021019758991</c:v>
                </c:pt>
                <c:pt idx="89">
                  <c:v>0.99809916042778013</c:v>
                </c:pt>
                <c:pt idx="90">
                  <c:v>0.99851491619990751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6-4A02-8CDC-C915C0731713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34BD824-00FB-4973-9CCB-10AA869BC3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E96-4A02-8CDC-C915C073171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DF933C4-EBBD-4CC9-974F-BDD12698B2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E96-4A02-8CDC-C915C07317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21A2326-35ED-4BC2-B44C-BD6EE24090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E96-4A02-8CDC-C915C073171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EC60657-E498-4368-9004-5F7DF41A59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E96-4A02-8CDC-C915C073171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A22C2D3-5F0A-4FC6-A723-BE8FAECEFF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E96-4A02-8CDC-C915C07317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Facies_2_Perm!$AQ$53:$AQ$57</c:f>
              <c:numCache>
                <c:formatCode>0.00</c:formatCode>
                <c:ptCount val="5"/>
                <c:pt idx="0">
                  <c:v>0.28297884439052623</c:v>
                </c:pt>
                <c:pt idx="1">
                  <c:v>1.7531330470557973</c:v>
                </c:pt>
                <c:pt idx="2" formatCode="0.0">
                  <c:v>13.300012505274495</c:v>
                </c:pt>
                <c:pt idx="3" formatCode="0.0">
                  <c:v>100.89954834718711</c:v>
                </c:pt>
                <c:pt idx="4" formatCode="0.0">
                  <c:v>625.10090823729456</c:v>
                </c:pt>
              </c:numCache>
            </c:numRef>
          </c:xVal>
          <c:yVal>
            <c:numRef>
              <c:f>Facies_2_Perm!$AN$53:$AN$57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Facies_2_Perm!$AQ$53:$AQ$57</c15:f>
                <c15:dlblRangeCache>
                  <c:ptCount val="5"/>
                  <c:pt idx="0">
                    <c:v>0.28</c:v>
                  </c:pt>
                  <c:pt idx="1">
                    <c:v>1.75</c:v>
                  </c:pt>
                  <c:pt idx="2">
                    <c:v>13.3</c:v>
                  </c:pt>
                  <c:pt idx="3">
                    <c:v>100.9</c:v>
                  </c:pt>
                  <c:pt idx="4">
                    <c:v>625.1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E96-4A02-8CDC-C915C0731713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Facies_2_Perm!$F$3:$F$902</c:f>
              <c:numCache>
                <c:formatCode>0.0000</c:formatCode>
                <c:ptCount val="900"/>
                <c:pt idx="0">
                  <c:v>1.1235955056179799E-2</c:v>
                </c:pt>
                <c:pt idx="1">
                  <c:v>2.2471910112359546E-2</c:v>
                </c:pt>
                <c:pt idx="2">
                  <c:v>3.3707865168539346E-2</c:v>
                </c:pt>
                <c:pt idx="3">
                  <c:v>4.4943820224719114E-2</c:v>
                </c:pt>
                <c:pt idx="4">
                  <c:v>5.6179775280898847E-2</c:v>
                </c:pt>
                <c:pt idx="5">
                  <c:v>6.7415730337078664E-2</c:v>
                </c:pt>
                <c:pt idx="6">
                  <c:v>7.86516853932583E-2</c:v>
                </c:pt>
                <c:pt idx="7">
                  <c:v>8.9887640449438186E-2</c:v>
                </c:pt>
                <c:pt idx="8">
                  <c:v>0.10112359550561778</c:v>
                </c:pt>
                <c:pt idx="9">
                  <c:v>0.11235955056179768</c:v>
                </c:pt>
                <c:pt idx="10">
                  <c:v>0.1235955056179775</c:v>
                </c:pt>
                <c:pt idx="11">
                  <c:v>0.13483146067415738</c:v>
                </c:pt>
                <c:pt idx="12">
                  <c:v>0.14606741573033699</c:v>
                </c:pt>
                <c:pt idx="13">
                  <c:v>0.1573033707865171</c:v>
                </c:pt>
                <c:pt idx="14">
                  <c:v>0.16853932584269699</c:v>
                </c:pt>
                <c:pt idx="15">
                  <c:v>0.17977528089887621</c:v>
                </c:pt>
                <c:pt idx="16">
                  <c:v>0.19101123595505637</c:v>
                </c:pt>
                <c:pt idx="17">
                  <c:v>0.20224719101123589</c:v>
                </c:pt>
                <c:pt idx="18">
                  <c:v>0.21348314606741567</c:v>
                </c:pt>
                <c:pt idx="19">
                  <c:v>0.22471910112359555</c:v>
                </c:pt>
                <c:pt idx="20">
                  <c:v>0.23595505617977527</c:v>
                </c:pt>
                <c:pt idx="21">
                  <c:v>0.24719101123595499</c:v>
                </c:pt>
                <c:pt idx="22">
                  <c:v>0.25842696629213474</c:v>
                </c:pt>
                <c:pt idx="23">
                  <c:v>0.26966292134831449</c:v>
                </c:pt>
                <c:pt idx="24">
                  <c:v>0.28089887640449435</c:v>
                </c:pt>
                <c:pt idx="25">
                  <c:v>0.29213483146067409</c:v>
                </c:pt>
                <c:pt idx="26">
                  <c:v>0.3033707865168539</c:v>
                </c:pt>
                <c:pt idx="27">
                  <c:v>0.31460674157303359</c:v>
                </c:pt>
                <c:pt idx="28">
                  <c:v>0.3258426966292135</c:v>
                </c:pt>
                <c:pt idx="29">
                  <c:v>0.33707865168539319</c:v>
                </c:pt>
                <c:pt idx="30">
                  <c:v>0.348314606741573</c:v>
                </c:pt>
                <c:pt idx="31">
                  <c:v>0.3595505617977528</c:v>
                </c:pt>
                <c:pt idx="32">
                  <c:v>0.3707865168539326</c:v>
                </c:pt>
                <c:pt idx="33">
                  <c:v>0.38202247191011229</c:v>
                </c:pt>
                <c:pt idx="34">
                  <c:v>0.3932584269662921</c:v>
                </c:pt>
                <c:pt idx="35">
                  <c:v>0.4044943820224719</c:v>
                </c:pt>
                <c:pt idx="36">
                  <c:v>0.4157303370786517</c:v>
                </c:pt>
                <c:pt idx="37">
                  <c:v>0.42696629213483139</c:v>
                </c:pt>
                <c:pt idx="38">
                  <c:v>0.43820224719101125</c:v>
                </c:pt>
                <c:pt idx="39">
                  <c:v>0.449438202247191</c:v>
                </c:pt>
                <c:pt idx="40">
                  <c:v>0.4606741573033708</c:v>
                </c:pt>
                <c:pt idx="41">
                  <c:v>0.47191011235955055</c:v>
                </c:pt>
                <c:pt idx="42">
                  <c:v>0.48314606741573035</c:v>
                </c:pt>
                <c:pt idx="43">
                  <c:v>0.4943820224719101</c:v>
                </c:pt>
                <c:pt idx="44">
                  <c:v>0.5056179775280899</c:v>
                </c:pt>
                <c:pt idx="45">
                  <c:v>0.5168539325842697</c:v>
                </c:pt>
                <c:pt idx="46">
                  <c:v>0.5280898876404494</c:v>
                </c:pt>
                <c:pt idx="47">
                  <c:v>0.5393258426966292</c:v>
                </c:pt>
                <c:pt idx="48">
                  <c:v>0.550561797752809</c:v>
                </c:pt>
                <c:pt idx="49">
                  <c:v>0.5617977528089888</c:v>
                </c:pt>
                <c:pt idx="50">
                  <c:v>0.5730337078651685</c:v>
                </c:pt>
                <c:pt idx="51">
                  <c:v>0.5842696629213483</c:v>
                </c:pt>
                <c:pt idx="52">
                  <c:v>0.5955056179775281</c:v>
                </c:pt>
                <c:pt idx="53">
                  <c:v>0.6067415730337079</c:v>
                </c:pt>
                <c:pt idx="54">
                  <c:v>0.6179775280898876</c:v>
                </c:pt>
                <c:pt idx="55">
                  <c:v>0.6292134831460674</c:v>
                </c:pt>
                <c:pt idx="56">
                  <c:v>0.6404494382022472</c:v>
                </c:pt>
                <c:pt idx="57">
                  <c:v>0.651685393258427</c:v>
                </c:pt>
                <c:pt idx="58">
                  <c:v>0.66292134831460681</c:v>
                </c:pt>
                <c:pt idx="59">
                  <c:v>0.6741573033707865</c:v>
                </c:pt>
                <c:pt idx="60">
                  <c:v>0.68539325842696641</c:v>
                </c:pt>
                <c:pt idx="61">
                  <c:v>0.6966292134831461</c:v>
                </c:pt>
                <c:pt idx="62">
                  <c:v>0.7078651685393258</c:v>
                </c:pt>
                <c:pt idx="63">
                  <c:v>0.7191011235955056</c:v>
                </c:pt>
                <c:pt idx="64">
                  <c:v>0.73033707865168551</c:v>
                </c:pt>
                <c:pt idx="65">
                  <c:v>0.74157303370786531</c:v>
                </c:pt>
                <c:pt idx="66">
                  <c:v>0.75280898876404501</c:v>
                </c:pt>
                <c:pt idx="67">
                  <c:v>0.7640449438202247</c:v>
                </c:pt>
                <c:pt idx="68">
                  <c:v>0.77528089887640439</c:v>
                </c:pt>
                <c:pt idx="69">
                  <c:v>0.7865168539325843</c:v>
                </c:pt>
                <c:pt idx="70">
                  <c:v>0.797752808988764</c:v>
                </c:pt>
                <c:pt idx="71">
                  <c:v>0.80898876404494358</c:v>
                </c:pt>
                <c:pt idx="72">
                  <c:v>0.82022471910112382</c:v>
                </c:pt>
                <c:pt idx="73">
                  <c:v>0.83146067415730296</c:v>
                </c:pt>
                <c:pt idx="74">
                  <c:v>0.84269662921348287</c:v>
                </c:pt>
                <c:pt idx="75">
                  <c:v>0.85393258426966301</c:v>
                </c:pt>
                <c:pt idx="76">
                  <c:v>0.86516853932584259</c:v>
                </c:pt>
                <c:pt idx="77">
                  <c:v>0.8764044943820225</c:v>
                </c:pt>
                <c:pt idx="78">
                  <c:v>0.88764044943820231</c:v>
                </c:pt>
                <c:pt idx="79">
                  <c:v>0.89887640449438222</c:v>
                </c:pt>
                <c:pt idx="80">
                  <c:v>0.9101123595505618</c:v>
                </c:pt>
                <c:pt idx="81">
                  <c:v>0.92134831460674171</c:v>
                </c:pt>
                <c:pt idx="82">
                  <c:v>0.93258426966292129</c:v>
                </c:pt>
                <c:pt idx="83">
                  <c:v>0.9438202247191011</c:v>
                </c:pt>
                <c:pt idx="84">
                  <c:v>0.9550561797752809</c:v>
                </c:pt>
                <c:pt idx="85">
                  <c:v>0.9662921348314607</c:v>
                </c:pt>
                <c:pt idx="86">
                  <c:v>0.97752808988764039</c:v>
                </c:pt>
                <c:pt idx="87">
                  <c:v>0.9887640449438202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6-4A02-8CDC-C915C0731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Facies_2_Perm!$O$3:$O$10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Facies_2_Perm!$P$3:$P$10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14</c:v>
                </c:pt>
                <c:pt idx="3">
                  <c:v>22</c:v>
                </c:pt>
                <c:pt idx="4">
                  <c:v>24</c:v>
                </c:pt>
                <c:pt idx="5">
                  <c:v>16</c:v>
                </c:pt>
                <c:pt idx="6">
                  <c:v>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6-4038-BF41-3843EFD2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Facies_2_Perm!$G$3:$G$902</c:f>
              <c:numCache>
                <c:formatCode>0.0000</c:formatCode>
                <c:ptCount val="900"/>
                <c:pt idx="0">
                  <c:v>2.9499719665504874E-2</c:v>
                </c:pt>
                <c:pt idx="1">
                  <c:v>5.3433803509464986E-2</c:v>
                </c:pt>
                <c:pt idx="2">
                  <c:v>7.4917915695333445E-2</c:v>
                </c:pt>
                <c:pt idx="3">
                  <c:v>9.4691525735368862E-2</c:v>
                </c:pt>
                <c:pt idx="4">
                  <c:v>0.11312107424358853</c:v>
                </c:pt>
                <c:pt idx="5">
                  <c:v>0.13042896304725132</c:v>
                </c:pt>
                <c:pt idx="6">
                  <c:v>0.14676560736509844</c:v>
                </c:pt>
                <c:pt idx="7">
                  <c:v>0.16223994230373448</c:v>
                </c:pt>
                <c:pt idx="8">
                  <c:v>0.17693469049071667</c:v>
                </c:pt>
                <c:pt idx="9">
                  <c:v>0.19091489298216566</c:v>
                </c:pt>
                <c:pt idx="10">
                  <c:v>0.20423306704478156</c:v>
                </c:pt>
                <c:pt idx="11">
                  <c:v>0.21693251578742401</c:v>
                </c:pt>
                <c:pt idx="12">
                  <c:v>0.22904955328043519</c:v>
                </c:pt>
                <c:pt idx="13">
                  <c:v>0.24061505784639831</c:v>
                </c:pt>
                <c:pt idx="14">
                  <c:v>0.25165559046609998</c:v>
                </c:pt>
                <c:pt idx="15">
                  <c:v>0.26219422122911229</c:v>
                </c:pt>
                <c:pt idx="16">
                  <c:v>0.27225115366559616</c:v>
                </c:pt>
                <c:pt idx="17">
                  <c:v>0.2818442054244375</c:v>
                </c:pt>
                <c:pt idx="18">
                  <c:v>0.29098918449945654</c:v>
                </c:pt>
                <c:pt idx="19">
                  <c:v>0.29970018797879167</c:v>
                </c:pt>
                <c:pt idx="20">
                  <c:v>0.30798984230542842</c:v>
                </c:pt>
                <c:pt idx="21">
                  <c:v>0.31586949868528436</c:v>
                </c:pt>
                <c:pt idx="22">
                  <c:v>0.32334939361223225</c:v>
                </c:pt>
                <c:pt idx="23">
                  <c:v>0.33043878191581222</c:v>
                </c:pt>
                <c:pt idx="24">
                  <c:v>0.33714604791254321</c:v>
                </c:pt>
                <c:pt idx="25">
                  <c:v>0.34347879892145644</c:v>
                </c:pt>
                <c:pt idx="26">
                  <c:v>0.34944394443496485</c:v>
                </c:pt>
                <c:pt idx="27">
                  <c:v>0.35504776351452927</c:v>
                </c:pt>
                <c:pt idx="28">
                  <c:v>0.36029596243668954</c:v>
                </c:pt>
                <c:pt idx="29">
                  <c:v>0.36519372420034069</c:v>
                </c:pt>
                <c:pt idx="30">
                  <c:v>0.36974575118654546</c:v>
                </c:pt>
                <c:pt idx="31">
                  <c:v>0.37395630201337837</c:v>
                </c:pt>
                <c:pt idx="32">
                  <c:v>0.37782922343275283</c:v>
                </c:pt>
                <c:pt idx="33">
                  <c:v>0.38136797796108063</c:v>
                </c:pt>
                <c:pt idx="34">
                  <c:v>0.38457566781149388</c:v>
                </c:pt>
                <c:pt idx="35">
                  <c:v>0.38745505559515986</c:v>
                </c:pt>
                <c:pt idx="36">
                  <c:v>0.39000858217761469</c:v>
                </c:pt>
                <c:pt idx="37">
                  <c:v>0.39223838200897332</c:v>
                </c:pt>
                <c:pt idx="38">
                  <c:v>0.39414629619122427</c:v>
                </c:pt>
                <c:pt idx="39">
                  <c:v>0.39573388349915878</c:v>
                </c:pt>
                <c:pt idx="40">
                  <c:v>0.39700242953191145</c:v>
                </c:pt>
                <c:pt idx="41">
                  <c:v>0.39795295413808779</c:v>
                </c:pt>
                <c:pt idx="42">
                  <c:v>0.39858621722779775</c:v>
                </c:pt>
                <c:pt idx="43">
                  <c:v>0.39890272305860641</c:v>
                </c:pt>
                <c:pt idx="44">
                  <c:v>0.39890272305860641</c:v>
                </c:pt>
                <c:pt idx="45">
                  <c:v>0.39858621722779775</c:v>
                </c:pt>
                <c:pt idx="46">
                  <c:v>0.39795295413808779</c:v>
                </c:pt>
                <c:pt idx="47">
                  <c:v>0.39700242953191145</c:v>
                </c:pt>
                <c:pt idx="48">
                  <c:v>0.39573388349915878</c:v>
                </c:pt>
                <c:pt idx="49">
                  <c:v>0.39414629619122427</c:v>
                </c:pt>
                <c:pt idx="50">
                  <c:v>0.39223838200897332</c:v>
                </c:pt>
                <c:pt idx="51">
                  <c:v>0.39000858217761469</c:v>
                </c:pt>
                <c:pt idx="52">
                  <c:v>0.38745505559515986</c:v>
                </c:pt>
                <c:pt idx="53">
                  <c:v>0.38457566781149388</c:v>
                </c:pt>
                <c:pt idx="54">
                  <c:v>0.38136797796108068</c:v>
                </c:pt>
                <c:pt idx="55">
                  <c:v>0.37782922343275283</c:v>
                </c:pt>
                <c:pt idx="56">
                  <c:v>0.37395630201337837</c:v>
                </c:pt>
                <c:pt idx="57">
                  <c:v>0.36974575118654546</c:v>
                </c:pt>
                <c:pt idx="58">
                  <c:v>0.36519372420034074</c:v>
                </c:pt>
                <c:pt idx="59">
                  <c:v>0.36029596243668954</c:v>
                </c:pt>
                <c:pt idx="60">
                  <c:v>0.35504776351452927</c:v>
                </c:pt>
                <c:pt idx="61">
                  <c:v>0.34944394443496485</c:v>
                </c:pt>
                <c:pt idx="62">
                  <c:v>0.3434787989214565</c:v>
                </c:pt>
                <c:pt idx="63">
                  <c:v>0.33714604791254321</c:v>
                </c:pt>
                <c:pt idx="64">
                  <c:v>0.33043878191581222</c:v>
                </c:pt>
                <c:pt idx="65">
                  <c:v>0.32334939361223214</c:v>
                </c:pt>
                <c:pt idx="66">
                  <c:v>0.31586949868528436</c:v>
                </c:pt>
                <c:pt idx="67">
                  <c:v>0.30798984230542842</c:v>
                </c:pt>
                <c:pt idx="68">
                  <c:v>0.29970018797879167</c:v>
                </c:pt>
                <c:pt idx="69">
                  <c:v>0.29098918449945654</c:v>
                </c:pt>
                <c:pt idx="70">
                  <c:v>0.28184420542443761</c:v>
                </c:pt>
                <c:pt idx="71">
                  <c:v>0.27225115366559616</c:v>
                </c:pt>
                <c:pt idx="72">
                  <c:v>0.26219422122911229</c:v>
                </c:pt>
                <c:pt idx="73">
                  <c:v>0.25165559046609998</c:v>
                </c:pt>
                <c:pt idx="74">
                  <c:v>0.24061505784639831</c:v>
                </c:pt>
                <c:pt idx="75">
                  <c:v>0.22904955328043519</c:v>
                </c:pt>
                <c:pt idx="76">
                  <c:v>0.21693251578742401</c:v>
                </c:pt>
                <c:pt idx="77">
                  <c:v>0.20423306704478156</c:v>
                </c:pt>
                <c:pt idx="78">
                  <c:v>0.19091489298216566</c:v>
                </c:pt>
                <c:pt idx="79">
                  <c:v>0.17693469049071667</c:v>
                </c:pt>
                <c:pt idx="80">
                  <c:v>0.16223994230373448</c:v>
                </c:pt>
                <c:pt idx="81">
                  <c:v>0.14676560736509844</c:v>
                </c:pt>
                <c:pt idx="82">
                  <c:v>0.13042896304725132</c:v>
                </c:pt>
                <c:pt idx="83">
                  <c:v>0.11312107424358864</c:v>
                </c:pt>
                <c:pt idx="84">
                  <c:v>9.4691525735368862E-2</c:v>
                </c:pt>
                <c:pt idx="85">
                  <c:v>7.491791569533339E-2</c:v>
                </c:pt>
                <c:pt idx="86">
                  <c:v>5.3433803509465125E-2</c:v>
                </c:pt>
                <c:pt idx="87">
                  <c:v>2.9499719665504874E-2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7-4648-AE20-591627BB6492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Facies_2_Perm!$M$3:$M$93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Facies_2_Perm!$L$3:$L$93</c:f>
              <c:numCache>
                <c:formatCode>General</c:formatCode>
                <c:ptCount val="91"/>
                <c:pt idx="0">
                  <c:v>1.7867201854254673E-4</c:v>
                </c:pt>
                <c:pt idx="1">
                  <c:v>2.4071171305184918E-4</c:v>
                </c:pt>
                <c:pt idx="2">
                  <c:v>3.2239386663522021E-4</c:v>
                </c:pt>
                <c:pt idx="3">
                  <c:v>4.2926470963670536E-4</c:v>
                </c:pt>
                <c:pt idx="4">
                  <c:v>5.6821470508586235E-4</c:v>
                </c:pt>
                <c:pt idx="5">
                  <c:v>7.4773656621424534E-4</c:v>
                </c:pt>
                <c:pt idx="6">
                  <c:v>9.7821346687509145E-4</c:v>
                </c:pt>
                <c:pt idx="7">
                  <c:v>1.2722355391097887E-3</c:v>
                </c:pt>
                <c:pt idx="8">
                  <c:v>1.6449408148884494E-3</c:v>
                </c:pt>
                <c:pt idx="9">
                  <c:v>2.1143744285106476E-3</c:v>
                </c:pt>
                <c:pt idx="10">
                  <c:v>2.7018571678216613E-3</c:v>
                </c:pt>
                <c:pt idx="11">
                  <c:v>3.432351392427908E-3</c:v>
                </c:pt>
                <c:pt idx="12">
                  <c:v>4.3348090081266662E-3</c:v>
                </c:pt>
                <c:pt idx="13">
                  <c:v>5.442482722682709E-3</c:v>
                </c:pt>
                <c:pt idx="14">
                  <c:v>6.7931783768511124E-3</c:v>
                </c:pt>
                <c:pt idx="15">
                  <c:v>8.4294229583771127E-3</c:v>
                </c:pt>
                <c:pt idx="16">
                  <c:v>1.039852021878538E-2</c:v>
                </c:pt>
                <c:pt idx="17">
                  <c:v>1.2752463909885863E-2</c:v>
                </c:pt>
                <c:pt idx="18">
                  <c:v>1.5547677847506115E-2</c:v>
                </c:pt>
                <c:pt idx="19">
                  <c:v>1.8844552607445202E-2</c:v>
                </c:pt>
                <c:pt idx="20">
                  <c:v>2.2706750960296864E-2</c:v>
                </c:pt>
                <c:pt idx="21">
                  <c:v>2.720025841374903E-2</c:v>
                </c:pt>
                <c:pt idx="22">
                  <c:v>3.2392161640660701E-2</c:v>
                </c:pt>
                <c:pt idx="23">
                  <c:v>3.8349146218902952E-2</c:v>
                </c:pt>
                <c:pt idx="24">
                  <c:v>4.5135715960495718E-2</c:v>
                </c:pt>
                <c:pt idx="25">
                  <c:v>5.2812148981115005E-2</c:v>
                </c:pt>
                <c:pt idx="26">
                  <c:v>6.1432220210103215E-2</c:v>
                </c:pt>
                <c:pt idx="27">
                  <c:v>7.104073574706142E-2</c:v>
                </c:pt>
                <c:pt idx="28">
                  <c:v>8.1670940647151455E-2</c:v>
                </c:pt>
                <c:pt idx="29">
                  <c:v>9.3341877526073924E-2</c:v>
                </c:pt>
                <c:pt idx="30">
                  <c:v>0.10605578786141422</c:v>
                </c:pt>
                <c:pt idx="31">
                  <c:v>0.11979566000162324</c:v>
                </c:pt>
                <c:pt idx="32">
                  <c:v>0.13452303663636139</c:v>
                </c:pt>
                <c:pt idx="33">
                  <c:v>0.15017619884799521</c:v>
                </c:pt>
                <c:pt idx="34">
                  <c:v>0.1666688430015783</c:v>
                </c:pt>
                <c:pt idx="35">
                  <c:v>0.18388935999628936</c:v>
                </c:pt>
                <c:pt idx="36">
                  <c:v>0.20170081343168456</c:v>
                </c:pt>
                <c:pt idx="37">
                  <c:v>0.21994169401374605</c:v>
                </c:pt>
                <c:pt idx="38">
                  <c:v>0.23842750239692137</c:v>
                </c:pt>
                <c:pt idx="39">
                  <c:v>0.25695318238814291</c:v>
                </c:pt>
                <c:pt idx="40">
                  <c:v>0.2752963921782553</c:v>
                </c:pt>
                <c:pt idx="41">
                  <c:v>0.29322156452035675</c:v>
                </c:pt>
                <c:pt idx="42">
                  <c:v>0.31048466933461083</c:v>
                </c:pt>
                <c:pt idx="43">
                  <c:v>0.32683855606823764</c:v>
                </c:pt>
                <c:pt idx="44">
                  <c:v>0.34203872033629057</c:v>
                </c:pt>
                <c:pt idx="45">
                  <c:v>0.35584931191682118</c:v>
                </c:pt>
                <c:pt idx="46">
                  <c:v>0.36804918088519922</c:v>
                </c:pt>
                <c:pt idx="47">
                  <c:v>0.37843774703630295</c:v>
                </c:pt>
                <c:pt idx="48">
                  <c:v>0.3868404758115645</c:v>
                </c:pt>
                <c:pt idx="49">
                  <c:v>0.3931137522434428</c:v>
                </c:pt>
                <c:pt idx="50">
                  <c:v>0.3971489628902829</c:v>
                </c:pt>
                <c:pt idx="51">
                  <c:v>0.39887562369404311</c:v>
                </c:pt>
                <c:pt idx="52">
                  <c:v>0.39826342790762409</c:v>
                </c:pt>
                <c:pt idx="53">
                  <c:v>0.39532313095038735</c:v>
                </c:pt>
                <c:pt idx="54">
                  <c:v>0.39010623609358946</c:v>
                </c:pt>
                <c:pt idx="55">
                  <c:v>0.38270349381032465</c:v>
                </c:pt>
                <c:pt idx="56">
                  <c:v>0.37324227588492725</c:v>
                </c:pt>
                <c:pt idx="57">
                  <c:v>0.36188293044538439</c:v>
                </c:pt>
                <c:pt idx="58">
                  <c:v>0.34881426364330714</c:v>
                </c:pt>
                <c:pt idx="59">
                  <c:v>0.33424832579209118</c:v>
                </c:pt>
                <c:pt idx="60">
                  <c:v>0.3184147028854028</c:v>
                </c:pt>
                <c:pt idx="61">
                  <c:v>0.30155452760764595</c:v>
                </c:pt>
                <c:pt idx="62">
                  <c:v>0.28391442686500978</c:v>
                </c:pt>
                <c:pt idx="63">
                  <c:v>0.26574061575853669</c:v>
                </c:pt>
                <c:pt idx="64">
                  <c:v>0.24727333159818352</c:v>
                </c:pt>
                <c:pt idx="65">
                  <c:v>0.22874177731280648</c:v>
                </c:pt>
                <c:pt idx="66">
                  <c:v>0.21035971311926979</c:v>
                </c:pt>
                <c:pt idx="67">
                  <c:v>0.19232180050348374</c:v>
                </c:pt>
                <c:pt idx="68">
                  <c:v>0.17480076548625012</c:v>
                </c:pt>
                <c:pt idx="69">
                  <c:v>0.15794541083207189</c:v>
                </c:pt>
                <c:pt idx="70">
                  <c:v>0.14187947120568367</c:v>
                </c:pt>
                <c:pt idx="71">
                  <c:v>0.12670127294073097</c:v>
                </c:pt>
                <c:pt idx="72">
                  <c:v>0.11248413238428608</c:v>
                </c:pt>
                <c:pt idx="73">
                  <c:v>9.9277404668606323E-2</c:v>
                </c:pt>
                <c:pt idx="74">
                  <c:v>8.7108078786459514E-2</c:v>
                </c:pt>
                <c:pt idx="75">
                  <c:v>7.5982805163181913E-2</c:v>
                </c:pt>
                <c:pt idx="76">
                  <c:v>6.5890238319660788E-2</c:v>
                </c:pt>
                <c:pt idx="77">
                  <c:v>5.680357918750905E-2</c:v>
                </c:pt>
                <c:pt idx="78">
                  <c:v>4.8683208408899149E-2</c:v>
                </c:pt>
                <c:pt idx="79">
                  <c:v>4.1479312598012776E-2</c:v>
                </c:pt>
                <c:pt idx="80">
                  <c:v>3.5134419035733527E-2</c:v>
                </c:pt>
                <c:pt idx="81">
                  <c:v>2.9585769571787032E-2</c:v>
                </c:pt>
                <c:pt idx="82">
                  <c:v>2.476748062204712E-2</c:v>
                </c:pt>
                <c:pt idx="83">
                  <c:v>2.0612452174421182E-2</c:v>
                </c:pt>
                <c:pt idx="84">
                  <c:v>1.7054003892930721E-2</c:v>
                </c:pt>
                <c:pt idx="85">
                  <c:v>1.4027230136174011E-2</c:v>
                </c:pt>
                <c:pt idx="86">
                  <c:v>1.1470077554973073E-2</c:v>
                </c:pt>
                <c:pt idx="87">
                  <c:v>9.3241586458711646E-3</c:v>
                </c:pt>
                <c:pt idx="88">
                  <c:v>7.5353221102296879E-3</c:v>
                </c:pt>
                <c:pt idx="89">
                  <c:v>6.0540061371166225E-3</c:v>
                </c:pt>
                <c:pt idx="90">
                  <c:v>4.8354039365833676E-3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37-4648-AE20-591627BB6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Facies_3_Perm!$AM$1</c:f>
          <c:strCache>
            <c:ptCount val="1"/>
            <c:pt idx="0">
              <c:v>Facies 3 Kmax</c:v>
            </c:pt>
          </c:strCache>
        </c:strRef>
      </c:tx>
      <c:layout>
        <c:manualLayout>
          <c:xMode val="edge"/>
          <c:yMode val="edge"/>
          <c:x val="0.27006850505866253"/>
          <c:y val="5.3557542917352357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n=75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{404DDB29-06C8-4FEB-97FF-1ABD2F274C80}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8B0-4E97-B7FF-B69EE5475D77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{253309A5-D363-496D-A4F7-C2910301866E}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8B0-4E97-B7FF-B69EE5475D77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{32816F20-21E2-4DC3-A315-156BD78654BC}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8B0-4E97-B7FF-B69EE5475D77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{0EB1C2BB-E9A7-4E07-ADDA-6F6439DEB5D2}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8B0-4E97-B7FF-B69EE5475D77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{5CFF0C1D-EB1B-4002-81B7-9DC7B8D9AD74}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8B0-4E97-B7FF-B69EE5475D77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{97289C97-3E1A-46A3-AD7C-756A2CB190FA}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8B0-4E97-B7FF-B69EE5475D77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{95166E47-EA90-4552-ADA5-BE0D658CE055}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8B0-4E97-B7FF-B69EE5475D77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{18594C94-D223-49E2-AB38-7A86203D0EB2}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8B0-4E97-B7FF-B69EE5475D77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{5485095B-DEAB-4070-8729-B8AA90CFA24C}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8B0-4E97-B7FF-B69EE5475D77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{409408DE-6201-4FE6-BC58-5E595EEDC6D3}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8B0-4E97-B7FF-B69EE5475D77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{7FC983E6-86E8-4555-BFBE-5223283C6AED}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8B0-4E97-B7FF-B69EE5475D77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{A278B823-E771-4698-BD5F-A0D6C5AAEF2B}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8B0-4E97-B7FF-B69EE5475D77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{E74BA50A-5926-43D3-A720-CA9E91CBFC42}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8B0-4E97-B7FF-B69EE5475D77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{3467D59F-C049-48B0-B7B6-02BFCEF5C3A8}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8B0-4E97-B7FF-B69EE5475D77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{28514565-FE90-46D7-BF52-D07C9DDBB608}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8B0-4E97-B7FF-B69EE5475D77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{00C60386-90E0-4978-AE24-755E15C3BD83}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8B0-4E97-B7FF-B69EE5475D77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{1E601483-0B01-4EE6-9B49-790E9DDE3204}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8B0-4E97-B7FF-B69EE5475D77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{D748B5CA-E808-4730-853C-8007C03EEFAA}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8B0-4E97-B7FF-B69EE5475D77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{44C36384-6FDD-40D7-8DCE-4BC4A7043D0D}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8B0-4E97-B7FF-B69EE5475D77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{F0A5E826-C9EF-4ED8-B96E-6F4A3D979134}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8B0-4E97-B7FF-B69EE5475D77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{96183239-A5F6-4BA3-B6B3-B1CA08D912D6}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8B0-4E97-B7FF-B69EE5475D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Facies_3_Perm!$AV$24:$AV$44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 formatCode="0.000">
                  <c:v>-1.5228787452803376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8B0-4E97-B7FF-B69EE5475D77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Facies_3_Perm!$BA$40</c:f>
              <c:numCache>
                <c:formatCode>General</c:formatCode>
                <c:ptCount val="1"/>
                <c:pt idx="0">
                  <c:v>1.2503126353461174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8B0-4E97-B7FF-B69EE5475D77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Facies_3_Perm!$BA$42</c:f>
              <c:numCache>
                <c:formatCode>General</c:formatCode>
                <c:ptCount val="1"/>
                <c:pt idx="0">
                  <c:v>1.1094724554112507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8B0-4E97-B7FF-B69EE5475D77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{FE3E3606-1692-4125-A0E2-DAC4A969C892}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8B0-4E97-B7FF-B69EE5475D77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{CFFCD136-14D7-44F7-8E0D-EA3B445DF850}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E8B0-4E97-B7FF-B69EE5475D77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{A783A19B-5C83-47B3-A353-7A5E19AD224E}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E8B0-4E97-B7FF-B69EE5475D77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{219377C4-F8BC-422B-AFE1-754E39D110E1}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E8B0-4E97-B7FF-B69EE5475D77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{05FCB212-F1CD-47E1-AA30-29F705AB0C4E}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E8B0-4E97-B7FF-B69EE5475D77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{A72EBC49-9673-45B1-839B-A88CC7FC065C}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E8B0-4E97-B7FF-B69EE5475D77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{EC8C4636-A6CE-4A4E-9911-D283ABE157D1}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E8B0-4E97-B7FF-B69EE5475D77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{C34EF08F-7D14-4493-A5CC-399D26F58C41}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E8B0-4E97-B7FF-B69EE5475D77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{BE05D4A7-35C6-41AC-97AF-EDE8D71D15CE}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E8B0-4E97-B7FF-B69EE5475D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Facies_3_Perm!$BB$22:$BB$30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8B0-4E97-B7FF-B69EE5475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196154967808507"/>
          <c:y val="0.14704244880055337"/>
          <c:w val="0.40571651299997746"/>
          <c:h val="0.1131500594974258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EA67760-F546-4D4A-B361-FDA7E3733C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439-40BF-A300-4655294BF6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A4EEC6-6A80-4F2E-BAA8-FA8394D77F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439-40BF-A300-4655294BF6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1187D1-0A7C-404A-B0EF-80C1BB5F90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439-40BF-A300-4655294BF6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7F5347C-2240-4EFA-A027-5102E6346B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439-40BF-A300-4655294BF6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48A43A7-DF93-400F-8399-38874E5191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439-40BF-A300-4655294BF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Facies_3_Perm!$AM$91:$AM$95</c:f>
              <c:numCache>
                <c:formatCode>General</c:formatCode>
                <c:ptCount val="5"/>
                <c:pt idx="0">
                  <c:v>0.12049698937024335</c:v>
                </c:pt>
                <c:pt idx="1">
                  <c:v>0.47058586385020279</c:v>
                </c:pt>
                <c:pt idx="2">
                  <c:v>2.1380559745305141</c:v>
                </c:pt>
                <c:pt idx="3">
                  <c:v>9.7140260712989885</c:v>
                </c:pt>
                <c:pt idx="4">
                  <c:v>37.936909246584889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Facies_3_Perm!$AO$91:$AO$95</c15:f>
                <c15:dlblRangeCache>
                  <c:ptCount val="5"/>
                  <c:pt idx="0">
                    <c:v>0.12</c:v>
                  </c:pt>
                  <c:pt idx="1">
                    <c:v>0.47</c:v>
                  </c:pt>
                  <c:pt idx="2">
                    <c:v>2.1</c:v>
                  </c:pt>
                  <c:pt idx="3">
                    <c:v>9.7</c:v>
                  </c:pt>
                  <c:pt idx="4">
                    <c:v>37.9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3439-40BF-A300-4655294BF65A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39-40BF-A300-4655294BF6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39-40BF-A300-4655294BF6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39-40BF-A300-4655294BF6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39-40BF-A300-4655294BF6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39-40BF-A300-4655294BF65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39-40BF-A300-4655294BF65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39-40BF-A300-4655294BF65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39-40BF-A300-4655294BF65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39-40BF-A300-4655294BF65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439-40BF-A300-4655294BF65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39-40BF-A300-4655294BF65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39-40BF-A300-4655294BF65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39-40BF-A300-4655294BF65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39-40BF-A300-4655294BF65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39-40BF-A300-4655294BF65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39-40BF-A300-4655294BF65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39-40BF-A300-4655294BF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Facies_3_Perm!$BC$2:$BC$18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39-40BF-A300-4655294BF65A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#,##0.000000" sourceLinked="0"/>
            </c:trendlineLbl>
          </c:trendline>
          <c:xVal>
            <c:numRef>
              <c:f>Facies_3_Perm!$E$3:$E$77</c:f>
              <c:numCache>
                <c:formatCode>0.00</c:formatCode>
                <c:ptCount val="75"/>
                <c:pt idx="0">
                  <c:v>-2.2215195883378365</c:v>
                </c:pt>
                <c:pt idx="1">
                  <c:v>-1.9379315108528286</c:v>
                </c:pt>
                <c:pt idx="2">
                  <c:v>-1.7568266072519048</c:v>
                </c:pt>
                <c:pt idx="3">
                  <c:v>-1.6198562586382697</c:v>
                </c:pt>
                <c:pt idx="4">
                  <c:v>-1.5079045914405589</c:v>
                </c:pt>
                <c:pt idx="5">
                  <c:v>-1.4121875789061642</c:v>
                </c:pt>
                <c:pt idx="6">
                  <c:v>-1.3279018717558333</c:v>
                </c:pt>
                <c:pt idx="7">
                  <c:v>-1.2521195202652196</c:v>
                </c:pt>
                <c:pt idx="8">
                  <c:v>-1.1829168441908862</c:v>
                </c:pt>
                <c:pt idx="9">
                  <c:v>-1.1189583810625605</c:v>
                </c:pt>
                <c:pt idx="10">
                  <c:v>-1.0592769170824312</c:v>
                </c:pt>
                <c:pt idx="11">
                  <c:v>-1.0031479676625328</c:v>
                </c:pt>
                <c:pt idx="12">
                  <c:v>-0.95001375566931956</c:v>
                </c:pt>
                <c:pt idx="13">
                  <c:v>-0.89943490766723355</c:v>
                </c:pt>
                <c:pt idx="14">
                  <c:v>-0.85105852683856875</c:v>
                </c:pt>
                <c:pt idx="15">
                  <c:v>-0.80459638036030012</c:v>
                </c:pt>
                <c:pt idx="16">
                  <c:v>-0.75980957100991864</c:v>
                </c:pt>
                <c:pt idx="17">
                  <c:v>-0.71649750017799174</c:v>
                </c:pt>
                <c:pt idx="18">
                  <c:v>-0.67448975019608193</c:v>
                </c:pt>
                <c:pt idx="19">
                  <c:v>-0.63364000077970095</c:v>
                </c:pt>
                <c:pt idx="20">
                  <c:v>-0.59382139299351966</c:v>
                </c:pt>
                <c:pt idx="21">
                  <c:v>-0.55492294270265385</c:v>
                </c:pt>
                <c:pt idx="22">
                  <c:v>-0.51684672765260964</c:v>
                </c:pt>
                <c:pt idx="23">
                  <c:v>-0.47950565333095035</c:v>
                </c:pt>
                <c:pt idx="24">
                  <c:v>-0.44282165759651121</c:v>
                </c:pt>
                <c:pt idx="25">
                  <c:v>-0.40672425187136374</c:v>
                </c:pt>
                <c:pt idx="26">
                  <c:v>-0.37114932320228394</c:v>
                </c:pt>
                <c:pt idx="27">
                  <c:v>-0.33603814037182311</c:v>
                </c:pt>
                <c:pt idx="28">
                  <c:v>-0.30133652085957613</c:v>
                </c:pt>
                <c:pt idx="29">
                  <c:v>-0.2669941254049526</c:v>
                </c:pt>
                <c:pt idx="30">
                  <c:v>-0.23296385427137245</c:v>
                </c:pt>
                <c:pt idx="31">
                  <c:v>-0.19920132478926703</c:v>
                </c:pt>
                <c:pt idx="32">
                  <c:v>-0.1656644138685531</c:v>
                </c:pt>
                <c:pt idx="33">
                  <c:v>-0.13231285227617118</c:v>
                </c:pt>
                <c:pt idx="34">
                  <c:v>-9.9107859822899172E-2</c:v>
                </c:pt>
                <c:pt idx="35">
                  <c:v>-6.6011812375840737E-2</c:v>
                </c:pt>
                <c:pt idx="36">
                  <c:v>-3.2987932937402764E-2</c:v>
                </c:pt>
                <c:pt idx="37">
                  <c:v>0</c:v>
                </c:pt>
                <c:pt idx="38">
                  <c:v>3.2987932937402903E-2</c:v>
                </c:pt>
                <c:pt idx="39">
                  <c:v>6.6011812375840584E-2</c:v>
                </c:pt>
                <c:pt idx="40">
                  <c:v>9.9107859822899172E-2</c:v>
                </c:pt>
                <c:pt idx="41">
                  <c:v>0.13231285227617132</c:v>
                </c:pt>
                <c:pt idx="42">
                  <c:v>0.1656644138685531</c:v>
                </c:pt>
                <c:pt idx="43">
                  <c:v>0.19920132478926703</c:v>
                </c:pt>
                <c:pt idx="44">
                  <c:v>0.23296385427137234</c:v>
                </c:pt>
                <c:pt idx="45">
                  <c:v>0.2669941254049526</c:v>
                </c:pt>
                <c:pt idx="46">
                  <c:v>0.3013365208595763</c:v>
                </c:pt>
                <c:pt idx="47">
                  <c:v>0.336038140371823</c:v>
                </c:pt>
                <c:pt idx="48">
                  <c:v>0.37114932320228394</c:v>
                </c:pt>
                <c:pt idx="49">
                  <c:v>0.40672425187136385</c:v>
                </c:pt>
                <c:pt idx="50">
                  <c:v>0.44282165759651121</c:v>
                </c:pt>
                <c:pt idx="51">
                  <c:v>0.47950565333095035</c:v>
                </c:pt>
                <c:pt idx="52">
                  <c:v>0.51684672765260953</c:v>
                </c:pt>
                <c:pt idx="53">
                  <c:v>0.55492294270265385</c:v>
                </c:pt>
                <c:pt idx="54">
                  <c:v>0.59382139299351988</c:v>
                </c:pt>
                <c:pt idx="55">
                  <c:v>0.63364000077970106</c:v>
                </c:pt>
                <c:pt idx="56">
                  <c:v>0.67448975019608193</c:v>
                </c:pt>
                <c:pt idx="57">
                  <c:v>0.71649750017799174</c:v>
                </c:pt>
                <c:pt idx="58">
                  <c:v>0.75980957100991864</c:v>
                </c:pt>
                <c:pt idx="59">
                  <c:v>0.80459638036030012</c:v>
                </c:pt>
                <c:pt idx="60">
                  <c:v>0.85105852683856942</c:v>
                </c:pt>
                <c:pt idx="61">
                  <c:v>0.89943490766723355</c:v>
                </c:pt>
                <c:pt idx="62">
                  <c:v>0.95001375566931956</c:v>
                </c:pt>
                <c:pt idx="63">
                  <c:v>1.0031479676625328</c:v>
                </c:pt>
                <c:pt idx="64">
                  <c:v>1.0592769170824312</c:v>
                </c:pt>
                <c:pt idx="65">
                  <c:v>1.1189583810625605</c:v>
                </c:pt>
                <c:pt idx="66">
                  <c:v>1.1829168441908862</c:v>
                </c:pt>
                <c:pt idx="67">
                  <c:v>1.2521195202652196</c:v>
                </c:pt>
                <c:pt idx="68">
                  <c:v>1.3279018717558344</c:v>
                </c:pt>
                <c:pt idx="69">
                  <c:v>1.4121875789061642</c:v>
                </c:pt>
                <c:pt idx="70">
                  <c:v>1.5079045914405591</c:v>
                </c:pt>
                <c:pt idx="71">
                  <c:v>1.6198562586382692</c:v>
                </c:pt>
                <c:pt idx="72">
                  <c:v>1.7568266072519048</c:v>
                </c:pt>
                <c:pt idx="73">
                  <c:v>1.9379315108528292</c:v>
                </c:pt>
                <c:pt idx="74">
                  <c:v>2.2215195883378365</c:v>
                </c:pt>
              </c:numCache>
            </c:numRef>
          </c:xVal>
          <c:yVal>
            <c:numRef>
              <c:f>Facies_3_Perm!$A$3:$A$77</c:f>
              <c:numCache>
                <c:formatCode>General</c:formatCode>
                <c:ptCount val="75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439-40BF-A300-4655294BF65A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Facies_3_Perm!$AP$30:$AP$37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439-40BF-A300-4655294BF65A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Facies_3_Perm!$AP$40:$AP$44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439-40BF-A300-4655294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n=75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{6145FEA5-8835-4F39-BA05-7112FF66736E}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41D-45F3-9A37-1CF3042D162B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{90D61515-BDC6-408B-A4DE-BF2BED025EB6}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41D-45F3-9A37-1CF3042D162B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{43284754-D18E-49B2-81D8-1BECC2A0760B}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41D-45F3-9A37-1CF3042D162B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{3AD63354-B397-4664-8B44-C0741B001A8C}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41D-45F3-9A37-1CF3042D162B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{F79387DD-26AE-4D79-9C18-CF23F85B22AF}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41D-45F3-9A37-1CF3042D162B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{3856C1D1-FA89-4B68-98C7-552D2EAE290C}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41D-45F3-9A37-1CF3042D162B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{08D56296-DAD1-444A-BB66-C68DEB219B3A}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41D-45F3-9A37-1CF3042D162B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{25EA5C3B-768B-40F7-9012-F886198D1B51}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41D-45F3-9A37-1CF3042D162B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{1A527D1C-A253-4041-BC0F-776F55841A53}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41D-45F3-9A37-1CF3042D162B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{A74D08B7-B167-4014-9730-466066C7A61B}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41D-45F3-9A37-1CF3042D162B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{A2B91B9F-0DE4-42B9-BA03-BDCEDE719AE1}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41D-45F3-9A37-1CF3042D162B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{099FEBEE-0DAE-48FC-BDEC-BA2BD6C8AA93}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41D-45F3-9A37-1CF3042D162B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{41BBEAA4-EBD3-4AF3-89B0-2329EA8BF96B}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41D-45F3-9A37-1CF3042D162B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{8D381DF3-7087-4770-8381-20A92EDBE404}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41D-45F3-9A37-1CF3042D162B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{E0045004-31D0-404C-890E-06382DA0DF81}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41D-45F3-9A37-1CF3042D162B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{201FC226-9873-462A-9956-3071454B330F}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41D-45F3-9A37-1CF3042D162B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{D23D8969-74CE-42B2-A900-ED0AEA4EDBD0}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41D-45F3-9A37-1CF3042D162B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{F56ECC66-B075-4735-A4FB-287EC2882927}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41D-45F3-9A37-1CF3042D162B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{A665FB4C-6667-40FB-9890-B2736A8B895B}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41D-45F3-9A37-1CF3042D162B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{B917F1DD-6615-46B0-83D9-1E2759D4518D}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41D-45F3-9A37-1CF3042D162B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{307180BA-FFEC-41A3-8628-11924A43C809}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41D-45F3-9A37-1CF3042D162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Facies_3_Perm!$AV$24:$AV$44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 formatCode="0.000">
                  <c:v>-1.5228787452803376</c:v>
                </c:pt>
              </c:numCache>
            </c:numRef>
          </c:xVal>
          <c:yVal>
            <c:numRef>
              <c:f>Facies_3_Perm!$AU$24:$AU$44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41D-45F3-9A37-1CF3042D162B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Facies_3_Perm!$BA$40</c:f>
              <c:numCache>
                <c:formatCode>General</c:formatCode>
                <c:ptCount val="1"/>
                <c:pt idx="0">
                  <c:v>1.2503126353461174</c:v>
                </c:pt>
              </c:numCache>
            </c:numRef>
          </c:xVal>
          <c:yVal>
            <c:numRef>
              <c:f>Facies_3_Perm!$AZ$40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41D-45F3-9A37-1CF3042D162B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Facies_3_Perm!$BA$42</c:f>
              <c:numCache>
                <c:formatCode>General</c:formatCode>
                <c:ptCount val="1"/>
                <c:pt idx="0">
                  <c:v>1.1094724554112507</c:v>
                </c:pt>
              </c:numCache>
            </c:numRef>
          </c:xVal>
          <c:yVal>
            <c:numRef>
              <c:f>Facies_3_Perm!$AZ$42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41D-45F3-9A37-1CF3042D162B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{37B0C7F2-856A-4DA6-8CD0-483CE002626F}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641D-45F3-9A37-1CF3042D162B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{72B2AF93-96AC-454F-A603-6118701D15B8}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641D-45F3-9A37-1CF3042D162B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{CE5660E1-6176-4D14-8E76-D1D59FCC638A}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641D-45F3-9A37-1CF3042D162B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{D871F5F9-CE0A-46C8-8767-ECDBF446F3CD}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641D-45F3-9A37-1CF3042D162B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{37E3DEE9-F3EC-4CBF-BFC7-E4BD6D318FF8}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641D-45F3-9A37-1CF3042D162B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{7D6871B2-E182-4C53-A4D2-C43F70AEFC82}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641D-45F3-9A37-1CF3042D162B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{B52FD854-C754-4309-897F-620F8901EA86}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641D-45F3-9A37-1CF3042D162B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{5B056FF3-6D3E-49B8-A7E8-63D580CF52DA}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641D-45F3-9A37-1CF3042D162B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{26CEBBFA-6DD0-44DE-89CE-5C411A1C086B}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641D-45F3-9A37-1CF3042D162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Facies_3_Perm!$BC$22:$BC$30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41D-45F3-9A37-1CF3042D1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209DE79-F80A-41F8-962C-8EE35C7336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DF3-45B9-8B54-EEE269683A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938C019-0976-4E5C-8652-A1F31B04FB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DF3-45B9-8B54-EEE269683A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CCA69B6-5855-421F-84AD-7010C5896F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DF3-45B9-8B54-EEE269683A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9EC63FF-588B-4A72-B8CA-F326690EA5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DF3-45B9-8B54-EEE269683A8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2E89747-8D94-4198-89BD-318D2F8BE3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DF3-45B9-8B54-EEE269683A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Facies_3_Perm!$AM$53:$AM$57</c:f>
              <c:numCache>
                <c:formatCode>0.000</c:formatCode>
                <c:ptCount val="5"/>
                <c:pt idx="0">
                  <c:v>0.11449882619468253</c:v>
                </c:pt>
                <c:pt idx="1">
                  <c:v>0.45810805796457138</c:v>
                </c:pt>
                <c:pt idx="2">
                  <c:v>2.1380559745305145</c:v>
                </c:pt>
                <c:pt idx="3">
                  <c:v>9.9786137151491801</c:v>
                </c:pt>
                <c:pt idx="4">
                  <c:v>39.924281341129792</c:v>
                </c:pt>
              </c:numCache>
            </c:numRef>
          </c:xVal>
          <c:yVal>
            <c:numRef>
              <c:f>Facies_3_Perm!$AL$53:$AL$57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Facies_3_Perm!$AO$53:$AO$57</c15:f>
                <c15:dlblRangeCache>
                  <c:ptCount val="5"/>
                  <c:pt idx="0">
                    <c:v>0.11</c:v>
                  </c:pt>
                  <c:pt idx="1">
                    <c:v>0.5</c:v>
                  </c:pt>
                  <c:pt idx="2">
                    <c:v>2.1</c:v>
                  </c:pt>
                  <c:pt idx="3">
                    <c:v>10.0</c:v>
                  </c:pt>
                  <c:pt idx="4">
                    <c:v>39.9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DF3-45B9-8B54-EEE269683A8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F3-45B9-8B54-EEE269683A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F3-45B9-8B54-EEE269683A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F3-45B9-8B54-EEE269683A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F3-45B9-8B54-EEE269683A8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F3-45B9-8B54-EEE269683A8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F3-45B9-8B54-EEE269683A8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F3-45B9-8B54-EEE269683A8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DF3-45B9-8B54-EEE269683A8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DF3-45B9-8B54-EEE269683A8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F3-45B9-8B54-EEE269683A8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F3-45B9-8B54-EEE269683A8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F3-45B9-8B54-EEE269683A8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F3-45B9-8B54-EEE269683A8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F3-45B9-8B54-EEE269683A8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F3-45B9-8B54-EEE269683A8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DF3-45B9-8B54-EEE269683A8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DF3-45B9-8B54-EEE269683A8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Facies_3_Perm!$BB$2:$BB$18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DF3-45B9-8B54-EEE269683A8F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Facies_3_Perm!$AO$30:$AO$37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DF3-45B9-8B54-EEE269683A8F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Facies_3_Perm!$AO$40:$AO$44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DF3-45B9-8B54-EEE269683A8F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Facies_3_Perm!$E$3:$E$902</c:f>
              <c:numCache>
                <c:formatCode>0.00</c:formatCode>
                <c:ptCount val="900"/>
                <c:pt idx="0">
                  <c:v>-2.2215195883378365</c:v>
                </c:pt>
                <c:pt idx="1">
                  <c:v>-1.9379315108528286</c:v>
                </c:pt>
                <c:pt idx="2">
                  <c:v>-1.7568266072519048</c:v>
                </c:pt>
                <c:pt idx="3">
                  <c:v>-1.6198562586382697</c:v>
                </c:pt>
                <c:pt idx="4">
                  <c:v>-1.5079045914405589</c:v>
                </c:pt>
                <c:pt idx="5">
                  <c:v>-1.4121875789061642</c:v>
                </c:pt>
                <c:pt idx="6">
                  <c:v>-1.3279018717558333</c:v>
                </c:pt>
                <c:pt idx="7">
                  <c:v>-1.2521195202652196</c:v>
                </c:pt>
                <c:pt idx="8">
                  <c:v>-1.1829168441908862</c:v>
                </c:pt>
                <c:pt idx="9">
                  <c:v>-1.1189583810625605</c:v>
                </c:pt>
                <c:pt idx="10">
                  <c:v>-1.0592769170824312</c:v>
                </c:pt>
                <c:pt idx="11">
                  <c:v>-1.0031479676625328</c:v>
                </c:pt>
                <c:pt idx="12">
                  <c:v>-0.95001375566931956</c:v>
                </c:pt>
                <c:pt idx="13">
                  <c:v>-0.89943490766723355</c:v>
                </c:pt>
                <c:pt idx="14">
                  <c:v>-0.85105852683856875</c:v>
                </c:pt>
                <c:pt idx="15">
                  <c:v>-0.80459638036030012</c:v>
                </c:pt>
                <c:pt idx="16">
                  <c:v>-0.75980957100991864</c:v>
                </c:pt>
                <c:pt idx="17">
                  <c:v>-0.71649750017799174</c:v>
                </c:pt>
                <c:pt idx="18">
                  <c:v>-0.67448975019608193</c:v>
                </c:pt>
                <c:pt idx="19">
                  <c:v>-0.63364000077970095</c:v>
                </c:pt>
                <c:pt idx="20">
                  <c:v>-0.59382139299351966</c:v>
                </c:pt>
                <c:pt idx="21">
                  <c:v>-0.55492294270265385</c:v>
                </c:pt>
                <c:pt idx="22">
                  <c:v>-0.51684672765260964</c:v>
                </c:pt>
                <c:pt idx="23">
                  <c:v>-0.47950565333095035</c:v>
                </c:pt>
                <c:pt idx="24">
                  <c:v>-0.44282165759651121</c:v>
                </c:pt>
                <c:pt idx="25">
                  <c:v>-0.40672425187136374</c:v>
                </c:pt>
                <c:pt idx="26">
                  <c:v>-0.37114932320228394</c:v>
                </c:pt>
                <c:pt idx="27">
                  <c:v>-0.33603814037182311</c:v>
                </c:pt>
                <c:pt idx="28">
                  <c:v>-0.30133652085957613</c:v>
                </c:pt>
                <c:pt idx="29">
                  <c:v>-0.2669941254049526</c:v>
                </c:pt>
                <c:pt idx="30">
                  <c:v>-0.23296385427137245</c:v>
                </c:pt>
                <c:pt idx="31">
                  <c:v>-0.19920132478926703</c:v>
                </c:pt>
                <c:pt idx="32">
                  <c:v>-0.1656644138685531</c:v>
                </c:pt>
                <c:pt idx="33">
                  <c:v>-0.13231285227617118</c:v>
                </c:pt>
                <c:pt idx="34">
                  <c:v>-9.9107859822899172E-2</c:v>
                </c:pt>
                <c:pt idx="35">
                  <c:v>-6.6011812375840737E-2</c:v>
                </c:pt>
                <c:pt idx="36">
                  <c:v>-3.2987932937402764E-2</c:v>
                </c:pt>
                <c:pt idx="37">
                  <c:v>0</c:v>
                </c:pt>
                <c:pt idx="38">
                  <c:v>3.2987932937402903E-2</c:v>
                </c:pt>
                <c:pt idx="39">
                  <c:v>6.6011812375840584E-2</c:v>
                </c:pt>
                <c:pt idx="40">
                  <c:v>9.9107859822899172E-2</c:v>
                </c:pt>
                <c:pt idx="41">
                  <c:v>0.13231285227617132</c:v>
                </c:pt>
                <c:pt idx="42">
                  <c:v>0.1656644138685531</c:v>
                </c:pt>
                <c:pt idx="43">
                  <c:v>0.19920132478926703</c:v>
                </c:pt>
                <c:pt idx="44">
                  <c:v>0.23296385427137234</c:v>
                </c:pt>
                <c:pt idx="45">
                  <c:v>0.2669941254049526</c:v>
                </c:pt>
                <c:pt idx="46">
                  <c:v>0.3013365208595763</c:v>
                </c:pt>
                <c:pt idx="47">
                  <c:v>0.336038140371823</c:v>
                </c:pt>
                <c:pt idx="48">
                  <c:v>0.37114932320228394</c:v>
                </c:pt>
                <c:pt idx="49">
                  <c:v>0.40672425187136385</c:v>
                </c:pt>
                <c:pt idx="50">
                  <c:v>0.44282165759651121</c:v>
                </c:pt>
                <c:pt idx="51">
                  <c:v>0.47950565333095035</c:v>
                </c:pt>
                <c:pt idx="52">
                  <c:v>0.51684672765260953</c:v>
                </c:pt>
                <c:pt idx="53">
                  <c:v>0.55492294270265385</c:v>
                </c:pt>
                <c:pt idx="54">
                  <c:v>0.59382139299351988</c:v>
                </c:pt>
                <c:pt idx="55">
                  <c:v>0.63364000077970106</c:v>
                </c:pt>
                <c:pt idx="56">
                  <c:v>0.67448975019608193</c:v>
                </c:pt>
                <c:pt idx="57">
                  <c:v>0.71649750017799174</c:v>
                </c:pt>
                <c:pt idx="58">
                  <c:v>0.75980957100991864</c:v>
                </c:pt>
                <c:pt idx="59">
                  <c:v>0.80459638036030012</c:v>
                </c:pt>
                <c:pt idx="60">
                  <c:v>0.85105852683856942</c:v>
                </c:pt>
                <c:pt idx="61">
                  <c:v>0.89943490766723355</c:v>
                </c:pt>
                <c:pt idx="62">
                  <c:v>0.95001375566931956</c:v>
                </c:pt>
                <c:pt idx="63">
                  <c:v>1.0031479676625328</c:v>
                </c:pt>
                <c:pt idx="64">
                  <c:v>1.0592769170824312</c:v>
                </c:pt>
                <c:pt idx="65">
                  <c:v>1.1189583810625605</c:v>
                </c:pt>
                <c:pt idx="66">
                  <c:v>1.1829168441908862</c:v>
                </c:pt>
                <c:pt idx="67">
                  <c:v>1.2521195202652196</c:v>
                </c:pt>
                <c:pt idx="68">
                  <c:v>1.3279018717558344</c:v>
                </c:pt>
                <c:pt idx="69">
                  <c:v>1.4121875789061642</c:v>
                </c:pt>
                <c:pt idx="70">
                  <c:v>1.5079045914405591</c:v>
                </c:pt>
                <c:pt idx="71">
                  <c:v>1.6198562586382692</c:v>
                </c:pt>
                <c:pt idx="72">
                  <c:v>1.7568266072519048</c:v>
                </c:pt>
                <c:pt idx="73">
                  <c:v>1.9379315108528292</c:v>
                </c:pt>
                <c:pt idx="74">
                  <c:v>2.2215195883378365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DF3-45B9-8B54-EEE26968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Facies_3_Perm!$M$3:$M$93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Facies_3_Perm!$J$3:$J$93</c:f>
              <c:numCache>
                <c:formatCode>General</c:formatCode>
                <c:ptCount val="91"/>
                <c:pt idx="0">
                  <c:v>2.1024287107770694E-6</c:v>
                </c:pt>
                <c:pt idx="1">
                  <c:v>3.48286558243999E-6</c:v>
                </c:pt>
                <c:pt idx="2">
                  <c:v>5.7074136360416627E-6</c:v>
                </c:pt>
                <c:pt idx="3">
                  <c:v>9.2520205408019853E-6</c:v>
                </c:pt>
                <c:pt idx="4">
                  <c:v>1.4836663539413397E-5</c:v>
                </c:pt>
                <c:pt idx="5">
                  <c:v>2.3536754715359255E-5</c:v>
                </c:pt>
                <c:pt idx="6">
                  <c:v>3.693824963095663E-5</c:v>
                </c:pt>
                <c:pt idx="7">
                  <c:v>5.7350164286867278E-5</c:v>
                </c:pt>
                <c:pt idx="8">
                  <c:v>8.8090973805329375E-5</c:v>
                </c:pt>
                <c:pt idx="9">
                  <c:v>1.3386803582891689E-4</c:v>
                </c:pt>
                <c:pt idx="10">
                  <c:v>2.0127140335009301E-4</c:v>
                </c:pt>
                <c:pt idx="11">
                  <c:v>2.9940468847595118E-4</c:v>
                </c:pt>
                <c:pt idx="12">
                  <c:v>4.4067540459852213E-4</c:v>
                </c:pt>
                <c:pt idx="13">
                  <c:v>6.4176473308262278E-4</c:v>
                </c:pt>
                <c:pt idx="14">
                  <c:v>9.2479114845628785E-4</c:v>
                </c:pt>
                <c:pt idx="15">
                  <c:v>1.3186730171464642E-3</c:v>
                </c:pt>
                <c:pt idx="16">
                  <c:v>1.8606814977225753E-3</c:v>
                </c:pt>
                <c:pt idx="17">
                  <c:v>2.5981564067610722E-3</c:v>
                </c:pt>
                <c:pt idx="18">
                  <c:v>3.590334177808904E-3</c:v>
                </c:pt>
                <c:pt idx="19">
                  <c:v>4.9102092138552725E-3</c:v>
                </c:pt>
                <c:pt idx="20">
                  <c:v>6.6463191247780329E-3</c:v>
                </c:pt>
                <c:pt idx="21">
                  <c:v>8.9043126850632502E-3</c:v>
                </c:pt>
                <c:pt idx="22">
                  <c:v>1.1808129823035208E-2</c:v>
                </c:pt>
                <c:pt idx="23">
                  <c:v>1.5500599290385234E-2</c:v>
                </c:pt>
                <c:pt idx="24">
                  <c:v>2.0143246107996789E-2</c:v>
                </c:pt>
                <c:pt idx="25">
                  <c:v>2.5915101829425378E-2</c:v>
                </c:pt>
                <c:pt idx="26">
                  <c:v>3.3010330123154977E-2</c:v>
                </c:pt>
                <c:pt idx="27">
                  <c:v>4.1634521183082931E-2</c:v>
                </c:pt>
                <c:pt idx="28">
                  <c:v>5.1999572442827574E-2</c:v>
                </c:pt>
                <c:pt idx="29">
                  <c:v>6.4317159188984646E-2</c:v>
                </c:pt>
                <c:pt idx="30">
                  <c:v>7.8790903489772857E-2</c:v>
                </c:pt>
                <c:pt idx="31">
                  <c:v>9.5607467102762994E-2</c:v>
                </c:pt>
                <c:pt idx="32">
                  <c:v>0.11492691476197034</c:v>
                </c:pt>
                <c:pt idx="33">
                  <c:v>0.13687280742575569</c:v>
                </c:pt>
                <c:pt idx="34">
                  <c:v>0.16152257847904697</c:v>
                </c:pt>
                <c:pt idx="35">
                  <c:v>0.18889880740609238</c:v>
                </c:pt>
                <c:pt idx="36">
                  <c:v>0.21896202451672864</c:v>
                </c:pt>
                <c:pt idx="37">
                  <c:v>0.25160564938901125</c:v>
                </c:pt>
                <c:pt idx="38">
                  <c:v>0.28665358158498</c:v>
                </c:pt>
                <c:pt idx="39">
                  <c:v>0.32386082694076102</c:v>
                </c:pt>
                <c:pt idx="40">
                  <c:v>0.36291736393500329</c:v>
                </c:pt>
                <c:pt idx="41">
                  <c:v>0.40345524513985909</c:v>
                </c:pt>
                <c:pt idx="42">
                  <c:v>0.44505870559154531</c:v>
                </c:pt>
                <c:pt idx="43">
                  <c:v>0.48727683266826216</c:v>
                </c:pt>
                <c:pt idx="44">
                  <c:v>0.52963816079111981</c:v>
                </c:pt>
                <c:pt idx="45">
                  <c:v>0.57166640725235007</c:v>
                </c:pt>
                <c:pt idx="46">
                  <c:v>0.61289647710568373</c:v>
                </c:pt>
                <c:pt idx="47">
                  <c:v>0.65288984409228157</c:v>
                </c:pt>
                <c:pt idx="48">
                  <c:v>0.69124846311379473</c:v>
                </c:pt>
                <c:pt idx="49">
                  <c:v>0.72762648296548149</c:v>
                </c:pt>
                <c:pt idx="50">
                  <c:v>0.76173919472877438</c:v>
                </c:pt>
                <c:pt idx="51">
                  <c:v>0.79336885521884015</c:v>
                </c:pt>
                <c:pt idx="52">
                  <c:v>0.82236724692649354</c:v>
                </c:pt>
                <c:pt idx="53">
                  <c:v>0.8486550558489534</c:v>
                </c:pt>
                <c:pt idx="54">
                  <c:v>0.87221834767404249</c:v>
                </c:pt>
                <c:pt idx="55">
                  <c:v>0.89310258544288668</c:v>
                </c:pt>
                <c:pt idx="56">
                  <c:v>0.91140474723232245</c:v>
                </c:pt>
                <c:pt idx="57">
                  <c:v>0.92726416518718702</c:v>
                </c:pt>
                <c:pt idx="58">
                  <c:v>0.94085271752551725</c:v>
                </c:pt>
                <c:pt idx="59">
                  <c:v>0.95236496800139248</c:v>
                </c:pt>
                <c:pt idx="60">
                  <c:v>0.96200877165546095</c:v>
                </c:pt>
                <c:pt idx="61">
                  <c:v>0.96999676288053516</c:v>
                </c:pt>
                <c:pt idx="62">
                  <c:v>0.97653902420418992</c:v>
                </c:pt>
                <c:pt idx="63">
                  <c:v>0.98183711362412873</c:v>
                </c:pt>
                <c:pt idx="64">
                  <c:v>0.98607951511924863</c:v>
                </c:pt>
                <c:pt idx="65">
                  <c:v>0.98943847901713089</c:v>
                </c:pt>
                <c:pt idx="66">
                  <c:v>0.99206814137331878</c:v>
                </c:pt>
                <c:pt idx="67">
                  <c:v>0.99410375676522811</c:v>
                </c:pt>
                <c:pt idx="68">
                  <c:v>0.99566184678062397</c:v>
                </c:pt>
                <c:pt idx="69">
                  <c:v>0.9968410548528841</c:v>
                </c:pt>
                <c:pt idx="70">
                  <c:v>0.99772350345911753</c:v>
                </c:pt>
                <c:pt idx="71">
                  <c:v>0.99837646781874545</c:v>
                </c:pt>
                <c:pt idx="72">
                  <c:v>0.99885420672248504</c:v>
                </c:pt>
                <c:pt idx="73">
                  <c:v>0.99919982190680923</c:v>
                </c:pt>
                <c:pt idx="74">
                  <c:v>0.99944704901745185</c:v>
                </c:pt>
                <c:pt idx="75">
                  <c:v>0.99962191303125814</c:v>
                </c:pt>
                <c:pt idx="76">
                  <c:v>0.99974420723163393</c:v>
                </c:pt>
                <c:pt idx="77">
                  <c:v>0.99982877645609458</c:v>
                </c:pt>
                <c:pt idx="78">
                  <c:v>0.99988660202305291</c:v>
                </c:pt>
                <c:pt idx="79">
                  <c:v>0.99992569767995088</c:v>
                </c:pt>
                <c:pt idx="80">
                  <c:v>0.99995183362397244</c:v>
                </c:pt>
                <c:pt idx="81">
                  <c:v>0.99996910985198673</c:v>
                </c:pt>
                <c:pt idx="82">
                  <c:v>0.99998040158811063</c:v>
                </c:pt>
                <c:pt idx="83">
                  <c:v>0.99998769907912621</c:v>
                </c:pt>
                <c:pt idx="84">
                  <c:v>0.99999236231593325</c:v>
                </c:pt>
                <c:pt idx="85">
                  <c:v>0.99999530878863629</c:v>
                </c:pt>
                <c:pt idx="86">
                  <c:v>0.99999714963872177</c:v>
                </c:pt>
                <c:pt idx="87">
                  <c:v>0.99999828683509995</c:v>
                </c:pt>
                <c:pt idx="88">
                  <c:v>0.99999898146513377</c:v>
                </c:pt>
                <c:pt idx="89">
                  <c:v>0.99999940100447016</c:v>
                </c:pt>
                <c:pt idx="90">
                  <c:v>0.99999965155357495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0-406D-B839-57E79ED0B808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C03D2F9-2465-4A1C-B88A-09377604F6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9A0-406D-B839-57E79ED0B80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D6B3152-61E0-4223-BA09-C7860FC798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9A0-406D-B839-57E79ED0B80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6B8FC0A-AB66-4F1D-90D7-0EE291725E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9A0-406D-B839-57E79ED0B80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815A9C-FEEC-40EC-AA70-8FF60DE901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9A0-406D-B839-57E79ED0B80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7235F6A-DC92-4946-8FE7-9B091A7357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9A0-406D-B839-57E79ED0B8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Facies_3_Perm!$AQ$53:$AQ$57</c:f>
              <c:numCache>
                <c:formatCode>0.00</c:formatCode>
                <c:ptCount val="5"/>
                <c:pt idx="0">
                  <c:v>0.13302813702391869</c:v>
                </c:pt>
                <c:pt idx="1">
                  <c:v>0.4957387655810136</c:v>
                </c:pt>
                <c:pt idx="2" formatCode="0.0">
                  <c:v>2.1380559745305154</c:v>
                </c:pt>
                <c:pt idx="3" formatCode="0.0">
                  <c:v>9.2211536954710738</c:v>
                </c:pt>
                <c:pt idx="4" formatCode="0.0">
                  <c:v>34.363281727411604</c:v>
                </c:pt>
              </c:numCache>
            </c:numRef>
          </c:xVal>
          <c:yVal>
            <c:numRef>
              <c:f>Facies_3_Perm!$AN$53:$AN$57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Facies_3_Perm!$AQ$53:$AQ$57</c15:f>
                <c15:dlblRangeCache>
                  <c:ptCount val="5"/>
                  <c:pt idx="0">
                    <c:v>0.13</c:v>
                  </c:pt>
                  <c:pt idx="1">
                    <c:v>0.50</c:v>
                  </c:pt>
                  <c:pt idx="2">
                    <c:v>2.1</c:v>
                  </c:pt>
                  <c:pt idx="3">
                    <c:v>9.2</c:v>
                  </c:pt>
                  <c:pt idx="4">
                    <c:v>34.4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9A0-406D-B839-57E79ED0B808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Facies_3_Perm!$F$3:$F$902</c:f>
              <c:numCache>
                <c:formatCode>0.0000</c:formatCode>
                <c:ptCount val="900"/>
                <c:pt idx="0">
                  <c:v>1.315789473684212E-2</c:v>
                </c:pt>
                <c:pt idx="1">
                  <c:v>2.6315789473684219E-2</c:v>
                </c:pt>
                <c:pt idx="2">
                  <c:v>3.9473684210526327E-2</c:v>
                </c:pt>
                <c:pt idx="3">
                  <c:v>5.2631578947368425E-2</c:v>
                </c:pt>
                <c:pt idx="4">
                  <c:v>6.5789473684210523E-2</c:v>
                </c:pt>
                <c:pt idx="5">
                  <c:v>7.8947368421052599E-2</c:v>
                </c:pt>
                <c:pt idx="6">
                  <c:v>9.2105263157894801E-2</c:v>
                </c:pt>
                <c:pt idx="7">
                  <c:v>0.10526315789473679</c:v>
                </c:pt>
                <c:pt idx="8">
                  <c:v>0.11842105263157882</c:v>
                </c:pt>
                <c:pt idx="9">
                  <c:v>0.13157894736842096</c:v>
                </c:pt>
                <c:pt idx="10">
                  <c:v>0.14473684210526319</c:v>
                </c:pt>
                <c:pt idx="11">
                  <c:v>0.15789473684210559</c:v>
                </c:pt>
                <c:pt idx="12">
                  <c:v>0.17105263157894787</c:v>
                </c:pt>
                <c:pt idx="13">
                  <c:v>0.18421052631578963</c:v>
                </c:pt>
                <c:pt idx="14">
                  <c:v>0.19736842105263158</c:v>
                </c:pt>
                <c:pt idx="15">
                  <c:v>0.21052631578947364</c:v>
                </c:pt>
                <c:pt idx="16">
                  <c:v>0.22368421052631582</c:v>
                </c:pt>
                <c:pt idx="17">
                  <c:v>0.23684210526315766</c:v>
                </c:pt>
                <c:pt idx="18">
                  <c:v>0.24999999999999989</c:v>
                </c:pt>
                <c:pt idx="19">
                  <c:v>0.26315789473684204</c:v>
                </c:pt>
                <c:pt idx="20">
                  <c:v>0.27631578947368424</c:v>
                </c:pt>
                <c:pt idx="21">
                  <c:v>0.28947368421052633</c:v>
                </c:pt>
                <c:pt idx="22">
                  <c:v>0.30263157894736836</c:v>
                </c:pt>
                <c:pt idx="23">
                  <c:v>0.3157894736842104</c:v>
                </c:pt>
                <c:pt idx="24">
                  <c:v>0.32894736842105254</c:v>
                </c:pt>
                <c:pt idx="25">
                  <c:v>0.34210526315789469</c:v>
                </c:pt>
                <c:pt idx="26">
                  <c:v>0.35526315789473684</c:v>
                </c:pt>
                <c:pt idx="27">
                  <c:v>0.36842105263157893</c:v>
                </c:pt>
                <c:pt idx="28">
                  <c:v>0.38157894736842102</c:v>
                </c:pt>
                <c:pt idx="29">
                  <c:v>0.39473684210526316</c:v>
                </c:pt>
                <c:pt idx="30">
                  <c:v>0.40789473684210525</c:v>
                </c:pt>
                <c:pt idx="31">
                  <c:v>0.42105263157894729</c:v>
                </c:pt>
                <c:pt idx="32">
                  <c:v>0.43421052631578949</c:v>
                </c:pt>
                <c:pt idx="33">
                  <c:v>0.44736842105263158</c:v>
                </c:pt>
                <c:pt idx="34">
                  <c:v>0.46052631578947367</c:v>
                </c:pt>
                <c:pt idx="35">
                  <c:v>0.47368421052631576</c:v>
                </c:pt>
                <c:pt idx="36">
                  <c:v>0.48684210526315791</c:v>
                </c:pt>
                <c:pt idx="37">
                  <c:v>0.5</c:v>
                </c:pt>
                <c:pt idx="38">
                  <c:v>0.51315789473684215</c:v>
                </c:pt>
                <c:pt idx="39">
                  <c:v>0.52631578947368418</c:v>
                </c:pt>
                <c:pt idx="40">
                  <c:v>0.53947368421052633</c:v>
                </c:pt>
                <c:pt idx="41">
                  <c:v>0.55263157894736847</c:v>
                </c:pt>
                <c:pt idx="42">
                  <c:v>0.56578947368421051</c:v>
                </c:pt>
                <c:pt idx="43">
                  <c:v>0.57894736842105265</c:v>
                </c:pt>
                <c:pt idx="44">
                  <c:v>0.59210526315789469</c:v>
                </c:pt>
                <c:pt idx="45">
                  <c:v>0.60526315789473684</c:v>
                </c:pt>
                <c:pt idx="46">
                  <c:v>0.61842105263157898</c:v>
                </c:pt>
                <c:pt idx="47">
                  <c:v>0.63157894736842102</c:v>
                </c:pt>
                <c:pt idx="48">
                  <c:v>0.64473684210526316</c:v>
                </c:pt>
                <c:pt idx="49">
                  <c:v>0.65789473684210531</c:v>
                </c:pt>
                <c:pt idx="50">
                  <c:v>0.67105263157894746</c:v>
                </c:pt>
                <c:pt idx="51">
                  <c:v>0.6842105263157896</c:v>
                </c:pt>
                <c:pt idx="52">
                  <c:v>0.69736842105263164</c:v>
                </c:pt>
                <c:pt idx="53">
                  <c:v>0.71052631578947367</c:v>
                </c:pt>
                <c:pt idx="54">
                  <c:v>0.72368421052631582</c:v>
                </c:pt>
                <c:pt idx="55">
                  <c:v>0.73684210526315796</c:v>
                </c:pt>
                <c:pt idx="56">
                  <c:v>0.75000000000000011</c:v>
                </c:pt>
                <c:pt idx="57">
                  <c:v>0.76315789473684237</c:v>
                </c:pt>
                <c:pt idx="58">
                  <c:v>0.77631578947368418</c:v>
                </c:pt>
                <c:pt idx="59">
                  <c:v>0.78947368421052633</c:v>
                </c:pt>
                <c:pt idx="60">
                  <c:v>0.80263157894736858</c:v>
                </c:pt>
                <c:pt idx="61">
                  <c:v>0.8157894736842104</c:v>
                </c:pt>
                <c:pt idx="62">
                  <c:v>0.8289473684210521</c:v>
                </c:pt>
                <c:pt idx="63">
                  <c:v>0.84210526315789447</c:v>
                </c:pt>
                <c:pt idx="64">
                  <c:v>0.85526315789473684</c:v>
                </c:pt>
                <c:pt idx="65">
                  <c:v>0.86842105263157898</c:v>
                </c:pt>
                <c:pt idx="66">
                  <c:v>0.88157894736842124</c:v>
                </c:pt>
                <c:pt idx="67">
                  <c:v>0.89473684210526316</c:v>
                </c:pt>
                <c:pt idx="68">
                  <c:v>0.90789473684210542</c:v>
                </c:pt>
                <c:pt idx="69">
                  <c:v>0.92105263157894735</c:v>
                </c:pt>
                <c:pt idx="70">
                  <c:v>0.93421052631578949</c:v>
                </c:pt>
                <c:pt idx="71">
                  <c:v>0.94736842105263153</c:v>
                </c:pt>
                <c:pt idx="72">
                  <c:v>0.96052631578947367</c:v>
                </c:pt>
                <c:pt idx="73">
                  <c:v>0.97368421052631582</c:v>
                </c:pt>
                <c:pt idx="74">
                  <c:v>0.98684210526315785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0-406D-B839-57E79ED0B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Facies_3_Perm!$O$3:$O$10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Facies_3_Perm!$P$3:$P$10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23</c:v>
                </c:pt>
                <c:pt idx="3">
                  <c:v>25</c:v>
                </c:pt>
                <c:pt idx="4">
                  <c:v>19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C-4556-A4F2-C662ADEFE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Facies_3_Perm!$G$3:$G$902</c:f>
              <c:numCache>
                <c:formatCode>0.0000</c:formatCode>
                <c:ptCount val="900"/>
                <c:pt idx="0">
                  <c:v>3.3826418347037576E-2</c:v>
                </c:pt>
                <c:pt idx="1">
                  <c:v>6.1009371004512696E-2</c:v>
                </c:pt>
                <c:pt idx="2">
                  <c:v>8.5250747274061206E-2</c:v>
                </c:pt>
                <c:pt idx="3">
                  <c:v>0.1074310876025705</c:v>
                </c:pt>
                <c:pt idx="4">
                  <c:v>0.12798698989823068</c:v>
                </c:pt>
                <c:pt idx="5">
                  <c:v>0.14718346455062098</c:v>
                </c:pt>
                <c:pt idx="6">
                  <c:v>0.16519970167950976</c:v>
                </c:pt>
                <c:pt idx="7">
                  <c:v>0.18216540613496396</c:v>
                </c:pt>
                <c:pt idx="8">
                  <c:v>0.19817899067409908</c:v>
                </c:pt>
                <c:pt idx="9">
                  <c:v>0.21331774538376902</c:v>
                </c:pt>
                <c:pt idx="10">
                  <c:v>0.22764398794870969</c:v>
                </c:pt>
                <c:pt idx="11">
                  <c:v>0.24120901101721942</c:v>
                </c:pt>
                <c:pt idx="12">
                  <c:v>0.25405573645209567</c:v>
                </c:pt>
                <c:pt idx="13">
                  <c:v>0.26622056827206381</c:v>
                </c:pt>
                <c:pt idx="14">
                  <c:v>0.27773472672675054</c:v>
                </c:pt>
                <c:pt idx="15">
                  <c:v>0.28862523391863792</c:v>
                </c:pt>
                <c:pt idx="16">
                  <c:v>0.29891565810381943</c:v>
                </c:pt>
                <c:pt idx="17">
                  <c:v>0.30862668640304342</c:v>
                </c:pt>
                <c:pt idx="18">
                  <c:v>0.31777657268410692</c:v>
                </c:pt>
                <c:pt idx="19">
                  <c:v>0.32638149279393458</c:v>
                </c:pt>
                <c:pt idx="20">
                  <c:v>0.33445582979011818</c:v>
                </c:pt>
                <c:pt idx="21">
                  <c:v>0.34201240543570971</c:v>
                </c:pt>
                <c:pt idx="22">
                  <c:v>0.34906266984384937</c:v>
                </c:pt>
                <c:pt idx="23">
                  <c:v>0.35561685809748511</c:v>
                </c:pt>
                <c:pt idx="24">
                  <c:v>0.36168412048922116</c:v>
                </c:pt>
                <c:pt idx="25">
                  <c:v>0.36727263144778838</c:v>
                </c:pt>
                <c:pt idx="26">
                  <c:v>0.37238968105731507</c:v>
                </c:pt>
                <c:pt idx="27">
                  <c:v>0.37704175221064384</c:v>
                </c:pt>
                <c:pt idx="28">
                  <c:v>0.38123458578468694</c:v>
                </c:pt>
                <c:pt idx="29">
                  <c:v>0.3849732357262185</c:v>
                </c:pt>
                <c:pt idx="30">
                  <c:v>0.38826211554976503</c:v>
                </c:pt>
                <c:pt idx="31">
                  <c:v>0.39110503744623776</c:v>
                </c:pt>
                <c:pt idx="32">
                  <c:v>0.39350524496056788</c:v>
                </c:pt>
                <c:pt idx="33">
                  <c:v>0.39546544000338846</c:v>
                </c:pt>
                <c:pt idx="34">
                  <c:v>0.39698780480423385</c:v>
                </c:pt>
                <c:pt idx="35">
                  <c:v>0.3980740192830986</c:v>
                </c:pt>
                <c:pt idx="36">
                  <c:v>0.39872527420682752</c:v>
                </c:pt>
                <c:pt idx="37">
                  <c:v>0.3989422804014327</c:v>
                </c:pt>
                <c:pt idx="38">
                  <c:v>0.39872527420682752</c:v>
                </c:pt>
                <c:pt idx="39">
                  <c:v>0.3980740192830986</c:v>
                </c:pt>
                <c:pt idx="40">
                  <c:v>0.39698780480423385</c:v>
                </c:pt>
                <c:pt idx="41">
                  <c:v>0.39546544000338846</c:v>
                </c:pt>
                <c:pt idx="42">
                  <c:v>0.39350524496056788</c:v>
                </c:pt>
                <c:pt idx="43">
                  <c:v>0.39110503744623776</c:v>
                </c:pt>
                <c:pt idx="44">
                  <c:v>0.38826211554976509</c:v>
                </c:pt>
                <c:pt idx="45">
                  <c:v>0.3849732357262185</c:v>
                </c:pt>
                <c:pt idx="46">
                  <c:v>0.38123458578468694</c:v>
                </c:pt>
                <c:pt idx="47">
                  <c:v>0.37704175221064384</c:v>
                </c:pt>
                <c:pt idx="48">
                  <c:v>0.37238968105731507</c:v>
                </c:pt>
                <c:pt idx="49">
                  <c:v>0.36727263144778832</c:v>
                </c:pt>
                <c:pt idx="50">
                  <c:v>0.36168412048922116</c:v>
                </c:pt>
                <c:pt idx="51">
                  <c:v>0.35561685809748511</c:v>
                </c:pt>
                <c:pt idx="52">
                  <c:v>0.34906266984384943</c:v>
                </c:pt>
                <c:pt idx="53">
                  <c:v>0.34201240543570971</c:v>
                </c:pt>
                <c:pt idx="54">
                  <c:v>0.33445582979011812</c:v>
                </c:pt>
                <c:pt idx="55">
                  <c:v>0.32638149279393458</c:v>
                </c:pt>
                <c:pt idx="56">
                  <c:v>0.31777657268410692</c:v>
                </c:pt>
                <c:pt idx="57">
                  <c:v>0.30862668640304342</c:v>
                </c:pt>
                <c:pt idx="58">
                  <c:v>0.29891565810381943</c:v>
                </c:pt>
                <c:pt idx="59">
                  <c:v>0.28862523391863792</c:v>
                </c:pt>
                <c:pt idx="60">
                  <c:v>0.27773472672675037</c:v>
                </c:pt>
                <c:pt idx="61">
                  <c:v>0.26622056827206381</c:v>
                </c:pt>
                <c:pt idx="62">
                  <c:v>0.25405573645209567</c:v>
                </c:pt>
                <c:pt idx="63">
                  <c:v>0.24120901101721942</c:v>
                </c:pt>
                <c:pt idx="64">
                  <c:v>0.22764398794870969</c:v>
                </c:pt>
                <c:pt idx="65">
                  <c:v>0.21331774538376902</c:v>
                </c:pt>
                <c:pt idx="66">
                  <c:v>0.19817899067409908</c:v>
                </c:pt>
                <c:pt idx="67">
                  <c:v>0.18216540613496396</c:v>
                </c:pt>
                <c:pt idx="68">
                  <c:v>0.16519970167950951</c:v>
                </c:pt>
                <c:pt idx="69">
                  <c:v>0.14718346455062098</c:v>
                </c:pt>
                <c:pt idx="70">
                  <c:v>0.1279869898982306</c:v>
                </c:pt>
                <c:pt idx="71">
                  <c:v>0.10743108760257057</c:v>
                </c:pt>
                <c:pt idx="72">
                  <c:v>8.5250747274061206E-2</c:v>
                </c:pt>
                <c:pt idx="73">
                  <c:v>6.1009371004512612E-2</c:v>
                </c:pt>
                <c:pt idx="74">
                  <c:v>3.3826418347037576E-2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48-4379-9B0C-9EB3988DA49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Facies_3_Perm!$M$3:$M$93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Facies_3_Perm!$L$3:$L$93</c:f>
              <c:numCache>
                <c:formatCode>General</c:formatCode>
                <c:ptCount val="91"/>
                <c:pt idx="0">
                  <c:v>1.0094727539801001E-5</c:v>
                </c:pt>
                <c:pt idx="1">
                  <c:v>1.6366881924203089E-5</c:v>
                </c:pt>
                <c:pt idx="2">
                  <c:v>2.6238184560858795E-5</c:v>
                </c:pt>
                <c:pt idx="3">
                  <c:v>4.1590879244075665E-5</c:v>
                </c:pt>
                <c:pt idx="4">
                  <c:v>6.5186686538239923E-5</c:v>
                </c:pt>
                <c:pt idx="5">
                  <c:v>1.0102205451364933E-4</c:v>
                </c:pt>
                <c:pt idx="6">
                  <c:v>1.5479964938735303E-4</c:v>
                </c:pt>
                <c:pt idx="7">
                  <c:v>2.3454178952720639E-4</c:v>
                </c:pt>
                <c:pt idx="8">
                  <c:v>3.5137186346619308E-4</c:v>
                </c:pt>
                <c:pt idx="9">
                  <c:v>5.204873933839691E-4</c:v>
                </c:pt>
                <c:pt idx="10">
                  <c:v>7.623421521157956E-4</c:v>
                </c:pt>
                <c:pt idx="11">
                  <c:v>1.1040433808949025E-3</c:v>
                </c:pt>
                <c:pt idx="12">
                  <c:v>1.5809525250412753E-3</c:v>
                </c:pt>
                <c:pt idx="13">
                  <c:v>2.2384531255287103E-3</c:v>
                </c:pt>
                <c:pt idx="14">
                  <c:v>3.133817244492622E-3</c:v>
                </c:pt>
                <c:pt idx="15">
                  <c:v>4.3380625852885522E-3</c:v>
                </c:pt>
                <c:pt idx="16">
                  <c:v>5.9376479780944421E-3</c:v>
                </c:pt>
                <c:pt idx="17">
                  <c:v>8.0358082466502959E-3</c:v>
                </c:pt>
                <c:pt idx="18">
                  <c:v>1.0753285320835925E-2</c:v>
                </c:pt>
                <c:pt idx="19">
                  <c:v>1.4228177002148554E-2</c:v>
                </c:pt>
                <c:pt idx="20">
                  <c:v>1.8614605430110179E-2</c:v>
                </c:pt>
                <c:pt idx="21">
                  <c:v>2.4079912052904693E-2</c:v>
                </c:pt>
                <c:pt idx="22">
                  <c:v>3.0800122479523743E-2</c:v>
                </c:pt>
                <c:pt idx="23">
                  <c:v>3.8953499181457921E-2</c:v>
                </c:pt>
                <c:pt idx="24">
                  <c:v>4.871211594834654E-2</c:v>
                </c:pt>
                <c:pt idx="25">
                  <c:v>6.0231544383503414E-2</c:v>
                </c:pt>
                <c:pt idx="26">
                  <c:v>7.3638933289233446E-2</c:v>
                </c:pt>
                <c:pt idx="27">
                  <c:v>8.9019974260625231E-2</c:v>
                </c:pt>
                <c:pt idx="28">
                  <c:v>0.10640546295582025</c:v>
                </c:pt>
                <c:pt idx="29">
                  <c:v>0.12575836214235542</c:v>
                </c:pt>
                <c:pt idx="30">
                  <c:v>0.14696242351063082</c:v>
                </c:pt>
                <c:pt idx="31">
                  <c:v>0.16981350400092191</c:v>
                </c:pt>
                <c:pt idx="32">
                  <c:v>0.19401469594290383</c:v>
                </c:pt>
                <c:pt idx="33">
                  <c:v>0.2191762626595424</c:v>
                </c:pt>
                <c:pt idx="34">
                  <c:v>0.24482112685235174</c:v>
                </c:pt>
                <c:pt idx="35">
                  <c:v>0.27039630562738831</c:v>
                </c:pt>
                <c:pt idx="36">
                  <c:v>0.29529024515911007</c:v>
                </c:pt>
                <c:pt idx="37">
                  <c:v>0.31885551484908631</c:v>
                </c:pt>
                <c:pt idx="38">
                  <c:v>0.34043582120734023</c:v>
                </c:pt>
                <c:pt idx="39">
                  <c:v>0.35939584741849778</c:v>
                </c:pt>
                <c:pt idx="40">
                  <c:v>0.37515206759140435</c:v>
                </c:pt>
                <c:pt idx="41">
                  <c:v>0.38720247044657935</c:v>
                </c:pt>
                <c:pt idx="42">
                  <c:v>0.39515308826019585</c:v>
                </c:pt>
                <c:pt idx="43">
                  <c:v>0.39873937797799131</c:v>
                </c:pt>
                <c:pt idx="44">
                  <c:v>0.39784083645803375</c:v>
                </c:pt>
                <c:pt idx="45">
                  <c:v>0.39248772364970974</c:v>
                </c:pt>
                <c:pt idx="46">
                  <c:v>0.38285937052158986</c:v>
                </c:pt>
                <c:pt idx="47">
                  <c:v>0.36927420370754166</c:v>
                </c:pt>
                <c:pt idx="48">
                  <c:v>0.35217226081304676</c:v>
                </c:pt>
                <c:pt idx="49">
                  <c:v>0.3320915353804676</c:v>
                </c:pt>
                <c:pt idx="50">
                  <c:v>0.30963992422934533</c:v>
                </c:pt>
                <c:pt idx="51">
                  <c:v>0.28546481352807007</c:v>
                </c:pt>
                <c:pt idx="52">
                  <c:v>0.26022241463702817</c:v>
                </c:pt>
                <c:pt idx="53">
                  <c:v>0.23454884891332284</c:v>
                </c:pt>
                <c:pt idx="54">
                  <c:v>0.20903470463137772</c:v>
                </c:pt>
                <c:pt idx="55">
                  <c:v>0.18420438736417119</c:v>
                </c:pt>
                <c:pt idx="56">
                  <c:v>0.16050110640503695</c:v>
                </c:pt>
                <c:pt idx="57">
                  <c:v>0.13827783677096653</c:v>
                </c:pt>
                <c:pt idx="58">
                  <c:v>0.11779411909870183</c:v>
                </c:pt>
                <c:pt idx="59">
                  <c:v>9.9218150307789632E-2</c:v>
                </c:pt>
                <c:pt idx="60">
                  <c:v>8.2633306245912697E-2</c:v>
                </c:pt>
                <c:pt idx="61">
                  <c:v>6.8048039693039269E-2</c:v>
                </c:pt>
                <c:pt idx="62">
                  <c:v>5.5408015207124989E-2</c:v>
                </c:pt>
                <c:pt idx="63">
                  <c:v>4.4609366289132098E-2</c:v>
                </c:pt>
                <c:pt idx="64">
                  <c:v>3.5512070964363117E-2</c:v>
                </c:pt>
                <c:pt idx="65">
                  <c:v>2.7952614276970485E-2</c:v>
                </c:pt>
                <c:pt idx="66">
                  <c:v>2.1755313657088535E-2</c:v>
                </c:pt>
                <c:pt idx="67">
                  <c:v>1.6741900336201893E-2</c:v>
                </c:pt>
                <c:pt idx="68">
                  <c:v>1.2739155566407506E-2</c:v>
                </c:pt>
                <c:pt idx="69">
                  <c:v>9.5845784322235242E-3</c:v>
                </c:pt>
                <c:pt idx="70">
                  <c:v>7.1302026926781106E-3</c:v>
                </c:pt>
                <c:pt idx="71">
                  <c:v>5.2447793476770258E-3</c:v>
                </c:pt>
                <c:pt idx="72">
                  <c:v>3.8146004298518187E-3</c:v>
                </c:pt>
                <c:pt idx="73">
                  <c:v>2.743262524518693E-3</c:v>
                </c:pt>
                <c:pt idx="74">
                  <c:v>1.950662673307068E-3</c:v>
                </c:pt>
                <c:pt idx="75">
                  <c:v>1.3714925799548383E-3</c:v>
                </c:pt>
                <c:pt idx="76">
                  <c:v>9.5345727472098359E-4</c:v>
                </c:pt>
                <c:pt idx="77">
                  <c:v>6.5539858097839621E-4</c:v>
                </c:pt>
                <c:pt idx="78">
                  <c:v>4.454574662565644E-4</c:v>
                </c:pt>
                <c:pt idx="79">
                  <c:v>2.9936668889796099E-4</c:v>
                </c:pt>
                <c:pt idx="80">
                  <c:v>1.9892858389321101E-4</c:v>
                </c:pt>
                <c:pt idx="81">
                  <c:v>1.307035531221114E-4</c:v>
                </c:pt>
                <c:pt idx="82">
                  <c:v>8.4912979952070787E-5</c:v>
                </c:pt>
                <c:pt idx="83">
                  <c:v>5.4545290182358394E-5</c:v>
                </c:pt>
                <c:pt idx="84">
                  <c:v>3.4644708890786372E-5</c:v>
                </c:pt>
                <c:pt idx="85">
                  <c:v>2.1757703892613754E-5</c:v>
                </c:pt>
                <c:pt idx="86">
                  <c:v>1.3510943979672995E-5</c:v>
                </c:pt>
                <c:pt idx="87">
                  <c:v>8.2957338497388494E-6</c:v>
                </c:pt>
                <c:pt idx="88">
                  <c:v>5.0364022916497079E-6</c:v>
                </c:pt>
                <c:pt idx="89">
                  <c:v>3.0233087514902631E-6</c:v>
                </c:pt>
                <c:pt idx="90">
                  <c:v>1.7944901351445272E-6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48-4379-9B0C-9EB3988DA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Facies_4_Perm!$AM$1</c:f>
          <c:strCache>
            <c:ptCount val="1"/>
            <c:pt idx="0">
              <c:v>Facies 4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n=100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{A1FB3F53-658F-4280-8E8C-71F43027B4CC}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5A0-47E0-B0D3-7D835555CA8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{EF27215F-76C3-417C-AFDA-1E3109A7E656}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5A0-47E0-B0D3-7D835555CA8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{625A58CA-6BBE-42CE-887D-187AAA776707}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5A0-47E0-B0D3-7D835555CA8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{EB371358-EA70-4DF7-B938-05310D853135}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5A0-47E0-B0D3-7D835555CA8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{CFBF3E64-B1A9-46EC-8277-6728F7861FC5}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5A0-47E0-B0D3-7D835555CA8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{7C8933BB-059D-47BA-8850-5BA5811E51C8}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5A0-47E0-B0D3-7D835555CA8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{32F6DBBE-1D30-4547-8A43-248649199155}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5A0-47E0-B0D3-7D835555CA8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{C6910F7A-72C0-4664-AD7D-FA9A680B636D}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5A0-47E0-B0D3-7D835555CA8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{202D3067-6B04-4749-B1B0-471F88368A14}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5A0-47E0-B0D3-7D835555CA8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{5B3BBC06-73E0-4C76-89FE-E81D4DC8CBDA}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5A0-47E0-B0D3-7D835555CA8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{CAB6521C-D346-4F13-82F5-A77343BD3299}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5A0-47E0-B0D3-7D835555CA8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{09D8AA79-CB1D-4CE1-91A0-6B8A1A663C18}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5A0-47E0-B0D3-7D835555CA8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{66B11CAF-F361-4EB3-B782-06EA84833AA9}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5A0-47E0-B0D3-7D835555CA8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{832ECF90-F9CB-4719-89ED-98E6F5734F47}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5A0-47E0-B0D3-7D835555CA8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{4C99DCEA-DE5D-4106-90F4-67EBDF267C4D}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5A0-47E0-B0D3-7D835555CA8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{A3E1B0EC-02CE-403F-AABE-37B4A0DC0872}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5A0-47E0-B0D3-7D835555CA8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{1C72187D-D15D-403D-86FA-6100D1D55868}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5A0-47E0-B0D3-7D835555CA8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{7BA31B78-4B00-46DB-B863-6F590130B486}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5A0-47E0-B0D3-7D835555CA8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{8000C0A5-6707-45C6-B37A-BAAF8914F7B3}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5A0-47E0-B0D3-7D835555CA8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{88D44114-7E89-4A6C-88FF-2B6C16529F7D}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5A0-47E0-B0D3-7D835555CA8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{F1E57F6E-8184-48A2-86C8-FBE405B4D438}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5A0-47E0-B0D3-7D835555CA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Facies_4_Perm!$AV$24:$AV$44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A0-47E0-B0D3-7D835555CA83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Facies_4_Perm!$BA$40</c:f>
              <c:numCache>
                <c:formatCode>General</c:formatCode>
                <c:ptCount val="1"/>
                <c:pt idx="0">
                  <c:v>0.53602787535001195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5A0-47E0-B0D3-7D835555CA83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Facies_4_Perm!$BA$42</c:f>
              <c:numCache>
                <c:formatCode>General</c:formatCode>
                <c:ptCount val="1"/>
                <c:pt idx="0">
                  <c:v>0.41897297215437812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5A0-47E0-B0D3-7D835555CA83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{2CCEB312-1154-4FD0-8AE2-08F94251E00D}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5A0-47E0-B0D3-7D835555CA8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{E358DD5D-828D-490B-BB9D-2EE4DC7A38FF}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75A0-47E0-B0D3-7D835555CA8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{A2922020-C842-4454-BF5F-4AE3E07392F5}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75A0-47E0-B0D3-7D835555CA8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{610A355E-19C8-4E48-8418-1C7F44BEC6DE}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75A0-47E0-B0D3-7D835555CA8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{C31D7D58-06EB-4A35-9A7F-8C317151413D}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75A0-47E0-B0D3-7D835555CA8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{97528D81-56E3-4678-99EF-F0D4E3D632D6}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75A0-47E0-B0D3-7D835555CA8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{06C5F2B0-47E2-4C72-A9F7-09694FA71840}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75A0-47E0-B0D3-7D835555CA8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{339EB12E-6114-4880-978B-8633B9E1D2DC}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75A0-47E0-B0D3-7D835555CA8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{398A4DE1-9E55-4766-AF54-D6158BCB660E}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75A0-47E0-B0D3-7D835555CA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Facies_4_Perm!$BB$22:$BB$30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5A0-47E0-B0D3-7D835555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544445566099105"/>
          <c:y val="0.16048311949436045"/>
          <c:w val="0.31223360701707165"/>
          <c:h val="0.199688747404674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A5F4502-6D66-422B-8DAC-71AC971B37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15C-4936-9812-D4DCF828E4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CB4E24A-FC3A-4EAA-8F90-F9D4416216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15C-4936-9812-D4DCF828E4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765AED-19E2-43AA-90E3-32D72E41F7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15C-4936-9812-D4DCF828E4E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EB8DF8D-F5D6-4503-BD95-CEDCBDFDE2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15C-4936-9812-D4DCF828E4E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6FA181D-EABD-42F9-98EC-A5CC569B32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15C-4936-9812-D4DCF828E4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Facies_4_Perm!$AM$91:$AM$95</c:f>
              <c:numCache>
                <c:formatCode>General</c:formatCode>
                <c:ptCount val="5"/>
                <c:pt idx="0">
                  <c:v>2.7512133331926907E-2</c:v>
                </c:pt>
                <c:pt idx="1">
                  <c:v>0.10455867003086403</c:v>
                </c:pt>
                <c:pt idx="2">
                  <c:v>0.46089256470412843</c:v>
                </c:pt>
                <c:pt idx="3">
                  <c:v>2.0316053765493161</c:v>
                </c:pt>
                <c:pt idx="4">
                  <c:v>7.7210281600751278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Facies_4_Perm!$AO$91:$AO$95</c15:f>
                <c15:dlblRangeCache>
                  <c:ptCount val="5"/>
                  <c:pt idx="0">
                    <c:v>0.03</c:v>
                  </c:pt>
                  <c:pt idx="1">
                    <c:v>0.10</c:v>
                  </c:pt>
                  <c:pt idx="2">
                    <c:v>0.46</c:v>
                  </c:pt>
                  <c:pt idx="3">
                    <c:v>2.03</c:v>
                  </c:pt>
                  <c:pt idx="4">
                    <c:v>7.72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15C-4936-9812-D4DCF828E4E1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15C-4936-9812-D4DCF828E4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15C-4936-9812-D4DCF828E4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15C-4936-9812-D4DCF828E4E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5C-4936-9812-D4DCF828E4E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15C-4936-9812-D4DCF828E4E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5C-4936-9812-D4DCF828E4E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15C-4936-9812-D4DCF828E4E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5C-4936-9812-D4DCF828E4E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15C-4936-9812-D4DCF828E4E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15C-4936-9812-D4DCF828E4E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15C-4936-9812-D4DCF828E4E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15C-4936-9812-D4DCF828E4E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15C-4936-9812-D4DCF828E4E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15C-4936-9812-D4DCF828E4E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15C-4936-9812-D4DCF828E4E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15C-4936-9812-D4DCF828E4E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15C-4936-9812-D4DCF828E4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Facies_4_Perm!$BC$2:$BC$18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15C-4936-9812-D4DCF828E4E1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Facies_4_Perm!$E$3:$E$102</c:f>
              <c:numCache>
                <c:formatCode>0.00</c:formatCode>
                <c:ptCount val="100"/>
                <c:pt idx="0">
                  <c:v>-2.3300789227879104</c:v>
                </c:pt>
                <c:pt idx="1">
                  <c:v>-2.0578559805954546</c:v>
                </c:pt>
                <c:pt idx="2">
                  <c:v>-1.8851770324320445</c:v>
                </c:pt>
                <c:pt idx="3">
                  <c:v>-1.7553005013082399</c:v>
                </c:pt>
                <c:pt idx="4">
                  <c:v>-1.6496726793534777</c:v>
                </c:pt>
                <c:pt idx="5">
                  <c:v>-1.5597799921032534</c:v>
                </c:pt>
                <c:pt idx="6">
                  <c:v>-1.4809726513681758</c:v>
                </c:pt>
                <c:pt idx="7">
                  <c:v>-1.4104195313382362</c:v>
                </c:pt>
                <c:pt idx="8">
                  <c:v>-1.3462626652319192</c:v>
                </c:pt>
                <c:pt idx="9">
                  <c:v>-1.2872137328173301</c:v>
                </c:pt>
                <c:pt idx="10">
                  <c:v>-1.2323408611117508</c:v>
                </c:pt>
                <c:pt idx="11">
                  <c:v>-1.1809470407966427</c:v>
                </c:pt>
                <c:pt idx="12">
                  <c:v>-1.1324965296189653</c:v>
                </c:pt>
                <c:pt idx="13">
                  <c:v>-1.0865681149860691</c:v>
                </c:pt>
                <c:pt idx="14">
                  <c:v>-1.0428242390384279</c:v>
                </c:pt>
                <c:pt idx="15">
                  <c:v>-1.0009899168818781</c:v>
                </c:pt>
                <c:pt idx="16">
                  <c:v>-0.96083793100316073</c:v>
                </c:pt>
                <c:pt idx="17">
                  <c:v>-0.92217817827758664</c:v>
                </c:pt>
                <c:pt idx="18">
                  <c:v>-0.8848498412982424</c:v>
                </c:pt>
                <c:pt idx="19">
                  <c:v>-0.84871552742214473</c:v>
                </c:pt>
                <c:pt idx="20">
                  <c:v>-0.81365680811519436</c:v>
                </c:pt>
                <c:pt idx="21">
                  <c:v>-0.77957077373848471</c:v>
                </c:pt>
                <c:pt idx="22">
                  <c:v>-0.74636733718704551</c:v>
                </c:pt>
                <c:pt idx="23">
                  <c:v>-0.71396709819797821</c:v>
                </c:pt>
                <c:pt idx="24">
                  <c:v>-0.6822996332113872</c:v>
                </c:pt>
                <c:pt idx="25">
                  <c:v>-0.65130211226156343</c:v>
                </c:pt>
                <c:pt idx="26">
                  <c:v>-0.62091817004229621</c:v>
                </c:pt>
                <c:pt idx="27">
                  <c:v>-0.59109697657280491</c:v>
                </c:pt>
                <c:pt idx="28">
                  <c:v>-0.56179246609925171</c:v>
                </c:pt>
                <c:pt idx="29">
                  <c:v>-0.53296269253429718</c:v>
                </c:pt>
                <c:pt idx="30">
                  <c:v>-0.5045692868981857</c:v>
                </c:pt>
                <c:pt idx="31">
                  <c:v>-0.47657699758823568</c:v>
                </c:pt>
                <c:pt idx="32">
                  <c:v>-0.44895329836199882</c:v>
                </c:pt>
                <c:pt idx="33">
                  <c:v>-0.4216680520195305</c:v>
                </c:pt>
                <c:pt idx="34">
                  <c:v>-0.39469322015939162</c:v>
                </c:pt>
                <c:pt idx="35">
                  <c:v>-0.3680026112393317</c:v>
                </c:pt>
                <c:pt idx="36">
                  <c:v>-0.34157166062587108</c:v>
                </c:pt>
                <c:pt idx="37">
                  <c:v>-0.31537723746266033</c:v>
                </c:pt>
                <c:pt idx="38">
                  <c:v>-0.28939747409646172</c:v>
                </c:pt>
                <c:pt idx="39">
                  <c:v>-0.26361161452490112</c:v>
                </c:pt>
                <c:pt idx="40">
                  <c:v>-0.23799987891187127</c:v>
                </c:pt>
                <c:pt idx="41">
                  <c:v>-0.21254334168506106</c:v>
                </c:pt>
                <c:pt idx="42">
                  <c:v>-0.18722382110885644</c:v>
                </c:pt>
                <c:pt idx="43">
                  <c:v>-0.16202377853274799</c:v>
                </c:pt>
                <c:pt idx="44">
                  <c:v>-0.13692622576424984</c:v>
                </c:pt>
                <c:pt idx="45">
                  <c:v>-0.11191463921698813</c:v>
                </c:pt>
                <c:pt idx="46">
                  <c:v>-8.697287964740108E-2</c:v>
                </c:pt>
                <c:pt idx="47">
                  <c:v>-6.2085116423953007E-2</c:v>
                </c:pt>
                <c:pt idx="48">
                  <c:v>-3.7235755375933835E-2</c:v>
                </c:pt>
                <c:pt idx="49">
                  <c:v>-1.2409369348679852E-2</c:v>
                </c:pt>
                <c:pt idx="50">
                  <c:v>1.2409369348679852E-2</c:v>
                </c:pt>
                <c:pt idx="51">
                  <c:v>3.7235755375933835E-2</c:v>
                </c:pt>
                <c:pt idx="52">
                  <c:v>6.2085116423953007E-2</c:v>
                </c:pt>
                <c:pt idx="53">
                  <c:v>8.6972879647401205E-2</c:v>
                </c:pt>
                <c:pt idx="54">
                  <c:v>0.11191463921698828</c:v>
                </c:pt>
                <c:pt idx="55">
                  <c:v>0.13692622576424998</c:v>
                </c:pt>
                <c:pt idx="56">
                  <c:v>0.16202377853274785</c:v>
                </c:pt>
                <c:pt idx="57">
                  <c:v>0.1872238211088563</c:v>
                </c:pt>
                <c:pt idx="58">
                  <c:v>0.21254334168506089</c:v>
                </c:pt>
                <c:pt idx="59">
                  <c:v>0.23799987891187127</c:v>
                </c:pt>
                <c:pt idx="60">
                  <c:v>0.26361161452490112</c:v>
                </c:pt>
                <c:pt idx="61">
                  <c:v>0.28939747409646172</c:v>
                </c:pt>
                <c:pt idx="62">
                  <c:v>0.31537723746266033</c:v>
                </c:pt>
                <c:pt idx="63">
                  <c:v>0.34157166062587108</c:v>
                </c:pt>
                <c:pt idx="64">
                  <c:v>0.3680026112393317</c:v>
                </c:pt>
                <c:pt idx="65">
                  <c:v>0.39469322015939162</c:v>
                </c:pt>
                <c:pt idx="66">
                  <c:v>0.42166805201953067</c:v>
                </c:pt>
                <c:pt idx="67">
                  <c:v>0.44895329836199899</c:v>
                </c:pt>
                <c:pt idx="68">
                  <c:v>0.47657699758823585</c:v>
                </c:pt>
                <c:pt idx="69">
                  <c:v>0.50456928689818559</c:v>
                </c:pt>
                <c:pt idx="70">
                  <c:v>0.53296269253429718</c:v>
                </c:pt>
                <c:pt idx="71">
                  <c:v>0.56179246609925171</c:v>
                </c:pt>
                <c:pt idx="72">
                  <c:v>0.59109697657280491</c:v>
                </c:pt>
                <c:pt idx="73">
                  <c:v>0.62091817004229621</c:v>
                </c:pt>
                <c:pt idx="74">
                  <c:v>0.65130211226156343</c:v>
                </c:pt>
                <c:pt idx="75">
                  <c:v>0.6822996332113872</c:v>
                </c:pt>
                <c:pt idx="76">
                  <c:v>0.71396709819797821</c:v>
                </c:pt>
                <c:pt idx="77">
                  <c:v>0.74636733718704551</c:v>
                </c:pt>
                <c:pt idx="78">
                  <c:v>0.77957077373848471</c:v>
                </c:pt>
                <c:pt idx="79">
                  <c:v>0.81365680811519436</c:v>
                </c:pt>
                <c:pt idx="80">
                  <c:v>0.84871552742214496</c:v>
                </c:pt>
                <c:pt idx="81">
                  <c:v>0.88484984129824396</c:v>
                </c:pt>
                <c:pt idx="82">
                  <c:v>0.92217817827758652</c:v>
                </c:pt>
                <c:pt idx="83">
                  <c:v>0.96083793100316073</c:v>
                </c:pt>
                <c:pt idx="84">
                  <c:v>1.0009899168818781</c:v>
                </c:pt>
                <c:pt idx="85">
                  <c:v>1.0428242390384279</c:v>
                </c:pt>
                <c:pt idx="86">
                  <c:v>1.0865681149860691</c:v>
                </c:pt>
                <c:pt idx="87">
                  <c:v>1.1324965296189653</c:v>
                </c:pt>
                <c:pt idx="88">
                  <c:v>1.1809470407966427</c:v>
                </c:pt>
                <c:pt idx="89">
                  <c:v>1.2323408611117508</c:v>
                </c:pt>
                <c:pt idx="90">
                  <c:v>1.2872137328173301</c:v>
                </c:pt>
                <c:pt idx="91">
                  <c:v>1.3462626652319192</c:v>
                </c:pt>
                <c:pt idx="92">
                  <c:v>1.4104195313382355</c:v>
                </c:pt>
                <c:pt idx="93">
                  <c:v>1.4809726513681762</c:v>
                </c:pt>
                <c:pt idx="94">
                  <c:v>1.5597799921032531</c:v>
                </c:pt>
                <c:pt idx="95">
                  <c:v>1.6496726793534771</c:v>
                </c:pt>
                <c:pt idx="96">
                  <c:v>1.7553005013082397</c:v>
                </c:pt>
                <c:pt idx="97">
                  <c:v>1.885177032432044</c:v>
                </c:pt>
                <c:pt idx="98">
                  <c:v>2.0578559805954542</c:v>
                </c:pt>
                <c:pt idx="99">
                  <c:v>2.3300789227879104</c:v>
                </c:pt>
              </c:numCache>
            </c:numRef>
          </c:xVal>
          <c:yVal>
            <c:numRef>
              <c:f>Facies_4_Perm!$A$3:$A$102</c:f>
              <c:numCache>
                <c:formatCode>General</c:formatCode>
                <c:ptCount val="1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15C-4936-9812-D4DCF828E4E1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Facies_4_Perm!$AP$30:$AP$37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15C-4936-9812-D4DCF828E4E1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Facies_4_Perm!$AP$40:$AP$44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15C-4936-9812-D4DCF828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n=100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{B564C047-1461-4ADA-A40C-AED005A57CAA}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9B4-4D4F-9B13-5835BC3C5E6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{5820DDF8-9D1D-4510-94A8-23A911561B88}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9B4-4D4F-9B13-5835BC3C5E6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{CD02C060-4A49-477A-A21B-EF33E8EDC4FC}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9B4-4D4F-9B13-5835BC3C5E6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{1464A00F-5D72-416A-A821-83634FC6E2E8}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9B4-4D4F-9B13-5835BC3C5E6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{F127AB7F-C8DD-4958-950B-EBEC9880627A}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9B4-4D4F-9B13-5835BC3C5E6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{8E040A14-6894-4D83-BCC1-8D9C388BCDEA}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9B4-4D4F-9B13-5835BC3C5E6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{EE067F72-2BD2-462B-9FFE-EFE9379640C1}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9B4-4D4F-9B13-5835BC3C5E6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{005FF360-0634-41CB-A7B5-523C638A2F1C}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9B4-4D4F-9B13-5835BC3C5E6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{329B06CF-667B-4789-95AF-DD668A1FA01E}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9B4-4D4F-9B13-5835BC3C5E6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{770D9EB1-0130-4DE9-8EB1-2F560320F56A}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9B4-4D4F-9B13-5835BC3C5E6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{A412E93C-957E-4074-B3A5-683E5DE84223}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9B4-4D4F-9B13-5835BC3C5E6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{AD7B655B-E38B-4958-8EAA-ED14659F5F5E}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9B4-4D4F-9B13-5835BC3C5E6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{3FA59696-DB5A-4001-ADC2-627020E20756}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9B4-4D4F-9B13-5835BC3C5E6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{9EC81175-404D-4A82-98A3-626863971A5C}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9B4-4D4F-9B13-5835BC3C5E6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{CDF76236-9C8B-4B58-9FAF-BA3B7CCE0C2A}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9B4-4D4F-9B13-5835BC3C5E6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{A9C843FF-2087-45EE-B31C-80446F98339A}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9B4-4D4F-9B13-5835BC3C5E6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{CED2326B-43C5-44D8-AC5E-2F8E594F2558}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9B4-4D4F-9B13-5835BC3C5E6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{92E9BA67-58F0-4DAF-A8B5-C651464306FD}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9B4-4D4F-9B13-5835BC3C5E6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{549F122F-6FDD-432B-8DFD-2CCA87B233E1}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9B4-4D4F-9B13-5835BC3C5E6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{68FD8A45-2EF3-48C6-B70A-F016F3E42C57}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9B4-4D4F-9B13-5835BC3C5E6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{EF87F61F-4E23-4A00-815D-41481F9DD5E4}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9B4-4D4F-9B13-5835BC3C5E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Facies_4_Perm!$AV$24:$AV$44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 formatCode="0.000">
                  <c:v>-2</c:v>
                </c:pt>
              </c:numCache>
            </c:numRef>
          </c:xVal>
          <c:yVal>
            <c:numRef>
              <c:f>Facies_4_Perm!$AU$24:$AU$44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9B4-4D4F-9B13-5835BC3C5E63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Facies_4_Perm!$BA$40</c:f>
              <c:numCache>
                <c:formatCode>General</c:formatCode>
                <c:ptCount val="1"/>
                <c:pt idx="0">
                  <c:v>0.53602787535001195</c:v>
                </c:pt>
              </c:numCache>
            </c:numRef>
          </c:xVal>
          <c:yVal>
            <c:numRef>
              <c:f>Facies_4_Perm!$AZ$40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9B4-4D4F-9B13-5835BC3C5E63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Facies_4_Perm!$BA$42</c:f>
              <c:numCache>
                <c:formatCode>General</c:formatCode>
                <c:ptCount val="1"/>
                <c:pt idx="0">
                  <c:v>0.41897297215437812</c:v>
                </c:pt>
              </c:numCache>
            </c:numRef>
          </c:xVal>
          <c:yVal>
            <c:numRef>
              <c:f>Facies_4_Perm!$AZ$42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9B4-4D4F-9B13-5835BC3C5E63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{9A9F8A88-3169-4001-AF9B-928005312A9B}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29B4-4D4F-9B13-5835BC3C5E6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{94364084-4371-4DC9-9E32-26B521C859EF}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29B4-4D4F-9B13-5835BC3C5E6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{3EDC4348-81DB-48F3-988A-9A1121831DC5}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29B4-4D4F-9B13-5835BC3C5E6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{A1D3734A-7D79-4958-816D-30C3118B4CA6}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29B4-4D4F-9B13-5835BC3C5E6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{B21087C4-009E-4EE5-B624-925AC561721B}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29B4-4D4F-9B13-5835BC3C5E6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{B0F58AB9-282A-4CEE-882F-31399A10121B}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29B4-4D4F-9B13-5835BC3C5E6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{FDFBEF87-9A0E-4E37-BB5A-5C2915E1DB90}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29B4-4D4F-9B13-5835BC3C5E6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{40B58361-D661-47F4-9150-7317061A99FF}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29B4-4D4F-9B13-5835BC3C5E6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{A533A784-CCD2-4C0C-B10A-86F7DFDBE89A}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29B4-4D4F-9B13-5835BC3C5E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Facies_4_Perm!$BC$22:$BC$30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9B4-4D4F-9B13-5835BC3C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24F82D5-6271-4C54-89B4-4B089568BC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51F-4B3F-A79D-286B5FCC1E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6240533-716B-48DD-B7D9-F3800BBDD3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1F-4B3F-A79D-286B5FCC1E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55F0C7-478D-4FAB-85A7-782A0B4534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1F-4B3F-A79D-286B5FCC1E9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517FD61-FF70-4256-937F-27DA9E1416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1F-4B3F-A79D-286B5FCC1E9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251540B-1242-40F7-B3BF-47F0F0D050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1F-4B3F-A79D-286B5FCC1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Facies_4_Perm!$AM$53:$AM$57</c:f>
              <c:numCache>
                <c:formatCode>0.000</c:formatCode>
                <c:ptCount val="5"/>
                <c:pt idx="0">
                  <c:v>2.6205126217419369E-2</c:v>
                </c:pt>
                <c:pt idx="1">
                  <c:v>0.10191426196523619</c:v>
                </c:pt>
                <c:pt idx="2">
                  <c:v>0.46089256470412843</c:v>
                </c:pt>
                <c:pt idx="3">
                  <c:v>2.0843202129257241</c:v>
                </c:pt>
                <c:pt idx="4">
                  <c:v>8.1061222310902554</c:v>
                </c:pt>
              </c:numCache>
            </c:numRef>
          </c:xVal>
          <c:yVal>
            <c:numRef>
              <c:f>Facies_4_Perm!$AL$53:$AL$57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Facies_4_Perm!$AO$53:$AO$57</c15:f>
                <c15:dlblRangeCache>
                  <c:ptCount val="5"/>
                  <c:pt idx="0">
                    <c:v>0.03</c:v>
                  </c:pt>
                  <c:pt idx="1">
                    <c:v>0.10</c:v>
                  </c:pt>
                  <c:pt idx="2">
                    <c:v>0.5</c:v>
                  </c:pt>
                  <c:pt idx="3">
                    <c:v>2.1</c:v>
                  </c:pt>
                  <c:pt idx="4">
                    <c:v>8.1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51F-4B3F-A79D-286B5FCC1E9D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1F-4B3F-A79D-286B5FCC1E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1F-4B3F-A79D-286B5FCC1E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51F-4B3F-A79D-286B5FCC1E9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51F-4B3F-A79D-286B5FCC1E9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51F-4B3F-A79D-286B5FCC1E9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51F-4B3F-A79D-286B5FCC1E9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51F-4B3F-A79D-286B5FCC1E9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51F-4B3F-A79D-286B5FCC1E9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51F-4B3F-A79D-286B5FCC1E9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51F-4B3F-A79D-286B5FCC1E9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51F-4B3F-A79D-286B5FCC1E9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51F-4B3F-A79D-286B5FCC1E9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51F-4B3F-A79D-286B5FCC1E9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51F-4B3F-A79D-286B5FCC1E9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51F-4B3F-A79D-286B5FCC1E9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51F-4B3F-A79D-286B5FCC1E9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51F-4B3F-A79D-286B5FCC1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Facies_4_Perm!$BB$2:$BB$18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51F-4B3F-A79D-286B5FCC1E9D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Facies_4_Perm!$AO$30:$AO$37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51F-4B3F-A79D-286B5FCC1E9D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Facies_4_Perm!$AO$40:$AO$44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51F-4B3F-A79D-286B5FCC1E9D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Facies_4_Perm!$E$3:$E$902</c:f>
              <c:numCache>
                <c:formatCode>0.00</c:formatCode>
                <c:ptCount val="900"/>
                <c:pt idx="0">
                  <c:v>-2.3300789227879104</c:v>
                </c:pt>
                <c:pt idx="1">
                  <c:v>-2.0578559805954546</c:v>
                </c:pt>
                <c:pt idx="2">
                  <c:v>-1.8851770324320445</c:v>
                </c:pt>
                <c:pt idx="3">
                  <c:v>-1.7553005013082399</c:v>
                </c:pt>
                <c:pt idx="4">
                  <c:v>-1.6496726793534777</c:v>
                </c:pt>
                <c:pt idx="5">
                  <c:v>-1.5597799921032534</c:v>
                </c:pt>
                <c:pt idx="6">
                  <c:v>-1.4809726513681758</c:v>
                </c:pt>
                <c:pt idx="7">
                  <c:v>-1.4104195313382362</c:v>
                </c:pt>
                <c:pt idx="8">
                  <c:v>-1.3462626652319192</c:v>
                </c:pt>
                <c:pt idx="9">
                  <c:v>-1.2872137328173301</c:v>
                </c:pt>
                <c:pt idx="10">
                  <c:v>-1.2323408611117508</c:v>
                </c:pt>
                <c:pt idx="11">
                  <c:v>-1.1809470407966427</c:v>
                </c:pt>
                <c:pt idx="12">
                  <c:v>-1.1324965296189653</c:v>
                </c:pt>
                <c:pt idx="13">
                  <c:v>-1.0865681149860691</c:v>
                </c:pt>
                <c:pt idx="14">
                  <c:v>-1.0428242390384279</c:v>
                </c:pt>
                <c:pt idx="15">
                  <c:v>-1.0009899168818781</c:v>
                </c:pt>
                <c:pt idx="16">
                  <c:v>-0.96083793100316073</c:v>
                </c:pt>
                <c:pt idx="17">
                  <c:v>-0.92217817827758664</c:v>
                </c:pt>
                <c:pt idx="18">
                  <c:v>-0.8848498412982424</c:v>
                </c:pt>
                <c:pt idx="19">
                  <c:v>-0.84871552742214473</c:v>
                </c:pt>
                <c:pt idx="20">
                  <c:v>-0.81365680811519436</c:v>
                </c:pt>
                <c:pt idx="21">
                  <c:v>-0.77957077373848471</c:v>
                </c:pt>
                <c:pt idx="22">
                  <c:v>-0.74636733718704551</c:v>
                </c:pt>
                <c:pt idx="23">
                  <c:v>-0.71396709819797821</c:v>
                </c:pt>
                <c:pt idx="24">
                  <c:v>-0.6822996332113872</c:v>
                </c:pt>
                <c:pt idx="25">
                  <c:v>-0.65130211226156343</c:v>
                </c:pt>
                <c:pt idx="26">
                  <c:v>-0.62091817004229621</c:v>
                </c:pt>
                <c:pt idx="27">
                  <c:v>-0.59109697657280491</c:v>
                </c:pt>
                <c:pt idx="28">
                  <c:v>-0.56179246609925171</c:v>
                </c:pt>
                <c:pt idx="29">
                  <c:v>-0.53296269253429718</c:v>
                </c:pt>
                <c:pt idx="30">
                  <c:v>-0.5045692868981857</c:v>
                </c:pt>
                <c:pt idx="31">
                  <c:v>-0.47657699758823568</c:v>
                </c:pt>
                <c:pt idx="32">
                  <c:v>-0.44895329836199882</c:v>
                </c:pt>
                <c:pt idx="33">
                  <c:v>-0.4216680520195305</c:v>
                </c:pt>
                <c:pt idx="34">
                  <c:v>-0.39469322015939162</c:v>
                </c:pt>
                <c:pt idx="35">
                  <c:v>-0.3680026112393317</c:v>
                </c:pt>
                <c:pt idx="36">
                  <c:v>-0.34157166062587108</c:v>
                </c:pt>
                <c:pt idx="37">
                  <c:v>-0.31537723746266033</c:v>
                </c:pt>
                <c:pt idx="38">
                  <c:v>-0.28939747409646172</c:v>
                </c:pt>
                <c:pt idx="39">
                  <c:v>-0.26361161452490112</c:v>
                </c:pt>
                <c:pt idx="40">
                  <c:v>-0.23799987891187127</c:v>
                </c:pt>
                <c:pt idx="41">
                  <c:v>-0.21254334168506106</c:v>
                </c:pt>
                <c:pt idx="42">
                  <c:v>-0.18722382110885644</c:v>
                </c:pt>
                <c:pt idx="43">
                  <c:v>-0.16202377853274799</c:v>
                </c:pt>
                <c:pt idx="44">
                  <c:v>-0.13692622576424984</c:v>
                </c:pt>
                <c:pt idx="45">
                  <c:v>-0.11191463921698813</c:v>
                </c:pt>
                <c:pt idx="46">
                  <c:v>-8.697287964740108E-2</c:v>
                </c:pt>
                <c:pt idx="47">
                  <c:v>-6.2085116423953007E-2</c:v>
                </c:pt>
                <c:pt idx="48">
                  <c:v>-3.7235755375933835E-2</c:v>
                </c:pt>
                <c:pt idx="49">
                  <c:v>-1.2409369348679852E-2</c:v>
                </c:pt>
                <c:pt idx="50">
                  <c:v>1.2409369348679852E-2</c:v>
                </c:pt>
                <c:pt idx="51">
                  <c:v>3.7235755375933835E-2</c:v>
                </c:pt>
                <c:pt idx="52">
                  <c:v>6.2085116423953007E-2</c:v>
                </c:pt>
                <c:pt idx="53">
                  <c:v>8.6972879647401205E-2</c:v>
                </c:pt>
                <c:pt idx="54">
                  <c:v>0.11191463921698828</c:v>
                </c:pt>
                <c:pt idx="55">
                  <c:v>0.13692622576424998</c:v>
                </c:pt>
                <c:pt idx="56">
                  <c:v>0.16202377853274785</c:v>
                </c:pt>
                <c:pt idx="57">
                  <c:v>0.1872238211088563</c:v>
                </c:pt>
                <c:pt idx="58">
                  <c:v>0.21254334168506089</c:v>
                </c:pt>
                <c:pt idx="59">
                  <c:v>0.23799987891187127</c:v>
                </c:pt>
                <c:pt idx="60">
                  <c:v>0.26361161452490112</c:v>
                </c:pt>
                <c:pt idx="61">
                  <c:v>0.28939747409646172</c:v>
                </c:pt>
                <c:pt idx="62">
                  <c:v>0.31537723746266033</c:v>
                </c:pt>
                <c:pt idx="63">
                  <c:v>0.34157166062587108</c:v>
                </c:pt>
                <c:pt idx="64">
                  <c:v>0.3680026112393317</c:v>
                </c:pt>
                <c:pt idx="65">
                  <c:v>0.39469322015939162</c:v>
                </c:pt>
                <c:pt idx="66">
                  <c:v>0.42166805201953067</c:v>
                </c:pt>
                <c:pt idx="67">
                  <c:v>0.44895329836199899</c:v>
                </c:pt>
                <c:pt idx="68">
                  <c:v>0.47657699758823585</c:v>
                </c:pt>
                <c:pt idx="69">
                  <c:v>0.50456928689818559</c:v>
                </c:pt>
                <c:pt idx="70">
                  <c:v>0.53296269253429718</c:v>
                </c:pt>
                <c:pt idx="71">
                  <c:v>0.56179246609925171</c:v>
                </c:pt>
                <c:pt idx="72">
                  <c:v>0.59109697657280491</c:v>
                </c:pt>
                <c:pt idx="73">
                  <c:v>0.62091817004229621</c:v>
                </c:pt>
                <c:pt idx="74">
                  <c:v>0.65130211226156343</c:v>
                </c:pt>
                <c:pt idx="75">
                  <c:v>0.6822996332113872</c:v>
                </c:pt>
                <c:pt idx="76">
                  <c:v>0.71396709819797821</c:v>
                </c:pt>
                <c:pt idx="77">
                  <c:v>0.74636733718704551</c:v>
                </c:pt>
                <c:pt idx="78">
                  <c:v>0.77957077373848471</c:v>
                </c:pt>
                <c:pt idx="79">
                  <c:v>0.81365680811519436</c:v>
                </c:pt>
                <c:pt idx="80">
                  <c:v>0.84871552742214496</c:v>
                </c:pt>
                <c:pt idx="81">
                  <c:v>0.88484984129824396</c:v>
                </c:pt>
                <c:pt idx="82">
                  <c:v>0.92217817827758652</c:v>
                </c:pt>
                <c:pt idx="83">
                  <c:v>0.96083793100316073</c:v>
                </c:pt>
                <c:pt idx="84">
                  <c:v>1.0009899168818781</c:v>
                </c:pt>
                <c:pt idx="85">
                  <c:v>1.0428242390384279</c:v>
                </c:pt>
                <c:pt idx="86">
                  <c:v>1.0865681149860691</c:v>
                </c:pt>
                <c:pt idx="87">
                  <c:v>1.1324965296189653</c:v>
                </c:pt>
                <c:pt idx="88">
                  <c:v>1.1809470407966427</c:v>
                </c:pt>
                <c:pt idx="89">
                  <c:v>1.2323408611117508</c:v>
                </c:pt>
                <c:pt idx="90">
                  <c:v>1.2872137328173301</c:v>
                </c:pt>
                <c:pt idx="91">
                  <c:v>1.3462626652319192</c:v>
                </c:pt>
                <c:pt idx="92">
                  <c:v>1.4104195313382355</c:v>
                </c:pt>
                <c:pt idx="93">
                  <c:v>1.4809726513681762</c:v>
                </c:pt>
                <c:pt idx="94">
                  <c:v>1.5597799921032531</c:v>
                </c:pt>
                <c:pt idx="95">
                  <c:v>1.6496726793534771</c:v>
                </c:pt>
                <c:pt idx="96">
                  <c:v>1.7553005013082397</c:v>
                </c:pt>
                <c:pt idx="97">
                  <c:v>1.885177032432044</c:v>
                </c:pt>
                <c:pt idx="98">
                  <c:v>2.0578559805954542</c:v>
                </c:pt>
                <c:pt idx="99">
                  <c:v>2.3300789227879104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51F-4B3F-A79D-286B5FCC1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Facies_4_Perm!$M$3:$M$93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Facies_4_Perm!$J$3:$J$93</c:f>
              <c:numCache>
                <c:formatCode>General</c:formatCode>
                <c:ptCount val="91"/>
                <c:pt idx="0">
                  <c:v>4.0902807610501446E-5</c:v>
                </c:pt>
                <c:pt idx="1">
                  <c:v>6.3674592213598528E-5</c:v>
                </c:pt>
                <c:pt idx="2">
                  <c:v>9.804125497375941E-5</c:v>
                </c:pt>
                <c:pt idx="3">
                  <c:v>1.4931108836002845E-4</c:v>
                </c:pt>
                <c:pt idx="4">
                  <c:v>2.2491960262570505E-4</c:v>
                </c:pt>
                <c:pt idx="5">
                  <c:v>3.3514045299946785E-4</c:v>
                </c:pt>
                <c:pt idx="6">
                  <c:v>4.9397357337059111E-4</c:v>
                </c:pt>
                <c:pt idx="7">
                  <c:v>7.2023089299045175E-4</c:v>
                </c:pt>
                <c:pt idx="8">
                  <c:v>1.0388328720434326E-3</c:v>
                </c:pt>
                <c:pt idx="9">
                  <c:v>1.4823174925583436E-3</c:v>
                </c:pt>
                <c:pt idx="10">
                  <c:v>2.0925466054289095E-3</c:v>
                </c:pt>
                <c:pt idx="11">
                  <c:v>2.9225723243434089E-3</c:v>
                </c:pt>
                <c:pt idx="12">
                  <c:v>4.0385986632726079E-3</c:v>
                </c:pt>
                <c:pt idx="13">
                  <c:v>5.5219417414101067E-3</c:v>
                </c:pt>
                <c:pt idx="14">
                  <c:v>7.4708574051890386E-3</c:v>
                </c:pt>
                <c:pt idx="15">
                  <c:v>1.0002070777247699E-2</c:v>
                </c:pt>
                <c:pt idx="16">
                  <c:v>1.325181171145667E-2</c:v>
                </c:pt>
                <c:pt idx="17">
                  <c:v>1.7376137860705756E-2</c:v>
                </c:pt>
                <c:pt idx="18">
                  <c:v>2.2550317944774384E-2</c:v>
                </c:pt>
                <c:pt idx="19">
                  <c:v>2.8967056681372012E-2</c:v>
                </c:pt>
                <c:pt idx="20">
                  <c:v>3.6833373862684218E-2</c:v>
                </c:pt>
                <c:pt idx="21">
                  <c:v>4.636600594951739E-2</c:v>
                </c:pt>
                <c:pt idx="22">
                  <c:v>5.7785279894511106E-2</c:v>
                </c:pt>
                <c:pt idx="23">
                  <c:v>7.1307513511698409E-2</c:v>
                </c:pt>
                <c:pt idx="24">
                  <c:v>8.7136119255576308E-2</c:v>
                </c:pt>
                <c:pt idx="25">
                  <c:v>0.1054517202547499</c:v>
                </c:pt>
                <c:pt idx="26">
                  <c:v>0.12640171757563395</c:v>
                </c:pt>
                <c:pt idx="27">
                  <c:v>0.15008986275362451</c:v>
                </c:pt>
                <c:pt idx="28">
                  <c:v>0.17656647575304693</c:v>
                </c:pt>
                <c:pt idx="29">
                  <c:v>0.20581999276981844</c:v>
                </c:pt>
                <c:pt idx="30">
                  <c:v>0.23777052039586949</c:v>
                </c:pt>
                <c:pt idx="31">
                  <c:v>0.27226600662507033</c:v>
                </c:pt>
                <c:pt idx="32">
                  <c:v>0.3090815145546616</c:v>
                </c:pt>
                <c:pt idx="33">
                  <c:v>0.34792190723694255</c:v>
                </c:pt>
                <c:pt idx="34">
                  <c:v>0.3884280339890453</c:v>
                </c:pt>
                <c:pt idx="35">
                  <c:v>0.43018626695728207</c:v>
                </c:pt>
                <c:pt idx="36">
                  <c:v>0.47274099297575994</c:v>
                </c:pt>
                <c:pt idx="37">
                  <c:v>0.51560944239084339</c:v>
                </c:pt>
                <c:pt idx="38">
                  <c:v>0.55829805514429842</c:v>
                </c:pt>
                <c:pt idx="39">
                  <c:v>0.60031946304528772</c:v>
                </c:pt>
                <c:pt idx="40">
                  <c:v>0.64120911808660919</c:v>
                </c:pt>
                <c:pt idx="41">
                  <c:v>0.68054062487968081</c:v>
                </c:pt>
                <c:pt idx="42">
                  <c:v>0.71793893791423935</c:v>
                </c:pt>
                <c:pt idx="43">
                  <c:v>0.75309075098170242</c:v>
                </c:pt>
                <c:pt idx="44">
                  <c:v>0.78575162008137822</c:v>
                </c:pt>
                <c:pt idx="45">
                  <c:v>0.81574960158493282</c:v>
                </c:pt>
                <c:pt idx="46">
                  <c:v>0.84298543175527552</c:v>
                </c:pt>
                <c:pt idx="47">
                  <c:v>0.86742950013098463</c:v>
                </c:pt>
                <c:pt idx="48">
                  <c:v>0.88911605920751891</c:v>
                </c:pt>
                <c:pt idx="49">
                  <c:v>0.90813525267001161</c:v>
                </c:pt>
                <c:pt idx="50">
                  <c:v>0.92462362661865316</c:v>
                </c:pt>
                <c:pt idx="51">
                  <c:v>0.93875381155777582</c:v>
                </c:pt>
                <c:pt idx="52">
                  <c:v>0.95072403198567301</c:v>
                </c:pt>
                <c:pt idx="53">
                  <c:v>0.96074802448676355</c:v>
                </c:pt>
                <c:pt idx="54">
                  <c:v>0.96904583667220479</c:v>
                </c:pt>
                <c:pt idx="55">
                  <c:v>0.97583585192093625</c:v>
                </c:pt>
                <c:pt idx="56">
                  <c:v>0.98132825217705399</c:v>
                </c:pt>
                <c:pt idx="57">
                  <c:v>0.9857200049772592</c:v>
                </c:pt>
                <c:pt idx="58">
                  <c:v>0.98919135073330822</c:v>
                </c:pt>
                <c:pt idx="59">
                  <c:v>0.9919036782830275</c:v>
                </c:pt>
                <c:pt idx="60">
                  <c:v>0.99399861386260935</c:v>
                </c:pt>
                <c:pt idx="61">
                  <c:v>0.99559811106155061</c:v>
                </c:pt>
                <c:pt idx="62">
                  <c:v>0.99680531478755008</c:v>
                </c:pt>
                <c:pt idx="63">
                  <c:v>0.99770597695637153</c:v>
                </c:pt>
                <c:pt idx="64">
                  <c:v>0.99837022080930016</c:v>
                </c:pt>
                <c:pt idx="65">
                  <c:v>0.99885447951197281</c:v>
                </c:pt>
                <c:pt idx="66">
                  <c:v>0.99920346839268814</c:v>
                </c:pt>
                <c:pt idx="67">
                  <c:v>0.99945208492770177</c:v>
                </c:pt>
                <c:pt idx="68">
                  <c:v>0.99962716337671864</c:v>
                </c:pt>
                <c:pt idx="69">
                  <c:v>0.99974903978073193</c:v>
                </c:pt>
                <c:pt idx="70">
                  <c:v>0.99983290672717662</c:v>
                </c:pt>
                <c:pt idx="71">
                  <c:v>0.99988995549723969</c:v>
                </c:pt>
                <c:pt idx="72">
                  <c:v>0.99992831615049582</c:v>
                </c:pt>
                <c:pt idx="73">
                  <c:v>0.9999538143758071</c:v>
                </c:pt>
                <c:pt idx="74">
                  <c:v>0.99997056836240561</c:v>
                </c:pt>
                <c:pt idx="75">
                  <c:v>0.99998145040997366</c:v>
                </c:pt>
                <c:pt idx="76">
                  <c:v>0.99998843735491294</c:v>
                </c:pt>
                <c:pt idx="77">
                  <c:v>0.99999287189171815</c:v>
                </c:pt>
                <c:pt idx="78">
                  <c:v>0.99999565412439051</c:v>
                </c:pt>
                <c:pt idx="79">
                  <c:v>0.9999973796557875</c:v>
                </c:pt>
                <c:pt idx="80">
                  <c:v>0.99999843753606388</c:v>
                </c:pt>
                <c:pt idx="81">
                  <c:v>0.999999078648802</c:v>
                </c:pt>
                <c:pt idx="82">
                  <c:v>0.99999946272422768</c:v>
                </c:pt>
                <c:pt idx="83">
                  <c:v>0.99999969017261492</c:v>
                </c:pt>
                <c:pt idx="84">
                  <c:v>0.99999982332024051</c:v>
                </c:pt>
                <c:pt idx="85">
                  <c:v>0.99999990036945419</c:v>
                </c:pt>
                <c:pt idx="86">
                  <c:v>0.9999999444439357</c:v>
                </c:pt>
                <c:pt idx="87">
                  <c:v>0.99999996936636826</c:v>
                </c:pt>
                <c:pt idx="88">
                  <c:v>0.99999998329722606</c:v>
                </c:pt>
                <c:pt idx="89">
                  <c:v>0.99999999099472248</c:v>
                </c:pt>
                <c:pt idx="90">
                  <c:v>0.99999999519913507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D-4A9C-9774-25D68E38AA93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D6C840C-53E2-4260-9DCF-CE50E95237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0AD-4A9C-9774-25D68E38AA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978AB2A-E9F4-4D62-8DEE-175A980C6B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0AD-4A9C-9774-25D68E38AA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2E6C41C-9A69-48C7-83B6-C317707BFF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0AD-4A9C-9774-25D68E38AA9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0F9FB2-F6F8-4C6D-AFEA-9B38DA0D86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0AD-4A9C-9774-25D68E38AA9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C003AAF-0F42-457F-B99C-BDE20C65FC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0AD-4A9C-9774-25D68E38A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Facies_4_Perm!$AQ$53:$AQ$57</c:f>
              <c:numCache>
                <c:formatCode>0.00</c:formatCode>
                <c:ptCount val="5"/>
                <c:pt idx="0">
                  <c:v>2.9625381869894184E-2</c:v>
                </c:pt>
                <c:pt idx="1">
                  <c:v>0.10871147763237575</c:v>
                </c:pt>
                <c:pt idx="2" formatCode="0.0">
                  <c:v>0.46089256470412848</c:v>
                </c:pt>
                <c:pt idx="3" formatCode="0.0">
                  <c:v>1.9539975062972299</c:v>
                </c:pt>
                <c:pt idx="4" formatCode="0.0">
                  <c:v>7.1702689650531051</c:v>
                </c:pt>
              </c:numCache>
            </c:numRef>
          </c:xVal>
          <c:yVal>
            <c:numRef>
              <c:f>Facies_4_Perm!$AN$53:$AN$57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Facies_4_Perm!$AQ$53:$AQ$57</c15:f>
                <c15:dlblRangeCache>
                  <c:ptCount val="5"/>
                  <c:pt idx="0">
                    <c:v>0.03</c:v>
                  </c:pt>
                  <c:pt idx="1">
                    <c:v>0.11</c:v>
                  </c:pt>
                  <c:pt idx="2">
                    <c:v>0.5</c:v>
                  </c:pt>
                  <c:pt idx="3">
                    <c:v>2.0</c:v>
                  </c:pt>
                  <c:pt idx="4">
                    <c:v>7.2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10AD-4A9C-9774-25D68E38AA93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Facies_4_Perm!$F$3:$F$902</c:f>
              <c:numCache>
                <c:formatCode>0.0000</c:formatCode>
                <c:ptCount val="900"/>
                <c:pt idx="0">
                  <c:v>9.9009900990099098E-3</c:v>
                </c:pt>
                <c:pt idx="1">
                  <c:v>1.9801980198019785E-2</c:v>
                </c:pt>
                <c:pt idx="2">
                  <c:v>2.9702970297029698E-2</c:v>
                </c:pt>
                <c:pt idx="3">
                  <c:v>3.9603960396039584E-2</c:v>
                </c:pt>
                <c:pt idx="4">
                  <c:v>4.9504950495049521E-2</c:v>
                </c:pt>
                <c:pt idx="5">
                  <c:v>5.9405940594059424E-2</c:v>
                </c:pt>
                <c:pt idx="6">
                  <c:v>6.9306930693069299E-2</c:v>
                </c:pt>
                <c:pt idx="7">
                  <c:v>7.9207920792079015E-2</c:v>
                </c:pt>
                <c:pt idx="8">
                  <c:v>8.9108910891089063E-2</c:v>
                </c:pt>
                <c:pt idx="9">
                  <c:v>9.9009900990098876E-2</c:v>
                </c:pt>
                <c:pt idx="10">
                  <c:v>0.1089108910891087</c:v>
                </c:pt>
                <c:pt idx="11">
                  <c:v>0.1188118811881187</c:v>
                </c:pt>
                <c:pt idx="12">
                  <c:v>0.12871287128712869</c:v>
                </c:pt>
                <c:pt idx="13">
                  <c:v>0.13861386138613857</c:v>
                </c:pt>
                <c:pt idx="14">
                  <c:v>0.14851485148514895</c:v>
                </c:pt>
                <c:pt idx="15">
                  <c:v>0.15841584158415925</c:v>
                </c:pt>
                <c:pt idx="16">
                  <c:v>0.16831683168316841</c:v>
                </c:pt>
                <c:pt idx="17">
                  <c:v>0.17821782178217821</c:v>
                </c:pt>
                <c:pt idx="18">
                  <c:v>0.18811881188118826</c:v>
                </c:pt>
                <c:pt idx="19">
                  <c:v>0.19801980198019808</c:v>
                </c:pt>
                <c:pt idx="20">
                  <c:v>0.20792079207920769</c:v>
                </c:pt>
                <c:pt idx="21">
                  <c:v>0.21782178217821763</c:v>
                </c:pt>
                <c:pt idx="22">
                  <c:v>0.22772277227722784</c:v>
                </c:pt>
                <c:pt idx="23">
                  <c:v>0.23762376237623756</c:v>
                </c:pt>
                <c:pt idx="24">
                  <c:v>0.24752475247524747</c:v>
                </c:pt>
                <c:pt idx="25">
                  <c:v>0.25742574257425743</c:v>
                </c:pt>
                <c:pt idx="26">
                  <c:v>0.26732673267326734</c:v>
                </c:pt>
                <c:pt idx="27">
                  <c:v>0.2772277227722772</c:v>
                </c:pt>
                <c:pt idx="28">
                  <c:v>0.28712871287128705</c:v>
                </c:pt>
                <c:pt idx="29">
                  <c:v>0.29702970297029696</c:v>
                </c:pt>
                <c:pt idx="30">
                  <c:v>0.30693069306930687</c:v>
                </c:pt>
                <c:pt idx="31">
                  <c:v>0.31683168316831678</c:v>
                </c:pt>
                <c:pt idx="32">
                  <c:v>0.32673267326732669</c:v>
                </c:pt>
                <c:pt idx="33">
                  <c:v>0.3366336633663366</c:v>
                </c:pt>
                <c:pt idx="34">
                  <c:v>0.34653465346534645</c:v>
                </c:pt>
                <c:pt idx="35">
                  <c:v>0.35643564356435642</c:v>
                </c:pt>
                <c:pt idx="36">
                  <c:v>0.36633663366336633</c:v>
                </c:pt>
                <c:pt idx="37">
                  <c:v>0.37623762376237618</c:v>
                </c:pt>
                <c:pt idx="38">
                  <c:v>0.38613861386138609</c:v>
                </c:pt>
                <c:pt idx="39">
                  <c:v>0.39603960396039606</c:v>
                </c:pt>
                <c:pt idx="40">
                  <c:v>0.40594059405940591</c:v>
                </c:pt>
                <c:pt idx="41">
                  <c:v>0.41584158415841577</c:v>
                </c:pt>
                <c:pt idx="42">
                  <c:v>0.42574257425742573</c:v>
                </c:pt>
                <c:pt idx="43">
                  <c:v>0.43564356435643564</c:v>
                </c:pt>
                <c:pt idx="44">
                  <c:v>0.44554455445544555</c:v>
                </c:pt>
                <c:pt idx="45">
                  <c:v>0.45544554455445546</c:v>
                </c:pt>
                <c:pt idx="46">
                  <c:v>0.46534653465346537</c:v>
                </c:pt>
                <c:pt idx="47">
                  <c:v>0.47524752475247523</c:v>
                </c:pt>
                <c:pt idx="48">
                  <c:v>0.48514851485148514</c:v>
                </c:pt>
                <c:pt idx="49">
                  <c:v>0.49504950495049505</c:v>
                </c:pt>
                <c:pt idx="50">
                  <c:v>0.50495049504950495</c:v>
                </c:pt>
                <c:pt idx="51">
                  <c:v>0.51485148514851486</c:v>
                </c:pt>
                <c:pt idx="52">
                  <c:v>0.52475247524752477</c:v>
                </c:pt>
                <c:pt idx="53">
                  <c:v>0.53465346534653468</c:v>
                </c:pt>
                <c:pt idx="54">
                  <c:v>0.54455445544554459</c:v>
                </c:pt>
                <c:pt idx="55">
                  <c:v>0.5544554455445545</c:v>
                </c:pt>
                <c:pt idx="56">
                  <c:v>0.5643564356435643</c:v>
                </c:pt>
                <c:pt idx="57">
                  <c:v>0.57425742574257421</c:v>
                </c:pt>
                <c:pt idx="58">
                  <c:v>0.58415841584158412</c:v>
                </c:pt>
                <c:pt idx="59">
                  <c:v>0.59405940594059414</c:v>
                </c:pt>
                <c:pt idx="60">
                  <c:v>0.60396039603960394</c:v>
                </c:pt>
                <c:pt idx="61">
                  <c:v>0.61386138613861396</c:v>
                </c:pt>
                <c:pt idx="62">
                  <c:v>0.62376237623762387</c:v>
                </c:pt>
                <c:pt idx="63">
                  <c:v>0.63366336633663367</c:v>
                </c:pt>
                <c:pt idx="64">
                  <c:v>0.64356435643564358</c:v>
                </c:pt>
                <c:pt idx="65">
                  <c:v>0.6534653465346536</c:v>
                </c:pt>
                <c:pt idx="66">
                  <c:v>0.6633663366336634</c:v>
                </c:pt>
                <c:pt idx="67">
                  <c:v>0.67326732673267342</c:v>
                </c:pt>
                <c:pt idx="68">
                  <c:v>0.68316831683168333</c:v>
                </c:pt>
                <c:pt idx="69">
                  <c:v>0.69306930693069302</c:v>
                </c:pt>
                <c:pt idx="70">
                  <c:v>0.70297029702970304</c:v>
                </c:pt>
                <c:pt idx="71">
                  <c:v>0.71287128712871295</c:v>
                </c:pt>
                <c:pt idx="72">
                  <c:v>0.72277227722772275</c:v>
                </c:pt>
                <c:pt idx="73">
                  <c:v>0.73267326732673266</c:v>
                </c:pt>
                <c:pt idx="74">
                  <c:v>0.74257425742574257</c:v>
                </c:pt>
                <c:pt idx="75">
                  <c:v>0.75247524752475248</c:v>
                </c:pt>
                <c:pt idx="76">
                  <c:v>0.76237623762376239</c:v>
                </c:pt>
                <c:pt idx="77">
                  <c:v>0.77227722772277219</c:v>
                </c:pt>
                <c:pt idx="78">
                  <c:v>0.78217821782178243</c:v>
                </c:pt>
                <c:pt idx="79">
                  <c:v>0.79207920792079234</c:v>
                </c:pt>
                <c:pt idx="80">
                  <c:v>0.80198019801980203</c:v>
                </c:pt>
                <c:pt idx="81">
                  <c:v>0.81188118811881216</c:v>
                </c:pt>
                <c:pt idx="82">
                  <c:v>0.82178217821782173</c:v>
                </c:pt>
                <c:pt idx="83">
                  <c:v>0.83168316831683153</c:v>
                </c:pt>
                <c:pt idx="84">
                  <c:v>0.84158415841584078</c:v>
                </c:pt>
                <c:pt idx="85">
                  <c:v>0.85148514851485102</c:v>
                </c:pt>
                <c:pt idx="86">
                  <c:v>0.86138613861386149</c:v>
                </c:pt>
                <c:pt idx="87">
                  <c:v>0.87128712871287128</c:v>
                </c:pt>
                <c:pt idx="88">
                  <c:v>0.8811881188118813</c:v>
                </c:pt>
                <c:pt idx="89">
                  <c:v>0.89108910891089133</c:v>
                </c:pt>
                <c:pt idx="90">
                  <c:v>0.90099009900990112</c:v>
                </c:pt>
                <c:pt idx="91">
                  <c:v>0.91089108910891092</c:v>
                </c:pt>
                <c:pt idx="92">
                  <c:v>0.92079207920792094</c:v>
                </c:pt>
                <c:pt idx="93">
                  <c:v>0.93069306930693074</c:v>
                </c:pt>
                <c:pt idx="94">
                  <c:v>0.94059405940594054</c:v>
                </c:pt>
                <c:pt idx="95">
                  <c:v>0.95049504950495045</c:v>
                </c:pt>
                <c:pt idx="96">
                  <c:v>0.96039603960396036</c:v>
                </c:pt>
                <c:pt idx="97">
                  <c:v>0.97029702970297027</c:v>
                </c:pt>
                <c:pt idx="98">
                  <c:v>0.98019801980198018</c:v>
                </c:pt>
                <c:pt idx="99">
                  <c:v>0.99009900990099009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D-4A9C-9774-25D68E38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Facies_4_Perm!$O$3:$O$10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Facies_4_Perm!$P$3:$P$10</c:f>
              <c:numCache>
                <c:formatCode>General</c:formatCode>
                <c:ptCount val="8"/>
                <c:pt idx="0">
                  <c:v>3</c:v>
                </c:pt>
                <c:pt idx="1">
                  <c:v>24</c:v>
                </c:pt>
                <c:pt idx="2">
                  <c:v>38</c:v>
                </c:pt>
                <c:pt idx="3">
                  <c:v>26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5-453C-ABDD-324B21B77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Facies_4_Perm!$G$3:$G$902</c:f>
              <c:numCache>
                <c:formatCode>0.0000</c:formatCode>
                <c:ptCount val="900"/>
                <c:pt idx="0">
                  <c:v>2.6421626292809475E-2</c:v>
                </c:pt>
                <c:pt idx="1">
                  <c:v>4.8011046859783239E-2</c:v>
                </c:pt>
                <c:pt idx="2">
                  <c:v>6.7482649741612541E-2</c:v>
                </c:pt>
                <c:pt idx="3">
                  <c:v>8.5479520491030608E-2</c:v>
                </c:pt>
                <c:pt idx="4">
                  <c:v>0.10232016514504672</c:v>
                </c:pt>
                <c:pt idx="5">
                  <c:v>0.11819785219817169</c:v>
                </c:pt>
                <c:pt idx="6">
                  <c:v>0.13324329578568939</c:v>
                </c:pt>
                <c:pt idx="7">
                  <c:v>0.1475511829423557</c:v>
                </c:pt>
                <c:pt idx="8">
                  <c:v>0.16119344474285888</c:v>
                </c:pt>
                <c:pt idx="9">
                  <c:v>0.17422666934067427</c:v>
                </c:pt>
                <c:pt idx="10">
                  <c:v>0.18669658272058237</c:v>
                </c:pt>
                <c:pt idx="11">
                  <c:v>0.19864092327974925</c:v>
                </c:pt>
                <c:pt idx="12">
                  <c:v>0.21009137412806161</c:v>
                </c:pt>
                <c:pt idx="13">
                  <c:v>0.22107491180512551</c:v>
                </c:pt>
                <c:pt idx="14">
                  <c:v>0.23161477731930571</c:v>
                </c:pt>
                <c:pt idx="15">
                  <c:v>0.24173119369224383</c:v>
                </c:pt>
                <c:pt idx="16">
                  <c:v>0.25144190804985705</c:v>
                </c:pt>
                <c:pt idx="17">
                  <c:v>0.26076260904082849</c:v>
                </c:pt>
                <c:pt idx="18">
                  <c:v>0.26970725362753412</c:v>
                </c:pt>
                <c:pt idx="19">
                  <c:v>0.27828832667355363</c:v>
                </c:pt>
                <c:pt idx="20">
                  <c:v>0.2865170498147645</c:v>
                </c:pt>
                <c:pt idx="21">
                  <c:v>0.29440355145374192</c:v>
                </c:pt>
                <c:pt idx="22">
                  <c:v>0.30195700653323038</c:v>
                </c:pt>
                <c:pt idx="23">
                  <c:v>0.30918575251890268</c:v>
                </c:pt>
                <c:pt idx="24">
                  <c:v>0.3160973864377461</c:v>
                </c:pt>
                <c:pt idx="25">
                  <c:v>0.32269884667270027</c:v>
                </c:pt>
                <c:pt idx="26">
                  <c:v>0.32899648237309675</c:v>
                </c:pt>
                <c:pt idx="27">
                  <c:v>0.33499611271459406</c:v>
                </c:pt>
                <c:pt idx="28">
                  <c:v>0.34070307777082642</c:v>
                </c:pt>
                <c:pt idx="29">
                  <c:v>0.34612228239972093</c:v>
                </c:pt>
                <c:pt idx="30">
                  <c:v>0.35125823427078978</c:v>
                </c:pt>
                <c:pt idx="31">
                  <c:v>0.35611507694457084</c:v>
                </c:pt>
                <c:pt idx="32">
                  <c:v>0.36069661874656567</c:v>
                </c:pt>
                <c:pt idx="33">
                  <c:v>0.36500635804439574</c:v>
                </c:pt>
                <c:pt idx="34">
                  <c:v>0.36904750543027454</c:v>
                </c:pt>
                <c:pt idx="35">
                  <c:v>0.37282300322516143</c:v>
                </c:pt>
                <c:pt idx="36">
                  <c:v>0.37633554265152563</c:v>
                </c:pt>
                <c:pt idx="37">
                  <c:v>0.37958757896500911</c:v>
                </c:pt>
                <c:pt idx="38">
                  <c:v>0.3825813447887581</c:v>
                </c:pt>
                <c:pt idx="39">
                  <c:v>0.38531886185572922</c:v>
                </c:pt>
                <c:pt idx="40">
                  <c:v>0.38780195133224932</c:v>
                </c:pt>
                <c:pt idx="41">
                  <c:v>0.39003224286926436</c:v>
                </c:pt>
                <c:pt idx="42">
                  <c:v>0.39201118250504441</c:v>
                </c:pt>
                <c:pt idx="43">
                  <c:v>0.39374003952382347</c:v>
                </c:pt>
                <c:pt idx="44">
                  <c:v>0.3952199123583095</c:v>
                </c:pt>
                <c:pt idx="45">
                  <c:v>0.39645173360967573</c:v>
                </c:pt>
                <c:pt idx="46">
                  <c:v>0.39743627424612038</c:v>
                </c:pt>
                <c:pt idx="47">
                  <c:v>0.3981741470300032</c:v>
                </c:pt>
                <c:pt idx="48">
                  <c:v>0.39866580921364325</c:v>
                </c:pt>
                <c:pt idx="49">
                  <c:v>0.39891156453483928</c:v>
                </c:pt>
                <c:pt idx="50">
                  <c:v>0.39891156453483928</c:v>
                </c:pt>
                <c:pt idx="51">
                  <c:v>0.39866580921364325</c:v>
                </c:pt>
                <c:pt idx="52">
                  <c:v>0.3981741470300032</c:v>
                </c:pt>
                <c:pt idx="53">
                  <c:v>0.39743627424612038</c:v>
                </c:pt>
                <c:pt idx="54">
                  <c:v>0.39645173360967573</c:v>
                </c:pt>
                <c:pt idx="55">
                  <c:v>0.3952199123583095</c:v>
                </c:pt>
                <c:pt idx="56">
                  <c:v>0.39374003952382347</c:v>
                </c:pt>
                <c:pt idx="57">
                  <c:v>0.39201118250504446</c:v>
                </c:pt>
                <c:pt idx="58">
                  <c:v>0.39003224286926436</c:v>
                </c:pt>
                <c:pt idx="59">
                  <c:v>0.38780195133224932</c:v>
                </c:pt>
                <c:pt idx="60">
                  <c:v>0.38531886185572922</c:v>
                </c:pt>
                <c:pt idx="61">
                  <c:v>0.3825813447887581</c:v>
                </c:pt>
                <c:pt idx="62">
                  <c:v>0.37958757896500911</c:v>
                </c:pt>
                <c:pt idx="63">
                  <c:v>0.37633554265152563</c:v>
                </c:pt>
                <c:pt idx="64">
                  <c:v>0.37282300322516143</c:v>
                </c:pt>
                <c:pt idx="65">
                  <c:v>0.36904750543027454</c:v>
                </c:pt>
                <c:pt idx="66">
                  <c:v>0.36500635804439574</c:v>
                </c:pt>
                <c:pt idx="67">
                  <c:v>0.36069661874656561</c:v>
                </c:pt>
                <c:pt idx="68">
                  <c:v>0.35611507694457079</c:v>
                </c:pt>
                <c:pt idx="69">
                  <c:v>0.35125823427078978</c:v>
                </c:pt>
                <c:pt idx="70">
                  <c:v>0.34612228239972093</c:v>
                </c:pt>
                <c:pt idx="71">
                  <c:v>0.34070307777082642</c:v>
                </c:pt>
                <c:pt idx="72">
                  <c:v>0.33499611271459406</c:v>
                </c:pt>
                <c:pt idx="73">
                  <c:v>0.32899648237309675</c:v>
                </c:pt>
                <c:pt idx="74">
                  <c:v>0.32269884667270027</c:v>
                </c:pt>
                <c:pt idx="75">
                  <c:v>0.3160973864377461</c:v>
                </c:pt>
                <c:pt idx="76">
                  <c:v>0.30918575251890268</c:v>
                </c:pt>
                <c:pt idx="77">
                  <c:v>0.30195700653323038</c:v>
                </c:pt>
                <c:pt idx="78">
                  <c:v>0.29440355145374192</c:v>
                </c:pt>
                <c:pt idx="79">
                  <c:v>0.2865170498147645</c:v>
                </c:pt>
                <c:pt idx="80">
                  <c:v>0.27828832667355358</c:v>
                </c:pt>
                <c:pt idx="81">
                  <c:v>0.26970725362753373</c:v>
                </c:pt>
                <c:pt idx="82">
                  <c:v>0.26076260904082854</c:v>
                </c:pt>
                <c:pt idx="83">
                  <c:v>0.25144190804985705</c:v>
                </c:pt>
                <c:pt idx="84">
                  <c:v>0.24173119369224383</c:v>
                </c:pt>
                <c:pt idx="85">
                  <c:v>0.23161477731930571</c:v>
                </c:pt>
                <c:pt idx="86">
                  <c:v>0.22107491180512551</c:v>
                </c:pt>
                <c:pt idx="87">
                  <c:v>0.21009137412806161</c:v>
                </c:pt>
                <c:pt idx="88">
                  <c:v>0.19864092327974925</c:v>
                </c:pt>
                <c:pt idx="89">
                  <c:v>0.18669658272058237</c:v>
                </c:pt>
                <c:pt idx="90">
                  <c:v>0.17422666934067427</c:v>
                </c:pt>
                <c:pt idx="91">
                  <c:v>0.16119344474285888</c:v>
                </c:pt>
                <c:pt idx="92">
                  <c:v>0.14755118294235584</c:v>
                </c:pt>
                <c:pt idx="93">
                  <c:v>0.1332432957856893</c:v>
                </c:pt>
                <c:pt idx="94">
                  <c:v>0.11819785219817174</c:v>
                </c:pt>
                <c:pt idx="95">
                  <c:v>0.10232016514504683</c:v>
                </c:pt>
                <c:pt idx="96">
                  <c:v>8.5479520491030636E-2</c:v>
                </c:pt>
                <c:pt idx="97">
                  <c:v>6.7482649741612583E-2</c:v>
                </c:pt>
                <c:pt idx="98">
                  <c:v>4.8011046859783281E-2</c:v>
                </c:pt>
                <c:pt idx="99">
                  <c:v>2.6421626292809475E-2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4-4C47-B86A-E0B1CDC39D44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Facies_4_Perm!$M$3:$M$93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Facies_4_Perm!$L$3:$L$93</c:f>
              <c:numCache>
                <c:formatCode>General</c:formatCode>
                <c:ptCount val="91"/>
                <c:pt idx="0">
                  <c:v>1.7046381428023505E-4</c:v>
                </c:pt>
                <c:pt idx="1">
                  <c:v>2.5885381614823246E-4</c:v>
                </c:pt>
                <c:pt idx="2">
                  <c:v>3.8855848554652627E-4</c:v>
                </c:pt>
                <c:pt idx="3">
                  <c:v>5.7655093313183992E-4</c:v>
                </c:pt>
                <c:pt idx="4">
                  <c:v>8.4566511724448723E-4</c:v>
                </c:pt>
                <c:pt idx="5">
                  <c:v>1.2261359048183144E-3</c:v>
                </c:pt>
                <c:pt idx="6">
                  <c:v>1.7573499730180358E-3</c:v>
                </c:pt>
                <c:pt idx="7">
                  <c:v>2.4897593036283232E-3</c:v>
                </c:pt>
                <c:pt idx="8">
                  <c:v>3.4868713532668436E-3</c:v>
                </c:pt>
                <c:pt idx="9">
                  <c:v>4.8271849744344602E-3</c:v>
                </c:pt>
                <c:pt idx="10">
                  <c:v>6.6058911505483681E-3</c:v>
                </c:pt>
                <c:pt idx="11">
                  <c:v>8.9361066091460592E-3</c:v>
                </c:pt>
                <c:pt idx="12">
                  <c:v>1.1949362196784729E-2</c:v>
                </c:pt>
                <c:pt idx="13">
                  <c:v>1.579503399296563E-2</c:v>
                </c:pt>
                <c:pt idx="14">
                  <c:v>2.0638392157963068E-2</c:v>
                </c:pt>
                <c:pt idx="15">
                  <c:v>2.6656959471264671E-2</c:v>
                </c:pt>
                <c:pt idx="16">
                  <c:v>3.4034926635608469E-2</c:v>
                </c:pt>
                <c:pt idx="17">
                  <c:v>4.2955470637567883E-2</c:v>
                </c:pt>
                <c:pt idx="18">
                  <c:v>5.3590967846642246E-2</c:v>
                </c:pt>
                <c:pt idx="19">
                  <c:v>6.609128181811956E-2</c:v>
                </c:pt>
                <c:pt idx="20">
                  <c:v>8.0570527179762846E-2</c:v>
                </c:pt>
                <c:pt idx="21">
                  <c:v>9.7092948848355703E-2</c:v>
                </c:pt>
                <c:pt idx="22">
                  <c:v>0.11565878703769407</c:v>
                </c:pt>
                <c:pt idx="23">
                  <c:v>0.13619119516673872</c:v>
                </c:pt>
                <c:pt idx="24">
                  <c:v>0.15852540984740815</c:v>
                </c:pt>
                <c:pt idx="25">
                  <c:v>0.18240141119687503</c:v>
                </c:pt>
                <c:pt idx="26">
                  <c:v>0.20746123515535972</c:v>
                </c:pt>
                <c:pt idx="27">
                  <c:v>0.23325189469711533</c:v>
                </c:pt>
                <c:pt idx="28">
                  <c:v>0.2592345347560514</c:v>
                </c:pt>
                <c:pt idx="29">
                  <c:v>0.28480000302097169</c:v>
                </c:pt>
                <c:pt idx="30">
                  <c:v>0.30929049809019027</c:v>
                </c:pt>
                <c:pt idx="31">
                  <c:v>0.33202640427160962</c:v>
                </c:pt>
                <c:pt idx="32">
                  <c:v>0.35233689453844369</c:v>
                </c:pt>
                <c:pt idx="33">
                  <c:v>0.36959243902266042</c:v>
                </c:pt>
                <c:pt idx="34">
                  <c:v>0.38323705101668049</c:v>
                </c:pt>
                <c:pt idx="35">
                  <c:v>0.39281797913943456</c:v>
                </c:pt>
                <c:pt idx="36">
                  <c:v>0.39801063826965816</c:v>
                </c:pt>
                <c:pt idx="37">
                  <c:v>0.39863686555868316</c:v>
                </c:pt>
                <c:pt idx="38">
                  <c:v>0.39467506959183873</c:v>
                </c:pt>
                <c:pt idx="39">
                  <c:v>0.38626146637003678</c:v>
                </c:pt>
                <c:pt idx="40">
                  <c:v>0.37368230343638476</c:v>
                </c:pt>
                <c:pt idx="41">
                  <c:v>0.35735769121588029</c:v>
                </c:pt>
                <c:pt idx="42">
                  <c:v>0.33781831525232708</c:v>
                </c:pt>
                <c:pt idx="43">
                  <c:v>0.31567682913625134</c:v>
                </c:pt>
                <c:pt idx="44">
                  <c:v>0.29159607592749265</c:v>
                </c:pt>
                <c:pt idx="45">
                  <c:v>0.26625642764428958</c:v>
                </c:pt>
                <c:pt idx="46">
                  <c:v>0.24032446385078621</c:v>
                </c:pt>
                <c:pt idx="47">
                  <c:v>0.21442495085747226</c:v>
                </c:pt>
                <c:pt idx="48">
                  <c:v>0.18911767155683393</c:v>
                </c:pt>
                <c:pt idx="49">
                  <c:v>0.16488014506382631</c:v>
                </c:pt>
                <c:pt idx="50">
                  <c:v>0.14209672396742989</c:v>
                </c:pt>
                <c:pt idx="51">
                  <c:v>0.12105402266043588</c:v>
                </c:pt>
                <c:pt idx="52">
                  <c:v>0.10194216246640074</c:v>
                </c:pt>
                <c:pt idx="53">
                  <c:v>8.4860954800262137E-2</c:v>
                </c:pt>
                <c:pt idx="54">
                  <c:v>6.9829903458829029E-2</c:v>
                </c:pt>
                <c:pt idx="55">
                  <c:v>5.6800796429494198E-2</c:v>
                </c:pt>
                <c:pt idx="56">
                  <c:v>4.5671667113073591E-2</c:v>
                </c:pt>
                <c:pt idx="57">
                  <c:v>3.630101428046436E-2</c:v>
                </c:pt>
                <c:pt idx="58">
                  <c:v>2.8521352143182355E-2</c:v>
                </c:pt>
                <c:pt idx="59">
                  <c:v>2.2151386641031383E-2</c:v>
                </c:pt>
                <c:pt idx="60">
                  <c:v>1.7006352635266574E-2</c:v>
                </c:pt>
                <c:pt idx="61">
                  <c:v>1.2906274523798479E-2</c:v>
                </c:pt>
                <c:pt idx="62">
                  <c:v>9.6821113455827952E-3</c:v>
                </c:pt>
                <c:pt idx="63">
                  <c:v>7.1799050799482593E-3</c:v>
                </c:pt>
                <c:pt idx="64">
                  <c:v>5.2631626161177072E-3</c:v>
                </c:pt>
                <c:pt idx="65">
                  <c:v>3.8137685256816995E-3</c:v>
                </c:pt>
                <c:pt idx="66">
                  <c:v>2.7317523649008583E-3</c:v>
                </c:pt>
                <c:pt idx="67">
                  <c:v>1.9342285126329683E-3</c:v>
                </c:pt>
                <c:pt idx="68">
                  <c:v>1.3537974447147703E-3</c:v>
                </c:pt>
                <c:pt idx="69">
                  <c:v>9.3665370404497235E-4</c:v>
                </c:pt>
                <c:pt idx="70">
                  <c:v>6.4059548824273236E-4</c:v>
                </c:pt>
                <c:pt idx="71">
                  <c:v>4.3308002387919801E-4</c:v>
                </c:pt>
                <c:pt idx="72">
                  <c:v>2.8942222926655036E-4</c:v>
                </c:pt>
                <c:pt idx="73">
                  <c:v>1.9119435800194262E-4</c:v>
                </c:pt>
                <c:pt idx="74">
                  <c:v>1.2485263609734375E-4</c:v>
                </c:pt>
                <c:pt idx="75">
                  <c:v>8.0593462773552991E-5</c:v>
                </c:pt>
                <c:pt idx="76">
                  <c:v>5.1425837309448321E-5</c:v>
                </c:pt>
                <c:pt idx="77">
                  <c:v>3.2437127125590065E-5</c:v>
                </c:pt>
                <c:pt idx="78">
                  <c:v>2.0224735472355162E-5</c:v>
                </c:pt>
                <c:pt idx="79">
                  <c:v>1.2465301087582343E-5</c:v>
                </c:pt>
                <c:pt idx="80">
                  <c:v>7.5945518532561621E-6</c:v>
                </c:pt>
                <c:pt idx="81">
                  <c:v>4.5738401894244356E-6</c:v>
                </c:pt>
                <c:pt idx="82">
                  <c:v>2.7229475539994822E-6</c:v>
                </c:pt>
                <c:pt idx="83">
                  <c:v>1.602422457145031E-6</c:v>
                </c:pt>
                <c:pt idx="84">
                  <c:v>9.3216807421056717E-7</c:v>
                </c:pt>
                <c:pt idx="85">
                  <c:v>5.3603220432419177E-7</c:v>
                </c:pt>
                <c:pt idx="86">
                  <c:v>3.0469617059968551E-7</c:v>
                </c:pt>
                <c:pt idx="87">
                  <c:v>1.71207413188002E-7</c:v>
                </c:pt>
                <c:pt idx="88">
                  <c:v>9.5094979831521546E-8</c:v>
                </c:pt>
                <c:pt idx="89">
                  <c:v>5.2212209466893542E-8</c:v>
                </c:pt>
                <c:pt idx="90">
                  <c:v>2.8337792015091336E-8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4-4C47-B86A-E0B1CDC39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Facies_5_Perm!$AM$1</c:f>
          <c:strCache>
            <c:ptCount val="1"/>
            <c:pt idx="0">
              <c:v>Facies 5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{E0C78E8B-0AE3-4BD2-97AD-0956B043BDF4}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767-4436-8277-19A68B6A5A42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{EEF6B022-84B4-417D-8616-D4A1B3943562}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767-4436-8277-19A68B6A5A42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{4B7DA195-3240-4099-BDF6-191140FAACFB}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767-4436-8277-19A68B6A5A42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{E9733C26-CF3B-4FEA-B8BC-33BE18EBCB64}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767-4436-8277-19A68B6A5A42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{40F22453-C11D-4BFF-8B5D-7CF2A74BC577}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767-4436-8277-19A68B6A5A42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{9E10D10C-474A-433F-B5E1-2F9E320C20A3}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767-4436-8277-19A68B6A5A42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{73626ED6-7468-4713-81FB-885E38AE1F83}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767-4436-8277-19A68B6A5A42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{787117CE-3F9D-4138-B5C0-E057E78F05B1}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767-4436-8277-19A68B6A5A42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{AAC38EB4-73CF-4280-B81F-545BE5D19475}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767-4436-8277-19A68B6A5A42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{7B41BC2B-6406-41AC-9AF3-C8E306E7E197}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767-4436-8277-19A68B6A5A42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{5355A5A3-DA8E-4447-BE8F-6B4FC1E2A63E}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767-4436-8277-19A68B6A5A42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{C1C9C636-7E04-4083-AA30-A0BD1338B379}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767-4436-8277-19A68B6A5A42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{FC0969F6-3852-4559-B762-94E8D0521F50}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767-4436-8277-19A68B6A5A42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{7E0BA6E4-5FB0-4684-99D9-62523ABF6423}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767-4436-8277-19A68B6A5A42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{BD8F5299-3CB7-4AA3-883C-E8EC59B7A81F}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767-4436-8277-19A68B6A5A42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{F2E7A64C-0732-427B-B068-F9C6FDF57E7E}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767-4436-8277-19A68B6A5A42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{CB1AA571-1CCE-4046-901E-AE7307333802}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767-4436-8277-19A68B6A5A42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{20E717B2-9EF0-4255-B417-8081134C939B}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767-4436-8277-19A68B6A5A42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{D4B15992-2206-43E6-98CC-4A484579F5D9}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767-4436-8277-19A68B6A5A42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{454FD124-3E69-40E6-8007-B5BDFB883E6E}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767-4436-8277-19A68B6A5A42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{777216DF-65CF-4C33-BC20-ACE009DFDC31}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767-4436-8277-19A68B6A5A4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Facies_5_Perm!$AV$24:$AV$44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 formatCode="0.000">
                  <c:v>-1.6989700043360187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767-4436-8277-19A68B6A5A42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Facies_5_Perm!$BA$40</c:f>
              <c:numCache>
                <c:formatCode>General</c:formatCode>
                <c:ptCount val="1"/>
                <c:pt idx="0">
                  <c:v>2.5250325499775541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767-4436-8277-19A68B6A5A42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Facies_5_Perm!$BA$42</c:f>
              <c:numCache>
                <c:formatCode>General</c:formatCode>
                <c:ptCount val="1"/>
                <c:pt idx="0">
                  <c:v>1.8218114967248065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767-4436-8277-19A68B6A5A42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Facies_5_Perm!$AU$46:$AU$47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Facies_5_Perm!$AV$46:$AV$47</c:f>
              <c:numCache>
                <c:formatCode>General</c:formatCode>
                <c:ptCount val="2"/>
                <c:pt idx="0">
                  <c:v>3.9604707775342991</c:v>
                </c:pt>
                <c:pt idx="1">
                  <c:v>4.2670308532927654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767-4436-8277-19A68B6A5A42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{2327B679-2CBD-44F6-8AD6-A5B1D20A9875}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F767-4436-8277-19A68B6A5A42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{33EEE249-A779-4E4C-B74A-92AD68528736}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F767-4436-8277-19A68B6A5A42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{8C1108D8-53DF-454A-8822-EEB26D82D56B}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F767-4436-8277-19A68B6A5A42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{818B803F-23AB-4599-A6BE-F5B97854ADB3}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F767-4436-8277-19A68B6A5A42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{8D7281F3-6B90-45C4-91B1-12D4A739A604}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F767-4436-8277-19A68B6A5A42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{9DED72DC-2B8C-4B5C-BC71-8675C74C0082}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F767-4436-8277-19A68B6A5A42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{3658C743-0ADB-44E0-AC9F-4CE8D4361F80}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F767-4436-8277-19A68B6A5A42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{D1072010-10F9-4E48-A3CA-E267E0D02AEC}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F767-4436-8277-19A68B6A5A42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{0D3637EF-5A53-4027-9647-DCE6E37E6FB1}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F767-4436-8277-19A68B6A5A4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Facies_5_Perm!$BB$22:$BB$30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767-4436-8277-19A68B6A5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212F6A0-5F0F-4879-BFB4-37952E6559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9C8-4571-8A36-956DE4AC12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720676F-F00B-4019-AC0F-A6DD11926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9C8-4571-8A36-956DE4AC12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8333EA5-3622-422E-8E10-98DC96B052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9C8-4571-8A36-956DE4AC12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952D664-2047-4623-88BC-D03D7B72D3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9C8-4571-8A36-956DE4AC12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31D8198-9183-4897-9FF5-0583411E6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9C8-4571-8A36-956DE4AC1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Facies_5_Perm!$AM$91:$AM$95</c:f>
              <c:numCache>
                <c:formatCode>General</c:formatCode>
                <c:ptCount val="5"/>
                <c:pt idx="0">
                  <c:v>0.17458995046498005</c:v>
                </c:pt>
                <c:pt idx="1">
                  <c:v>0.92532287053893825</c:v>
                </c:pt>
                <c:pt idx="2">
                  <c:v>5.9022058779265256</c:v>
                </c:pt>
                <c:pt idx="3">
                  <c:v>37.647436732154674</c:v>
                </c:pt>
                <c:pt idx="4">
                  <c:v>199.53058084186799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Facies_5_Perm!$AO$91:$AO$95</c15:f>
                <c15:dlblRangeCache>
                  <c:ptCount val="5"/>
                  <c:pt idx="0">
                    <c:v>0.17</c:v>
                  </c:pt>
                  <c:pt idx="1">
                    <c:v>0.93</c:v>
                  </c:pt>
                  <c:pt idx="2">
                    <c:v>5.90</c:v>
                  </c:pt>
                  <c:pt idx="3">
                    <c:v>37.6</c:v>
                  </c:pt>
                  <c:pt idx="4">
                    <c:v>199.5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9C8-4571-8A36-956DE4AC12DB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C8-4571-8A36-956DE4AC12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C8-4571-8A36-956DE4AC12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C8-4571-8A36-956DE4AC12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C8-4571-8A36-956DE4AC12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C8-4571-8A36-956DE4AC12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C8-4571-8A36-956DE4AC12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C8-4571-8A36-956DE4AC12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9C8-4571-8A36-956DE4AC12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C8-4571-8A36-956DE4AC12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C8-4571-8A36-956DE4AC12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C8-4571-8A36-956DE4AC12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C8-4571-8A36-956DE4AC12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9C8-4571-8A36-956DE4AC12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C8-4571-8A36-956DE4AC12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9C8-4571-8A36-956DE4AC12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C8-4571-8A36-956DE4AC12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9C8-4571-8A36-956DE4AC1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Facies_5_Perm!$BC$2:$BC$18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9C8-4571-8A36-956DE4AC12DB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Facies_5_Perm!$E$3:$E$112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xVal>
          <c:yVal>
            <c:numRef>
              <c:f>Facies_5_Perm!$A$3:$A$112</c:f>
              <c:numCache>
                <c:formatCode>General</c:formatCode>
                <c:ptCount val="11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9C8-4571-8A36-956DE4AC12DB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Facies_5_Perm!$AP$30:$AP$37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9C8-4571-8A36-956DE4AC12DB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Facies_5_Perm!$AP$40:$AP$44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9C8-4571-8A36-956DE4AC1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{A4601009-988E-465A-BF77-0051ADC66997}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9C8C-461B-BB5E-0AE6FB6FE0C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{8E9C228C-7C11-4D06-B4F2-DD327EAFF2C3}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9C8C-461B-BB5E-0AE6FB6FE0C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{F87D2F97-0DEB-4A87-829F-5282AADE683F}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9C8C-461B-BB5E-0AE6FB6FE0C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{DF08CB74-735B-42BC-9D0A-015454296D0C}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9C8C-461B-BB5E-0AE6FB6FE0C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{D10E0001-D048-47D7-958D-110B436032B3}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9C8C-461B-BB5E-0AE6FB6FE0C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{04E7642E-2CD4-426F-B8B0-E7F48454105F}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9C8C-461B-BB5E-0AE6FB6FE0C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{2DBC03CE-D8C5-4D32-9D00-024A85AC213E}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C8C-461B-BB5E-0AE6FB6FE0C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{D933FFD2-6CED-42B3-92B9-135012593925}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C8C-461B-BB5E-0AE6FB6FE0C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{F2AE0233-36FE-4B9B-A1F0-CAA3BD10D731}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C8C-461B-BB5E-0AE6FB6FE0C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{599A8D72-16DC-42E2-B520-0D6651E87085}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C8C-461B-BB5E-0AE6FB6FE0C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{B051E912-3445-4BF5-8958-0CCA4161EFC8}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C8C-461B-BB5E-0AE6FB6FE0C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{0A7671FA-BE30-4B55-BE75-237AC7A6824E}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C8C-461B-BB5E-0AE6FB6FE0C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{4F7EEEA9-9AD2-47EE-94F2-DE4E52D2D56A}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C8C-461B-BB5E-0AE6FB6FE0C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{24B693E0-80BD-471E-9024-B896CB00F703}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C8C-461B-BB5E-0AE6FB6FE0C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{C834F3EA-32DB-48F4-9D32-2FAEC7E64BAA}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C8C-461B-BB5E-0AE6FB6FE0C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{A08FAFAA-9900-41AE-A810-E37E11B698BC}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C8C-461B-BB5E-0AE6FB6FE0C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{E1C9191F-1039-4355-B2A9-1697BC2CBA00}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C8C-461B-BB5E-0AE6FB6FE0C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{233D5003-0C66-417A-A475-D096AB88E935}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C8C-461B-BB5E-0AE6FB6FE0C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{5E3AC762-FD72-4BF5-AA59-99A99354576F}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C8C-461B-BB5E-0AE6FB6FE0C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{707E7885-3E60-4B89-BD3E-32ABE26D6BC1}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C8C-461B-BB5E-0AE6FB6FE0C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{D40027E4-D859-4468-AF7E-A4DABF97D251}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C8C-461B-BB5E-0AE6FB6FE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Facies_5_Perm!$AV$24:$AV$44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 formatCode="0.000">
                  <c:v>-1.6989700043360187</c:v>
                </c:pt>
              </c:numCache>
            </c:numRef>
          </c:xVal>
          <c:yVal>
            <c:numRef>
              <c:f>Facies_5_Perm!$AU$24:$AU$44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C8C-461B-BB5E-0AE6FB6FE0C1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Facies_5_Perm!$BA$40</c:f>
              <c:numCache>
                <c:formatCode>General</c:formatCode>
                <c:ptCount val="1"/>
                <c:pt idx="0">
                  <c:v>2.5250325499775541</c:v>
                </c:pt>
              </c:numCache>
            </c:numRef>
          </c:xVal>
          <c:yVal>
            <c:numRef>
              <c:f>Facies_5_Perm!$AZ$40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C8C-461B-BB5E-0AE6FB6FE0C1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Facies_5_Perm!$BA$42</c:f>
              <c:numCache>
                <c:formatCode>General</c:formatCode>
                <c:ptCount val="1"/>
                <c:pt idx="0">
                  <c:v>1.8218114967248065</c:v>
                </c:pt>
              </c:numCache>
            </c:numRef>
          </c:xVal>
          <c:yVal>
            <c:numRef>
              <c:f>Facies_5_Perm!$AZ$42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C8C-461B-BB5E-0AE6FB6FE0C1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{3F5E98C2-C9C7-41D7-B32E-E6FB0F87E023}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9C8C-461B-BB5E-0AE6FB6FE0C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{9D69641F-F4CC-4EC8-9EDB-C4EA3D986D72}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9C8C-461B-BB5E-0AE6FB6FE0C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{DAFFDBCB-D819-49A3-B06B-4726852EE350}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9C8C-461B-BB5E-0AE6FB6FE0C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{55920549-A6C0-4919-A02E-4965E36A1532}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9C8C-461B-BB5E-0AE6FB6FE0C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{41C612DE-BC9F-4454-8AC8-42E063A1258B}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9C8C-461B-BB5E-0AE6FB6FE0C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{5BB87EB7-B57F-438A-9372-2EFE73F5AF09}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9C8C-461B-BB5E-0AE6FB6FE0C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{8BE2BF8C-D92B-43BC-8C50-1CE88B3C5622}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9C8C-461B-BB5E-0AE6FB6FE0C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{DA6E482B-5691-4A23-91B1-48B597E0F544}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9C8C-461B-BB5E-0AE6FB6FE0C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{0D1E56F8-30D3-4E88-971B-93C9D4EF4BEA}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9C8C-461B-BB5E-0AE6FB6FE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Facies_5_Perm!$BC$22:$BC$30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C8C-461B-BB5E-0AE6FB6FE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010F6A4-ED6E-4ACC-9D7F-80ED0662F1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307-4E87-805F-9143803796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310388-04AD-485C-A497-B2CBADB9B2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307-4E87-805F-9143803796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111D741-36A1-4E1C-934B-EE5ECBD174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307-4E87-805F-9143803796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6DE58BF-AEB7-46EA-9D83-FDE9B064C7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307-4E87-805F-9143803796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76FBDA0-5544-4F4A-9FC1-83EBF56C55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07-4E87-805F-9143803796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Facies_5_Perm!$AM$53:$AM$57</c:f>
              <c:numCache>
                <c:formatCode>0.000</c:formatCode>
                <c:ptCount val="5"/>
                <c:pt idx="0">
                  <c:v>0.1634584313784348</c:v>
                </c:pt>
                <c:pt idx="1">
                  <c:v>0.89378825026438302</c:v>
                </c:pt>
                <c:pt idx="2">
                  <c:v>5.9022058779265274</c:v>
                </c:pt>
                <c:pt idx="3">
                  <c:v>38.97571288851239</c:v>
                </c:pt>
                <c:pt idx="4">
                  <c:v>213.11861328693979</c:v>
                </c:pt>
              </c:numCache>
            </c:numRef>
          </c:xVal>
          <c:yVal>
            <c:numRef>
              <c:f>Facies_5_Perm!$AL$53:$AL$57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Facies_5_Perm!$AO$53:$AO$57</c15:f>
                <c15:dlblRangeCache>
                  <c:ptCount val="5"/>
                  <c:pt idx="0">
                    <c:v>0.16</c:v>
                  </c:pt>
                  <c:pt idx="1">
                    <c:v>0.89</c:v>
                  </c:pt>
                  <c:pt idx="2">
                    <c:v>5.9</c:v>
                  </c:pt>
                  <c:pt idx="3">
                    <c:v>39.0</c:v>
                  </c:pt>
                  <c:pt idx="4">
                    <c:v>213.1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307-4E87-805F-914380379641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07-4E87-805F-9143803796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07-4E87-805F-9143803796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307-4E87-805F-9143803796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07-4E87-805F-9143803796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307-4E87-805F-91438037964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307-4E87-805F-91438037964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307-4E87-805F-91438037964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307-4E87-805F-91438037964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307-4E87-805F-91438037964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307-4E87-805F-91438037964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307-4E87-805F-91438037964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307-4E87-805F-91438037964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307-4E87-805F-91438037964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307-4E87-805F-91438037964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307-4E87-805F-91438037964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307-4E87-805F-91438037964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307-4E87-805F-91438037964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Facies_5_Perm!$BB$2:$BB$18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307-4E87-805F-914380379641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Facies_5_Perm!$AO$30:$AO$37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307-4E87-805F-914380379641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Facies_5_Perm!$AO$40:$AO$44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307-4E87-805F-914380379641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Facies_5_Perm!$E$3:$E$902</c:f>
              <c:numCache>
                <c:formatCode>0.00</c:formatCode>
                <c:ptCount val="90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307-4E87-805F-914380379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Facies_5_Perm!$M$3:$M$93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Facies_5_Perm!$J$3:$J$93</c:f>
              <c:numCache>
                <c:formatCode>General</c:formatCode>
                <c:ptCount val="91"/>
                <c:pt idx="0">
                  <c:v>2.1235118449118267E-5</c:v>
                </c:pt>
                <c:pt idx="1">
                  <c:v>3.0641991164478475E-5</c:v>
                </c:pt>
                <c:pt idx="2">
                  <c:v>4.3906703042900558E-5</c:v>
                </c:pt>
                <c:pt idx="3">
                  <c:v>6.247427326699776E-5</c:v>
                </c:pt>
                <c:pt idx="4">
                  <c:v>8.8274114299148517E-5</c:v>
                </c:pt>
                <c:pt idx="5">
                  <c:v>1.2386048400597226E-4</c:v>
                </c:pt>
                <c:pt idx="6">
                  <c:v>1.7258584265470619E-4</c:v>
                </c:pt>
                <c:pt idx="7">
                  <c:v>2.3881223610557151E-4</c:v>
                </c:pt>
                <c:pt idx="8">
                  <c:v>3.2816579773223856E-4</c:v>
                </c:pt>
                <c:pt idx="9">
                  <c:v>4.4783911636347642E-4</c:v>
                </c:pt>
                <c:pt idx="10">
                  <c:v>6.0694546329122722E-4</c:v>
                </c:pt>
                <c:pt idx="11">
                  <c:v>8.1692761344354234E-4</c:v>
                </c:pt>
                <c:pt idx="12">
                  <c:v>1.0920221446394495E-3</c:v>
                </c:pt>
                <c:pt idx="13">
                  <c:v>1.449777579408762E-3</c:v>
                </c:pt>
                <c:pt idx="14">
                  <c:v>1.9116214968865571E-3</c:v>
                </c:pt>
                <c:pt idx="15">
                  <c:v>2.5034677767822805E-3</c:v>
                </c:pt>
                <c:pt idx="16">
                  <c:v>3.2563504837461689E-3</c:v>
                </c:pt>
                <c:pt idx="17">
                  <c:v>4.2070656628005899E-3</c:v>
                </c:pt>
                <c:pt idx="18">
                  <c:v>5.3987966732762056E-3</c:v>
                </c:pt>
                <c:pt idx="19">
                  <c:v>6.8816928992054974E-3</c:v>
                </c:pt>
                <c:pt idx="20">
                  <c:v>8.7133660798566232E-3</c:v>
                </c:pt>
                <c:pt idx="21">
                  <c:v>1.0959263522861612E-2</c:v>
                </c:pt>
                <c:pt idx="22">
                  <c:v>1.3692873574140858E-2</c:v>
                </c:pt>
                <c:pt idx="23">
                  <c:v>1.6995716442150366E-2</c:v>
                </c:pt>
                <c:pt idx="24">
                  <c:v>2.095707333345621E-2</c:v>
                </c:pt>
                <c:pt idx="25">
                  <c:v>2.5673409341815241E-2</c:v>
                </c:pt>
                <c:pt idx="26">
                  <c:v>3.1247451051042967E-2</c:v>
                </c:pt>
                <c:pt idx="27">
                  <c:v>3.7786888637470824E-2</c:v>
                </c:pt>
                <c:pt idx="28">
                  <c:v>4.5402684483098935E-2</c:v>
                </c:pt>
                <c:pt idx="29">
                  <c:v>5.4206985802451299E-2</c:v>
                </c:pt>
                <c:pt idx="30">
                  <c:v>6.4310657153759734E-2</c:v>
                </c:pt>
                <c:pt idx="31">
                  <c:v>7.5820469284213085E-2</c:v>
                </c:pt>
                <c:pt idx="32">
                  <c:v>8.8836002617278059E-2</c:v>
                </c:pt>
                <c:pt idx="33">
                  <c:v>0.10344634565638298</c:v>
                </c:pt>
                <c:pt idx="34">
                  <c:v>0.11972668929807592</c:v>
                </c:pt>
                <c:pt idx="35">
                  <c:v>0.13773493605778458</c:v>
                </c:pt>
                <c:pt idx="36">
                  <c:v>0.15750845704402155</c:v>
                </c:pt>
                <c:pt idx="37">
                  <c:v>0.17906113780915803</c:v>
                </c:pt>
                <c:pt idx="38">
                  <c:v>0.20238085581671222</c:v>
                </c:pt>
                <c:pt idx="39">
                  <c:v>0.22742752639232008</c:v>
                </c:pt>
                <c:pt idx="40">
                  <c:v>0.25413184029677161</c:v>
                </c:pt>
                <c:pt idx="41">
                  <c:v>0.28239479460645223</c:v>
                </c:pt>
                <c:pt idx="42">
                  <c:v>0.3120880900791127</c:v>
                </c:pt>
                <c:pt idx="43">
                  <c:v>0.34305543382238002</c:v>
                </c:pt>
                <c:pt idx="44">
                  <c:v>0.37511474755011343</c:v>
                </c:pt>
                <c:pt idx="45">
                  <c:v>0.40806124107444725</c:v>
                </c:pt>
                <c:pt idx="46">
                  <c:v>0.44167127025940184</c:v>
                </c:pt>
                <c:pt idx="47">
                  <c:v>0.47570686086901404</c:v>
                </c:pt>
                <c:pt idx="48">
                  <c:v>0.5099207469111342</c:v>
                </c:pt>
                <c:pt idx="49">
                  <c:v>0.54406174628266957</c:v>
                </c:pt>
                <c:pt idx="50">
                  <c:v>0.57788027942173115</c:v>
                </c:pt>
                <c:pt idx="51">
                  <c:v>0.61113382937878991</c:v>
                </c:pt>
                <c:pt idx="52">
                  <c:v>0.64359214470964088</c:v>
                </c:pt>
                <c:pt idx="53">
                  <c:v>0.67504199967187584</c:v>
                </c:pt>
                <c:pt idx="54">
                  <c:v>0.70529134852059849</c:v>
                </c:pt>
                <c:pt idx="55">
                  <c:v>0.73417274080575645</c:v>
                </c:pt>
                <c:pt idx="56">
                  <c:v>0.76154590055448801</c:v>
                </c:pt>
                <c:pt idx="57">
                  <c:v>0.78729941183229424</c:v>
                </c:pt>
                <c:pt idx="58">
                  <c:v>0.81135149401554996</c:v>
                </c:pt>
                <c:pt idx="59">
                  <c:v>0.83364988979463561</c:v>
                </c:pt>
                <c:pt idx="60">
                  <c:v>0.85417092527049499</c:v>
                </c:pt>
                <c:pt idx="61">
                  <c:v>0.87291783265051082</c:v>
                </c:pt>
                <c:pt idx="62">
                  <c:v>0.88991845058039309</c:v>
                </c:pt>
                <c:pt idx="63">
                  <c:v>0.90522243417069037</c:v>
                </c:pt>
                <c:pt idx="64">
                  <c:v>0.91889811593361692</c:v>
                </c:pt>
                <c:pt idx="65">
                  <c:v>0.93102916030477645</c:v>
                </c:pt>
                <c:pt idx="66">
                  <c:v>0.94171114881784213</c:v>
                </c:pt>
                <c:pt idx="67">
                  <c:v>0.95104822134023426</c:v>
                </c:pt>
                <c:pt idx="68">
                  <c:v>0.95914988234800636</c:v>
                </c:pt>
                <c:pt idx="69">
                  <c:v>0.96612806145692642</c:v>
                </c:pt>
                <c:pt idx="70">
                  <c:v>0.97209449581148377</c:v>
                </c:pt>
                <c:pt idx="71">
                  <c:v>0.97715847987506144</c:v>
                </c:pt>
                <c:pt idx="72">
                  <c:v>0.98142500691949475</c:v>
                </c:pt>
                <c:pt idx="73">
                  <c:v>0.98499330711839961</c:v>
                </c:pt>
                <c:pt idx="74">
                  <c:v>0.98795577038488758</c:v>
                </c:pt>
                <c:pt idx="75">
                  <c:v>0.99039722846556189</c:v>
                </c:pt>
                <c:pt idx="76">
                  <c:v>0.99239456054741004</c:v>
                </c:pt>
                <c:pt idx="77">
                  <c:v>0.99401657975006863</c:v>
                </c:pt>
                <c:pt idx="78">
                  <c:v>0.99532415415916531</c:v>
                </c:pt>
                <c:pt idx="79">
                  <c:v>0.99637051514944686</c:v>
                </c:pt>
                <c:pt idx="80">
                  <c:v>0.99720170718817314</c:v>
                </c:pt>
                <c:pt idx="81">
                  <c:v>0.99785713658455377</c:v>
                </c:pt>
                <c:pt idx="82">
                  <c:v>0.99837018123420196</c:v>
                </c:pt>
                <c:pt idx="83">
                  <c:v>0.99876882879910378</c:v>
                </c:pt>
                <c:pt idx="84">
                  <c:v>0.99907631651726403</c:v>
                </c:pt>
                <c:pt idx="85">
                  <c:v>0.99931175157725827</c:v>
                </c:pt>
                <c:pt idx="86">
                  <c:v>0.99949069642733424</c:v>
                </c:pt>
                <c:pt idx="87">
                  <c:v>0.99962570830458919</c:v>
                </c:pt>
                <c:pt idx="88">
                  <c:v>0.99972682653281664</c:v>
                </c:pt>
                <c:pt idx="89">
                  <c:v>0.99980200468211222</c:v>
                </c:pt>
                <c:pt idx="90">
                  <c:v>0.99985748750024028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7-4BEC-A3E9-9306519D7EA9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BCF25D4-F9C3-4362-ADA6-9532723355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E7-4BEC-A3E9-9306519D7E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72CB42-784C-483E-B32C-902A66485C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E7-4BEC-A3E9-9306519D7E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BCC105B-1C19-4534-8264-13AAE8D9AC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E7-4BEC-A3E9-9306519D7E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AAF56BE-7978-43F2-9026-8E9F438316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E7-4BEC-A3E9-9306519D7E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2A41124-FE8A-4B72-BA94-64CB73BC83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1E7-4BEC-A3E9-9306519D7E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Facies_5_Perm!$AQ$53:$AQ$57</c:f>
              <c:numCache>
                <c:formatCode>0.00</c:formatCode>
                <c:ptCount val="5"/>
                <c:pt idx="0">
                  <c:v>0.18940646369847638</c:v>
                </c:pt>
                <c:pt idx="1">
                  <c:v>0.965854490642445</c:v>
                </c:pt>
                <c:pt idx="2" formatCode="0.0">
                  <c:v>5.9022058779265327</c:v>
                </c:pt>
                <c:pt idx="3" formatCode="0.0">
                  <c:v>36.067580119919576</c:v>
                </c:pt>
                <c:pt idx="4" formatCode="0.0">
                  <c:v>183.92209824944177</c:v>
                </c:pt>
              </c:numCache>
            </c:numRef>
          </c:xVal>
          <c:yVal>
            <c:numRef>
              <c:f>Facies_5_Perm!$AN$53:$AN$57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Facies_5_Perm!$AQ$53:$AQ$57</c15:f>
                <c15:dlblRangeCache>
                  <c:ptCount val="5"/>
                  <c:pt idx="0">
                    <c:v>0.19</c:v>
                  </c:pt>
                  <c:pt idx="1">
                    <c:v>0.97</c:v>
                  </c:pt>
                  <c:pt idx="2">
                    <c:v>5.9</c:v>
                  </c:pt>
                  <c:pt idx="3">
                    <c:v>36.1</c:v>
                  </c:pt>
                  <c:pt idx="4">
                    <c:v>183.9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91E7-4BEC-A3E9-9306519D7EA9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Facies_5_Perm!$F$3:$F$902</c:f>
              <c:numCache>
                <c:formatCode>0.0000</c:formatCode>
                <c:ptCount val="900"/>
                <c:pt idx="0">
                  <c:v>9.0090090090090193E-3</c:v>
                </c:pt>
                <c:pt idx="1">
                  <c:v>1.8018018018018046E-2</c:v>
                </c:pt>
                <c:pt idx="2">
                  <c:v>2.7027027027027035E-2</c:v>
                </c:pt>
                <c:pt idx="3">
                  <c:v>3.6036036036036036E-2</c:v>
                </c:pt>
                <c:pt idx="4">
                  <c:v>4.5045045045045064E-2</c:v>
                </c:pt>
                <c:pt idx="5">
                  <c:v>5.4054054054054078E-2</c:v>
                </c:pt>
                <c:pt idx="6">
                  <c:v>6.3063063063063085E-2</c:v>
                </c:pt>
                <c:pt idx="7">
                  <c:v>7.2072072072072113E-2</c:v>
                </c:pt>
                <c:pt idx="8">
                  <c:v>8.1081081081080877E-2</c:v>
                </c:pt>
                <c:pt idx="9">
                  <c:v>9.0090090090089878E-2</c:v>
                </c:pt>
                <c:pt idx="10">
                  <c:v>9.9099099099098947E-2</c:v>
                </c:pt>
                <c:pt idx="11">
                  <c:v>0.10810810810810795</c:v>
                </c:pt>
                <c:pt idx="12">
                  <c:v>0.1171171171171172</c:v>
                </c:pt>
                <c:pt idx="13">
                  <c:v>0.126126126126126</c:v>
                </c:pt>
                <c:pt idx="14">
                  <c:v>0.13513513513513517</c:v>
                </c:pt>
                <c:pt idx="15">
                  <c:v>0.14414414414414409</c:v>
                </c:pt>
                <c:pt idx="16">
                  <c:v>0.15315315315315306</c:v>
                </c:pt>
                <c:pt idx="17">
                  <c:v>0.16216216216216198</c:v>
                </c:pt>
                <c:pt idx="18">
                  <c:v>0.17117117117117128</c:v>
                </c:pt>
                <c:pt idx="19">
                  <c:v>0.18018018018018045</c:v>
                </c:pt>
                <c:pt idx="20">
                  <c:v>0.18918918918918937</c:v>
                </c:pt>
                <c:pt idx="21">
                  <c:v>0.19819819819819803</c:v>
                </c:pt>
                <c:pt idx="22">
                  <c:v>0.20720720720720714</c:v>
                </c:pt>
                <c:pt idx="23">
                  <c:v>0.21621621621621626</c:v>
                </c:pt>
                <c:pt idx="24">
                  <c:v>0.22522522522522515</c:v>
                </c:pt>
                <c:pt idx="25">
                  <c:v>0.2342342342342342</c:v>
                </c:pt>
                <c:pt idx="26">
                  <c:v>0.24324324324324309</c:v>
                </c:pt>
                <c:pt idx="27">
                  <c:v>0.25225225225225212</c:v>
                </c:pt>
                <c:pt idx="28">
                  <c:v>0.26126126126126115</c:v>
                </c:pt>
                <c:pt idx="29">
                  <c:v>0.27027027027027017</c:v>
                </c:pt>
                <c:pt idx="30">
                  <c:v>0.27927927927927926</c:v>
                </c:pt>
                <c:pt idx="31">
                  <c:v>0.28828828828828823</c:v>
                </c:pt>
                <c:pt idx="32">
                  <c:v>0.29729729729729726</c:v>
                </c:pt>
                <c:pt idx="33">
                  <c:v>0.30630630630630623</c:v>
                </c:pt>
                <c:pt idx="34">
                  <c:v>0.31531531531531526</c:v>
                </c:pt>
                <c:pt idx="35">
                  <c:v>0.32432432432432434</c:v>
                </c:pt>
                <c:pt idx="36">
                  <c:v>0.33333333333333326</c:v>
                </c:pt>
                <c:pt idx="37">
                  <c:v>0.34234234234234234</c:v>
                </c:pt>
                <c:pt idx="38">
                  <c:v>0.35135135135135132</c:v>
                </c:pt>
                <c:pt idx="39">
                  <c:v>0.36036036036036029</c:v>
                </c:pt>
                <c:pt idx="40">
                  <c:v>0.36936936936936937</c:v>
                </c:pt>
                <c:pt idx="41">
                  <c:v>0.3783783783783784</c:v>
                </c:pt>
                <c:pt idx="42">
                  <c:v>0.38738738738738732</c:v>
                </c:pt>
                <c:pt idx="43">
                  <c:v>0.3963963963963964</c:v>
                </c:pt>
                <c:pt idx="44">
                  <c:v>0.40540540540540537</c:v>
                </c:pt>
                <c:pt idx="45">
                  <c:v>0.4144144144144144</c:v>
                </c:pt>
                <c:pt idx="46">
                  <c:v>0.42342342342342343</c:v>
                </c:pt>
                <c:pt idx="47">
                  <c:v>0.43243243243243246</c:v>
                </c:pt>
                <c:pt idx="48">
                  <c:v>0.44144144144144137</c:v>
                </c:pt>
                <c:pt idx="49">
                  <c:v>0.45045045045045046</c:v>
                </c:pt>
                <c:pt idx="50">
                  <c:v>0.45945945945945948</c:v>
                </c:pt>
                <c:pt idx="51">
                  <c:v>0.46846846846846846</c:v>
                </c:pt>
                <c:pt idx="52">
                  <c:v>0.47747747747747749</c:v>
                </c:pt>
                <c:pt idx="53">
                  <c:v>0.48648648648648651</c:v>
                </c:pt>
                <c:pt idx="54">
                  <c:v>0.49549549549549549</c:v>
                </c:pt>
                <c:pt idx="55">
                  <c:v>0.50450450450450446</c:v>
                </c:pt>
                <c:pt idx="56">
                  <c:v>0.51351351351351349</c:v>
                </c:pt>
                <c:pt idx="57">
                  <c:v>0.52252252252252251</c:v>
                </c:pt>
                <c:pt idx="58">
                  <c:v>0.53153153153153154</c:v>
                </c:pt>
                <c:pt idx="59">
                  <c:v>0.54054054054054057</c:v>
                </c:pt>
                <c:pt idx="60">
                  <c:v>0.5495495495495496</c:v>
                </c:pt>
                <c:pt idx="61">
                  <c:v>0.55855855855855852</c:v>
                </c:pt>
                <c:pt idx="62">
                  <c:v>0.56756756756756754</c:v>
                </c:pt>
                <c:pt idx="63">
                  <c:v>0.57657657657657657</c:v>
                </c:pt>
                <c:pt idx="64">
                  <c:v>0.5855855855855856</c:v>
                </c:pt>
                <c:pt idx="65">
                  <c:v>0.59459459459459463</c:v>
                </c:pt>
                <c:pt idx="66">
                  <c:v>0.60360360360360366</c:v>
                </c:pt>
                <c:pt idx="67">
                  <c:v>0.61261261261261257</c:v>
                </c:pt>
                <c:pt idx="68">
                  <c:v>0.6216216216216216</c:v>
                </c:pt>
                <c:pt idx="69">
                  <c:v>0.63063063063063063</c:v>
                </c:pt>
                <c:pt idx="70">
                  <c:v>0.63963963963963977</c:v>
                </c:pt>
                <c:pt idx="71">
                  <c:v>0.64864864864864868</c:v>
                </c:pt>
                <c:pt idx="72">
                  <c:v>0.65765765765765782</c:v>
                </c:pt>
                <c:pt idx="73">
                  <c:v>0.66666666666666674</c:v>
                </c:pt>
                <c:pt idx="74">
                  <c:v>0.67567567567567566</c:v>
                </c:pt>
                <c:pt idx="75">
                  <c:v>0.6846846846846848</c:v>
                </c:pt>
                <c:pt idx="76">
                  <c:v>0.69369369369369371</c:v>
                </c:pt>
                <c:pt idx="77">
                  <c:v>0.70270270270270274</c:v>
                </c:pt>
                <c:pt idx="78">
                  <c:v>0.71171171171171177</c:v>
                </c:pt>
                <c:pt idx="79">
                  <c:v>0.72072072072072069</c:v>
                </c:pt>
                <c:pt idx="80">
                  <c:v>0.72972972972972983</c:v>
                </c:pt>
                <c:pt idx="81">
                  <c:v>0.73873873873873885</c:v>
                </c:pt>
                <c:pt idx="82">
                  <c:v>0.74774774774774788</c:v>
                </c:pt>
                <c:pt idx="83">
                  <c:v>0.75675675675675691</c:v>
                </c:pt>
                <c:pt idx="84">
                  <c:v>0.76576576576576583</c:v>
                </c:pt>
                <c:pt idx="85">
                  <c:v>0.77477477477477485</c:v>
                </c:pt>
                <c:pt idx="86">
                  <c:v>0.78378378378378377</c:v>
                </c:pt>
                <c:pt idx="87">
                  <c:v>0.79279279279279291</c:v>
                </c:pt>
                <c:pt idx="88">
                  <c:v>0.80180180180180194</c:v>
                </c:pt>
                <c:pt idx="89">
                  <c:v>0.81081081081081097</c:v>
                </c:pt>
                <c:pt idx="90">
                  <c:v>0.81981981981981966</c:v>
                </c:pt>
                <c:pt idx="91">
                  <c:v>0.82882882882882869</c:v>
                </c:pt>
                <c:pt idx="92">
                  <c:v>0.83783783783783805</c:v>
                </c:pt>
                <c:pt idx="93">
                  <c:v>0.84684684684684697</c:v>
                </c:pt>
                <c:pt idx="94">
                  <c:v>0.85585585585585588</c:v>
                </c:pt>
                <c:pt idx="95">
                  <c:v>0.86486486486486491</c:v>
                </c:pt>
                <c:pt idx="96">
                  <c:v>0.87387387387387394</c:v>
                </c:pt>
                <c:pt idx="97">
                  <c:v>0.88288288288288275</c:v>
                </c:pt>
                <c:pt idx="98">
                  <c:v>0.89189189189189211</c:v>
                </c:pt>
                <c:pt idx="99">
                  <c:v>0.90090090090090102</c:v>
                </c:pt>
                <c:pt idx="100">
                  <c:v>0.90990990990991016</c:v>
                </c:pt>
                <c:pt idx="101">
                  <c:v>0.91891891891891886</c:v>
                </c:pt>
                <c:pt idx="102">
                  <c:v>0.92792792792792789</c:v>
                </c:pt>
                <c:pt idx="103">
                  <c:v>0.93693693693693691</c:v>
                </c:pt>
                <c:pt idx="104">
                  <c:v>0.94594594594594594</c:v>
                </c:pt>
                <c:pt idx="105">
                  <c:v>0.95495495495495497</c:v>
                </c:pt>
                <c:pt idx="106">
                  <c:v>0.963963963963964</c:v>
                </c:pt>
                <c:pt idx="107">
                  <c:v>0.97297297297297303</c:v>
                </c:pt>
                <c:pt idx="108">
                  <c:v>0.98198198198198194</c:v>
                </c:pt>
                <c:pt idx="109">
                  <c:v>0.99099099099099097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7-4BEC-A3E9-9306519D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Facies_5_Perm!$P$3:$P$10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25</c:v>
                </c:pt>
                <c:pt idx="3">
                  <c:v>30</c:v>
                </c:pt>
                <c:pt idx="4">
                  <c:v>37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1-4BBF-9CAE-21A08179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Facies_5_Perm!$G$3:$G$902</c:f>
              <c:numCache>
                <c:formatCode>0.0000</c:formatCode>
                <c:ptCount val="900"/>
                <c:pt idx="0">
                  <c:v>2.4327770839497487E-2</c:v>
                </c:pt>
                <c:pt idx="1">
                  <c:v>4.4305883096364775E-2</c:v>
                </c:pt>
                <c:pt idx="2">
                  <c:v>6.2383585750556927E-2</c:v>
                </c:pt>
                <c:pt idx="3">
                  <c:v>7.9140378040017403E-2</c:v>
                </c:pt>
                <c:pt idx="4">
                  <c:v>9.4863148017932289E-2</c:v>
                </c:pt>
                <c:pt idx="5">
                  <c:v>0.10972594192447882</c:v>
                </c:pt>
                <c:pt idx="6">
                  <c:v>0.12384646629346203</c:v>
                </c:pt>
                <c:pt idx="7">
                  <c:v>0.13730999116098777</c:v>
                </c:pt>
                <c:pt idx="8">
                  <c:v>0.15018130510632441</c:v>
                </c:pt>
                <c:pt idx="9">
                  <c:v>0.16251139157820646</c:v>
                </c:pt>
                <c:pt idx="10">
                  <c:v>0.17434146354334018</c:v>
                </c:pt>
                <c:pt idx="11">
                  <c:v>0.18570555143419012</c:v>
                </c:pt>
                <c:pt idx="12">
                  <c:v>0.19663224252487096</c:v>
                </c:pt>
                <c:pt idx="13">
                  <c:v>0.20714589484804233</c:v>
                </c:pt>
                <c:pt idx="14">
                  <c:v>0.21726751110341924</c:v>
                </c:pt>
                <c:pt idx="15">
                  <c:v>0.22701538438944108</c:v>
                </c:pt>
                <c:pt idx="16">
                  <c:v>0.23640558602787595</c:v>
                </c:pt>
                <c:pt idx="17">
                  <c:v>0.24545234120034282</c:v>
                </c:pt>
                <c:pt idx="18">
                  <c:v>0.25416832304475379</c:v>
                </c:pt>
                <c:pt idx="19">
                  <c:v>0.26256488629656505</c:v>
                </c:pt>
                <c:pt idx="20">
                  <c:v>0.27065225531413495</c:v>
                </c:pt>
                <c:pt idx="21">
                  <c:v>0.27843967714388579</c:v>
                </c:pt>
                <c:pt idx="22">
                  <c:v>0.28593554741498795</c:v>
                </c:pt>
                <c:pt idx="23">
                  <c:v>0.29314751485019491</c:v>
                </c:pt>
                <c:pt idx="24">
                  <c:v>0.30008256875405392</c:v>
                </c:pt>
                <c:pt idx="25">
                  <c:v>0.30674711280874384</c:v>
                </c:pt>
                <c:pt idx="26">
                  <c:v>0.31314702775103037</c:v>
                </c:pt>
                <c:pt idx="27">
                  <c:v>0.31928772494080654</c:v>
                </c:pt>
                <c:pt idx="28">
                  <c:v>0.32517419240759021</c:v>
                </c:pt>
                <c:pt idx="29">
                  <c:v>0.33081103463826628</c:v>
                </c:pt>
                <c:pt idx="30">
                  <c:v>0.33620250712062233</c:v>
                </c:pt>
                <c:pt idx="31">
                  <c:v>0.34135254646386015</c:v>
                </c:pt>
                <c:pt idx="32">
                  <c:v>0.34626479676557864</c:v>
                </c:pt>
                <c:pt idx="33">
                  <c:v>0.35094263277472232</c:v>
                </c:pt>
                <c:pt idx="34">
                  <c:v>0.35538918030430555</c:v>
                </c:pt>
                <c:pt idx="35">
                  <c:v>0.35960733427085334</c:v>
                </c:pt>
                <c:pt idx="36">
                  <c:v>0.36359977467531773</c:v>
                </c:pt>
                <c:pt idx="37">
                  <c:v>0.36736898078958619</c:v>
                </c:pt>
                <c:pt idx="38">
                  <c:v>0.37091724377119389</c:v>
                </c:pt>
                <c:pt idx="39">
                  <c:v>0.37424667789463351</c:v>
                </c:pt>
                <c:pt idx="40">
                  <c:v>0.37735923055926734</c:v>
                </c:pt>
                <c:pt idx="41">
                  <c:v>0.38025669121017364</c:v>
                </c:pt>
                <c:pt idx="42">
                  <c:v>0.38294069928839486</c:v>
                </c:pt>
                <c:pt idx="43">
                  <c:v>0.385412751310303</c:v>
                </c:pt>
                <c:pt idx="44">
                  <c:v>0.38767420716157969</c:v>
                </c:pt>
                <c:pt idx="45">
                  <c:v>0.3897262956791841</c:v>
                </c:pt>
                <c:pt idx="46">
                  <c:v>0.39157011958426768</c:v>
                </c:pt>
                <c:pt idx="47">
                  <c:v>0.39320665982000202</c:v>
                </c:pt>
                <c:pt idx="48">
                  <c:v>0.39463677934046265</c:v>
                </c:pt>
                <c:pt idx="49">
                  <c:v>0.39586122638985527</c:v>
                </c:pt>
                <c:pt idx="50">
                  <c:v>0.3968806373053142</c:v>
                </c:pt>
                <c:pt idx="51">
                  <c:v>0.39769553887110187</c:v>
                </c:pt>
                <c:pt idx="52">
                  <c:v>0.39830635024717242</c:v>
                </c:pt>
                <c:pt idx="53">
                  <c:v>0.39871338449062765</c:v>
                </c:pt>
                <c:pt idx="54">
                  <c:v>0.39891684968450503</c:v>
                </c:pt>
                <c:pt idx="55">
                  <c:v>0.39891684968450503</c:v>
                </c:pt>
                <c:pt idx="56">
                  <c:v>0.39871338449062765</c:v>
                </c:pt>
                <c:pt idx="57">
                  <c:v>0.39830635024717242</c:v>
                </c:pt>
                <c:pt idx="58">
                  <c:v>0.39769553887110187</c:v>
                </c:pt>
                <c:pt idx="59">
                  <c:v>0.3968806373053142</c:v>
                </c:pt>
                <c:pt idx="60">
                  <c:v>0.39586122638985527</c:v>
                </c:pt>
                <c:pt idx="61">
                  <c:v>0.39463677934046265</c:v>
                </c:pt>
                <c:pt idx="62">
                  <c:v>0.39320665982000202</c:v>
                </c:pt>
                <c:pt idx="63">
                  <c:v>0.39157011958426768</c:v>
                </c:pt>
                <c:pt idx="64">
                  <c:v>0.3897262956791841</c:v>
                </c:pt>
                <c:pt idx="65">
                  <c:v>0.38767420716157969</c:v>
                </c:pt>
                <c:pt idx="66">
                  <c:v>0.385412751310303</c:v>
                </c:pt>
                <c:pt idx="67">
                  <c:v>0.38294069928839486</c:v>
                </c:pt>
                <c:pt idx="68">
                  <c:v>0.38025669121017364</c:v>
                </c:pt>
                <c:pt idx="69">
                  <c:v>0.37735923055926734</c:v>
                </c:pt>
                <c:pt idx="70">
                  <c:v>0.37424667789463351</c:v>
                </c:pt>
                <c:pt idx="71">
                  <c:v>0.37091724377119384</c:v>
                </c:pt>
                <c:pt idx="72">
                  <c:v>0.36736898078958613</c:v>
                </c:pt>
                <c:pt idx="73">
                  <c:v>0.36359977467531773</c:v>
                </c:pt>
                <c:pt idx="74">
                  <c:v>0.35960733427085334</c:v>
                </c:pt>
                <c:pt idx="75">
                  <c:v>0.35538918030430555</c:v>
                </c:pt>
                <c:pt idx="76">
                  <c:v>0.35094263277472232</c:v>
                </c:pt>
                <c:pt idx="77">
                  <c:v>0.34626479676557859</c:v>
                </c:pt>
                <c:pt idx="78">
                  <c:v>0.34135254646386015</c:v>
                </c:pt>
                <c:pt idx="79">
                  <c:v>0.33620250712062233</c:v>
                </c:pt>
                <c:pt idx="80">
                  <c:v>0.33081103463826628</c:v>
                </c:pt>
                <c:pt idx="81">
                  <c:v>0.32517419240759021</c:v>
                </c:pt>
                <c:pt idx="82">
                  <c:v>0.31928772494080654</c:v>
                </c:pt>
                <c:pt idx="83">
                  <c:v>0.31314702775103037</c:v>
                </c:pt>
                <c:pt idx="84">
                  <c:v>0.30674711280874378</c:v>
                </c:pt>
                <c:pt idx="85">
                  <c:v>0.30008256875405392</c:v>
                </c:pt>
                <c:pt idx="86">
                  <c:v>0.29314751485019491</c:v>
                </c:pt>
                <c:pt idx="87">
                  <c:v>0.28593554741498795</c:v>
                </c:pt>
                <c:pt idx="88">
                  <c:v>0.27843967714388579</c:v>
                </c:pt>
                <c:pt idx="89">
                  <c:v>0.27065225531413456</c:v>
                </c:pt>
                <c:pt idx="90">
                  <c:v>0.26256488629656494</c:v>
                </c:pt>
                <c:pt idx="91">
                  <c:v>0.25416832304475379</c:v>
                </c:pt>
                <c:pt idx="92">
                  <c:v>0.24545234120034282</c:v>
                </c:pt>
                <c:pt idx="93">
                  <c:v>0.23640558602787595</c:v>
                </c:pt>
                <c:pt idx="94">
                  <c:v>0.22701538438944108</c:v>
                </c:pt>
                <c:pt idx="95">
                  <c:v>0.21726751110341916</c:v>
                </c:pt>
                <c:pt idx="96">
                  <c:v>0.20714589484804247</c:v>
                </c:pt>
                <c:pt idx="97">
                  <c:v>0.19663224252487096</c:v>
                </c:pt>
                <c:pt idx="98">
                  <c:v>0.18570555143419012</c:v>
                </c:pt>
                <c:pt idx="99">
                  <c:v>0.17434146354334018</c:v>
                </c:pt>
                <c:pt idx="100">
                  <c:v>0.16251139157820646</c:v>
                </c:pt>
                <c:pt idx="101">
                  <c:v>0.15018130510632482</c:v>
                </c:pt>
                <c:pt idx="102">
                  <c:v>0.13730999116098777</c:v>
                </c:pt>
                <c:pt idx="103">
                  <c:v>0.12384646629346191</c:v>
                </c:pt>
                <c:pt idx="104">
                  <c:v>0.10972594192447882</c:v>
                </c:pt>
                <c:pt idx="105">
                  <c:v>9.486314801793222E-2</c:v>
                </c:pt>
                <c:pt idx="106">
                  <c:v>7.914037804001732E-2</c:v>
                </c:pt>
                <c:pt idx="107">
                  <c:v>6.2383585750556761E-2</c:v>
                </c:pt>
                <c:pt idx="108">
                  <c:v>4.4305883096364823E-2</c:v>
                </c:pt>
                <c:pt idx="109">
                  <c:v>2.4327770839497543E-2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6F-49E2-B6C9-041F4E339FEB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Facies_5_Perm!$M$3:$M$93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Facies_5_Perm!$L$3:$L$93</c:f>
              <c:numCache>
                <c:formatCode>General</c:formatCode>
                <c:ptCount val="91"/>
                <c:pt idx="0">
                  <c:v>9.1628011922557882E-5</c:v>
                </c:pt>
                <c:pt idx="1">
                  <c:v>1.2970922401021962E-4</c:v>
                </c:pt>
                <c:pt idx="2">
                  <c:v>1.8227042632250126E-4</c:v>
                </c:pt>
                <c:pt idx="3">
                  <c:v>2.5425195928158379E-4</c:v>
                </c:pt>
                <c:pt idx="4">
                  <c:v>3.5205876240431761E-4</c:v>
                </c:pt>
                <c:pt idx="5">
                  <c:v>4.8391463687756008E-4</c:v>
                </c:pt>
                <c:pt idx="6">
                  <c:v>6.6027538850276467E-4</c:v>
                </c:pt>
                <c:pt idx="7">
                  <c:v>8.9430201901228939E-4</c:v>
                </c:pt>
                <c:pt idx="8">
                  <c:v>1.2023919604407076E-3</c:v>
                </c:pt>
                <c:pt idx="9">
                  <c:v>1.6047621296973087E-3</c:v>
                </c:pt>
                <c:pt idx="10">
                  <c:v>2.1260722596691704E-3</c:v>
                </c:pt>
                <c:pt idx="11">
                  <c:v>2.7960705526060628E-3</c:v>
                </c:pt>
                <c:pt idx="12">
                  <c:v>3.6502363119177879E-3</c:v>
                </c:pt>
                <c:pt idx="13">
                  <c:v>4.7303860711782088E-3</c:v>
                </c:pt>
                <c:pt idx="14">
                  <c:v>6.0852012252155989E-3</c:v>
                </c:pt>
                <c:pt idx="15">
                  <c:v>7.770626800113473E-3</c:v>
                </c:pt>
                <c:pt idx="16">
                  <c:v>9.8500834504916673E-3</c:v>
                </c:pt>
                <c:pt idx="17">
                  <c:v>1.2394428853507682E-2</c:v>
                </c:pt>
                <c:pt idx="18">
                  <c:v>1.5481601292451035E-2</c:v>
                </c:pt>
                <c:pt idx="19">
                  <c:v>1.9195878351107663E-2</c:v>
                </c:pt>
                <c:pt idx="20">
                  <c:v>2.3626688212154013E-2</c:v>
                </c:pt>
                <c:pt idx="21">
                  <c:v>2.8866920892925474E-2</c:v>
                </c:pt>
                <c:pt idx="22">
                  <c:v>3.501070246553583E-2</c:v>
                </c:pt>
                <c:pt idx="23">
                  <c:v>4.2150617173089655E-2</c:v>
                </c:pt>
                <c:pt idx="24">
                  <c:v>5.0374390214923466E-2</c:v>
                </c:pt>
                <c:pt idx="25">
                  <c:v>5.9761077157189903E-2</c:v>
                </c:pt>
                <c:pt idx="26">
                  <c:v>7.037684317986953E-2</c:v>
                </c:pt>
                <c:pt idx="27">
                  <c:v>8.2270454856054429E-2</c:v>
                </c:pt>
                <c:pt idx="28">
                  <c:v>9.5468646481687111E-2</c:v>
                </c:pt>
                <c:pt idx="29">
                  <c:v>0.10997155929071209</c:v>
                </c:pt>
                <c:pt idx="30">
                  <c:v>0.12574848207048236</c:v>
                </c:pt>
                <c:pt idx="31">
                  <c:v>0.14273414253570646</c:v>
                </c:pt>
                <c:pt idx="32">
                  <c:v>0.1608258073235827</c:v>
                </c:pt>
                <c:pt idx="33">
                  <c:v>0.17988144212339685</c:v>
                </c:pt>
                <c:pt idx="34">
                  <c:v>0.19971916051573158</c:v>
                </c:pt>
                <c:pt idx="35">
                  <c:v>0.22011814987693692</c:v>
                </c:pt>
                <c:pt idx="36">
                  <c:v>0.24082120575660526</c:v>
                </c:pt>
                <c:pt idx="37">
                  <c:v>0.26153893437295789</c:v>
                </c:pt>
                <c:pt idx="38">
                  <c:v>0.28195559957096561</c:v>
                </c:pt>
                <c:pt idx="39">
                  <c:v>0.30173650027119908</c:v>
                </c:pt>
                <c:pt idx="40">
                  <c:v>0.32053667261854368</c:v>
                </c:pt>
                <c:pt idx="41">
                  <c:v>0.33801062386327574</c:v>
                </c:pt>
                <c:pt idx="42">
                  <c:v>0.3538227287904413</c:v>
                </c:pt>
                <c:pt idx="43">
                  <c:v>0.36765786023784164</c:v>
                </c:pt>
                <c:pt idx="44">
                  <c:v>0.37923178803226926</c:v>
                </c:pt>
                <c:pt idx="45">
                  <c:v>0.38830086931642599</c:v>
                </c:pt>
                <c:pt idx="46">
                  <c:v>0.3946705697994124</c:v>
                </c:pt>
                <c:pt idx="47">
                  <c:v>0.3982024000261038</c:v>
                </c:pt>
                <c:pt idx="48">
                  <c:v>0.39881892133822305</c:v>
                </c:pt>
                <c:pt idx="49">
                  <c:v>0.39650656882321184</c:v>
                </c:pt>
                <c:pt idx="50">
                  <c:v>0.3913161475312194</c:v>
                </c:pt>
                <c:pt idx="51">
                  <c:v>0.38336097660934143</c:v>
                </c:pt>
                <c:pt idx="52">
                  <c:v>0.37281277603216295</c:v>
                </c:pt>
                <c:pt idx="53">
                  <c:v>0.3598955044425054</c:v>
                </c:pt>
                <c:pt idx="54">
                  <c:v>0.34487745689407973</c:v>
                </c:pt>
                <c:pt idx="55">
                  <c:v>0.32806201172125377</c:v>
                </c:pt>
                <c:pt idx="56">
                  <c:v>0.30977747161778585</c:v>
                </c:pt>
                <c:pt idx="57">
                  <c:v>0.29036647244475738</c:v>
                </c:pt>
                <c:pt idx="58">
                  <c:v>0.27017543352275641</c:v>
                </c:pt>
                <c:pt idx="59">
                  <c:v>0.24954449644892798</c:v>
                </c:pt>
                <c:pt idx="60">
                  <c:v>0.22879834892016218</c:v>
                </c:pt>
                <c:pt idx="61">
                  <c:v>0.20823826025636274</c:v>
                </c:pt>
                <c:pt idx="62">
                  <c:v>0.18813557198530326</c:v>
                </c:pt>
                <c:pt idx="63">
                  <c:v>0.16872679621306813</c:v>
                </c:pt>
                <c:pt idx="64">
                  <c:v>0.15021038283837862</c:v>
                </c:pt>
                <c:pt idx="65">
                  <c:v>0.1327451298049061</c:v>
                </c:pt>
                <c:pt idx="66">
                  <c:v>0.11645013349871589</c:v>
                </c:pt>
                <c:pt idx="67">
                  <c:v>0.10140611291051826</c:v>
                </c:pt>
                <c:pt idx="68">
                  <c:v>8.7657893787820268E-2</c:v>
                </c:pt>
                <c:pt idx="69">
                  <c:v>7.5217808817129458E-2</c:v>
                </c:pt>
                <c:pt idx="70">
                  <c:v>6.4069756711664885E-2</c:v>
                </c:pt>
                <c:pt idx="71">
                  <c:v>5.4173665609409852E-2</c:v>
                </c:pt>
                <c:pt idx="72">
                  <c:v>4.547012218824048E-2</c:v>
                </c:pt>
                <c:pt idx="73">
                  <c:v>3.7884954545618542E-2</c:v>
                </c:pt>
                <c:pt idx="74">
                  <c:v>3.1333591018839299E-2</c:v>
                </c:pt>
                <c:pt idx="75">
                  <c:v>2.5725055548321239E-2</c:v>
                </c:pt>
                <c:pt idx="76">
                  <c:v>2.0965499923343893E-2</c:v>
                </c:pt>
                <c:pt idx="77">
                  <c:v>1.6961211699298252E-2</c:v>
                </c:pt>
                <c:pt idx="78">
                  <c:v>1.3621071656712854E-2</c:v>
                </c:pt>
                <c:pt idx="79">
                  <c:v>1.0858464884865493E-2</c:v>
                </c:pt>
                <c:pt idx="80">
                  <c:v>8.5926740048713479E-3</c:v>
                </c:pt>
                <c:pt idx="81">
                  <c:v>6.7498013348789949E-3</c:v>
                </c:pt>
                <c:pt idx="82">
                  <c:v>5.2632790513237769E-3</c:v>
                </c:pt>
                <c:pt idx="83">
                  <c:v>4.0740330960775941E-3</c:v>
                </c:pt>
                <c:pt idx="84">
                  <c:v>3.1303684652881545E-3</c:v>
                </c:pt>
                <c:pt idx="85">
                  <c:v>2.3876414944096784E-3</c:v>
                </c:pt>
                <c:pt idx="86">
                  <c:v>1.8077797880119465E-3</c:v>
                </c:pt>
                <c:pt idx="87">
                  <c:v>1.3587034737927524E-3</c:v>
                </c:pt>
                <c:pt idx="88">
                  <c:v>1.0136933461672467E-3</c:v>
                </c:pt>
                <c:pt idx="89">
                  <c:v>7.50742939674298E-4</c:v>
                </c:pt>
                <c:pt idx="90">
                  <c:v>5.5192322304649019E-4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6F-49E2-B6C9-041F4E33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Facies_6_Perm!$AM$1</c:f>
          <c:strCache>
            <c:ptCount val="1"/>
            <c:pt idx="0">
              <c:v>Facies 6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{3CBDFD5F-C63D-4C71-8B1C-E56BF258A71F}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CED-4AD8-BEC2-C50520F9BAA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{84288A22-55F1-4056-86FF-83B3E2C52918}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CED-4AD8-BEC2-C50520F9BAA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{C7631D65-FA62-4850-91E2-80120CA9CB40}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CED-4AD8-BEC2-C50520F9BAA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{00008310-A822-4186-A399-C313ECF4707E}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CED-4AD8-BEC2-C50520F9BAA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{E405C478-F566-4A20-8D4E-D342F9089673}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CED-4AD8-BEC2-C50520F9BAA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{FA359DE8-55EC-4D10-97E7-AB3D8EB02F7D}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CED-4AD8-BEC2-C50520F9BAA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{5E53D9BD-9FB2-442F-B22B-81362DF7B504}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CED-4AD8-BEC2-C50520F9BAA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{EEF27A17-C357-4507-88C7-80396E2706DC}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CED-4AD8-BEC2-C50520F9BAA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{45D76BD8-75D0-440C-9E29-18FB937AF0CD}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CED-4AD8-BEC2-C50520F9BAA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{B895A062-F985-416B-8DC7-8B2C13245335}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CED-4AD8-BEC2-C50520F9BAA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{F0AB53D3-2141-4F44-B228-2998ECEB2281}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CED-4AD8-BEC2-C50520F9BAA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{B68480F3-AC97-47E2-A57A-F04C18E3CA4F}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CED-4AD8-BEC2-C50520F9BAA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{C63B0D81-EE44-40BA-B4EB-159D56737DED}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CED-4AD8-BEC2-C50520F9BAA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{BAD76D75-2ADF-4BC5-9838-2C1B0D250A6F}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CED-4AD8-BEC2-C50520F9BAA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{5550FC36-E778-4CF6-B400-BB72B1D3C4E3}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CED-4AD8-BEC2-C50520F9BAA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{ADD5A7E7-121E-4516-BC27-86DF16EC70A8}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CED-4AD8-BEC2-C50520F9BAA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{0F4F7CD2-B2F6-4619-B8AD-6D586FA319C6}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CED-4AD8-BEC2-C50520F9BAA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{1B816D98-DF94-49D7-A956-16673CCAD2BD}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CED-4AD8-BEC2-C50520F9BAA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{C6275FDE-4E75-4875-9F8E-03DC16223C25}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CED-4AD8-BEC2-C50520F9BAA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{C0ED286C-0ABE-4C8A-A1E7-46DA2EEE77C1}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CED-4AD8-BEC2-C50520F9BAA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{A45EFC0B-319B-4D72-95B2-6211FA931F18}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CED-4AD8-BEC2-C50520F9BAA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Facies_6_Perm!$AV$24:$AV$44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D-4AD8-BEC2-C50520F9BAA3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Facies_6_Perm!$BA$40</c:f>
              <c:numCache>
                <c:formatCode>General</c:formatCode>
                <c:ptCount val="1"/>
                <c:pt idx="0">
                  <c:v>1.2299559546841234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CED-4AD8-BEC2-C50520F9BAA3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Facies_6_Perm!$BA$42</c:f>
              <c:numCache>
                <c:formatCode>General</c:formatCode>
                <c:ptCount val="1"/>
                <c:pt idx="0">
                  <c:v>1.4171347486942718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D-4AD8-BEC2-C50520F9BAA3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{730F1226-4E04-41A6-BFBF-365D58802ECB}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8CED-4AD8-BEC2-C50520F9BAA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{C7F96CB9-0A58-4008-BCCF-FF8EB4595073}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8CED-4AD8-BEC2-C50520F9BAA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{31270603-5A1D-4A57-8D7E-D9DC2BB9547B}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8CED-4AD8-BEC2-C50520F9BAA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{63E5AA5D-D09C-4812-AA93-FB5BFF1D217F}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8CED-4AD8-BEC2-C50520F9BAA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{2C2064E7-E653-412C-937E-9DA7317EF5D0}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8CED-4AD8-BEC2-C50520F9BAA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{6258841B-8C41-4E80-905A-533751B71CD9}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8CED-4AD8-BEC2-C50520F9BAA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{230690D4-A3B7-4F08-B842-5E602E681E0C}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8CED-4AD8-BEC2-C50520F9BAA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{89995463-A4B6-4DDF-ACB9-45FCCFD4E44B}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8CED-4AD8-BEC2-C50520F9BAA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{6F4ADE98-4861-4752-A347-3D0F86493FC4}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8CED-4AD8-BEC2-C50520F9BAA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Facies_6_Perm!$BB$22:$BB$30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D-4AD8-BEC2-C50520F9B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544445566099105"/>
          <c:y val="0.16048311949436045"/>
          <c:w val="0.31223360701707165"/>
          <c:h val="0.199688747404674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9CC0031-1106-4BED-9C90-398CE86A20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95-478D-8DC1-12EC8A5895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8A3132-CA24-47DC-B842-C052D2C442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A95-478D-8DC1-12EC8A5895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F9E3C5-4C02-4B47-B29D-10479F2FE5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95-478D-8DC1-12EC8A5895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8C63B58-592B-4F77-B6FD-E2B20F3768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A95-478D-8DC1-12EC8A5895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2997DB0-F3FF-4F45-A220-2D4CDFBB86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A95-478D-8DC1-12EC8A589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Facies_6_Perm!$AM$91:$AM$95</c:f>
              <c:numCache>
                <c:formatCode>General</c:formatCode>
                <c:ptCount val="5"/>
                <c:pt idx="0">
                  <c:v>3.1990397884886695E-2</c:v>
                </c:pt>
                <c:pt idx="1">
                  <c:v>0.20110954199370432</c:v>
                </c:pt>
                <c:pt idx="2">
                  <c:v>1.5506990639678118</c:v>
                </c:pt>
                <c:pt idx="3">
                  <c:v>11.957003944974053</c:v>
                </c:pt>
                <c:pt idx="4">
                  <c:v>75.168417587162637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Facies_6_Perm!$AO$91:$AO$95</c15:f>
                <c15:dlblRangeCache>
                  <c:ptCount val="5"/>
                  <c:pt idx="0">
                    <c:v>0.03</c:v>
                  </c:pt>
                  <c:pt idx="1">
                    <c:v>0.20</c:v>
                  </c:pt>
                  <c:pt idx="2">
                    <c:v>1.55</c:v>
                  </c:pt>
                  <c:pt idx="3">
                    <c:v>12.0</c:v>
                  </c:pt>
                  <c:pt idx="4">
                    <c:v>75.2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A95-478D-8DC1-12EC8A58950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95-478D-8DC1-12EC8A5895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95-478D-8DC1-12EC8A5895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95-478D-8DC1-12EC8A5895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95-478D-8DC1-12EC8A5895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95-478D-8DC1-12EC8A5895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95-478D-8DC1-12EC8A58950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95-478D-8DC1-12EC8A5895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A95-478D-8DC1-12EC8A5895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A95-478D-8DC1-12EC8A5895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A95-478D-8DC1-12EC8A5895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95-478D-8DC1-12EC8A58950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A95-478D-8DC1-12EC8A5895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A95-478D-8DC1-12EC8A5895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A95-478D-8DC1-12EC8A5895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A95-478D-8DC1-12EC8A5895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A95-478D-8DC1-12EC8A58950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A95-478D-8DC1-12EC8A589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Facies_6_Perm!$BC$2:$BC$18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A95-478D-8DC1-12EC8A58950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Facies_6_Perm!$E$3:$E$30</c:f>
              <c:numCache>
                <c:formatCode>0.00</c:formatCode>
                <c:ptCount val="28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</c:numCache>
            </c:numRef>
          </c:xVal>
          <c:yVal>
            <c:numRef>
              <c:f>Facies_6_Perm!$A$3:$A$30</c:f>
              <c:numCache>
                <c:formatCode>General</c:formatCode>
                <c:ptCount val="28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A95-478D-8DC1-12EC8A58950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Facies_6_Perm!$AP$30:$AP$37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A95-478D-8DC1-12EC8A58950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Facies_6_Perm!$AP$40:$AP$44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A95-478D-8DC1-12EC8A58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{DBF6413C-2625-474D-990B-BDA83765A9B8}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A620-4C33-99B5-F0DBC26148BD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{42605710-0BCF-4845-814A-816797F8C80A}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A620-4C33-99B5-F0DBC26148BD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{A8C53AB8-42F9-4787-8FA4-6A3B65917032}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A620-4C33-99B5-F0DBC26148BD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{CFA7C843-B3B5-422D-858A-D60C51F4B0F1}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A620-4C33-99B5-F0DBC26148BD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{E21A32A9-04C3-47EF-B6BD-DC1DB172E52C}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620-4C33-99B5-F0DBC26148BD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{27E20908-EDF3-4080-9F19-66872DC9F671}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620-4C33-99B5-F0DBC26148BD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{AA51870F-A1FB-4338-A656-68051225CB99}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620-4C33-99B5-F0DBC26148BD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{E8488C6D-9C66-4B36-8B53-449C46B5EF47}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620-4C33-99B5-F0DBC26148BD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{79CE8A2B-ECBE-45B9-AB40-B3AAB4E08603}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620-4C33-99B5-F0DBC26148BD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{72C4513B-DD82-4A33-A973-53EF5B8695C5}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A620-4C33-99B5-F0DBC26148BD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{B8B68F53-BDF6-476B-A914-E37DA5D9B6AE}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620-4C33-99B5-F0DBC26148BD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{46880778-857B-4E35-9294-FF84DCAE6A4E}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620-4C33-99B5-F0DBC26148BD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{C5D0629F-FAD4-4F58-AC10-E9F73D1B1A71}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620-4C33-99B5-F0DBC26148BD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{2BC7CBD4-1A39-47E6-A8E7-1ABC3AE7D041}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A620-4C33-99B5-F0DBC26148BD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{84C9DDA9-402D-4FE9-8B4C-1CBE1032C1D6}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A620-4C33-99B5-F0DBC26148BD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{C0CA10E9-C5A8-4AED-80B8-FD9D83C11F5F}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A620-4C33-99B5-F0DBC26148BD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{1FDEEE2C-02AC-44F7-94FE-45387B5FC1F4}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A620-4C33-99B5-F0DBC26148BD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{39C6CF7A-913D-47E4-A27C-91587A8A2019}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A620-4C33-99B5-F0DBC26148BD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{271760A4-0CD4-4758-B5FA-D98A5418E937}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A620-4C33-99B5-F0DBC26148BD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{D98B7405-58D1-4ED4-9258-83D8E1747B95}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A620-4C33-99B5-F0DBC26148BD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{5356C73B-3E99-4B08-828B-0837CE5CF8E3}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A620-4C33-99B5-F0DBC26148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Facies_6_Perm!$AV$24:$AV$44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 formatCode="0.000">
                  <c:v>-2</c:v>
                </c:pt>
              </c:numCache>
            </c:numRef>
          </c:xVal>
          <c:yVal>
            <c:numRef>
              <c:f>Facies_6_Perm!$AU$24:$AU$44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20-4C33-99B5-F0DBC26148BD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Facies_6_Perm!$BA$40</c:f>
              <c:numCache>
                <c:formatCode>General</c:formatCode>
                <c:ptCount val="1"/>
                <c:pt idx="0">
                  <c:v>1.2299559546841234</c:v>
                </c:pt>
              </c:numCache>
            </c:numRef>
          </c:xVal>
          <c:yVal>
            <c:numRef>
              <c:f>Facies_6_Perm!$AZ$40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20-4C33-99B5-F0DBC26148BD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Facies_6_Perm!$BA$42</c:f>
              <c:numCache>
                <c:formatCode>General</c:formatCode>
                <c:ptCount val="1"/>
                <c:pt idx="0">
                  <c:v>1.4171347486942718</c:v>
                </c:pt>
              </c:numCache>
            </c:numRef>
          </c:xVal>
          <c:yVal>
            <c:numRef>
              <c:f>Facies_6_Perm!$AZ$42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20-4C33-99B5-F0DBC26148BD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{0DF55C1C-6F44-45DF-A140-FEF3EE6B0022}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A620-4C33-99B5-F0DBC26148BD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{C3BEC394-755E-4BAE-A2B1-225E23D6396B}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A620-4C33-99B5-F0DBC26148BD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{FADB374D-615B-4A06-B6B3-750B585E4B0A}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A620-4C33-99B5-F0DBC26148BD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{F63CB5DD-D1CA-497A-AE75-15C82C662A0E}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A620-4C33-99B5-F0DBC26148BD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{8D774340-4A8D-4AA4-9E1C-D0AB3B8CA3E1}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A620-4C33-99B5-F0DBC26148BD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{8E1E1043-F77B-4FEE-8C59-1657DC3CBDD9}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A620-4C33-99B5-F0DBC26148BD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{C2AB1C63-9D7D-42D1-B188-9CCED675E1A1}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A620-4C33-99B5-F0DBC26148BD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{530D2CDB-0474-47C3-9B4E-DAE405E019AA}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A620-4C33-99B5-F0DBC26148BD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{620C7BF6-5CAB-4369-9CCC-4887EC50582F}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A620-4C33-99B5-F0DBC26148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Facies_6_Perm!$BC$22:$BC$30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620-4C33-99B5-F0DBC2614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ACBBA68-722C-4B4C-A099-054EA6F9F1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09E-4FA8-BCC7-1A66132FEF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D01F32-BD59-4379-B93C-10E43303FD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09E-4FA8-BCC7-1A66132FEF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CB8C6E-6C55-4281-9D4E-CEABF887D1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09E-4FA8-BCC7-1A66132FEF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058CAA1-D08C-4BC6-B37E-F537FC5CCD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09E-4FA8-BCC7-1A66132FEF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CF2150C-BD04-4E25-85D8-6C6944BB1C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09E-4FA8-BCC7-1A66132FEF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Facies_6_Perm!$AM$53:$AM$57</c:f>
              <c:numCache>
                <c:formatCode>0.000</c:formatCode>
                <c:ptCount val="5"/>
                <c:pt idx="0">
                  <c:v>2.8289149454248028E-2</c:v>
                </c:pt>
                <c:pt idx="1">
                  <c:v>0.1885072274645119</c:v>
                </c:pt>
                <c:pt idx="2">
                  <c:v>1.5506990639678115</c:v>
                </c:pt>
                <c:pt idx="3">
                  <c:v>12.756368120916461</c:v>
                </c:pt>
                <c:pt idx="4">
                  <c:v>85.003177309367629</c:v>
                </c:pt>
              </c:numCache>
            </c:numRef>
          </c:xVal>
          <c:yVal>
            <c:numRef>
              <c:f>Facies_6_Perm!$AL$53:$AL$57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Facies_6_Perm!$AO$53:$AO$57</c15:f>
                <c15:dlblRangeCache>
                  <c:ptCount val="5"/>
                  <c:pt idx="0">
                    <c:v>0.03</c:v>
                  </c:pt>
                  <c:pt idx="1">
                    <c:v>0.19</c:v>
                  </c:pt>
                  <c:pt idx="2">
                    <c:v>1.6</c:v>
                  </c:pt>
                  <c:pt idx="3">
                    <c:v>12.8</c:v>
                  </c:pt>
                  <c:pt idx="4">
                    <c:v>85.0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E09E-4FA8-BCC7-1A66132FEF3C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09E-4FA8-BCC7-1A66132FEF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9E-4FA8-BCC7-1A66132FEF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09E-4FA8-BCC7-1A66132FEF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9E-4FA8-BCC7-1A66132FEF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09E-4FA8-BCC7-1A66132FEF3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9E-4FA8-BCC7-1A66132FEF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09E-4FA8-BCC7-1A66132FEF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09E-4FA8-BCC7-1A66132FEF3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09E-4FA8-BCC7-1A66132FEF3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09E-4FA8-BCC7-1A66132FEF3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09E-4FA8-BCC7-1A66132FEF3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09E-4FA8-BCC7-1A66132FEF3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09E-4FA8-BCC7-1A66132FEF3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09E-4FA8-BCC7-1A66132FEF3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09E-4FA8-BCC7-1A66132FEF3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09E-4FA8-BCC7-1A66132FEF3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09E-4FA8-BCC7-1A66132FEF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Facies_6_Perm!$BB$2:$BB$18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09E-4FA8-BCC7-1A66132FEF3C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Facies_6_Perm!$AO$30:$AO$37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09E-4FA8-BCC7-1A66132FEF3C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Facies_6_Perm!$AO$40:$AO$44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09E-4FA8-BCC7-1A66132FEF3C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3599540724557792"/>
                  <c:y val="-0.27629209900164348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Facies_6_Perm!$E$3:$E$902</c:f>
              <c:numCache>
                <c:formatCode>0.00</c:formatCode>
                <c:ptCount val="900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09E-4FA8-BCC7-1A66132F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Facies_6_Perm!$M$3:$M$93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Facies_6_Perm!$J$3:$J$93</c:f>
              <c:numCache>
                <c:formatCode>General</c:formatCode>
                <c:ptCount val="91"/>
                <c:pt idx="0">
                  <c:v>2.9666402308857768E-4</c:v>
                </c:pt>
                <c:pt idx="1">
                  <c:v>4.0016012182434867E-4</c:v>
                </c:pt>
                <c:pt idx="2">
                  <c:v>5.3636680706289409E-4</c:v>
                </c:pt>
                <c:pt idx="3">
                  <c:v>7.1442296376719142E-4</c:v>
                </c:pt>
                <c:pt idx="4">
                  <c:v>9.4562927929658556E-4</c:v>
                </c:pt>
                <c:pt idx="5">
                  <c:v>1.2438422423586958E-3</c:v>
                </c:pt>
                <c:pt idx="6">
                  <c:v>1.6259074319203393E-3</c:v>
                </c:pt>
                <c:pt idx="7">
                  <c:v>2.1121271313258127E-3</c:v>
                </c:pt>
                <c:pt idx="8">
                  <c:v>2.7267543069024042E-3</c:v>
                </c:pt>
                <c:pt idx="9">
                  <c:v>3.4985015643757178E-3</c:v>
                </c:pt>
                <c:pt idx="10">
                  <c:v>4.4610499269051463E-3</c:v>
                </c:pt>
                <c:pt idx="11">
                  <c:v>5.6535382989688588E-3</c:v>
                </c:pt>
                <c:pt idx="12">
                  <c:v>7.121010473951965E-3</c:v>
                </c:pt>
                <c:pt idx="13">
                  <c:v>8.9147927425540282E-3</c:v>
                </c:pt>
                <c:pt idx="14">
                  <c:v>1.1092771840801909E-2</c:v>
                </c:pt>
                <c:pt idx="15">
                  <c:v>1.371954045199463E-2</c:v>
                </c:pt>
                <c:pt idx="16">
                  <c:v>1.6866376077668211E-2</c:v>
                </c:pt>
                <c:pt idx="17">
                  <c:v>2.0611019150040103E-2</c:v>
                </c:pt>
                <c:pt idx="18">
                  <c:v>2.5037218079447855E-2</c:v>
                </c:pt>
                <c:pt idx="19">
                  <c:v>3.0234012770171122E-2</c:v>
                </c:pt>
                <c:pt idx="20">
                  <c:v>3.6294734170637645E-2</c:v>
                </c:pt>
                <c:pt idx="21">
                  <c:v>4.3315705713468981E-2</c:v>
                </c:pt>
                <c:pt idx="22">
                  <c:v>5.1394642976010103E-2</c:v>
                </c:pt>
                <c:pt idx="23">
                  <c:v>6.062876032727664E-2</c:v>
                </c:pt>
                <c:pt idx="24">
                  <c:v>7.1112607331965005E-2</c:v>
                </c:pt>
                <c:pt idx="25">
                  <c:v>8.2935672701333979E-2</c:v>
                </c:pt>
                <c:pt idx="26">
                  <c:v>9.617980890889076E-2</c:v>
                </c:pt>
                <c:pt idx="27">
                  <c:v>0.11091654539758766</c:v>
                </c:pt>
                <c:pt idx="28">
                  <c:v>0.12720437168485796</c:v>
                </c:pt>
                <c:pt idx="29">
                  <c:v>0.14508608268437331</c:v>
                </c:pt>
                <c:pt idx="30">
                  <c:v>0.16458628630542105</c:v>
                </c:pt>
                <c:pt idx="31">
                  <c:v>0.185709177060811</c:v>
                </c:pt>
                <c:pt idx="32">
                  <c:v>0.208436678380333</c:v>
                </c:pt>
                <c:pt idx="33">
                  <c:v>0.23272705018848389</c:v>
                </c:pt>
                <c:pt idx="34">
                  <c:v>0.25851404694369429</c:v>
                </c:pt>
                <c:pt idx="35">
                  <c:v>0.28570669494819989</c:v>
                </c:pt>
                <c:pt idx="36">
                  <c:v>0.31418973684741325</c:v>
                </c:pt>
                <c:pt idx="37">
                  <c:v>0.34382476668609874</c:v>
                </c:pt>
                <c:pt idx="38">
                  <c:v>0.37445205179720636</c:v>
                </c:pt>
                <c:pt idx="39">
                  <c:v>0.40589300951023771</c:v>
                </c:pt>
                <c:pt idx="40">
                  <c:v>0.43795327866331252</c:v>
                </c:pt>
                <c:pt idx="41">
                  <c:v>0.47042629971789829</c:v>
                </c:pt>
                <c:pt idx="42">
                  <c:v>0.50309729438430228</c:v>
                </c:pt>
                <c:pt idx="43">
                  <c:v>0.53574751739057891</c:v>
                </c:pt>
                <c:pt idx="44">
                  <c:v>0.56815864043982822</c:v>
                </c:pt>
                <c:pt idx="45">
                  <c:v>0.60011712224785985</c:v>
                </c:pt>
                <c:pt idx="46">
                  <c:v>0.63141841920228448</c:v>
                </c:pt>
                <c:pt idx="47">
                  <c:v>0.66187089859645221</c:v>
                </c:pt>
                <c:pt idx="48">
                  <c:v>0.69129933012502842</c:v>
                </c:pt>
                <c:pt idx="49">
                  <c:v>0.71954785056891291</c:v>
                </c:pt>
                <c:pt idx="50">
                  <c:v>0.7464823202197125</c:v>
                </c:pt>
                <c:pt idx="51">
                  <c:v>0.77199201623997693</c:v>
                </c:pt>
                <c:pt idx="52">
                  <c:v>0.7959906363298429</c:v>
                </c:pt>
                <c:pt idx="53">
                  <c:v>0.81841661424369538</c:v>
                </c:pt>
                <c:pt idx="54">
                  <c:v>0.83923277540803753</c:v>
                </c:pt>
                <c:pt idx="55">
                  <c:v>0.8584253848279445</c:v>
                </c:pt>
                <c:pt idx="56">
                  <c:v>0.87600265956209344</c:v>
                </c:pt>
                <c:pt idx="57">
                  <c:v>0.89199283351246361</c:v>
                </c:pt>
                <c:pt idx="58">
                  <c:v>0.9064418726519331</c:v>
                </c:pt>
                <c:pt idx="59">
                  <c:v>0.9194109439660032</c:v>
                </c:pt>
                <c:pt idx="60">
                  <c:v>0.93097374148904877</c:v>
                </c:pt>
                <c:pt idx="61">
                  <c:v>0.94121376831944914</c:v>
                </c:pt>
                <c:pt idx="62">
                  <c:v>0.95022166507076367</c:v>
                </c:pt>
                <c:pt idx="63">
                  <c:v>0.95809266368377888</c:v>
                </c:pt>
                <c:pt idx="64">
                  <c:v>0.964924231801915</c:v>
                </c:pt>
                <c:pt idx="65">
                  <c:v>0.97081395793726932</c:v>
                </c:pt>
                <c:pt idx="66">
                  <c:v>0.97585771232463481</c:v>
                </c:pt>
                <c:pt idx="67">
                  <c:v>0.9801481034839743</c:v>
                </c:pt>
                <c:pt idx="68">
                  <c:v>0.98377323676672979</c:v>
                </c:pt>
                <c:pt idx="69">
                  <c:v>0.9868157690724888</c:v>
                </c:pt>
                <c:pt idx="70">
                  <c:v>0.98935224384901077</c:v>
                </c:pt>
                <c:pt idx="71">
                  <c:v>0.99145268262569108</c:v>
                </c:pt>
                <c:pt idx="72">
                  <c:v>0.99318040372197902</c:v>
                </c:pt>
                <c:pt idx="73">
                  <c:v>0.99459203533108986</c:v>
                </c:pt>
                <c:pt idx="74">
                  <c:v>0.99573768871399237</c:v>
                </c:pt>
                <c:pt idx="75">
                  <c:v>0.99666125748192003</c:v>
                </c:pt>
                <c:pt idx="76">
                  <c:v>0.9974008105838158</c:v>
                </c:pt>
                <c:pt idx="77">
                  <c:v>0.99798904931506061</c:v>
                </c:pt>
                <c:pt idx="78">
                  <c:v>0.99845380209658596</c:v>
                </c:pt>
                <c:pt idx="79">
                  <c:v>0.9988185346331705</c:v>
                </c:pt>
                <c:pt idx="80">
                  <c:v>0.99910285707740709</c:v>
                </c:pt>
                <c:pt idx="81">
                  <c:v>0.9993230137781548</c:v>
                </c:pt>
                <c:pt idx="82">
                  <c:v>0.99949234490547489</c:v>
                </c:pt>
                <c:pt idx="83">
                  <c:v>0.99962171259382637</c:v>
                </c:pt>
                <c:pt idx="84">
                  <c:v>0.9997198871536126</c:v>
                </c:pt>
                <c:pt idx="85">
                  <c:v>0.99979389133065655</c:v>
                </c:pt>
                <c:pt idx="86">
                  <c:v>0.99984930254019688</c:v>
                </c:pt>
                <c:pt idx="87">
                  <c:v>0.99989051448908983</c:v>
                </c:pt>
                <c:pt idx="88">
                  <c:v>0.99992096066835745</c:v>
                </c:pt>
                <c:pt idx="89">
                  <c:v>0.99994330290115629</c:v>
                </c:pt>
                <c:pt idx="90">
                  <c:v>0.99995958852763744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F-46AD-8562-B83FF69F897E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6B12BCF-AB2B-4DE2-A99A-103DF98393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5F-46AD-8562-B83FF69F89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43371E-36D8-4836-B877-5D2BDEDC82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A5F-46AD-8562-B83FF69F89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48A1266-47B3-4965-9DB0-A996A5CA0E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A5F-46AD-8562-B83FF69F897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0CFFF49-5847-4324-9C5C-9409A4739B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A5F-46AD-8562-B83FF69F897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7B97C9-B7D5-4DE7-B1EA-AD82562FEC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A5F-46AD-8562-B83FF69F89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Facies_6_Perm!$AQ$53:$AQ$57</c:f>
              <c:numCache>
                <c:formatCode>0.00</c:formatCode>
                <c:ptCount val="5"/>
                <c:pt idx="0">
                  <c:v>4.235823831272123E-2</c:v>
                </c:pt>
                <c:pt idx="1">
                  <c:v>0.23313051456484518</c:v>
                </c:pt>
                <c:pt idx="2" formatCode="0.0">
                  <c:v>1.5506990639678122</c:v>
                </c:pt>
                <c:pt idx="3" formatCode="0.0">
                  <c:v>10.314683993552419</c:v>
                </c:pt>
                <c:pt idx="4" formatCode="0.0">
                  <c:v>56.769773313930905</c:v>
                </c:pt>
              </c:numCache>
            </c:numRef>
          </c:xVal>
          <c:yVal>
            <c:numRef>
              <c:f>Facies_6_Perm!$AN$53:$AN$57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Facies_6_Perm!$AQ$53:$AQ$57</c15:f>
                <c15:dlblRangeCache>
                  <c:ptCount val="5"/>
                  <c:pt idx="0">
                    <c:v>0.04</c:v>
                  </c:pt>
                  <c:pt idx="1">
                    <c:v>0.23</c:v>
                  </c:pt>
                  <c:pt idx="2">
                    <c:v>1.6</c:v>
                  </c:pt>
                  <c:pt idx="3">
                    <c:v>10.3</c:v>
                  </c:pt>
                  <c:pt idx="4">
                    <c:v>56.8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A5F-46AD-8562-B83FF69F897E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Facies_6_Perm!$F$3:$F$902</c:f>
              <c:numCache>
                <c:formatCode>0.0000</c:formatCode>
                <c:ptCount val="900"/>
                <c:pt idx="0">
                  <c:v>3.4482758620689689E-2</c:v>
                </c:pt>
                <c:pt idx="1">
                  <c:v>6.8965517241379309E-2</c:v>
                </c:pt>
                <c:pt idx="2">
                  <c:v>0.10344827586206889</c:v>
                </c:pt>
                <c:pt idx="3">
                  <c:v>0.13793103448275859</c:v>
                </c:pt>
                <c:pt idx="4">
                  <c:v>0.1724137931034482</c:v>
                </c:pt>
                <c:pt idx="5">
                  <c:v>0.20689655172413787</c:v>
                </c:pt>
                <c:pt idx="6">
                  <c:v>0.24137931034482762</c:v>
                </c:pt>
                <c:pt idx="7">
                  <c:v>0.27586206896551718</c:v>
                </c:pt>
                <c:pt idx="8">
                  <c:v>0.31034482758620685</c:v>
                </c:pt>
                <c:pt idx="9">
                  <c:v>0.34482758620689652</c:v>
                </c:pt>
                <c:pt idx="10">
                  <c:v>0.37931034482758619</c:v>
                </c:pt>
                <c:pt idx="11">
                  <c:v>0.41379310344827586</c:v>
                </c:pt>
                <c:pt idx="12">
                  <c:v>0.44827586206896552</c:v>
                </c:pt>
                <c:pt idx="13">
                  <c:v>0.48275862068965519</c:v>
                </c:pt>
                <c:pt idx="14">
                  <c:v>0.51724137931034486</c:v>
                </c:pt>
                <c:pt idx="15">
                  <c:v>0.55172413793103448</c:v>
                </c:pt>
                <c:pt idx="16">
                  <c:v>0.58620689655172409</c:v>
                </c:pt>
                <c:pt idx="17">
                  <c:v>0.62068965517241381</c:v>
                </c:pt>
                <c:pt idx="18">
                  <c:v>0.65517241379310343</c:v>
                </c:pt>
                <c:pt idx="19">
                  <c:v>0.68965517241379326</c:v>
                </c:pt>
                <c:pt idx="20">
                  <c:v>0.72413793103448287</c:v>
                </c:pt>
                <c:pt idx="21">
                  <c:v>0.75862068965517238</c:v>
                </c:pt>
                <c:pt idx="22">
                  <c:v>0.7931034482758621</c:v>
                </c:pt>
                <c:pt idx="23">
                  <c:v>0.82758620689655182</c:v>
                </c:pt>
                <c:pt idx="24">
                  <c:v>0.86206896551724133</c:v>
                </c:pt>
                <c:pt idx="25">
                  <c:v>0.89655172413793105</c:v>
                </c:pt>
                <c:pt idx="26">
                  <c:v>0.93103448275862077</c:v>
                </c:pt>
                <c:pt idx="27">
                  <c:v>0.96551724137931039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F-46AD-8562-B83FF69F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Facies_6_Perm!$O$3:$O$10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Facies_6_Perm!$P$3:$P$10</c:f>
              <c:numCache>
                <c:formatCode>General</c:formatCode>
                <c:ptCount val="8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F-4165-A68D-91B827642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Facies_6_Perm!$G$3:$G$902</c:f>
              <c:numCache>
                <c:formatCode>0.0000</c:formatCode>
                <c:ptCount val="900"/>
                <c:pt idx="0">
                  <c:v>7.6331129980174828E-2</c:v>
                </c:pt>
                <c:pt idx="1">
                  <c:v>0.13273723383918526</c:v>
                </c:pt>
                <c:pt idx="2">
                  <c:v>0.1798838783335491</c:v>
                </c:pt>
                <c:pt idx="3">
                  <c:v>0.22033191816872252</c:v>
                </c:pt>
                <c:pt idx="4">
                  <c:v>0.255345218419683</c:v>
                </c:pt>
                <c:pt idx="5">
                  <c:v>0.28568183717139661</c:v>
                </c:pt>
                <c:pt idx="6">
                  <c:v>0.31184434705371489</c:v>
                </c:pt>
                <c:pt idx="7">
                  <c:v>0.33418609300612717</c:v>
                </c:pt>
                <c:pt idx="8">
                  <c:v>0.35296433638805719</c:v>
                </c:pt>
                <c:pt idx="9">
                  <c:v>0.36836978703733636</c:v>
                </c:pt>
                <c:pt idx="10">
                  <c:v>0.38054421907322283</c:v>
                </c:pt>
                <c:pt idx="11">
                  <c:v>0.38959147052586296</c:v>
                </c:pt>
                <c:pt idx="12">
                  <c:v>0.39558446510344042</c:v>
                </c:pt>
                <c:pt idx="13">
                  <c:v>0.39856965575880077</c:v>
                </c:pt>
                <c:pt idx="14">
                  <c:v>0.39856965575880077</c:v>
                </c:pt>
                <c:pt idx="15">
                  <c:v>0.39558446510344042</c:v>
                </c:pt>
                <c:pt idx="16">
                  <c:v>0.38959147052586296</c:v>
                </c:pt>
                <c:pt idx="17">
                  <c:v>0.38054421907322283</c:v>
                </c:pt>
                <c:pt idx="18">
                  <c:v>0.36836978703733636</c:v>
                </c:pt>
                <c:pt idx="19">
                  <c:v>0.35296433638805719</c:v>
                </c:pt>
                <c:pt idx="20">
                  <c:v>0.33418609300612717</c:v>
                </c:pt>
                <c:pt idx="21">
                  <c:v>0.31184434705371489</c:v>
                </c:pt>
                <c:pt idx="22">
                  <c:v>0.28568183717139661</c:v>
                </c:pt>
                <c:pt idx="23">
                  <c:v>0.255345218419683</c:v>
                </c:pt>
                <c:pt idx="24">
                  <c:v>0.22033191816872263</c:v>
                </c:pt>
                <c:pt idx="25">
                  <c:v>0.1798838783335491</c:v>
                </c:pt>
                <c:pt idx="26">
                  <c:v>0.13273723383918523</c:v>
                </c:pt>
                <c:pt idx="27">
                  <c:v>7.6331129980174731E-2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37-4BCA-9DD1-4E38C24E1FE1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Facies_6_Perm!$M$3:$M$93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Facies_6_Perm!$L$3:$L$93</c:f>
              <c:numCache>
                <c:formatCode>General</c:formatCode>
                <c:ptCount val="91"/>
                <c:pt idx="0">
                  <c:v>1.0946335862438582E-3</c:v>
                </c:pt>
                <c:pt idx="1">
                  <c:v>1.4456683536884759E-3</c:v>
                </c:pt>
                <c:pt idx="2">
                  <c:v>1.896492278378886E-3</c:v>
                </c:pt>
                <c:pt idx="3">
                  <c:v>2.471246020815989E-3</c:v>
                </c:pt>
                <c:pt idx="4">
                  <c:v>3.1986254389205671E-3</c:v>
                </c:pt>
                <c:pt idx="5">
                  <c:v>4.1123804931425638E-3</c:v>
                </c:pt>
                <c:pt idx="6">
                  <c:v>5.2517699467856636E-3</c:v>
                </c:pt>
                <c:pt idx="7">
                  <c:v>6.6619381515117416E-3</c:v>
                </c:pt>
                <c:pt idx="8">
                  <c:v>8.3941746111578456E-3</c:v>
                </c:pt>
                <c:pt idx="9">
                  <c:v>1.0506012206878745E-2</c:v>
                </c:pt>
                <c:pt idx="10">
                  <c:v>1.3061116489668944E-2</c:v>
                </c:pt>
                <c:pt idx="11">
                  <c:v>1.6128916899211695E-2</c:v>
                </c:pt>
                <c:pt idx="12">
                  <c:v>1.97839317620974E-2</c:v>
                </c:pt>
                <c:pt idx="13">
                  <c:v>2.4104743037383747E-2</c:v>
                </c:pt>
                <c:pt idx="14">
                  <c:v>2.9172584505627496E-2</c:v>
                </c:pt>
                <c:pt idx="15">
                  <c:v>3.5069518782466891E-2</c:v>
                </c:pt>
                <c:pt idx="16">
                  <c:v>4.1876194311013193E-2</c:v>
                </c:pt>
                <c:pt idx="17">
                  <c:v>4.9669193208807395E-2</c:v>
                </c:pt>
                <c:pt idx="18">
                  <c:v>5.8518004054934646E-2</c:v>
                </c:pt>
                <c:pt idx="19">
                  <c:v>6.8481679589957406E-2</c:v>
                </c:pt>
                <c:pt idx="20">
                  <c:v>7.9605266696461091E-2</c:v>
                </c:pt>
                <c:pt idx="21">
                  <c:v>9.1916123427027999E-2</c:v>
                </c:pt>
                <c:pt idx="22">
                  <c:v>0.10542026346664495</c:v>
                </c:pt>
                <c:pt idx="23">
                  <c:v>0.12009889028783231</c:v>
                </c:pt>
                <c:pt idx="24">
                  <c:v>0.13590529934503784</c:v>
                </c:pt>
                <c:pt idx="25">
                  <c:v>0.15276233501177483</c:v>
                </c:pt>
                <c:pt idx="26">
                  <c:v>0.17056058789360548</c:v>
                </c:pt>
                <c:pt idx="27">
                  <c:v>0.18915750637932607</c:v>
                </c:pt>
                <c:pt idx="28">
                  <c:v>0.208377573130896</c:v>
                </c:pt>
                <c:pt idx="29">
                  <c:v>0.22801366268347387</c:v>
                </c:pt>
                <c:pt idx="30">
                  <c:v>0.24782965125739179</c:v>
                </c:pt>
                <c:pt idx="31">
                  <c:v>0.26756429593641179</c:v>
                </c:pt>
                <c:pt idx="32">
                  <c:v>0.28693634000463786</c:v>
                </c:pt>
                <c:pt idx="33">
                  <c:v>0.30565073761735451</c:v>
                </c:pt>
                <c:pt idx="34">
                  <c:v>0.32340582779027049</c:v>
                </c:pt>
                <c:pt idx="35">
                  <c:v>0.33990122889717572</c:v>
                </c:pt>
                <c:pt idx="36">
                  <c:v>0.35484617444887223</c:v>
                </c:pt>
                <c:pt idx="37">
                  <c:v>0.36796797257798847</c:v>
                </c:pt>
                <c:pt idx="38">
                  <c:v>0.37902024847884558</c:v>
                </c:pt>
                <c:pt idx="39">
                  <c:v>0.38779062329589203</c:v>
                </c:pt>
                <c:pt idx="40">
                  <c:v>0.39410749579359061</c:v>
                </c:pt>
                <c:pt idx="41">
                  <c:v>0.39784562454023975</c:v>
                </c:pt>
                <c:pt idx="42">
                  <c:v>0.39893025700711998</c:v>
                </c:pt>
                <c:pt idx="43">
                  <c:v>0.39733961542948815</c:v>
                </c:pt>
                <c:pt idx="44">
                  <c:v>0.39310562395448984</c:v>
                </c:pt>
                <c:pt idx="45">
                  <c:v>0.38631284316101278</c:v>
                </c:pt>
                <c:pt idx="46">
                  <c:v>0.3770956616257034</c:v>
                </c:pt>
                <c:pt idx="47">
                  <c:v>0.36563387482763332</c:v>
                </c:pt>
                <c:pt idx="48">
                  <c:v>0.35214685454791139</c:v>
                </c:pt>
                <c:pt idx="49">
                  <c:v>0.33688657280920115</c:v>
                </c:pt>
                <c:pt idx="50">
                  <c:v>0.32012978995369895</c:v>
                </c:pt>
                <c:pt idx="51">
                  <c:v>0.30216974440250632</c:v>
                </c:pt>
                <c:pt idx="52">
                  <c:v>0.28330769092049501</c:v>
                </c:pt>
                <c:pt idx="53">
                  <c:v>0.26384462502965572</c:v>
                </c:pt>
                <c:pt idx="54">
                  <c:v>0.24407350496203897</c:v>
                </c:pt>
                <c:pt idx="55">
                  <c:v>0.22427224164853204</c:v>
                </c:pt>
                <c:pt idx="56">
                  <c:v>0.20469767493904253</c:v>
                </c:pt>
                <c:pt idx="57">
                  <c:v>0.18558069431291713</c:v>
                </c:pt>
                <c:pt idx="58">
                  <c:v>0.16712259876722621</c:v>
                </c:pt>
                <c:pt idx="59">
                  <c:v>0.14949272730046456</c:v>
                </c:pt>
                <c:pt idx="60">
                  <c:v>0.13282733203908437</c:v>
                </c:pt>
                <c:pt idx="61">
                  <c:v>0.11722961362293824</c:v>
                </c:pt>
                <c:pt idx="62">
                  <c:v>0.10277079529078104</c:v>
                </c:pt>
                <c:pt idx="63">
                  <c:v>8.9492079693118551E-2</c:v>
                </c:pt>
                <c:pt idx="64">
                  <c:v>7.7407311477364002E-2</c:v>
                </c:pt>
                <c:pt idx="65">
                  <c:v>6.6506159019489253E-2</c:v>
                </c:pt>
                <c:pt idx="66">
                  <c:v>5.6757629504905593E-2</c:v>
                </c:pt>
                <c:pt idx="67">
                  <c:v>4.8113741523205904E-2</c:v>
                </c:pt>
                <c:pt idx="68">
                  <c:v>4.0513196679673451E-2</c:v>
                </c:pt>
                <c:pt idx="69">
                  <c:v>3.3884914464129418E-2</c:v>
                </c:pt>
                <c:pt idx="70">
                  <c:v>2.8151320721953973E-2</c:v>
                </c:pt>
                <c:pt idx="71">
                  <c:v>2.3231307599847224E-2</c:v>
                </c:pt>
                <c:pt idx="72">
                  <c:v>1.9042810054187068E-2</c:v>
                </c:pt>
                <c:pt idx="73">
                  <c:v>1.5504969468700863E-2</c:v>
                </c:pt>
                <c:pt idx="74">
                  <c:v>1.2539877528467915E-2</c:v>
                </c:pt>
                <c:pt idx="75">
                  <c:v>1.0073912495780567E-2</c:v>
                </c:pt>
                <c:pt idx="76">
                  <c:v>8.0386950337847825E-3</c:v>
                </c:pt>
                <c:pt idx="77">
                  <c:v>6.371701641751196E-3</c:v>
                </c:pt>
                <c:pt idx="78">
                  <c:v>5.0165807776747897E-3</c:v>
                </c:pt>
                <c:pt idx="79">
                  <c:v>3.9232202263071317E-3</c:v>
                </c:pt>
                <c:pt idx="80">
                  <c:v>3.0476147372041334E-3</c:v>
                </c:pt>
                <c:pt idx="81">
                  <c:v>2.3515809975872943E-3</c:v>
                </c:pt>
                <c:pt idx="82">
                  <c:v>1.8023632305840019E-3</c:v>
                </c:pt>
                <c:pt idx="83">
                  <c:v>1.3721677102968247E-3</c:v>
                </c:pt>
                <c:pt idx="84">
                  <c:v>1.0376587950017598E-3</c:v>
                </c:pt>
                <c:pt idx="85">
                  <c:v>7.7944315445150909E-4</c:v>
                </c:pt>
                <c:pt idx="86">
                  <c:v>5.8156307278375841E-4</c:v>
                </c:pt>
                <c:pt idx="87">
                  <c:v>4.3101431822436501E-4</c:v>
                </c:pt>
                <c:pt idx="88">
                  <c:v>3.1729926952592214E-4</c:v>
                </c:pt>
                <c:pt idx="89">
                  <c:v>2.3202188278380982E-4</c:v>
                </c:pt>
                <c:pt idx="90">
                  <c:v>1.6852771043392184E-4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37-4BCA-9DD1-4E38C24E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AllFacies_Perm!$AM$1</c:f>
          <c:strCache>
            <c:ptCount val="1"/>
            <c:pt idx="0">
              <c:v>All Facies Kmax</c:v>
            </c:pt>
          </c:strCache>
        </c:strRef>
      </c:tx>
      <c:layout>
        <c:manualLayout>
          <c:xMode val="edge"/>
          <c:yMode val="edge"/>
          <c:x val="0.26116537115552863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n=447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{915BC14C-8E28-4C91-8E71-EA7AC7905DE5}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06D-4C58-9593-575F8FAE4A2F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{EFF7B921-7333-4F6A-A650-23FDB7591D29}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06D-4C58-9593-575F8FAE4A2F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{E97774E3-B07C-41D3-8558-E3E9DF3DEC33}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06D-4C58-9593-575F8FAE4A2F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{FC9F0682-FF63-49D3-A80F-0626D221A182}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06D-4C58-9593-575F8FAE4A2F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{C8D40DF9-6520-4EF3-9B77-5A924F68CA55}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06D-4C58-9593-575F8FAE4A2F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{0BAA988C-81F2-4EF5-9823-1F60DC6E7BE8}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06D-4C58-9593-575F8FAE4A2F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{7EB2A5E8-A64D-464F-B2D5-05A3F5E2F09A}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06D-4C58-9593-575F8FAE4A2F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{DD362952-D418-4577-93F6-3D2AD53DB603}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06D-4C58-9593-575F8FAE4A2F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{7B83DEF0-6857-4610-92D1-1DA85AF555CF}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06D-4C58-9593-575F8FAE4A2F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{1ECDF0E4-4707-46BC-8E1F-B1C67DBA638A}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06D-4C58-9593-575F8FAE4A2F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{A264D9CA-6FF4-41BB-B04F-96F27E1867FC}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06D-4C58-9593-575F8FAE4A2F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{DCB3B1B3-1B53-4386-B95E-B1356893CB12}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06D-4C58-9593-575F8FAE4A2F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{F3296DE9-9E1B-4535-8B2A-E500A844BE98}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06D-4C58-9593-575F8FAE4A2F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{BEB306FC-EF31-4615-8803-529FD933B75D}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06D-4C58-9593-575F8FAE4A2F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{934AC284-B3B1-4103-81F5-14EC0AE91487}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06D-4C58-9593-575F8FAE4A2F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{2A61D27C-AD86-44D5-9721-C2CF229226E7}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06D-4C58-9593-575F8FAE4A2F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{8973C01A-A46D-46E2-8864-FF0E6EF4D25D}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06D-4C58-9593-575F8FAE4A2F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{298A6FD0-CE33-4789-AD26-EF94B07CB850}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06D-4C58-9593-575F8FAE4A2F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{33B62960-4002-4629-A74D-9D7CD4B3A490}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06D-4C58-9593-575F8FAE4A2F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{24A54502-D92C-48E7-8E2D-10B2A941D2DB}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06D-4C58-9593-575F8FAE4A2F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{C622F540-15FE-4DF0-820F-DEE91CEC40FD}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06D-4C58-9593-575F8FAE4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AllFacies_Perm!$AV$24:$AV$44</c:f>
              <c:numCache>
                <c:formatCode>General</c:formatCode>
                <c:ptCount val="21"/>
                <c:pt idx="0">
                  <c:v>1.2575128060160332</c:v>
                </c:pt>
                <c:pt idx="1">
                  <c:v>0.48825290415350953</c:v>
                </c:pt>
                <c:pt idx="2">
                  <c:v>0.35602585719312274</c:v>
                </c:pt>
                <c:pt idx="3">
                  <c:v>0.35602585719312274</c:v>
                </c:pt>
                <c:pt idx="4">
                  <c:v>0.48825290415350953</c:v>
                </c:pt>
                <c:pt idx="5">
                  <c:v>1.2575128060160332</c:v>
                </c:pt>
                <c:pt idx="6">
                  <c:v>1.2575128060160332</c:v>
                </c:pt>
                <c:pt idx="8">
                  <c:v>0.35602585719312274</c:v>
                </c:pt>
                <c:pt idx="9">
                  <c:v>0.35602585719312274</c:v>
                </c:pt>
                <c:pt idx="10">
                  <c:v>0.22379881023273593</c:v>
                </c:pt>
                <c:pt idx="11">
                  <c:v>-0.52312015413338564</c:v>
                </c:pt>
                <c:pt idx="12">
                  <c:v>-0.52312015413338564</c:v>
                </c:pt>
                <c:pt idx="13">
                  <c:v>0.22379881023273593</c:v>
                </c:pt>
                <c:pt idx="14">
                  <c:v>0.35602585719312274</c:v>
                </c:pt>
                <c:pt idx="16">
                  <c:v>1.2575128060160332</c:v>
                </c:pt>
                <c:pt idx="17">
                  <c:v>3.9284622462401617</c:v>
                </c:pt>
                <c:pt idx="19">
                  <c:v>-0.52312015413338564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6D-4C58-9593-575F8FAE4A2F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AllFacies_Perm!$BA$40</c:f>
              <c:numCache>
                <c:formatCode>General</c:formatCode>
                <c:ptCount val="1"/>
                <c:pt idx="0">
                  <c:v>2.3466718144120891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6D-4C58-9593-575F8FAE4A2F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AllFacies_Perm!$BA$42</c:f>
              <c:numCache>
                <c:formatCode>General</c:formatCode>
                <c:ptCount val="1"/>
                <c:pt idx="0">
                  <c:v>1.4757117128003925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6D-4C58-9593-575F8FAE4A2F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AllFacies_Perm!$AU$46:$AU$49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AllFacies_Perm!$AV$46:$AV$49</c:f>
              <c:numCache>
                <c:formatCode>General</c:formatCode>
                <c:ptCount val="4"/>
                <c:pt idx="0">
                  <c:v>3.9604707775342991</c:v>
                </c:pt>
                <c:pt idx="1">
                  <c:v>3.9845273133437926</c:v>
                </c:pt>
                <c:pt idx="2">
                  <c:v>4.2670308532927654</c:v>
                </c:pt>
                <c:pt idx="3">
                  <c:v>4.4771212547196626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6D-4C58-9593-575F8FAE4A2F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{0EA13989-25E0-4B6C-80BB-5D9D315B9C9F}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F06D-4C58-9593-575F8FAE4A2F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{F6F79DED-8A1F-4E79-9E1B-C482C489EBD6}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F06D-4C58-9593-575F8FAE4A2F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{E71757CF-6819-46FA-B706-51A4C3B2C011}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F06D-4C58-9593-575F8FAE4A2F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{65001763-FEED-43C0-B2CD-CB37B430A8F2}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F06D-4C58-9593-575F8FAE4A2F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{ABEDA6B3-5DD0-483C-AA60-528B3DDD0B77}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F06D-4C58-9593-575F8FAE4A2F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{27B11A9D-1CCE-4380-A6BE-55A9BA692069}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F06D-4C58-9593-575F8FAE4A2F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{73417811-0AE0-4CE2-BB26-0BD026FCF623}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F06D-4C58-9593-575F8FAE4A2F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{B9BDC553-6A77-4CB0-8A35-957DC222DF51}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F06D-4C58-9593-575F8FAE4A2F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{B2FA4FFB-02A9-49BB-BA23-A15B1475FD8D}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F06D-4C58-9593-575F8FAE4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AllFacies_Perm!$BB$22:$BB$30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06D-4C58-9593-575F8FAE4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593D780-7103-41DB-AA01-512A378FBD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4324-42CC-A476-E5AFD70BD9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C8445A-7A42-4246-B8EC-3F9B169058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324-42CC-A476-E5AFD70BD9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503418-3B1C-4EF1-A49B-05156DA784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324-42CC-A476-E5AFD70BD9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2D46B53-65F0-49A1-A539-E680CB5199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324-42CC-A476-E5AFD70BD9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0E17848-DCA8-467F-95AE-1E5245471D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324-42CC-A476-E5AFD70BD9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AllFacies_Perm!$AM$91:$AM$95</c:f>
              <c:numCache>
                <c:formatCode>General</c:formatCode>
                <c:ptCount val="5"/>
                <c:pt idx="0">
                  <c:v>6.6822046426461043E-2</c:v>
                </c:pt>
                <c:pt idx="1">
                  <c:v>0.37008400739083191</c:v>
                </c:pt>
                <c:pt idx="2">
                  <c:v>2.4788490171122861</c:v>
                </c:pt>
                <c:pt idx="3">
                  <c:v>16.603507114397853</c:v>
                </c:pt>
                <c:pt idx="4">
                  <c:v>91.95606507503328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AllFacies_Perm!$AO$91:$AO$95</c15:f>
                <c15:dlblRangeCache>
                  <c:ptCount val="5"/>
                  <c:pt idx="0">
                    <c:v>0.07</c:v>
                  </c:pt>
                  <c:pt idx="1">
                    <c:v>0.37</c:v>
                  </c:pt>
                  <c:pt idx="2">
                    <c:v>2.48</c:v>
                  </c:pt>
                  <c:pt idx="3">
                    <c:v>16.6</c:v>
                  </c:pt>
                  <c:pt idx="4">
                    <c:v>92.0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4324-42CC-A476-E5AFD70BD9A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324-42CC-A476-E5AFD70BD9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324-42CC-A476-E5AFD70BD9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324-42CC-A476-E5AFD70BD9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324-42CC-A476-E5AFD70BD9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324-42CC-A476-E5AFD70BD9A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324-42CC-A476-E5AFD70BD9A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324-42CC-A476-E5AFD70BD9A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324-42CC-A476-E5AFD70BD9A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324-42CC-A476-E5AFD70BD9A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324-42CC-A476-E5AFD70BD9A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324-42CC-A476-E5AFD70BD9A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324-42CC-A476-E5AFD70BD9A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324-42CC-A476-E5AFD70BD9A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324-42CC-A476-E5AFD70BD9A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324-42CC-A476-E5AFD70BD9A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324-42CC-A476-E5AFD70BD9A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324-42CC-A476-E5AFD70BD9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AllFacies_Perm!$BC$2:$BC$18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324-42CC-A476-E5AFD70BD9A2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AllFacies_Perm!$E$3:$E$449</c:f>
              <c:numCache>
                <c:formatCode>0.00</c:formatCode>
                <c:ptCount val="447"/>
                <c:pt idx="0">
                  <c:v>-2.8433440043264535</c:v>
                </c:pt>
                <c:pt idx="1">
                  <c:v>-2.6147770556013405</c:v>
                </c:pt>
                <c:pt idx="2">
                  <c:v>-2.473148253784339</c:v>
                </c:pt>
                <c:pt idx="3">
                  <c:v>-2.368567059267872</c:v>
                </c:pt>
                <c:pt idx="4">
                  <c:v>-2.2848533435419447</c:v>
                </c:pt>
                <c:pt idx="5">
                  <c:v>-2.2146264602144701</c:v>
                </c:pt>
                <c:pt idx="6">
                  <c:v>-2.1538746940614555</c:v>
                </c:pt>
                <c:pt idx="7">
                  <c:v>-2.1001654928444697</c:v>
                </c:pt>
                <c:pt idx="8">
                  <c:v>-2.0519083375490426</c:v>
                </c:pt>
                <c:pt idx="9">
                  <c:v>-2.0080040891184918</c:v>
                </c:pt>
                <c:pt idx="10">
                  <c:v>-1.9676602455587795</c:v>
                </c:pt>
                <c:pt idx="11">
                  <c:v>-1.9302858560575813</c:v>
                </c:pt>
                <c:pt idx="12">
                  <c:v>-1.8954280590439132</c:v>
                </c:pt>
                <c:pt idx="13">
                  <c:v>-1.8627318674216511</c:v>
                </c:pt>
                <c:pt idx="14">
                  <c:v>-1.8319136557011906</c:v>
                </c:pt>
                <c:pt idx="15">
                  <c:v>-1.8027430907391901</c:v>
                </c:pt>
                <c:pt idx="16">
                  <c:v>-1.7750304644285226</c:v>
                </c:pt>
                <c:pt idx="17">
                  <c:v>-1.7486175947720164</c:v>
                </c:pt>
                <c:pt idx="18">
                  <c:v>-1.7233711502522786</c:v>
                </c:pt>
                <c:pt idx="19">
                  <c:v>-1.6991776601112984</c:v>
                </c:pt>
                <c:pt idx="20">
                  <c:v>-1.6759397227734436</c:v>
                </c:pt>
                <c:pt idx="21">
                  <c:v>-1.6535730820197794</c:v>
                </c:pt>
                <c:pt idx="22">
                  <c:v>-1.6320043423452142</c:v>
                </c:pt>
                <c:pt idx="23">
                  <c:v>-1.6111691623526765</c:v>
                </c:pt>
                <c:pt idx="24">
                  <c:v>-1.5910108106191059</c:v>
                </c:pt>
                <c:pt idx="25">
                  <c:v>-1.5714789998654779</c:v>
                </c:pt>
                <c:pt idx="26">
                  <c:v>-1.5525289372618134</c:v>
                </c:pt>
                <c:pt idx="27">
                  <c:v>-1.5341205443525459</c:v>
                </c:pt>
                <c:pt idx="28">
                  <c:v>-1.5162178113867584</c:v>
                </c:pt>
                <c:pt idx="29">
                  <c:v>-1.4987882591005779</c:v>
                </c:pt>
                <c:pt idx="30">
                  <c:v>-1.4818024871145099</c:v>
                </c:pt>
                <c:pt idx="31">
                  <c:v>-1.4652337926855223</c:v>
                </c:pt>
                <c:pt idx="32">
                  <c:v>-1.4490578470148319</c:v>
                </c:pt>
                <c:pt idx="33">
                  <c:v>-1.4332524189550537</c:v>
                </c:pt>
                <c:pt idx="34">
                  <c:v>-1.4177971379962682</c:v>
                </c:pt>
                <c:pt idx="35">
                  <c:v>-1.402673289992322</c:v>
                </c:pt>
                <c:pt idx="36">
                  <c:v>-1.3878636403272642</c:v>
                </c:pt>
                <c:pt idx="37">
                  <c:v>-1.3733522801988098</c:v>
                </c:pt>
                <c:pt idx="38">
                  <c:v>-1.3591244924719932</c:v>
                </c:pt>
                <c:pt idx="39">
                  <c:v>-1.3451666341766386</c:v>
                </c:pt>
                <c:pt idx="40">
                  <c:v>-1.3314660332216977</c:v>
                </c:pt>
                <c:pt idx="41">
                  <c:v>-1.3180108973035372</c:v>
                </c:pt>
                <c:pt idx="42">
                  <c:v>-1.3047902333141688</c:v>
                </c:pt>
                <c:pt idx="43">
                  <c:v>-1.2917937758243685</c:v>
                </c:pt>
                <c:pt idx="44">
                  <c:v>-1.2790119234379254</c:v>
                </c:pt>
                <c:pt idx="45">
                  <c:v>-1.2664356819959324</c:v>
                </c:pt>
                <c:pt idx="46">
                  <c:v>-1.2540566137617022</c:v>
                </c:pt>
                <c:pt idx="47">
                  <c:v>-1.2418667918433208</c:v>
                </c:pt>
                <c:pt idx="48">
                  <c:v>-1.229858759216589</c:v>
                </c:pt>
                <c:pt idx="49">
                  <c:v>-1.2180254918000217</c:v>
                </c:pt>
                <c:pt idx="50">
                  <c:v>-1.206360365108516</c:v>
                </c:pt>
                <c:pt idx="51">
                  <c:v>-1.1948571240757904</c:v>
                </c:pt>
                <c:pt idx="52">
                  <c:v>-1.1835098556895445</c:v>
                </c:pt>
                <c:pt idx="53">
                  <c:v>-1.1723129641292678</c:v>
                </c:pt>
                <c:pt idx="54">
                  <c:v>-1.1612611481358723</c:v>
                </c:pt>
                <c:pt idx="55">
                  <c:v>-1.1503493803760083</c:v>
                </c:pt>
                <c:pt idx="56">
                  <c:v>-1.1395728885928733</c:v>
                </c:pt>
                <c:pt idx="57">
                  <c:v>-1.128927138360341</c:v>
                </c:pt>
                <c:pt idx="58">
                  <c:v>-1.1184078172787972</c:v>
                </c:pt>
                <c:pt idx="59">
                  <c:v>-1.1080108204698569</c:v>
                </c:pt>
                <c:pt idx="60">
                  <c:v>-1.0977322372433791</c:v>
                </c:pt>
                <c:pt idx="61">
                  <c:v>-1.0875683388244402</c:v>
                </c:pt>
                <c:pt idx="62">
                  <c:v>-1.0775155670402805</c:v>
                </c:pt>
                <c:pt idx="63">
                  <c:v>-1.0675705238781419</c:v>
                </c:pt>
                <c:pt idx="64">
                  <c:v>-1.0577299618344107</c:v>
                </c:pt>
                <c:pt idx="65">
                  <c:v>-1.0479907749838695</c:v>
                </c:pt>
                <c:pt idx="66">
                  <c:v>-1.0383499907052591</c:v>
                </c:pt>
                <c:pt idx="67">
                  <c:v>-1.0288047620058449</c:v>
                </c:pt>
                <c:pt idx="68">
                  <c:v>-1.0193523603934393</c:v>
                </c:pt>
                <c:pt idx="69">
                  <c:v>-1.0099901692495805</c:v>
                </c:pt>
                <c:pt idx="70">
                  <c:v>-1.0007156776618025</c:v>
                </c:pt>
                <c:pt idx="71">
                  <c:v>-0.99152647467733057</c:v>
                </c:pt>
                <c:pt idx="72">
                  <c:v>-0.98242024394392158</c:v>
                </c:pt>
                <c:pt idx="73">
                  <c:v>-0.97339475870674164</c:v>
                </c:pt>
                <c:pt idx="74">
                  <c:v>-0.96444787713325564</c:v>
                </c:pt>
                <c:pt idx="75">
                  <c:v>-0.95557753794043065</c:v>
                </c:pt>
                <c:pt idx="76">
                  <c:v>-0.94678175630104722</c:v>
                </c:pt>
                <c:pt idx="77">
                  <c:v>-0.93805862000787643</c:v>
                </c:pt>
                <c:pt idx="78">
                  <c:v>-0.92940628587640339</c:v>
                </c:pt>
                <c:pt idx="79">
                  <c:v>-0.9208229763683794</c:v>
                </c:pt>
                <c:pt idx="80">
                  <c:v>-0.91230697642010394</c:v>
                </c:pt>
                <c:pt idx="81">
                  <c:v>-0.90385663046060361</c:v>
                </c:pt>
                <c:pt idx="82">
                  <c:v>-0.89547033960618061</c:v>
                </c:pt>
                <c:pt idx="83">
                  <c:v>-0.88714655901887607</c:v>
                </c:pt>
                <c:pt idx="84">
                  <c:v>-0.87888379541743678</c:v>
                </c:pt>
                <c:pt idx="85">
                  <c:v>-0.87068060473027531</c:v>
                </c:pt>
                <c:pt idx="86">
                  <c:v>-0.86253558988076851</c:v>
                </c:pt>
                <c:pt idx="87">
                  <c:v>-0.85444739869598973</c:v>
                </c:pt>
                <c:pt idx="88">
                  <c:v>-0.84641472193064249</c:v>
                </c:pt>
                <c:pt idx="89">
                  <c:v>-0.83843629139865594</c:v>
                </c:pt>
                <c:pt idx="90">
                  <c:v>-0.83051087820540004</c:v>
                </c:pt>
                <c:pt idx="91">
                  <c:v>-0.82263729107406769</c:v>
                </c:pt>
                <c:pt idx="92">
                  <c:v>-0.81481437476023644</c:v>
                </c:pt>
                <c:pt idx="93">
                  <c:v>-0.80704100854903593</c:v>
                </c:pt>
                <c:pt idx="94">
                  <c:v>-0.79931610482979287</c:v>
                </c:pt>
                <c:pt idx="95">
                  <c:v>-0.79163860774337469</c:v>
                </c:pt>
                <c:pt idx="96">
                  <c:v>-0.78400749189778807</c:v>
                </c:pt>
                <c:pt idx="97">
                  <c:v>-0.77642176114792794</c:v>
                </c:pt>
                <c:pt idx="98">
                  <c:v>-0.76888044743562212</c:v>
                </c:pt>
                <c:pt idx="99">
                  <c:v>-0.76138260968642557</c:v>
                </c:pt>
                <c:pt idx="100">
                  <c:v>-0.75392733275982204</c:v>
                </c:pt>
                <c:pt idx="101">
                  <c:v>-0.74651372644974823</c:v>
                </c:pt>
                <c:pt idx="102">
                  <c:v>-0.73914092453254054</c:v>
                </c:pt>
                <c:pt idx="103">
                  <c:v>-0.73180808385961749</c:v>
                </c:pt>
                <c:pt idx="104">
                  <c:v>-0.72451438349236563</c:v>
                </c:pt>
                <c:pt idx="105">
                  <c:v>-0.71725902387688079</c:v>
                </c:pt>
                <c:pt idx="106">
                  <c:v>-0.71004122605636411</c:v>
                </c:pt>
                <c:pt idx="107">
                  <c:v>-0.70286023091909866</c:v>
                </c:pt>
                <c:pt idx="108">
                  <c:v>-0.69571529848009139</c:v>
                </c:pt>
                <c:pt idx="109">
                  <c:v>-0.68860570719455005</c:v>
                </c:pt>
                <c:pt idx="110">
                  <c:v>-0.68153075330152213</c:v>
                </c:pt>
                <c:pt idx="111">
                  <c:v>-0.67448975019608193</c:v>
                </c:pt>
                <c:pt idx="112">
                  <c:v>-0.6674820278285799</c:v>
                </c:pt>
                <c:pt idx="113">
                  <c:v>-0.66050693212955214</c:v>
                </c:pt>
                <c:pt idx="114">
                  <c:v>-0.65356382445896199</c:v>
                </c:pt>
                <c:pt idx="115">
                  <c:v>-0.64665208107854022</c:v>
                </c:pt>
                <c:pt idx="116">
                  <c:v>-0.63977109264605014</c:v>
                </c:pt>
                <c:pt idx="117">
                  <c:v>-0.63292026373037902</c:v>
                </c:pt>
                <c:pt idx="118">
                  <c:v>-0.62609901234642129</c:v>
                </c:pt>
                <c:pt idx="119">
                  <c:v>-0.61930676950877617</c:v>
                </c:pt>
                <c:pt idx="120">
                  <c:v>-0.61254297880333819</c:v>
                </c:pt>
                <c:pt idx="121">
                  <c:v>-0.60580709597591254</c:v>
                </c:pt>
                <c:pt idx="122">
                  <c:v>-0.59909858853703735</c:v>
                </c:pt>
                <c:pt idx="123">
                  <c:v>-0.59241693538223339</c:v>
                </c:pt>
                <c:pt idx="124">
                  <c:v>-0.58576162642695617</c:v>
                </c:pt>
                <c:pt idx="125">
                  <c:v>-0.57913216225555586</c:v>
                </c:pt>
                <c:pt idx="126">
                  <c:v>-0.57252805378358829</c:v>
                </c:pt>
                <c:pt idx="127">
                  <c:v>-0.56594882193286311</c:v>
                </c:pt>
                <c:pt idx="128">
                  <c:v>-0.55939399731864337</c:v>
                </c:pt>
                <c:pt idx="129">
                  <c:v>-0.5528631199484364</c:v>
                </c:pt>
                <c:pt idx="130">
                  <c:v>-0.54635573893185707</c:v>
                </c:pt>
                <c:pt idx="131">
                  <c:v>-0.53987141220106138</c:v>
                </c:pt>
                <c:pt idx="132">
                  <c:v>-0.5334097062412807</c:v>
                </c:pt>
                <c:pt idx="133">
                  <c:v>-0.52697019583100613</c:v>
                </c:pt>
                <c:pt idx="134">
                  <c:v>-0.52055246379140074</c:v>
                </c:pt>
                <c:pt idx="135">
                  <c:v>-0.51415610074453411</c:v>
                </c:pt>
                <c:pt idx="136">
                  <c:v>-0.50778070488005567</c:v>
                </c:pt>
                <c:pt idx="137">
                  <c:v>-0.5014258817299454</c:v>
                </c:pt>
                <c:pt idx="138">
                  <c:v>-0.49509124395099152</c:v>
                </c:pt>
                <c:pt idx="139">
                  <c:v>-0.48877641111466941</c:v>
                </c:pt>
                <c:pt idx="140">
                  <c:v>-0.4824810095041086</c:v>
                </c:pt>
                <c:pt idx="141">
                  <c:v>-0.47620467191784449</c:v>
                </c:pt>
                <c:pt idx="142">
                  <c:v>-0.46994703748007999</c:v>
                </c:pt>
                <c:pt idx="143">
                  <c:v>-0.46370775145717902</c:v>
                </c:pt>
                <c:pt idx="144">
                  <c:v>-0.45748646508013907</c:v>
                </c:pt>
                <c:pt idx="145">
                  <c:v>-0.45128283537279373</c:v>
                </c:pt>
                <c:pt idx="146">
                  <c:v>-0.44509652498551644</c:v>
                </c:pt>
                <c:pt idx="147">
                  <c:v>-0.43892720203419638</c:v>
                </c:pt>
                <c:pt idx="148">
                  <c:v>-0.43277453994427922</c:v>
                </c:pt>
                <c:pt idx="149">
                  <c:v>-0.42663821729966467</c:v>
                </c:pt>
                <c:pt idx="150">
                  <c:v>-0.4205179176962705</c:v>
                </c:pt>
                <c:pt idx="151">
                  <c:v>-0.41441332960007643</c:v>
                </c:pt>
                <c:pt idx="152">
                  <c:v>-0.40832414620946972</c:v>
                </c:pt>
                <c:pt idx="153">
                  <c:v>-0.40225006532172536</c:v>
                </c:pt>
                <c:pt idx="154">
                  <c:v>-0.39619078920345774</c:v>
                </c:pt>
                <c:pt idx="155">
                  <c:v>-0.39014602446488944</c:v>
                </c:pt>
                <c:pt idx="156">
                  <c:v>-0.38411548193778972</c:v>
                </c:pt>
                <c:pt idx="157">
                  <c:v>-0.37809887655693886</c:v>
                </c:pt>
                <c:pt idx="158">
                  <c:v>-0.37209592724498652</c:v>
                </c:pt>
                <c:pt idx="159">
                  <c:v>-0.36610635680056969</c:v>
                </c:pt>
                <c:pt idx="160">
                  <c:v>-0.36012989178956933</c:v>
                </c:pt>
                <c:pt idx="161">
                  <c:v>-0.35416626243938576</c:v>
                </c:pt>
                <c:pt idx="162">
                  <c:v>-0.34821520253611499</c:v>
                </c:pt>
                <c:pt idx="163">
                  <c:v>-0.34227644932452284</c:v>
                </c:pt>
                <c:pt idx="164">
                  <c:v>-0.33634974341070495</c:v>
                </c:pt>
                <c:pt idx="165">
                  <c:v>-0.33043482866733609</c:v>
                </c:pt>
                <c:pt idx="166">
                  <c:v>-0.32453145214140972</c:v>
                </c:pt>
                <c:pt idx="167">
                  <c:v>-0.3186393639643752</c:v>
                </c:pt>
                <c:pt idx="168">
                  <c:v>-0.31275831726458425</c:v>
                </c:pt>
                <c:pt idx="169">
                  <c:v>-0.3068880680819584</c:v>
                </c:pt>
                <c:pt idx="170">
                  <c:v>-0.3010283752847972</c:v>
                </c:pt>
                <c:pt idx="171">
                  <c:v>-0.29517900048864582</c:v>
                </c:pt>
                <c:pt idx="172">
                  <c:v>-0.28933970797714736</c:v>
                </c:pt>
                <c:pt idx="173">
                  <c:v>-0.28351026462480372</c:v>
                </c:pt>
                <c:pt idx="174">
                  <c:v>-0.27769043982157676</c:v>
                </c:pt>
                <c:pt idx="175">
                  <c:v>-0.27188000539926088</c:v>
                </c:pt>
                <c:pt idx="176">
                  <c:v>-0.26607873555955946</c:v>
                </c:pt>
                <c:pt idx="177">
                  <c:v>-0.26028640680380394</c:v>
                </c:pt>
                <c:pt idx="178">
                  <c:v>-0.25450279786425339</c:v>
                </c:pt>
                <c:pt idx="179">
                  <c:v>-0.24872768963691655</c:v>
                </c:pt>
                <c:pt idx="180">
                  <c:v>-0.24296086511583651</c:v>
                </c:pt>
                <c:pt idx="181">
                  <c:v>-0.23720210932878771</c:v>
                </c:pt>
                <c:pt idx="182">
                  <c:v>-0.23145120927432863</c:v>
                </c:pt>
                <c:pt idx="183">
                  <c:v>-0.2257079538601594</c:v>
                </c:pt>
                <c:pt idx="184">
                  <c:v>-0.2199721338427367</c:v>
                </c:pt>
                <c:pt idx="185">
                  <c:v>-0.2142435417680951</c:v>
                </c:pt>
                <c:pt idx="186">
                  <c:v>-0.20852197191383176</c:v>
                </c:pt>
                <c:pt idx="187">
                  <c:v>-0.20280722023220576</c:v>
                </c:pt>
                <c:pt idx="188">
                  <c:v>-0.19709908429431236</c:v>
                </c:pt>
                <c:pt idx="189">
                  <c:v>-0.19139736323528708</c:v>
                </c:pt>
                <c:pt idx="190">
                  <c:v>-0.18570185770050096</c:v>
                </c:pt>
                <c:pt idx="191">
                  <c:v>-0.18001236979270516</c:v>
                </c:pt>
                <c:pt idx="192">
                  <c:v>-0.1743287030200884</c:v>
                </c:pt>
                <c:pt idx="193">
                  <c:v>-0.16865066224520955</c:v>
                </c:pt>
                <c:pt idx="194">
                  <c:v>-0.16297805363476658</c:v>
                </c:pt>
                <c:pt idx="195">
                  <c:v>-0.1573106846101707</c:v>
                </c:pt>
                <c:pt idx="196">
                  <c:v>-0.15164836379888821</c:v>
                </c:pt>
                <c:pt idx="197">
                  <c:v>-0.14599090098651774</c:v>
                </c:pt>
                <c:pt idx="198">
                  <c:v>-0.14033810706957012</c:v>
                </c:pt>
                <c:pt idx="199">
                  <c:v>-0.13468979400891959</c:v>
                </c:pt>
                <c:pt idx="200">
                  <c:v>-0.12904577478389498</c:v>
                </c:pt>
                <c:pt idx="201">
                  <c:v>-0.12340586334698014</c:v>
                </c:pt>
                <c:pt idx="202">
                  <c:v>-0.11776987457909528</c:v>
                </c:pt>
                <c:pt idx="203">
                  <c:v>-0.11213762424542992</c:v>
                </c:pt>
                <c:pt idx="204">
                  <c:v>-0.10650892895179838</c:v>
                </c:pt>
                <c:pt idx="205">
                  <c:v>-0.10088360610149168</c:v>
                </c:pt>
                <c:pt idx="206">
                  <c:v>-9.5261473852597381E-2</c:v>
                </c:pt>
                <c:pt idx="207">
                  <c:v>-8.9642351075762544E-2</c:v>
                </c:pt>
                <c:pt idx="208">
                  <c:v>-8.4026057312370867E-2</c:v>
                </c:pt>
                <c:pt idx="209">
                  <c:v>-7.8412412733112211E-2</c:v>
                </c:pt>
                <c:pt idx="210">
                  <c:v>-7.2801238096916299E-2</c:v>
                </c:pt>
                <c:pt idx="211">
                  <c:v>-6.7192354710227428E-2</c:v>
                </c:pt>
                <c:pt idx="212">
                  <c:v>-6.1585584386595234E-2</c:v>
                </c:pt>
                <c:pt idx="213">
                  <c:v>-5.5980749406557652E-2</c:v>
                </c:pt>
                <c:pt idx="214">
                  <c:v>-5.0377672477793067E-2</c:v>
                </c:pt>
                <c:pt idx="215">
                  <c:v>-4.477617669551625E-2</c:v>
                </c:pt>
                <c:pt idx="216">
                  <c:v>-3.9176085503097632E-2</c:v>
                </c:pt>
                <c:pt idx="217">
                  <c:v>-3.3577222652881156E-2</c:v>
                </c:pt>
                <c:pt idx="218">
                  <c:v>-2.7979412167178603E-2</c:v>
                </c:pt>
                <c:pt idx="219">
                  <c:v>-2.2382478299418009E-2</c:v>
                </c:pt>
                <c:pt idx="220">
                  <c:v>-1.6786245495423624E-2</c:v>
                </c:pt>
                <c:pt idx="221">
                  <c:v>-1.1190538354806044E-2</c:v>
                </c:pt>
                <c:pt idx="222">
                  <c:v>-5.5951815924384926E-3</c:v>
                </c:pt>
                <c:pt idx="223">
                  <c:v>0</c:v>
                </c:pt>
                <c:pt idx="224">
                  <c:v>5.5951815924386332E-3</c:v>
                </c:pt>
                <c:pt idx="225">
                  <c:v>1.1190538354806044E-2</c:v>
                </c:pt>
                <c:pt idx="226">
                  <c:v>1.6786245495423763E-2</c:v>
                </c:pt>
                <c:pt idx="227">
                  <c:v>2.238247829941787E-2</c:v>
                </c:pt>
                <c:pt idx="228">
                  <c:v>2.7979412167178603E-2</c:v>
                </c:pt>
                <c:pt idx="229">
                  <c:v>3.3577222652881017E-2</c:v>
                </c:pt>
                <c:pt idx="230">
                  <c:v>3.9176085503097632E-2</c:v>
                </c:pt>
                <c:pt idx="231">
                  <c:v>4.4776176695516381E-2</c:v>
                </c:pt>
                <c:pt idx="232">
                  <c:v>5.0377672477793067E-2</c:v>
                </c:pt>
                <c:pt idx="233">
                  <c:v>5.5980749406557784E-2</c:v>
                </c:pt>
                <c:pt idx="234">
                  <c:v>6.1585584386595095E-2</c:v>
                </c:pt>
                <c:pt idx="235">
                  <c:v>6.7192354710227428E-2</c:v>
                </c:pt>
                <c:pt idx="236">
                  <c:v>7.280123809691616E-2</c:v>
                </c:pt>
                <c:pt idx="237">
                  <c:v>7.8412412733112211E-2</c:v>
                </c:pt>
                <c:pt idx="238">
                  <c:v>8.4026057312371019E-2</c:v>
                </c:pt>
                <c:pt idx="239">
                  <c:v>8.9642351075762544E-2</c:v>
                </c:pt>
                <c:pt idx="240">
                  <c:v>9.526147385259752E-2</c:v>
                </c:pt>
                <c:pt idx="241">
                  <c:v>0.10088360610149152</c:v>
                </c:pt>
                <c:pt idx="242">
                  <c:v>0.10650892895179838</c:v>
                </c:pt>
                <c:pt idx="243">
                  <c:v>0.11213762424542981</c:v>
                </c:pt>
                <c:pt idx="244">
                  <c:v>0.11776987457909528</c:v>
                </c:pt>
                <c:pt idx="245">
                  <c:v>0.12340586334698025</c:v>
                </c:pt>
                <c:pt idx="246">
                  <c:v>0.12904577478389498</c:v>
                </c:pt>
                <c:pt idx="247">
                  <c:v>0.13468979400891973</c:v>
                </c:pt>
                <c:pt idx="248">
                  <c:v>0.14033810706956998</c:v>
                </c:pt>
                <c:pt idx="249">
                  <c:v>0.14599090098651774</c:v>
                </c:pt>
                <c:pt idx="250">
                  <c:v>0.15164836379888808</c:v>
                </c:pt>
                <c:pt idx="251">
                  <c:v>0.1573106846101707</c:v>
                </c:pt>
                <c:pt idx="252">
                  <c:v>0.16297805363476672</c:v>
                </c:pt>
                <c:pt idx="253">
                  <c:v>0.16865066224520955</c:v>
                </c:pt>
                <c:pt idx="254">
                  <c:v>0.17432870302008857</c:v>
                </c:pt>
                <c:pt idx="255">
                  <c:v>0.18001236979270496</c:v>
                </c:pt>
                <c:pt idx="256">
                  <c:v>0.18570185770050096</c:v>
                </c:pt>
                <c:pt idx="257">
                  <c:v>0.19139736323528697</c:v>
                </c:pt>
                <c:pt idx="258">
                  <c:v>0.19709908429431236</c:v>
                </c:pt>
                <c:pt idx="259">
                  <c:v>0.20280722023220593</c:v>
                </c:pt>
                <c:pt idx="260">
                  <c:v>0.20852197191383176</c:v>
                </c:pt>
                <c:pt idx="261">
                  <c:v>0.21424354176809526</c:v>
                </c:pt>
                <c:pt idx="262">
                  <c:v>0.21997213384273651</c:v>
                </c:pt>
                <c:pt idx="263">
                  <c:v>0.2257079538601594</c:v>
                </c:pt>
                <c:pt idx="264">
                  <c:v>0.23145120927432844</c:v>
                </c:pt>
                <c:pt idx="265">
                  <c:v>0.23720210932878771</c:v>
                </c:pt>
                <c:pt idx="266">
                  <c:v>0.24296086511583662</c:v>
                </c:pt>
                <c:pt idx="267">
                  <c:v>0.24872768963691655</c:v>
                </c:pt>
                <c:pt idx="268">
                  <c:v>0.25450279786425356</c:v>
                </c:pt>
                <c:pt idx="269">
                  <c:v>0.26028640680380377</c:v>
                </c:pt>
                <c:pt idx="270">
                  <c:v>0.26607873555955946</c:v>
                </c:pt>
                <c:pt idx="271">
                  <c:v>0.27188000539926077</c:v>
                </c:pt>
                <c:pt idx="272">
                  <c:v>0.27769043982157676</c:v>
                </c:pt>
                <c:pt idx="273">
                  <c:v>0.28351026462480383</c:v>
                </c:pt>
                <c:pt idx="274">
                  <c:v>0.28933970797714736</c:v>
                </c:pt>
                <c:pt idx="275">
                  <c:v>0.29517900048864598</c:v>
                </c:pt>
                <c:pt idx="276">
                  <c:v>0.30102837528479709</c:v>
                </c:pt>
                <c:pt idx="277">
                  <c:v>0.3068880680819584</c:v>
                </c:pt>
                <c:pt idx="278">
                  <c:v>0.31275831726458408</c:v>
                </c:pt>
                <c:pt idx="279">
                  <c:v>0.3186393639643752</c:v>
                </c:pt>
                <c:pt idx="280">
                  <c:v>0.32453145214140988</c:v>
                </c:pt>
                <c:pt idx="281">
                  <c:v>0.33043482866733609</c:v>
                </c:pt>
                <c:pt idx="282">
                  <c:v>0.33634974341070506</c:v>
                </c:pt>
                <c:pt idx="283">
                  <c:v>0.34227644932452272</c:v>
                </c:pt>
                <c:pt idx="284">
                  <c:v>0.34821520253611499</c:v>
                </c:pt>
                <c:pt idx="285">
                  <c:v>0.35416626243938554</c:v>
                </c:pt>
                <c:pt idx="286">
                  <c:v>0.36012989178956933</c:v>
                </c:pt>
                <c:pt idx="287">
                  <c:v>0.3661063568005698</c:v>
                </c:pt>
                <c:pt idx="288">
                  <c:v>0.37209592724498652</c:v>
                </c:pt>
                <c:pt idx="289">
                  <c:v>0.37809887655693902</c:v>
                </c:pt>
                <c:pt idx="290">
                  <c:v>0.38411548193778955</c:v>
                </c:pt>
                <c:pt idx="291">
                  <c:v>0.39014602446488944</c:v>
                </c:pt>
                <c:pt idx="292">
                  <c:v>0.39619078920345757</c:v>
                </c:pt>
                <c:pt idx="293">
                  <c:v>0.40225006532172536</c:v>
                </c:pt>
                <c:pt idx="294">
                  <c:v>0.40832414620946994</c:v>
                </c:pt>
                <c:pt idx="295">
                  <c:v>0.41441332960007643</c:v>
                </c:pt>
                <c:pt idx="296">
                  <c:v>0.42051791769627073</c:v>
                </c:pt>
                <c:pt idx="297">
                  <c:v>0.42663821729966467</c:v>
                </c:pt>
                <c:pt idx="298">
                  <c:v>0.43277453994427922</c:v>
                </c:pt>
                <c:pt idx="299">
                  <c:v>0.43892720203419622</c:v>
                </c:pt>
                <c:pt idx="300">
                  <c:v>0.44509652498551644</c:v>
                </c:pt>
                <c:pt idx="301">
                  <c:v>0.4512828353727939</c:v>
                </c:pt>
                <c:pt idx="302">
                  <c:v>0.45748646508013907</c:v>
                </c:pt>
                <c:pt idx="303">
                  <c:v>0.46370775145717918</c:v>
                </c:pt>
                <c:pt idx="304">
                  <c:v>0.46994703748007971</c:v>
                </c:pt>
                <c:pt idx="305">
                  <c:v>0.47620467191784449</c:v>
                </c:pt>
                <c:pt idx="306">
                  <c:v>0.48248100950410833</c:v>
                </c:pt>
                <c:pt idx="307">
                  <c:v>0.48877641111466941</c:v>
                </c:pt>
                <c:pt idx="308">
                  <c:v>0.49509124395099152</c:v>
                </c:pt>
                <c:pt idx="309">
                  <c:v>0.5014258817299454</c:v>
                </c:pt>
                <c:pt idx="310">
                  <c:v>0.50778070488005578</c:v>
                </c:pt>
                <c:pt idx="311">
                  <c:v>0.51415610074453411</c:v>
                </c:pt>
                <c:pt idx="312">
                  <c:v>0.52055246379140074</c:v>
                </c:pt>
                <c:pt idx="313">
                  <c:v>0.52697019583100591</c:v>
                </c:pt>
                <c:pt idx="314">
                  <c:v>0.5334097062412807</c:v>
                </c:pt>
                <c:pt idx="315">
                  <c:v>0.5398714122010615</c:v>
                </c:pt>
                <c:pt idx="316">
                  <c:v>0.54635573893185707</c:v>
                </c:pt>
                <c:pt idx="317">
                  <c:v>0.55286311994843662</c:v>
                </c:pt>
                <c:pt idx="318">
                  <c:v>0.55939399731864325</c:v>
                </c:pt>
                <c:pt idx="319">
                  <c:v>0.56594882193286311</c:v>
                </c:pt>
                <c:pt idx="320">
                  <c:v>0.57252805378358795</c:v>
                </c:pt>
                <c:pt idx="321">
                  <c:v>0.57913216225555586</c:v>
                </c:pt>
                <c:pt idx="322">
                  <c:v>0.58576162642695651</c:v>
                </c:pt>
                <c:pt idx="323">
                  <c:v>0.59241693538223339</c:v>
                </c:pt>
                <c:pt idx="324">
                  <c:v>0.59909858853703746</c:v>
                </c:pt>
                <c:pt idx="325">
                  <c:v>0.60580709597591242</c:v>
                </c:pt>
                <c:pt idx="326">
                  <c:v>0.61254297880333819</c:v>
                </c:pt>
                <c:pt idx="327">
                  <c:v>0.61930676950877606</c:v>
                </c:pt>
                <c:pt idx="328">
                  <c:v>0.62609901234642129</c:v>
                </c:pt>
                <c:pt idx="329">
                  <c:v>0.63292026373037902</c:v>
                </c:pt>
                <c:pt idx="330">
                  <c:v>0.63977109264605014</c:v>
                </c:pt>
                <c:pt idx="331">
                  <c:v>0.64665208107854044</c:v>
                </c:pt>
                <c:pt idx="332">
                  <c:v>0.65356382445896188</c:v>
                </c:pt>
                <c:pt idx="333">
                  <c:v>0.66050693212955214</c:v>
                </c:pt>
                <c:pt idx="334">
                  <c:v>0.66748202782858002</c:v>
                </c:pt>
                <c:pt idx="335">
                  <c:v>0.67448975019608193</c:v>
                </c:pt>
                <c:pt idx="336">
                  <c:v>0.68153075330152235</c:v>
                </c:pt>
                <c:pt idx="337">
                  <c:v>0.68860570719455005</c:v>
                </c:pt>
                <c:pt idx="338">
                  <c:v>0.69571529848009139</c:v>
                </c:pt>
                <c:pt idx="339">
                  <c:v>0.70286023091909866</c:v>
                </c:pt>
                <c:pt idx="340">
                  <c:v>0.71004122605636411</c:v>
                </c:pt>
                <c:pt idx="341">
                  <c:v>0.71725902387688045</c:v>
                </c:pt>
                <c:pt idx="342">
                  <c:v>0.72451438349236563</c:v>
                </c:pt>
                <c:pt idx="343">
                  <c:v>0.73180808385961771</c:v>
                </c:pt>
                <c:pt idx="344">
                  <c:v>0.73914092453254054</c:v>
                </c:pt>
                <c:pt idx="345">
                  <c:v>0.74651372644974823</c:v>
                </c:pt>
                <c:pt idx="346">
                  <c:v>0.75392733275982204</c:v>
                </c:pt>
                <c:pt idx="347">
                  <c:v>0.76138260968642557</c:v>
                </c:pt>
                <c:pt idx="348">
                  <c:v>0.76888044743562189</c:v>
                </c:pt>
                <c:pt idx="349">
                  <c:v>0.77642176114792794</c:v>
                </c:pt>
                <c:pt idx="350">
                  <c:v>0.78400749189778829</c:v>
                </c:pt>
                <c:pt idx="351">
                  <c:v>0.79163860774337469</c:v>
                </c:pt>
                <c:pt idx="352">
                  <c:v>0.79931610482979287</c:v>
                </c:pt>
                <c:pt idx="353">
                  <c:v>0.80704100854903593</c:v>
                </c:pt>
                <c:pt idx="354">
                  <c:v>0.81481437476023644</c:v>
                </c:pt>
                <c:pt idx="355">
                  <c:v>0.82263729107406613</c:v>
                </c:pt>
                <c:pt idx="356">
                  <c:v>0.83051087820540004</c:v>
                </c:pt>
                <c:pt idx="357">
                  <c:v>0.8384362913986565</c:v>
                </c:pt>
                <c:pt idx="358">
                  <c:v>0.84641472193064249</c:v>
                </c:pt>
                <c:pt idx="359">
                  <c:v>0.85444739869598973</c:v>
                </c:pt>
                <c:pt idx="360">
                  <c:v>0.86253558988076851</c:v>
                </c:pt>
                <c:pt idx="361">
                  <c:v>0.87068060473027531</c:v>
                </c:pt>
                <c:pt idx="362">
                  <c:v>0.87888379541743655</c:v>
                </c:pt>
                <c:pt idx="363">
                  <c:v>0.88714655901887607</c:v>
                </c:pt>
                <c:pt idx="364">
                  <c:v>0.89547033960618005</c:v>
                </c:pt>
                <c:pt idx="365">
                  <c:v>0.90385663046060361</c:v>
                </c:pt>
                <c:pt idx="366">
                  <c:v>0.91230697642010394</c:v>
                </c:pt>
                <c:pt idx="367">
                  <c:v>0.9208229763683794</c:v>
                </c:pt>
                <c:pt idx="368">
                  <c:v>0.92940628587640339</c:v>
                </c:pt>
                <c:pt idx="369">
                  <c:v>0.93805862000787543</c:v>
                </c:pt>
                <c:pt idx="370">
                  <c:v>0.94678175630104722</c:v>
                </c:pt>
                <c:pt idx="371">
                  <c:v>0.95557753794043188</c:v>
                </c:pt>
                <c:pt idx="372">
                  <c:v>0.96444787713325564</c:v>
                </c:pt>
                <c:pt idx="373">
                  <c:v>0.97339475870674164</c:v>
                </c:pt>
                <c:pt idx="374">
                  <c:v>0.98242024394392158</c:v>
                </c:pt>
                <c:pt idx="375">
                  <c:v>0.99152647467733057</c:v>
                </c:pt>
                <c:pt idx="376">
                  <c:v>1.0007156776617998</c:v>
                </c:pt>
                <c:pt idx="377">
                  <c:v>1.0099901692495805</c:v>
                </c:pt>
                <c:pt idx="378">
                  <c:v>1.019352360393442</c:v>
                </c:pt>
                <c:pt idx="379">
                  <c:v>1.0288047620058449</c:v>
                </c:pt>
                <c:pt idx="380">
                  <c:v>1.0383499907052591</c:v>
                </c:pt>
                <c:pt idx="381">
                  <c:v>1.0479907749838695</c:v>
                </c:pt>
                <c:pt idx="382">
                  <c:v>1.0577299618344107</c:v>
                </c:pt>
                <c:pt idx="383">
                  <c:v>1.0675705238781419</c:v>
                </c:pt>
                <c:pt idx="384">
                  <c:v>1.0775155670402805</c:v>
                </c:pt>
                <c:pt idx="385">
                  <c:v>1.0875683388244406</c:v>
                </c:pt>
                <c:pt idx="386">
                  <c:v>1.0977322372433791</c:v>
                </c:pt>
                <c:pt idx="387">
                  <c:v>1.1080108204698569</c:v>
                </c:pt>
                <c:pt idx="388">
                  <c:v>1.1184078172787972</c:v>
                </c:pt>
                <c:pt idx="389">
                  <c:v>1.128927138360341</c:v>
                </c:pt>
                <c:pt idx="390">
                  <c:v>1.1395728885928738</c:v>
                </c:pt>
                <c:pt idx="391">
                  <c:v>1.1503493803760083</c:v>
                </c:pt>
                <c:pt idx="392">
                  <c:v>1.1612611481358726</c:v>
                </c:pt>
                <c:pt idx="393">
                  <c:v>1.1723129641292678</c:v>
                </c:pt>
                <c:pt idx="394">
                  <c:v>1.1835098556895445</c:v>
                </c:pt>
                <c:pt idx="395">
                  <c:v>1.1948571240757904</c:v>
                </c:pt>
                <c:pt idx="396">
                  <c:v>1.206360365108516</c:v>
                </c:pt>
                <c:pt idx="397">
                  <c:v>1.2180254918000211</c:v>
                </c:pt>
                <c:pt idx="398">
                  <c:v>1.229858759216589</c:v>
                </c:pt>
                <c:pt idx="399">
                  <c:v>1.2418667918433208</c:v>
                </c:pt>
                <c:pt idx="400">
                  <c:v>1.2540566137617022</c:v>
                </c:pt>
                <c:pt idx="401">
                  <c:v>1.2664356819959324</c:v>
                </c:pt>
                <c:pt idx="402">
                  <c:v>1.2790119234379254</c:v>
                </c:pt>
                <c:pt idx="403">
                  <c:v>1.2917937758243685</c:v>
                </c:pt>
                <c:pt idx="404">
                  <c:v>1.3047902333141685</c:v>
                </c:pt>
                <c:pt idx="405">
                  <c:v>1.3180108973035372</c:v>
                </c:pt>
                <c:pt idx="406">
                  <c:v>1.3314660332216977</c:v>
                </c:pt>
                <c:pt idx="407">
                  <c:v>1.3451666341766386</c:v>
                </c:pt>
                <c:pt idx="408">
                  <c:v>1.3591244924719932</c:v>
                </c:pt>
                <c:pt idx="409">
                  <c:v>1.3733522801988098</c:v>
                </c:pt>
                <c:pt idx="410">
                  <c:v>1.3878636403272642</c:v>
                </c:pt>
                <c:pt idx="411">
                  <c:v>1.402673289992322</c:v>
                </c:pt>
                <c:pt idx="412">
                  <c:v>1.4177971379962682</c:v>
                </c:pt>
                <c:pt idx="413">
                  <c:v>1.4332524189550531</c:v>
                </c:pt>
                <c:pt idx="414">
                  <c:v>1.4490578470148323</c:v>
                </c:pt>
                <c:pt idx="415">
                  <c:v>1.4652337926855228</c:v>
                </c:pt>
                <c:pt idx="416">
                  <c:v>1.4818024871145106</c:v>
                </c:pt>
                <c:pt idx="417">
                  <c:v>1.4987882591005779</c:v>
                </c:pt>
                <c:pt idx="418">
                  <c:v>1.5162178113867582</c:v>
                </c:pt>
                <c:pt idx="419">
                  <c:v>1.5341205443525465</c:v>
                </c:pt>
                <c:pt idx="420">
                  <c:v>1.5525289372618141</c:v>
                </c:pt>
                <c:pt idx="421">
                  <c:v>1.5714789998654772</c:v>
                </c:pt>
                <c:pt idx="422">
                  <c:v>1.5910108106191059</c:v>
                </c:pt>
                <c:pt idx="423">
                  <c:v>1.6111691623526765</c:v>
                </c:pt>
                <c:pt idx="424">
                  <c:v>1.6320043423452142</c:v>
                </c:pt>
                <c:pt idx="425">
                  <c:v>1.6535730820197792</c:v>
                </c:pt>
                <c:pt idx="426">
                  <c:v>1.6759397227734436</c:v>
                </c:pt>
                <c:pt idx="427">
                  <c:v>1.6991776601112989</c:v>
                </c:pt>
                <c:pt idx="428">
                  <c:v>1.7233711502522786</c:v>
                </c:pt>
                <c:pt idx="429">
                  <c:v>1.7486175947720171</c:v>
                </c:pt>
                <c:pt idx="430">
                  <c:v>1.775030464428522</c:v>
                </c:pt>
                <c:pt idx="431">
                  <c:v>1.8027430907391906</c:v>
                </c:pt>
                <c:pt idx="432">
                  <c:v>1.8319136557011899</c:v>
                </c:pt>
                <c:pt idx="433">
                  <c:v>1.8627318674216511</c:v>
                </c:pt>
                <c:pt idx="434">
                  <c:v>1.8954280590439141</c:v>
                </c:pt>
                <c:pt idx="435">
                  <c:v>1.9302858560575813</c:v>
                </c:pt>
                <c:pt idx="436">
                  <c:v>1.9676602455587802</c:v>
                </c:pt>
                <c:pt idx="437">
                  <c:v>2.0080040891184914</c:v>
                </c:pt>
                <c:pt idx="438">
                  <c:v>2.0519083375490434</c:v>
                </c:pt>
                <c:pt idx="439">
                  <c:v>2.100165492844468</c:v>
                </c:pt>
                <c:pt idx="440">
                  <c:v>2.1538746940614555</c:v>
                </c:pt>
                <c:pt idx="441">
                  <c:v>2.2146264602144718</c:v>
                </c:pt>
                <c:pt idx="442">
                  <c:v>2.2848533435419447</c:v>
                </c:pt>
                <c:pt idx="443">
                  <c:v>2.3685670592678738</c:v>
                </c:pt>
                <c:pt idx="444">
                  <c:v>2.4731482537843372</c:v>
                </c:pt>
                <c:pt idx="445">
                  <c:v>2.6147770556013414</c:v>
                </c:pt>
                <c:pt idx="446">
                  <c:v>2.8433440043264477</c:v>
                </c:pt>
              </c:numCache>
            </c:numRef>
          </c:xVal>
          <c:yVal>
            <c:numRef>
              <c:f>AllFacies_Perm!$A$3:$A$449</c:f>
              <c:numCache>
                <c:formatCode>General</c:formatCode>
                <c:ptCount val="447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324-42CC-A476-E5AFD70BD9A2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AllFacies_Perm!$AP$30:$AP$37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324-42CC-A476-E5AFD70BD9A2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AllFacies_Perm!$AP$40:$AP$44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324-42CC-A476-E5AFD70BD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n=447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{B54A4057-0E0A-4E09-9A69-ED8F69E612C7}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A5BE-41AD-995D-8538A4F6A18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{761AE67E-88E0-4A94-9A11-51BC84D77A25}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A5BE-41AD-995D-8538A4F6A18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{E7F2F5F7-E5B7-43B5-9BBB-217FCCE30FD2}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A5BE-41AD-995D-8538A4F6A18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{9250021F-526C-420F-B5A3-CF2249AE983C}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A5BE-41AD-995D-8538A4F6A18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{AE5CA363-E4A9-4D42-9335-19F4DFEF973C}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5BE-41AD-995D-8538A4F6A18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{1813957D-9EF7-42B0-871E-4E9BDD197AF0}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5BE-41AD-995D-8538A4F6A18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{37CAA494-7FD4-47BD-B0E2-2500D515DD7F}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5BE-41AD-995D-8538A4F6A18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{837890D0-95FC-48E7-A1F1-ED359F9CA14C}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5BE-41AD-995D-8538A4F6A18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{30D879EB-8D5E-4D93-8448-D65C8B3544AD}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5BE-41AD-995D-8538A4F6A18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{8022EF73-7B6D-4BAE-AEB8-CAB471AAB6F6}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A5BE-41AD-995D-8538A4F6A18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{91602790-621E-46D9-A224-0AA7D1F16086}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5BE-41AD-995D-8538A4F6A18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{33968F65-C036-43D4-8500-F78992318ACC}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5BE-41AD-995D-8538A4F6A18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{73C1FBFC-66FE-4347-B479-551CF8018A92}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5BE-41AD-995D-8538A4F6A18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{E1441E54-12CF-41B6-9B2A-2520ABD9C74A}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A5BE-41AD-995D-8538A4F6A18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{1F7D71CB-E01C-4318-B91E-389C5714D4B1}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A5BE-41AD-995D-8538A4F6A18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{67F4A898-2C38-4DAB-B379-298ABB87CFB6}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A5BE-41AD-995D-8538A4F6A18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{580F4854-ECC9-4568-AAC1-1F05B3714362}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A5BE-41AD-995D-8538A4F6A18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{4C7065D3-BADC-495A-81F1-59376119D427}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A5BE-41AD-995D-8538A4F6A18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{E1BD877A-1BA0-4490-A230-523AC4B2CE28}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A5BE-41AD-995D-8538A4F6A18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{DECBBDB9-B9EF-4BC5-81D9-6BBE3D85C77E}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A5BE-41AD-995D-8538A4F6A18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{2E26AFB1-EB5B-4123-A5D6-257613B39F57}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A5BE-41AD-995D-8538A4F6A18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AllFacies_Perm!$AV$24:$AV$44</c:f>
              <c:numCache>
                <c:formatCode>General</c:formatCode>
                <c:ptCount val="21"/>
                <c:pt idx="0">
                  <c:v>1.2575128060160332</c:v>
                </c:pt>
                <c:pt idx="1">
                  <c:v>0.48825290415350953</c:v>
                </c:pt>
                <c:pt idx="2">
                  <c:v>0.35602585719312274</c:v>
                </c:pt>
                <c:pt idx="3">
                  <c:v>0.35602585719312274</c:v>
                </c:pt>
                <c:pt idx="4">
                  <c:v>0.48825290415350953</c:v>
                </c:pt>
                <c:pt idx="5">
                  <c:v>1.2575128060160332</c:v>
                </c:pt>
                <c:pt idx="6">
                  <c:v>1.2575128060160332</c:v>
                </c:pt>
                <c:pt idx="8">
                  <c:v>0.35602585719312274</c:v>
                </c:pt>
                <c:pt idx="9">
                  <c:v>0.35602585719312274</c:v>
                </c:pt>
                <c:pt idx="10">
                  <c:v>0.22379881023273593</c:v>
                </c:pt>
                <c:pt idx="11">
                  <c:v>-0.52312015413338564</c:v>
                </c:pt>
                <c:pt idx="12">
                  <c:v>-0.52312015413338564</c:v>
                </c:pt>
                <c:pt idx="13">
                  <c:v>0.22379881023273593</c:v>
                </c:pt>
                <c:pt idx="14">
                  <c:v>0.35602585719312274</c:v>
                </c:pt>
                <c:pt idx="16">
                  <c:v>1.2575128060160332</c:v>
                </c:pt>
                <c:pt idx="17">
                  <c:v>3.9284622462401617</c:v>
                </c:pt>
                <c:pt idx="19">
                  <c:v>-0.52312015413338564</c:v>
                </c:pt>
                <c:pt idx="20" formatCode="0.000">
                  <c:v>-2</c:v>
                </c:pt>
              </c:numCache>
            </c:numRef>
          </c:xVal>
          <c:yVal>
            <c:numRef>
              <c:f>AllFacies_Perm!$AU$24:$AU$44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BE-41AD-995D-8538A4F6A181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AllFacies_Perm!$BA$40</c:f>
              <c:numCache>
                <c:formatCode>General</c:formatCode>
                <c:ptCount val="1"/>
                <c:pt idx="0">
                  <c:v>2.3466718144120891</c:v>
                </c:pt>
              </c:numCache>
            </c:numRef>
          </c:xVal>
          <c:yVal>
            <c:numRef>
              <c:f>AllFacies_Perm!$AZ$40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BE-41AD-995D-8538A4F6A181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AllFacies_Perm!$BA$42</c:f>
              <c:numCache>
                <c:formatCode>General</c:formatCode>
                <c:ptCount val="1"/>
                <c:pt idx="0">
                  <c:v>1.4757117128003925</c:v>
                </c:pt>
              </c:numCache>
            </c:numRef>
          </c:xVal>
          <c:yVal>
            <c:numRef>
              <c:f>AllFacies_Perm!$AZ$42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BE-41AD-995D-8538A4F6A181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AllFacies_Perm!$AV$46:$AV$49</c:f>
              <c:numCache>
                <c:formatCode>General</c:formatCode>
                <c:ptCount val="4"/>
                <c:pt idx="0">
                  <c:v>3.9604707775342991</c:v>
                </c:pt>
                <c:pt idx="1">
                  <c:v>3.9845273133437926</c:v>
                </c:pt>
                <c:pt idx="2">
                  <c:v>4.2670308532927654</c:v>
                </c:pt>
                <c:pt idx="3">
                  <c:v>4.4771212547196626</c:v>
                </c:pt>
              </c:numCache>
            </c:numRef>
          </c:xVal>
          <c:yVal>
            <c:numRef>
              <c:f>AllFacies_Perm!$AU$46:$AU$49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A5BE-41AD-995D-8538A4F6A181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{6313D229-8530-49F5-87B3-816DD691EAE9}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A5BE-41AD-995D-8538A4F6A18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{88B888E3-81AC-4BA0-B559-88B02BDDBC3E}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A5BE-41AD-995D-8538A4F6A18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{AC670573-36B4-498A-9670-6DB7FC8A0A2E}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A5BE-41AD-995D-8538A4F6A18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{9337C0AB-44C6-4B04-9C76-0ED7A3669E1D}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A5BE-41AD-995D-8538A4F6A18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{BFBB8B34-C89D-4574-B16C-6ECF6FDF468D}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A5BE-41AD-995D-8538A4F6A18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{34B52660-7B3F-4DFC-8474-8832972FAC26}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A5BE-41AD-995D-8538A4F6A18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{2FCFB1EE-7A97-48E2-8919-7D06847988F6}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A5BE-41AD-995D-8538A4F6A18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{79600139-0F2A-4580-BF8B-EE481C08CDF6}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A5BE-41AD-995D-8538A4F6A18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{A4723F67-2B9E-472F-A278-E2D36CCEC27C}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A5BE-41AD-995D-8538A4F6A18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AllFacies_Perm!$BC$22:$BC$30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5BE-41AD-995D-8538A4F6A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758E8DD-B37B-4E35-809A-A28EA215CC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7EE-4C60-B02F-6FF9F1CA0C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066EF5-88AF-426B-9510-1E7D89976F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7EE-4C60-B02F-6FF9F1CA0C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CA07F8F-A606-4D39-B6CD-1E55C37A94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7EE-4C60-B02F-6FF9F1CA0C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63383EE-092D-4CBF-AC1A-C6F11604B4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7EE-4C60-B02F-6FF9F1CA0C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F8EA7D0-D9A8-468E-A930-D600A5DC9E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7EE-4C60-B02F-6FF9F1CA0C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AllFacies_Perm!$AM$53:$AM$57</c:f>
              <c:numCache>
                <c:formatCode>0.000</c:formatCode>
                <c:ptCount val="5"/>
                <c:pt idx="0">
                  <c:v>6.3803154627710634E-2</c:v>
                </c:pt>
                <c:pt idx="1">
                  <c:v>0.36118800862632833</c:v>
                </c:pt>
                <c:pt idx="2">
                  <c:v>2.4788490171122861</c:v>
                </c:pt>
                <c:pt idx="3">
                  <c:v>17.012448649688199</c:v>
                </c:pt>
                <c:pt idx="4">
                  <c:v>96.307031924873144</c:v>
                </c:pt>
              </c:numCache>
            </c:numRef>
          </c:xVal>
          <c:yVal>
            <c:numRef>
              <c:f>AllFacies_Perm!$AL$53:$AL$57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AllFacies_Perm!$AO$53:$AO$57</c15:f>
                <c15:dlblRangeCache>
                  <c:ptCount val="5"/>
                  <c:pt idx="0">
                    <c:v>0.06</c:v>
                  </c:pt>
                  <c:pt idx="1">
                    <c:v>0.36</c:v>
                  </c:pt>
                  <c:pt idx="2">
                    <c:v>2.5</c:v>
                  </c:pt>
                  <c:pt idx="3">
                    <c:v>17.0</c:v>
                  </c:pt>
                  <c:pt idx="4">
                    <c:v>96.3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07EE-4C60-B02F-6FF9F1CA0CC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EE-4C60-B02F-6FF9F1CA0C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EE-4C60-B02F-6FF9F1CA0C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7EE-4C60-B02F-6FF9F1CA0C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EE-4C60-B02F-6FF9F1CA0C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EE-4C60-B02F-6FF9F1CA0CC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EE-4C60-B02F-6FF9F1CA0C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7EE-4C60-B02F-6FF9F1CA0CC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EE-4C60-B02F-6FF9F1CA0CC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EE-4C60-B02F-6FF9F1CA0CC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EE-4C60-B02F-6FF9F1CA0CC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EE-4C60-B02F-6FF9F1CA0CC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E-4C60-B02F-6FF9F1CA0CC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EE-4C60-B02F-6FF9F1CA0CC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EE-4C60-B02F-6FF9F1CA0C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EE-4C60-B02F-6FF9F1CA0CC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7EE-4C60-B02F-6FF9F1CA0C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7EE-4C60-B02F-6FF9F1CA0CC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AllFacies_Perm!$BB$2:$BB$18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7EE-4C60-B02F-6FF9F1CA0CC5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AllFacies_Perm!$AO$30:$AO$37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7EE-4C60-B02F-6FF9F1CA0CC5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AllFacies_Perm!$AO$40:$AO$44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7EE-4C60-B02F-6FF9F1CA0CC5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AllFacies_Perm!$E$3:$E$902</c:f>
              <c:numCache>
                <c:formatCode>0.00</c:formatCode>
                <c:ptCount val="900"/>
                <c:pt idx="0">
                  <c:v>-2.8433440043264535</c:v>
                </c:pt>
                <c:pt idx="1">
                  <c:v>-2.6147770556013405</c:v>
                </c:pt>
                <c:pt idx="2">
                  <c:v>-2.473148253784339</c:v>
                </c:pt>
                <c:pt idx="3">
                  <c:v>-2.368567059267872</c:v>
                </c:pt>
                <c:pt idx="4">
                  <c:v>-2.2848533435419447</c:v>
                </c:pt>
                <c:pt idx="5">
                  <c:v>-2.2146264602144701</c:v>
                </c:pt>
                <c:pt idx="6">
                  <c:v>-2.1538746940614555</c:v>
                </c:pt>
                <c:pt idx="7">
                  <c:v>-2.1001654928444697</c:v>
                </c:pt>
                <c:pt idx="8">
                  <c:v>-2.0519083375490426</c:v>
                </c:pt>
                <c:pt idx="9">
                  <c:v>-2.0080040891184918</c:v>
                </c:pt>
                <c:pt idx="10">
                  <c:v>-1.9676602455587795</c:v>
                </c:pt>
                <c:pt idx="11">
                  <c:v>-1.9302858560575813</c:v>
                </c:pt>
                <c:pt idx="12">
                  <c:v>-1.8954280590439132</c:v>
                </c:pt>
                <c:pt idx="13">
                  <c:v>-1.8627318674216511</c:v>
                </c:pt>
                <c:pt idx="14">
                  <c:v>-1.8319136557011906</c:v>
                </c:pt>
                <c:pt idx="15">
                  <c:v>-1.8027430907391901</c:v>
                </c:pt>
                <c:pt idx="16">
                  <c:v>-1.7750304644285226</c:v>
                </c:pt>
                <c:pt idx="17">
                  <c:v>-1.7486175947720164</c:v>
                </c:pt>
                <c:pt idx="18">
                  <c:v>-1.7233711502522786</c:v>
                </c:pt>
                <c:pt idx="19">
                  <c:v>-1.6991776601112984</c:v>
                </c:pt>
                <c:pt idx="20">
                  <c:v>-1.6759397227734436</c:v>
                </c:pt>
                <c:pt idx="21">
                  <c:v>-1.6535730820197794</c:v>
                </c:pt>
                <c:pt idx="22">
                  <c:v>-1.6320043423452142</c:v>
                </c:pt>
                <c:pt idx="23">
                  <c:v>-1.6111691623526765</c:v>
                </c:pt>
                <c:pt idx="24">
                  <c:v>-1.5910108106191059</c:v>
                </c:pt>
                <c:pt idx="25">
                  <c:v>-1.5714789998654779</c:v>
                </c:pt>
                <c:pt idx="26">
                  <c:v>-1.5525289372618134</c:v>
                </c:pt>
                <c:pt idx="27">
                  <c:v>-1.5341205443525459</c:v>
                </c:pt>
                <c:pt idx="28">
                  <c:v>-1.5162178113867584</c:v>
                </c:pt>
                <c:pt idx="29">
                  <c:v>-1.4987882591005779</c:v>
                </c:pt>
                <c:pt idx="30">
                  <c:v>-1.4818024871145099</c:v>
                </c:pt>
                <c:pt idx="31">
                  <c:v>-1.4652337926855223</c:v>
                </c:pt>
                <c:pt idx="32">
                  <c:v>-1.4490578470148319</c:v>
                </c:pt>
                <c:pt idx="33">
                  <c:v>-1.4332524189550537</c:v>
                </c:pt>
                <c:pt idx="34">
                  <c:v>-1.4177971379962682</c:v>
                </c:pt>
                <c:pt idx="35">
                  <c:v>-1.402673289992322</c:v>
                </c:pt>
                <c:pt idx="36">
                  <c:v>-1.3878636403272642</c:v>
                </c:pt>
                <c:pt idx="37">
                  <c:v>-1.3733522801988098</c:v>
                </c:pt>
                <c:pt idx="38">
                  <c:v>-1.3591244924719932</c:v>
                </c:pt>
                <c:pt idx="39">
                  <c:v>-1.3451666341766386</c:v>
                </c:pt>
                <c:pt idx="40">
                  <c:v>-1.3314660332216977</c:v>
                </c:pt>
                <c:pt idx="41">
                  <c:v>-1.3180108973035372</c:v>
                </c:pt>
                <c:pt idx="42">
                  <c:v>-1.3047902333141688</c:v>
                </c:pt>
                <c:pt idx="43">
                  <c:v>-1.2917937758243685</c:v>
                </c:pt>
                <c:pt idx="44">
                  <c:v>-1.2790119234379254</c:v>
                </c:pt>
                <c:pt idx="45">
                  <c:v>-1.2664356819959324</c:v>
                </c:pt>
                <c:pt idx="46">
                  <c:v>-1.2540566137617022</c:v>
                </c:pt>
                <c:pt idx="47">
                  <c:v>-1.2418667918433208</c:v>
                </c:pt>
                <c:pt idx="48">
                  <c:v>-1.229858759216589</c:v>
                </c:pt>
                <c:pt idx="49">
                  <c:v>-1.2180254918000217</c:v>
                </c:pt>
                <c:pt idx="50">
                  <c:v>-1.206360365108516</c:v>
                </c:pt>
                <c:pt idx="51">
                  <c:v>-1.1948571240757904</c:v>
                </c:pt>
                <c:pt idx="52">
                  <c:v>-1.1835098556895445</c:v>
                </c:pt>
                <c:pt idx="53">
                  <c:v>-1.1723129641292678</c:v>
                </c:pt>
                <c:pt idx="54">
                  <c:v>-1.1612611481358723</c:v>
                </c:pt>
                <c:pt idx="55">
                  <c:v>-1.1503493803760083</c:v>
                </c:pt>
                <c:pt idx="56">
                  <c:v>-1.1395728885928733</c:v>
                </c:pt>
                <c:pt idx="57">
                  <c:v>-1.128927138360341</c:v>
                </c:pt>
                <c:pt idx="58">
                  <c:v>-1.1184078172787972</c:v>
                </c:pt>
                <c:pt idx="59">
                  <c:v>-1.1080108204698569</c:v>
                </c:pt>
                <c:pt idx="60">
                  <c:v>-1.0977322372433791</c:v>
                </c:pt>
                <c:pt idx="61">
                  <c:v>-1.0875683388244402</c:v>
                </c:pt>
                <c:pt idx="62">
                  <c:v>-1.0775155670402805</c:v>
                </c:pt>
                <c:pt idx="63">
                  <c:v>-1.0675705238781419</c:v>
                </c:pt>
                <c:pt idx="64">
                  <c:v>-1.0577299618344107</c:v>
                </c:pt>
                <c:pt idx="65">
                  <c:v>-1.0479907749838695</c:v>
                </c:pt>
                <c:pt idx="66">
                  <c:v>-1.0383499907052591</c:v>
                </c:pt>
                <c:pt idx="67">
                  <c:v>-1.0288047620058449</c:v>
                </c:pt>
                <c:pt idx="68">
                  <c:v>-1.0193523603934393</c:v>
                </c:pt>
                <c:pt idx="69">
                  <c:v>-1.0099901692495805</c:v>
                </c:pt>
                <c:pt idx="70">
                  <c:v>-1.0007156776618025</c:v>
                </c:pt>
                <c:pt idx="71">
                  <c:v>-0.99152647467733057</c:v>
                </c:pt>
                <c:pt idx="72">
                  <c:v>-0.98242024394392158</c:v>
                </c:pt>
                <c:pt idx="73">
                  <c:v>-0.97339475870674164</c:v>
                </c:pt>
                <c:pt idx="74">
                  <c:v>-0.96444787713325564</c:v>
                </c:pt>
                <c:pt idx="75">
                  <c:v>-0.95557753794043065</c:v>
                </c:pt>
                <c:pt idx="76">
                  <c:v>-0.94678175630104722</c:v>
                </c:pt>
                <c:pt idx="77">
                  <c:v>-0.93805862000787643</c:v>
                </c:pt>
                <c:pt idx="78">
                  <c:v>-0.92940628587640339</c:v>
                </c:pt>
                <c:pt idx="79">
                  <c:v>-0.9208229763683794</c:v>
                </c:pt>
                <c:pt idx="80">
                  <c:v>-0.91230697642010394</c:v>
                </c:pt>
                <c:pt idx="81">
                  <c:v>-0.90385663046060361</c:v>
                </c:pt>
                <c:pt idx="82">
                  <c:v>-0.89547033960618061</c:v>
                </c:pt>
                <c:pt idx="83">
                  <c:v>-0.88714655901887607</c:v>
                </c:pt>
                <c:pt idx="84">
                  <c:v>-0.87888379541743678</c:v>
                </c:pt>
                <c:pt idx="85">
                  <c:v>-0.87068060473027531</c:v>
                </c:pt>
                <c:pt idx="86">
                  <c:v>-0.86253558988076851</c:v>
                </c:pt>
                <c:pt idx="87">
                  <c:v>-0.85444739869598973</c:v>
                </c:pt>
                <c:pt idx="88">
                  <c:v>-0.84641472193064249</c:v>
                </c:pt>
                <c:pt idx="89">
                  <c:v>-0.83843629139865594</c:v>
                </c:pt>
                <c:pt idx="90">
                  <c:v>-0.83051087820540004</c:v>
                </c:pt>
                <c:pt idx="91">
                  <c:v>-0.82263729107406769</c:v>
                </c:pt>
                <c:pt idx="92">
                  <c:v>-0.81481437476023644</c:v>
                </c:pt>
                <c:pt idx="93">
                  <c:v>-0.80704100854903593</c:v>
                </c:pt>
                <c:pt idx="94">
                  <c:v>-0.79931610482979287</c:v>
                </c:pt>
                <c:pt idx="95">
                  <c:v>-0.79163860774337469</c:v>
                </c:pt>
                <c:pt idx="96">
                  <c:v>-0.78400749189778807</c:v>
                </c:pt>
                <c:pt idx="97">
                  <c:v>-0.77642176114792794</c:v>
                </c:pt>
                <c:pt idx="98">
                  <c:v>-0.76888044743562212</c:v>
                </c:pt>
                <c:pt idx="99">
                  <c:v>-0.76138260968642557</c:v>
                </c:pt>
                <c:pt idx="100">
                  <c:v>-0.75392733275982204</c:v>
                </c:pt>
                <c:pt idx="101">
                  <c:v>-0.74651372644974823</c:v>
                </c:pt>
                <c:pt idx="102">
                  <c:v>-0.73914092453254054</c:v>
                </c:pt>
                <c:pt idx="103">
                  <c:v>-0.73180808385961749</c:v>
                </c:pt>
                <c:pt idx="104">
                  <c:v>-0.72451438349236563</c:v>
                </c:pt>
                <c:pt idx="105">
                  <c:v>-0.71725902387688079</c:v>
                </c:pt>
                <c:pt idx="106">
                  <c:v>-0.71004122605636411</c:v>
                </c:pt>
                <c:pt idx="107">
                  <c:v>-0.70286023091909866</c:v>
                </c:pt>
                <c:pt idx="108">
                  <c:v>-0.69571529848009139</c:v>
                </c:pt>
                <c:pt idx="109">
                  <c:v>-0.68860570719455005</c:v>
                </c:pt>
                <c:pt idx="110">
                  <c:v>-0.68153075330152213</c:v>
                </c:pt>
                <c:pt idx="111">
                  <c:v>-0.67448975019608193</c:v>
                </c:pt>
                <c:pt idx="112">
                  <c:v>-0.6674820278285799</c:v>
                </c:pt>
                <c:pt idx="113">
                  <c:v>-0.66050693212955214</c:v>
                </c:pt>
                <c:pt idx="114">
                  <c:v>-0.65356382445896199</c:v>
                </c:pt>
                <c:pt idx="115">
                  <c:v>-0.64665208107854022</c:v>
                </c:pt>
                <c:pt idx="116">
                  <c:v>-0.63977109264605014</c:v>
                </c:pt>
                <c:pt idx="117">
                  <c:v>-0.63292026373037902</c:v>
                </c:pt>
                <c:pt idx="118">
                  <c:v>-0.62609901234642129</c:v>
                </c:pt>
                <c:pt idx="119">
                  <c:v>-0.61930676950877617</c:v>
                </c:pt>
                <c:pt idx="120">
                  <c:v>-0.61254297880333819</c:v>
                </c:pt>
                <c:pt idx="121">
                  <c:v>-0.60580709597591254</c:v>
                </c:pt>
                <c:pt idx="122">
                  <c:v>-0.59909858853703735</c:v>
                </c:pt>
                <c:pt idx="123">
                  <c:v>-0.59241693538223339</c:v>
                </c:pt>
                <c:pt idx="124">
                  <c:v>-0.58576162642695617</c:v>
                </c:pt>
                <c:pt idx="125">
                  <c:v>-0.57913216225555586</c:v>
                </c:pt>
                <c:pt idx="126">
                  <c:v>-0.57252805378358829</c:v>
                </c:pt>
                <c:pt idx="127">
                  <c:v>-0.56594882193286311</c:v>
                </c:pt>
                <c:pt idx="128">
                  <c:v>-0.55939399731864337</c:v>
                </c:pt>
                <c:pt idx="129">
                  <c:v>-0.5528631199484364</c:v>
                </c:pt>
                <c:pt idx="130">
                  <c:v>-0.54635573893185707</c:v>
                </c:pt>
                <c:pt idx="131">
                  <c:v>-0.53987141220106138</c:v>
                </c:pt>
                <c:pt idx="132">
                  <c:v>-0.5334097062412807</c:v>
                </c:pt>
                <c:pt idx="133">
                  <c:v>-0.52697019583100613</c:v>
                </c:pt>
                <c:pt idx="134">
                  <c:v>-0.52055246379140074</c:v>
                </c:pt>
                <c:pt idx="135">
                  <c:v>-0.51415610074453411</c:v>
                </c:pt>
                <c:pt idx="136">
                  <c:v>-0.50778070488005567</c:v>
                </c:pt>
                <c:pt idx="137">
                  <c:v>-0.5014258817299454</c:v>
                </c:pt>
                <c:pt idx="138">
                  <c:v>-0.49509124395099152</c:v>
                </c:pt>
                <c:pt idx="139">
                  <c:v>-0.48877641111466941</c:v>
                </c:pt>
                <c:pt idx="140">
                  <c:v>-0.4824810095041086</c:v>
                </c:pt>
                <c:pt idx="141">
                  <c:v>-0.47620467191784449</c:v>
                </c:pt>
                <c:pt idx="142">
                  <c:v>-0.46994703748007999</c:v>
                </c:pt>
                <c:pt idx="143">
                  <c:v>-0.46370775145717902</c:v>
                </c:pt>
                <c:pt idx="144">
                  <c:v>-0.45748646508013907</c:v>
                </c:pt>
                <c:pt idx="145">
                  <c:v>-0.45128283537279373</c:v>
                </c:pt>
                <c:pt idx="146">
                  <c:v>-0.44509652498551644</c:v>
                </c:pt>
                <c:pt idx="147">
                  <c:v>-0.43892720203419638</c:v>
                </c:pt>
                <c:pt idx="148">
                  <c:v>-0.43277453994427922</c:v>
                </c:pt>
                <c:pt idx="149">
                  <c:v>-0.42663821729966467</c:v>
                </c:pt>
                <c:pt idx="150">
                  <c:v>-0.4205179176962705</c:v>
                </c:pt>
                <c:pt idx="151">
                  <c:v>-0.41441332960007643</c:v>
                </c:pt>
                <c:pt idx="152">
                  <c:v>-0.40832414620946972</c:v>
                </c:pt>
                <c:pt idx="153">
                  <c:v>-0.40225006532172536</c:v>
                </c:pt>
                <c:pt idx="154">
                  <c:v>-0.39619078920345774</c:v>
                </c:pt>
                <c:pt idx="155">
                  <c:v>-0.39014602446488944</c:v>
                </c:pt>
                <c:pt idx="156">
                  <c:v>-0.38411548193778972</c:v>
                </c:pt>
                <c:pt idx="157">
                  <c:v>-0.37809887655693886</c:v>
                </c:pt>
                <c:pt idx="158">
                  <c:v>-0.37209592724498652</c:v>
                </c:pt>
                <c:pt idx="159">
                  <c:v>-0.36610635680056969</c:v>
                </c:pt>
                <c:pt idx="160">
                  <c:v>-0.36012989178956933</c:v>
                </c:pt>
                <c:pt idx="161">
                  <c:v>-0.35416626243938576</c:v>
                </c:pt>
                <c:pt idx="162">
                  <c:v>-0.34821520253611499</c:v>
                </c:pt>
                <c:pt idx="163">
                  <c:v>-0.34227644932452284</c:v>
                </c:pt>
                <c:pt idx="164">
                  <c:v>-0.33634974341070495</c:v>
                </c:pt>
                <c:pt idx="165">
                  <c:v>-0.33043482866733609</c:v>
                </c:pt>
                <c:pt idx="166">
                  <c:v>-0.32453145214140972</c:v>
                </c:pt>
                <c:pt idx="167">
                  <c:v>-0.3186393639643752</c:v>
                </c:pt>
                <c:pt idx="168">
                  <c:v>-0.31275831726458425</c:v>
                </c:pt>
                <c:pt idx="169">
                  <c:v>-0.3068880680819584</c:v>
                </c:pt>
                <c:pt idx="170">
                  <c:v>-0.3010283752847972</c:v>
                </c:pt>
                <c:pt idx="171">
                  <c:v>-0.29517900048864582</c:v>
                </c:pt>
                <c:pt idx="172">
                  <c:v>-0.28933970797714736</c:v>
                </c:pt>
                <c:pt idx="173">
                  <c:v>-0.28351026462480372</c:v>
                </c:pt>
                <c:pt idx="174">
                  <c:v>-0.27769043982157676</c:v>
                </c:pt>
                <c:pt idx="175">
                  <c:v>-0.27188000539926088</c:v>
                </c:pt>
                <c:pt idx="176">
                  <c:v>-0.26607873555955946</c:v>
                </c:pt>
                <c:pt idx="177">
                  <c:v>-0.26028640680380394</c:v>
                </c:pt>
                <c:pt idx="178">
                  <c:v>-0.25450279786425339</c:v>
                </c:pt>
                <c:pt idx="179">
                  <c:v>-0.24872768963691655</c:v>
                </c:pt>
                <c:pt idx="180">
                  <c:v>-0.24296086511583651</c:v>
                </c:pt>
                <c:pt idx="181">
                  <c:v>-0.23720210932878771</c:v>
                </c:pt>
                <c:pt idx="182">
                  <c:v>-0.23145120927432863</c:v>
                </c:pt>
                <c:pt idx="183">
                  <c:v>-0.2257079538601594</c:v>
                </c:pt>
                <c:pt idx="184">
                  <c:v>-0.2199721338427367</c:v>
                </c:pt>
                <c:pt idx="185">
                  <c:v>-0.2142435417680951</c:v>
                </c:pt>
                <c:pt idx="186">
                  <c:v>-0.20852197191383176</c:v>
                </c:pt>
                <c:pt idx="187">
                  <c:v>-0.20280722023220576</c:v>
                </c:pt>
                <c:pt idx="188">
                  <c:v>-0.19709908429431236</c:v>
                </c:pt>
                <c:pt idx="189">
                  <c:v>-0.19139736323528708</c:v>
                </c:pt>
                <c:pt idx="190">
                  <c:v>-0.18570185770050096</c:v>
                </c:pt>
                <c:pt idx="191">
                  <c:v>-0.18001236979270516</c:v>
                </c:pt>
                <c:pt idx="192">
                  <c:v>-0.1743287030200884</c:v>
                </c:pt>
                <c:pt idx="193">
                  <c:v>-0.16865066224520955</c:v>
                </c:pt>
                <c:pt idx="194">
                  <c:v>-0.16297805363476658</c:v>
                </c:pt>
                <c:pt idx="195">
                  <c:v>-0.1573106846101707</c:v>
                </c:pt>
                <c:pt idx="196">
                  <c:v>-0.15164836379888821</c:v>
                </c:pt>
                <c:pt idx="197">
                  <c:v>-0.14599090098651774</c:v>
                </c:pt>
                <c:pt idx="198">
                  <c:v>-0.14033810706957012</c:v>
                </c:pt>
                <c:pt idx="199">
                  <c:v>-0.13468979400891959</c:v>
                </c:pt>
                <c:pt idx="200">
                  <c:v>-0.12904577478389498</c:v>
                </c:pt>
                <c:pt idx="201">
                  <c:v>-0.12340586334698014</c:v>
                </c:pt>
                <c:pt idx="202">
                  <c:v>-0.11776987457909528</c:v>
                </c:pt>
                <c:pt idx="203">
                  <c:v>-0.11213762424542992</c:v>
                </c:pt>
                <c:pt idx="204">
                  <c:v>-0.10650892895179838</c:v>
                </c:pt>
                <c:pt idx="205">
                  <c:v>-0.10088360610149168</c:v>
                </c:pt>
                <c:pt idx="206">
                  <c:v>-9.5261473852597381E-2</c:v>
                </c:pt>
                <c:pt idx="207">
                  <c:v>-8.9642351075762544E-2</c:v>
                </c:pt>
                <c:pt idx="208">
                  <c:v>-8.4026057312370867E-2</c:v>
                </c:pt>
                <c:pt idx="209">
                  <c:v>-7.8412412733112211E-2</c:v>
                </c:pt>
                <c:pt idx="210">
                  <c:v>-7.2801238096916299E-2</c:v>
                </c:pt>
                <c:pt idx="211">
                  <c:v>-6.7192354710227428E-2</c:v>
                </c:pt>
                <c:pt idx="212">
                  <c:v>-6.1585584386595234E-2</c:v>
                </c:pt>
                <c:pt idx="213">
                  <c:v>-5.5980749406557652E-2</c:v>
                </c:pt>
                <c:pt idx="214">
                  <c:v>-5.0377672477793067E-2</c:v>
                </c:pt>
                <c:pt idx="215">
                  <c:v>-4.477617669551625E-2</c:v>
                </c:pt>
                <c:pt idx="216">
                  <c:v>-3.9176085503097632E-2</c:v>
                </c:pt>
                <c:pt idx="217">
                  <c:v>-3.3577222652881156E-2</c:v>
                </c:pt>
                <c:pt idx="218">
                  <c:v>-2.7979412167178603E-2</c:v>
                </c:pt>
                <c:pt idx="219">
                  <c:v>-2.2382478299418009E-2</c:v>
                </c:pt>
                <c:pt idx="220">
                  <c:v>-1.6786245495423624E-2</c:v>
                </c:pt>
                <c:pt idx="221">
                  <c:v>-1.1190538354806044E-2</c:v>
                </c:pt>
                <c:pt idx="222">
                  <c:v>-5.5951815924384926E-3</c:v>
                </c:pt>
                <c:pt idx="223">
                  <c:v>0</c:v>
                </c:pt>
                <c:pt idx="224">
                  <c:v>5.5951815924386332E-3</c:v>
                </c:pt>
                <c:pt idx="225">
                  <c:v>1.1190538354806044E-2</c:v>
                </c:pt>
                <c:pt idx="226">
                  <c:v>1.6786245495423763E-2</c:v>
                </c:pt>
                <c:pt idx="227">
                  <c:v>2.238247829941787E-2</c:v>
                </c:pt>
                <c:pt idx="228">
                  <c:v>2.7979412167178603E-2</c:v>
                </c:pt>
                <c:pt idx="229">
                  <c:v>3.3577222652881017E-2</c:v>
                </c:pt>
                <c:pt idx="230">
                  <c:v>3.9176085503097632E-2</c:v>
                </c:pt>
                <c:pt idx="231">
                  <c:v>4.4776176695516381E-2</c:v>
                </c:pt>
                <c:pt idx="232">
                  <c:v>5.0377672477793067E-2</c:v>
                </c:pt>
                <c:pt idx="233">
                  <c:v>5.5980749406557784E-2</c:v>
                </c:pt>
                <c:pt idx="234">
                  <c:v>6.1585584386595095E-2</c:v>
                </c:pt>
                <c:pt idx="235">
                  <c:v>6.7192354710227428E-2</c:v>
                </c:pt>
                <c:pt idx="236">
                  <c:v>7.280123809691616E-2</c:v>
                </c:pt>
                <c:pt idx="237">
                  <c:v>7.8412412733112211E-2</c:v>
                </c:pt>
                <c:pt idx="238">
                  <c:v>8.4026057312371019E-2</c:v>
                </c:pt>
                <c:pt idx="239">
                  <c:v>8.9642351075762544E-2</c:v>
                </c:pt>
                <c:pt idx="240">
                  <c:v>9.526147385259752E-2</c:v>
                </c:pt>
                <c:pt idx="241">
                  <c:v>0.10088360610149152</c:v>
                </c:pt>
                <c:pt idx="242">
                  <c:v>0.10650892895179838</c:v>
                </c:pt>
                <c:pt idx="243">
                  <c:v>0.11213762424542981</c:v>
                </c:pt>
                <c:pt idx="244">
                  <c:v>0.11776987457909528</c:v>
                </c:pt>
                <c:pt idx="245">
                  <c:v>0.12340586334698025</c:v>
                </c:pt>
                <c:pt idx="246">
                  <c:v>0.12904577478389498</c:v>
                </c:pt>
                <c:pt idx="247">
                  <c:v>0.13468979400891973</c:v>
                </c:pt>
                <c:pt idx="248">
                  <c:v>0.14033810706956998</c:v>
                </c:pt>
                <c:pt idx="249">
                  <c:v>0.14599090098651774</c:v>
                </c:pt>
                <c:pt idx="250">
                  <c:v>0.15164836379888808</c:v>
                </c:pt>
                <c:pt idx="251">
                  <c:v>0.1573106846101707</c:v>
                </c:pt>
                <c:pt idx="252">
                  <c:v>0.16297805363476672</c:v>
                </c:pt>
                <c:pt idx="253">
                  <c:v>0.16865066224520955</c:v>
                </c:pt>
                <c:pt idx="254">
                  <c:v>0.17432870302008857</c:v>
                </c:pt>
                <c:pt idx="255">
                  <c:v>0.18001236979270496</c:v>
                </c:pt>
                <c:pt idx="256">
                  <c:v>0.18570185770050096</c:v>
                </c:pt>
                <c:pt idx="257">
                  <c:v>0.19139736323528697</c:v>
                </c:pt>
                <c:pt idx="258">
                  <c:v>0.19709908429431236</c:v>
                </c:pt>
                <c:pt idx="259">
                  <c:v>0.20280722023220593</c:v>
                </c:pt>
                <c:pt idx="260">
                  <c:v>0.20852197191383176</c:v>
                </c:pt>
                <c:pt idx="261">
                  <c:v>0.21424354176809526</c:v>
                </c:pt>
                <c:pt idx="262">
                  <c:v>0.21997213384273651</c:v>
                </c:pt>
                <c:pt idx="263">
                  <c:v>0.2257079538601594</c:v>
                </c:pt>
                <c:pt idx="264">
                  <c:v>0.23145120927432844</c:v>
                </c:pt>
                <c:pt idx="265">
                  <c:v>0.23720210932878771</c:v>
                </c:pt>
                <c:pt idx="266">
                  <c:v>0.24296086511583662</c:v>
                </c:pt>
                <c:pt idx="267">
                  <c:v>0.24872768963691655</c:v>
                </c:pt>
                <c:pt idx="268">
                  <c:v>0.25450279786425356</c:v>
                </c:pt>
                <c:pt idx="269">
                  <c:v>0.26028640680380377</c:v>
                </c:pt>
                <c:pt idx="270">
                  <c:v>0.26607873555955946</c:v>
                </c:pt>
                <c:pt idx="271">
                  <c:v>0.27188000539926077</c:v>
                </c:pt>
                <c:pt idx="272">
                  <c:v>0.27769043982157676</c:v>
                </c:pt>
                <c:pt idx="273">
                  <c:v>0.28351026462480383</c:v>
                </c:pt>
                <c:pt idx="274">
                  <c:v>0.28933970797714736</c:v>
                </c:pt>
                <c:pt idx="275">
                  <c:v>0.29517900048864598</c:v>
                </c:pt>
                <c:pt idx="276">
                  <c:v>0.30102837528479709</c:v>
                </c:pt>
                <c:pt idx="277">
                  <c:v>0.3068880680819584</c:v>
                </c:pt>
                <c:pt idx="278">
                  <c:v>0.31275831726458408</c:v>
                </c:pt>
                <c:pt idx="279">
                  <c:v>0.3186393639643752</c:v>
                </c:pt>
                <c:pt idx="280">
                  <c:v>0.32453145214140988</c:v>
                </c:pt>
                <c:pt idx="281">
                  <c:v>0.33043482866733609</c:v>
                </c:pt>
                <c:pt idx="282">
                  <c:v>0.33634974341070506</c:v>
                </c:pt>
                <c:pt idx="283">
                  <c:v>0.34227644932452272</c:v>
                </c:pt>
                <c:pt idx="284">
                  <c:v>0.34821520253611499</c:v>
                </c:pt>
                <c:pt idx="285">
                  <c:v>0.35416626243938554</c:v>
                </c:pt>
                <c:pt idx="286">
                  <c:v>0.36012989178956933</c:v>
                </c:pt>
                <c:pt idx="287">
                  <c:v>0.3661063568005698</c:v>
                </c:pt>
                <c:pt idx="288">
                  <c:v>0.37209592724498652</c:v>
                </c:pt>
                <c:pt idx="289">
                  <c:v>0.37809887655693902</c:v>
                </c:pt>
                <c:pt idx="290">
                  <c:v>0.38411548193778955</c:v>
                </c:pt>
                <c:pt idx="291">
                  <c:v>0.39014602446488944</c:v>
                </c:pt>
                <c:pt idx="292">
                  <c:v>0.39619078920345757</c:v>
                </c:pt>
                <c:pt idx="293">
                  <c:v>0.40225006532172536</c:v>
                </c:pt>
                <c:pt idx="294">
                  <c:v>0.40832414620946994</c:v>
                </c:pt>
                <c:pt idx="295">
                  <c:v>0.41441332960007643</c:v>
                </c:pt>
                <c:pt idx="296">
                  <c:v>0.42051791769627073</c:v>
                </c:pt>
                <c:pt idx="297">
                  <c:v>0.42663821729966467</c:v>
                </c:pt>
                <c:pt idx="298">
                  <c:v>0.43277453994427922</c:v>
                </c:pt>
                <c:pt idx="299">
                  <c:v>0.43892720203419622</c:v>
                </c:pt>
                <c:pt idx="300">
                  <c:v>0.44509652498551644</c:v>
                </c:pt>
                <c:pt idx="301">
                  <c:v>0.4512828353727939</c:v>
                </c:pt>
                <c:pt idx="302">
                  <c:v>0.45748646508013907</c:v>
                </c:pt>
                <c:pt idx="303">
                  <c:v>0.46370775145717918</c:v>
                </c:pt>
                <c:pt idx="304">
                  <c:v>0.46994703748007971</c:v>
                </c:pt>
                <c:pt idx="305">
                  <c:v>0.47620467191784449</c:v>
                </c:pt>
                <c:pt idx="306">
                  <c:v>0.48248100950410833</c:v>
                </c:pt>
                <c:pt idx="307">
                  <c:v>0.48877641111466941</c:v>
                </c:pt>
                <c:pt idx="308">
                  <c:v>0.49509124395099152</c:v>
                </c:pt>
                <c:pt idx="309">
                  <c:v>0.5014258817299454</c:v>
                </c:pt>
                <c:pt idx="310">
                  <c:v>0.50778070488005578</c:v>
                </c:pt>
                <c:pt idx="311">
                  <c:v>0.51415610074453411</c:v>
                </c:pt>
                <c:pt idx="312">
                  <c:v>0.52055246379140074</c:v>
                </c:pt>
                <c:pt idx="313">
                  <c:v>0.52697019583100591</c:v>
                </c:pt>
                <c:pt idx="314">
                  <c:v>0.5334097062412807</c:v>
                </c:pt>
                <c:pt idx="315">
                  <c:v>0.5398714122010615</c:v>
                </c:pt>
                <c:pt idx="316">
                  <c:v>0.54635573893185707</c:v>
                </c:pt>
                <c:pt idx="317">
                  <c:v>0.55286311994843662</c:v>
                </c:pt>
                <c:pt idx="318">
                  <c:v>0.55939399731864325</c:v>
                </c:pt>
                <c:pt idx="319">
                  <c:v>0.56594882193286311</c:v>
                </c:pt>
                <c:pt idx="320">
                  <c:v>0.57252805378358795</c:v>
                </c:pt>
                <c:pt idx="321">
                  <c:v>0.57913216225555586</c:v>
                </c:pt>
                <c:pt idx="322">
                  <c:v>0.58576162642695651</c:v>
                </c:pt>
                <c:pt idx="323">
                  <c:v>0.59241693538223339</c:v>
                </c:pt>
                <c:pt idx="324">
                  <c:v>0.59909858853703746</c:v>
                </c:pt>
                <c:pt idx="325">
                  <c:v>0.60580709597591242</c:v>
                </c:pt>
                <c:pt idx="326">
                  <c:v>0.61254297880333819</c:v>
                </c:pt>
                <c:pt idx="327">
                  <c:v>0.61930676950877606</c:v>
                </c:pt>
                <c:pt idx="328">
                  <c:v>0.62609901234642129</c:v>
                </c:pt>
                <c:pt idx="329">
                  <c:v>0.63292026373037902</c:v>
                </c:pt>
                <c:pt idx="330">
                  <c:v>0.63977109264605014</c:v>
                </c:pt>
                <c:pt idx="331">
                  <c:v>0.64665208107854044</c:v>
                </c:pt>
                <c:pt idx="332">
                  <c:v>0.65356382445896188</c:v>
                </c:pt>
                <c:pt idx="333">
                  <c:v>0.66050693212955214</c:v>
                </c:pt>
                <c:pt idx="334">
                  <c:v>0.66748202782858002</c:v>
                </c:pt>
                <c:pt idx="335">
                  <c:v>0.67448975019608193</c:v>
                </c:pt>
                <c:pt idx="336">
                  <c:v>0.68153075330152235</c:v>
                </c:pt>
                <c:pt idx="337">
                  <c:v>0.68860570719455005</c:v>
                </c:pt>
                <c:pt idx="338">
                  <c:v>0.69571529848009139</c:v>
                </c:pt>
                <c:pt idx="339">
                  <c:v>0.70286023091909866</c:v>
                </c:pt>
                <c:pt idx="340">
                  <c:v>0.71004122605636411</c:v>
                </c:pt>
                <c:pt idx="341">
                  <c:v>0.71725902387688045</c:v>
                </c:pt>
                <c:pt idx="342">
                  <c:v>0.72451438349236563</c:v>
                </c:pt>
                <c:pt idx="343">
                  <c:v>0.73180808385961771</c:v>
                </c:pt>
                <c:pt idx="344">
                  <c:v>0.73914092453254054</c:v>
                </c:pt>
                <c:pt idx="345">
                  <c:v>0.74651372644974823</c:v>
                </c:pt>
                <c:pt idx="346">
                  <c:v>0.75392733275982204</c:v>
                </c:pt>
                <c:pt idx="347">
                  <c:v>0.76138260968642557</c:v>
                </c:pt>
                <c:pt idx="348">
                  <c:v>0.76888044743562189</c:v>
                </c:pt>
                <c:pt idx="349">
                  <c:v>0.77642176114792794</c:v>
                </c:pt>
                <c:pt idx="350">
                  <c:v>0.78400749189778829</c:v>
                </c:pt>
                <c:pt idx="351">
                  <c:v>0.79163860774337469</c:v>
                </c:pt>
                <c:pt idx="352">
                  <c:v>0.79931610482979287</c:v>
                </c:pt>
                <c:pt idx="353">
                  <c:v>0.80704100854903593</c:v>
                </c:pt>
                <c:pt idx="354">
                  <c:v>0.81481437476023644</c:v>
                </c:pt>
                <c:pt idx="355">
                  <c:v>0.82263729107406613</c:v>
                </c:pt>
                <c:pt idx="356">
                  <c:v>0.83051087820540004</c:v>
                </c:pt>
                <c:pt idx="357">
                  <c:v>0.8384362913986565</c:v>
                </c:pt>
                <c:pt idx="358">
                  <c:v>0.84641472193064249</c:v>
                </c:pt>
                <c:pt idx="359">
                  <c:v>0.85444739869598973</c:v>
                </c:pt>
                <c:pt idx="360">
                  <c:v>0.86253558988076851</c:v>
                </c:pt>
                <c:pt idx="361">
                  <c:v>0.87068060473027531</c:v>
                </c:pt>
                <c:pt idx="362">
                  <c:v>0.87888379541743655</c:v>
                </c:pt>
                <c:pt idx="363">
                  <c:v>0.88714655901887607</c:v>
                </c:pt>
                <c:pt idx="364">
                  <c:v>0.89547033960618005</c:v>
                </c:pt>
                <c:pt idx="365">
                  <c:v>0.90385663046060361</c:v>
                </c:pt>
                <c:pt idx="366">
                  <c:v>0.91230697642010394</c:v>
                </c:pt>
                <c:pt idx="367">
                  <c:v>0.9208229763683794</c:v>
                </c:pt>
                <c:pt idx="368">
                  <c:v>0.92940628587640339</c:v>
                </c:pt>
                <c:pt idx="369">
                  <c:v>0.93805862000787543</c:v>
                </c:pt>
                <c:pt idx="370">
                  <c:v>0.94678175630104722</c:v>
                </c:pt>
                <c:pt idx="371">
                  <c:v>0.95557753794043188</c:v>
                </c:pt>
                <c:pt idx="372">
                  <c:v>0.96444787713325564</c:v>
                </c:pt>
                <c:pt idx="373">
                  <c:v>0.97339475870674164</c:v>
                </c:pt>
                <c:pt idx="374">
                  <c:v>0.98242024394392158</c:v>
                </c:pt>
                <c:pt idx="375">
                  <c:v>0.99152647467733057</c:v>
                </c:pt>
                <c:pt idx="376">
                  <c:v>1.0007156776617998</c:v>
                </c:pt>
                <c:pt idx="377">
                  <c:v>1.0099901692495805</c:v>
                </c:pt>
                <c:pt idx="378">
                  <c:v>1.019352360393442</c:v>
                </c:pt>
                <c:pt idx="379">
                  <c:v>1.0288047620058449</c:v>
                </c:pt>
                <c:pt idx="380">
                  <c:v>1.0383499907052591</c:v>
                </c:pt>
                <c:pt idx="381">
                  <c:v>1.0479907749838695</c:v>
                </c:pt>
                <c:pt idx="382">
                  <c:v>1.0577299618344107</c:v>
                </c:pt>
                <c:pt idx="383">
                  <c:v>1.0675705238781419</c:v>
                </c:pt>
                <c:pt idx="384">
                  <c:v>1.0775155670402805</c:v>
                </c:pt>
                <c:pt idx="385">
                  <c:v>1.0875683388244406</c:v>
                </c:pt>
                <c:pt idx="386">
                  <c:v>1.0977322372433791</c:v>
                </c:pt>
                <c:pt idx="387">
                  <c:v>1.1080108204698569</c:v>
                </c:pt>
                <c:pt idx="388">
                  <c:v>1.1184078172787972</c:v>
                </c:pt>
                <c:pt idx="389">
                  <c:v>1.128927138360341</c:v>
                </c:pt>
                <c:pt idx="390">
                  <c:v>1.1395728885928738</c:v>
                </c:pt>
                <c:pt idx="391">
                  <c:v>1.1503493803760083</c:v>
                </c:pt>
                <c:pt idx="392">
                  <c:v>1.1612611481358726</c:v>
                </c:pt>
                <c:pt idx="393">
                  <c:v>1.1723129641292678</c:v>
                </c:pt>
                <c:pt idx="394">
                  <c:v>1.1835098556895445</c:v>
                </c:pt>
                <c:pt idx="395">
                  <c:v>1.1948571240757904</c:v>
                </c:pt>
                <c:pt idx="396">
                  <c:v>1.206360365108516</c:v>
                </c:pt>
                <c:pt idx="397">
                  <c:v>1.2180254918000211</c:v>
                </c:pt>
                <c:pt idx="398">
                  <c:v>1.229858759216589</c:v>
                </c:pt>
                <c:pt idx="399">
                  <c:v>1.2418667918433208</c:v>
                </c:pt>
                <c:pt idx="400">
                  <c:v>1.2540566137617022</c:v>
                </c:pt>
                <c:pt idx="401">
                  <c:v>1.2664356819959324</c:v>
                </c:pt>
                <c:pt idx="402">
                  <c:v>1.2790119234379254</c:v>
                </c:pt>
                <c:pt idx="403">
                  <c:v>1.2917937758243685</c:v>
                </c:pt>
                <c:pt idx="404">
                  <c:v>1.3047902333141685</c:v>
                </c:pt>
                <c:pt idx="405">
                  <c:v>1.3180108973035372</c:v>
                </c:pt>
                <c:pt idx="406">
                  <c:v>1.3314660332216977</c:v>
                </c:pt>
                <c:pt idx="407">
                  <c:v>1.3451666341766386</c:v>
                </c:pt>
                <c:pt idx="408">
                  <c:v>1.3591244924719932</c:v>
                </c:pt>
                <c:pt idx="409">
                  <c:v>1.3733522801988098</c:v>
                </c:pt>
                <c:pt idx="410">
                  <c:v>1.3878636403272642</c:v>
                </c:pt>
                <c:pt idx="411">
                  <c:v>1.402673289992322</c:v>
                </c:pt>
                <c:pt idx="412">
                  <c:v>1.4177971379962682</c:v>
                </c:pt>
                <c:pt idx="413">
                  <c:v>1.4332524189550531</c:v>
                </c:pt>
                <c:pt idx="414">
                  <c:v>1.4490578470148323</c:v>
                </c:pt>
                <c:pt idx="415">
                  <c:v>1.4652337926855228</c:v>
                </c:pt>
                <c:pt idx="416">
                  <c:v>1.4818024871145106</c:v>
                </c:pt>
                <c:pt idx="417">
                  <c:v>1.4987882591005779</c:v>
                </c:pt>
                <c:pt idx="418">
                  <c:v>1.5162178113867582</c:v>
                </c:pt>
                <c:pt idx="419">
                  <c:v>1.5341205443525465</c:v>
                </c:pt>
                <c:pt idx="420">
                  <c:v>1.5525289372618141</c:v>
                </c:pt>
                <c:pt idx="421">
                  <c:v>1.5714789998654772</c:v>
                </c:pt>
                <c:pt idx="422">
                  <c:v>1.5910108106191059</c:v>
                </c:pt>
                <c:pt idx="423">
                  <c:v>1.6111691623526765</c:v>
                </c:pt>
                <c:pt idx="424">
                  <c:v>1.6320043423452142</c:v>
                </c:pt>
                <c:pt idx="425">
                  <c:v>1.6535730820197792</c:v>
                </c:pt>
                <c:pt idx="426">
                  <c:v>1.6759397227734436</c:v>
                </c:pt>
                <c:pt idx="427">
                  <c:v>1.6991776601112989</c:v>
                </c:pt>
                <c:pt idx="428">
                  <c:v>1.7233711502522786</c:v>
                </c:pt>
                <c:pt idx="429">
                  <c:v>1.7486175947720171</c:v>
                </c:pt>
                <c:pt idx="430">
                  <c:v>1.775030464428522</c:v>
                </c:pt>
                <c:pt idx="431">
                  <c:v>1.8027430907391906</c:v>
                </c:pt>
                <c:pt idx="432">
                  <c:v>1.8319136557011899</c:v>
                </c:pt>
                <c:pt idx="433">
                  <c:v>1.8627318674216511</c:v>
                </c:pt>
                <c:pt idx="434">
                  <c:v>1.8954280590439141</c:v>
                </c:pt>
                <c:pt idx="435">
                  <c:v>1.9302858560575813</c:v>
                </c:pt>
                <c:pt idx="436">
                  <c:v>1.9676602455587802</c:v>
                </c:pt>
                <c:pt idx="437">
                  <c:v>2.0080040891184914</c:v>
                </c:pt>
                <c:pt idx="438">
                  <c:v>2.0519083375490434</c:v>
                </c:pt>
                <c:pt idx="439">
                  <c:v>2.100165492844468</c:v>
                </c:pt>
                <c:pt idx="440">
                  <c:v>2.1538746940614555</c:v>
                </c:pt>
                <c:pt idx="441">
                  <c:v>2.2146264602144718</c:v>
                </c:pt>
                <c:pt idx="442">
                  <c:v>2.2848533435419447</c:v>
                </c:pt>
                <c:pt idx="443">
                  <c:v>2.3685670592678738</c:v>
                </c:pt>
                <c:pt idx="444">
                  <c:v>2.4731482537843372</c:v>
                </c:pt>
                <c:pt idx="445">
                  <c:v>2.6147770556013414</c:v>
                </c:pt>
                <c:pt idx="446">
                  <c:v>2.8433440043264477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EE-4C60-B02F-6FF9F1CA0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AllFacies_Perm!$M$3:$M$93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AllFacies_Perm!$J$3:$J$93</c:f>
              <c:numCache>
                <c:formatCode>General</c:formatCode>
                <c:ptCount val="91"/>
                <c:pt idx="0">
                  <c:v>1.5658045556759829E-4</c:v>
                </c:pt>
                <c:pt idx="1">
                  <c:v>2.1403684507510218E-4</c:v>
                </c:pt>
                <c:pt idx="2">
                  <c:v>2.9072525343192728E-4</c:v>
                </c:pt>
                <c:pt idx="3">
                  <c:v>3.9239719770258125E-4</c:v>
                </c:pt>
                <c:pt idx="4">
                  <c:v>5.262885554212554E-4</c:v>
                </c:pt>
                <c:pt idx="5">
                  <c:v>7.0142800285465849E-4</c:v>
                </c:pt>
                <c:pt idx="6">
                  <c:v>9.2898773708327705E-4</c:v>
                </c:pt>
                <c:pt idx="7">
                  <c:v>1.2226761916371918E-3</c:v>
                </c:pt>
                <c:pt idx="8">
                  <c:v>1.5991704379649926E-3</c:v>
                </c:pt>
                <c:pt idx="9">
                  <c:v>2.0785834608908964E-3</c:v>
                </c:pt>
                <c:pt idx="10">
                  <c:v>2.6849585129259499E-3</c:v>
                </c:pt>
                <c:pt idx="11">
                  <c:v>3.4467793322601387E-3</c:v>
                </c:pt>
                <c:pt idx="12">
                  <c:v>4.3974812366792248E-3</c:v>
                </c:pt>
                <c:pt idx="13">
                  <c:v>5.5759441118779169E-3</c:v>
                </c:pt>
                <c:pt idx="14">
                  <c:v>7.0269442791287924E-3</c:v>
                </c:pt>
                <c:pt idx="15">
                  <c:v>8.8015383851516617E-3</c:v>
                </c:pt>
                <c:pt idx="16">
                  <c:v>1.0957349082561522E-2</c:v>
                </c:pt>
                <c:pt idx="17">
                  <c:v>1.3558719674388825E-2</c:v>
                </c:pt>
                <c:pt idx="18">
                  <c:v>1.6676703413876733E-2</c:v>
                </c:pt>
                <c:pt idx="19">
                  <c:v>2.0388853115413458E-2</c:v>
                </c:pt>
                <c:pt idx="20">
                  <c:v>2.4778778455431659E-2</c:v>
                </c:pt>
                <c:pt idx="21">
                  <c:v>2.9935442084085811E-2</c:v>
                </c:pt>
                <c:pt idx="22">
                  <c:v>3.5952171610016799E-2</c:v>
                </c:pt>
                <c:pt idx="23">
                  <c:v>4.2925372732929921E-2</c:v>
                </c:pt>
                <c:pt idx="24">
                  <c:v>5.0952939218459579E-2</c:v>
                </c:pt>
                <c:pt idx="25">
                  <c:v>6.0132367818420095E-2</c:v>
                </c:pt>
                <c:pt idx="26">
                  <c:v>7.0558600252571504E-2</c:v>
                </c:pt>
                <c:pt idx="27">
                  <c:v>8.2321629435065227E-2</c:v>
                </c:pt>
                <c:pt idx="28">
                  <c:v>9.5503922546628039E-2</c:v>
                </c:pt>
                <c:pt idx="29">
                  <c:v>0.11017772849358737</c:v>
                </c:pt>
                <c:pt idx="30">
                  <c:v>0.12640235084377743</c:v>
                </c:pt>
                <c:pt idx="31">
                  <c:v>0.14422147854266684</c:v>
                </c:pt>
                <c:pt idx="32">
                  <c:v>0.16366067467760065</c:v>
                </c:pt>
                <c:pt idx="33">
                  <c:v>0.18472512746020048</c:v>
                </c:pt>
                <c:pt idx="34">
                  <c:v>0.20739776679072636</c:v>
                </c:pt>
                <c:pt idx="35">
                  <c:v>0.23163784383805092</c:v>
                </c:pt>
                <c:pt idx="36">
                  <c:v>0.25738005988118762</c:v>
                </c:pt>
                <c:pt idx="37">
                  <c:v>0.28453431439608207</c:v>
                </c:pt>
                <c:pt idx="38">
                  <c:v>0.31298612154795169</c:v>
                </c:pt>
                <c:pt idx="39">
                  <c:v>0.34259771969819119</c:v>
                </c:pt>
                <c:pt idx="40">
                  <c:v>0.37320987137381295</c:v>
                </c:pt>
                <c:pt idx="41">
                  <c:v>0.40464432272035417</c:v>
                </c:pt>
                <c:pt idx="42">
                  <c:v>0.43670686325625685</c:v>
                </c:pt>
                <c:pt idx="43">
                  <c:v>0.46919090030992744</c:v>
                </c:pt>
                <c:pt idx="44">
                  <c:v>0.50188143934150586</c:v>
                </c:pt>
                <c:pt idx="45">
                  <c:v>0.53455934276835015</c:v>
                </c:pt>
                <c:pt idx="46">
                  <c:v>0.56700572701769092</c:v>
                </c:pt>
                <c:pt idx="47">
                  <c:v>0.59900635108781775</c:v>
                </c:pt>
                <c:pt idx="48">
                  <c:v>0.63035585029569086</c:v>
                </c:pt>
                <c:pt idx="49">
                  <c:v>0.66086167610025881</c:v>
                </c:pt>
                <c:pt idx="50">
                  <c:v>0.69034761648608711</c:v>
                </c:pt>
                <c:pt idx="51">
                  <c:v>0.71865679056446052</c:v>
                </c:pt>
                <c:pt idx="52">
                  <c:v>0.74565403467480895</c:v>
                </c:pt>
                <c:pt idx="53">
                  <c:v>0.77122762398699274</c:v>
                </c:pt>
                <c:pt idx="54">
                  <c:v>0.79529030191206129</c:v>
                </c:pt>
                <c:pt idx="55">
                  <c:v>0.81777961798440679</c:v>
                </c:pt>
                <c:pt idx="56">
                  <c:v>0.83865760180391491</c:v>
                </c:pt>
                <c:pt idx="57">
                  <c:v>0.85790982480123334</c:v>
                </c:pt>
                <c:pt idx="58">
                  <c:v>0.8755439219247515</c:v>
                </c:pt>
                <c:pt idx="59">
                  <c:v>0.89158766104642351</c:v>
                </c:pt>
                <c:pt idx="60">
                  <c:v>0.90608665846978487</c:v>
                </c:pt>
                <c:pt idx="61">
                  <c:v>0.91910184425190833</c:v>
                </c:pt>
                <c:pt idx="62">
                  <c:v>0.93070678128981232</c:v>
                </c:pt>
                <c:pt idx="63">
                  <c:v>0.94098493771588099</c:v>
                </c:pt>
                <c:pt idx="64">
                  <c:v>0.95002700376479643</c:v>
                </c:pt>
                <c:pt idx="65">
                  <c:v>0.95792833274493749</c:v>
                </c:pt>
                <c:pt idx="66">
                  <c:v>0.96478657199027995</c:v>
                </c:pt>
                <c:pt idx="67">
                  <c:v>0.97069953462853609</c:v>
                </c:pt>
                <c:pt idx="68">
                  <c:v>0.9757633475836085</c:v>
                </c:pt>
                <c:pt idx="69">
                  <c:v>0.98007089625153232</c:v>
                </c:pt>
                <c:pt idx="70">
                  <c:v>0.98371057243561277</c:v>
                </c:pt>
                <c:pt idx="71">
                  <c:v>0.98676531993018235</c:v>
                </c:pt>
                <c:pt idx="72">
                  <c:v>0.98931196196844129</c:v>
                </c:pt>
                <c:pt idx="73">
                  <c:v>0.9914207867981033</c:v>
                </c:pt>
                <c:pt idx="74">
                  <c:v>0.99315536196595755</c:v>
                </c:pt>
                <c:pt idx="75">
                  <c:v>0.99457254439362475</c:v>
                </c:pt>
                <c:pt idx="76">
                  <c:v>0.99572265182050224</c:v>
                </c:pt>
                <c:pt idx="77">
                  <c:v>0.99664976140815043</c:v>
                </c:pt>
                <c:pt idx="78">
                  <c:v>0.99739210292780034</c:v>
                </c:pt>
                <c:pt idx="79">
                  <c:v>0.9979825166538987</c:v>
                </c:pt>
                <c:pt idx="80">
                  <c:v>0.9984489495301645</c:v>
                </c:pt>
                <c:pt idx="81">
                  <c:v>0.998814967052023</c:v>
                </c:pt>
                <c:pt idx="82">
                  <c:v>0.99910026234907257</c:v>
                </c:pt>
                <c:pt idx="83">
                  <c:v>0.99932114792784932</c:v>
                </c:pt>
                <c:pt idx="84">
                  <c:v>0.99949101927295281</c:v>
                </c:pt>
                <c:pt idx="85">
                  <c:v>0.99962078287784695</c:v>
                </c:pt>
                <c:pt idx="86">
                  <c:v>0.99971924420627123</c:v>
                </c:pt>
                <c:pt idx="87">
                  <c:v>0.99979345353314919</c:v>
                </c:pt>
                <c:pt idx="88">
                  <c:v>0.99984900957620482</c:v>
                </c:pt>
                <c:pt idx="89">
                  <c:v>0.99989032232869701</c:v>
                </c:pt>
                <c:pt idx="90">
                  <c:v>0.99992083758119821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E-43C4-8A88-9D40187E5FD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09025C2-E3BB-44C5-86F5-9B0E8DA76C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C3E-43C4-8A88-9D40187E5F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A746359-8008-4B45-9E43-803B342626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C3E-43C4-8A88-9D40187E5F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12F2E7B-4F1C-4C90-A2C8-1A5912A99F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C3E-43C4-8A88-9D40187E5F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10FA0A2-C407-46D5-8595-E45D68CACF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C3E-43C4-8A88-9D40187E5F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0749387-FA3B-43DE-A0AA-83947B8189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C3E-43C4-8A88-9D40187E5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AllFacies_Perm!$AQ$53:$AQ$57</c:f>
              <c:numCache>
                <c:formatCode>0.00</c:formatCode>
                <c:ptCount val="5"/>
                <c:pt idx="0">
                  <c:v>6.7883286275175564E-2</c:v>
                </c:pt>
                <c:pt idx="1">
                  <c:v>0.37316584219404719</c:v>
                </c:pt>
                <c:pt idx="2" formatCode="0.0">
                  <c:v>2.4788490171122848</c:v>
                </c:pt>
                <c:pt idx="3" formatCode="0.0">
                  <c:v>16.466385062230014</c:v>
                </c:pt>
                <c:pt idx="4" formatCode="0.0">
                  <c:v>90.518488228900267</c:v>
                </c:pt>
              </c:numCache>
            </c:numRef>
          </c:xVal>
          <c:yVal>
            <c:numRef>
              <c:f>AllFacies_Perm!$AN$53:$AN$57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AllFacies_Perm!$AQ$53:$AQ$57</c15:f>
                <c15:dlblRangeCache>
                  <c:ptCount val="5"/>
                  <c:pt idx="0">
                    <c:v>0.07</c:v>
                  </c:pt>
                  <c:pt idx="1">
                    <c:v>0.37</c:v>
                  </c:pt>
                  <c:pt idx="2">
                    <c:v>2.5</c:v>
                  </c:pt>
                  <c:pt idx="3">
                    <c:v>16.5</c:v>
                  </c:pt>
                  <c:pt idx="4">
                    <c:v>90.5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C3E-43C4-8A88-9D40187E5FD4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AllFacies_Perm!$F$3:$F$902</c:f>
              <c:numCache>
                <c:formatCode>0.0000</c:formatCode>
                <c:ptCount val="900"/>
                <c:pt idx="0">
                  <c:v>2.2321428571428605E-3</c:v>
                </c:pt>
                <c:pt idx="1">
                  <c:v>4.4642857142857158E-3</c:v>
                </c:pt>
                <c:pt idx="2">
                  <c:v>6.6964285714285719E-3</c:v>
                </c:pt>
                <c:pt idx="3">
                  <c:v>8.9285714285714385E-3</c:v>
                </c:pt>
                <c:pt idx="4">
                  <c:v>1.1160714285714315E-2</c:v>
                </c:pt>
                <c:pt idx="5">
                  <c:v>1.3392857142857156E-2</c:v>
                </c:pt>
                <c:pt idx="6">
                  <c:v>1.5625000000000028E-2</c:v>
                </c:pt>
                <c:pt idx="7">
                  <c:v>1.7857142857142842E-2</c:v>
                </c:pt>
                <c:pt idx="8">
                  <c:v>2.0089285714285723E-2</c:v>
                </c:pt>
                <c:pt idx="9">
                  <c:v>2.2321428571428568E-2</c:v>
                </c:pt>
                <c:pt idx="10">
                  <c:v>2.4553571428571435E-2</c:v>
                </c:pt>
                <c:pt idx="11">
                  <c:v>2.6785714285714302E-2</c:v>
                </c:pt>
                <c:pt idx="12">
                  <c:v>2.9017857142857161E-2</c:v>
                </c:pt>
                <c:pt idx="13">
                  <c:v>3.1250000000000014E-2</c:v>
                </c:pt>
                <c:pt idx="14">
                  <c:v>3.3482142857142884E-2</c:v>
                </c:pt>
                <c:pt idx="15">
                  <c:v>3.5714285714285726E-2</c:v>
                </c:pt>
                <c:pt idx="16">
                  <c:v>3.7946428571428589E-2</c:v>
                </c:pt>
                <c:pt idx="17">
                  <c:v>4.0178571428571425E-2</c:v>
                </c:pt>
                <c:pt idx="18">
                  <c:v>4.2410714285714336E-2</c:v>
                </c:pt>
                <c:pt idx="19">
                  <c:v>4.4642857142857165E-2</c:v>
                </c:pt>
                <c:pt idx="20">
                  <c:v>4.6875E-2</c:v>
                </c:pt>
                <c:pt idx="21">
                  <c:v>4.9107142857142863E-2</c:v>
                </c:pt>
                <c:pt idx="22">
                  <c:v>5.1339285714285726E-2</c:v>
                </c:pt>
                <c:pt idx="23">
                  <c:v>5.3571428571428617E-2</c:v>
                </c:pt>
                <c:pt idx="24">
                  <c:v>5.5803571428571445E-2</c:v>
                </c:pt>
                <c:pt idx="25">
                  <c:v>5.8035714285714239E-2</c:v>
                </c:pt>
                <c:pt idx="26">
                  <c:v>6.0267857142857172E-2</c:v>
                </c:pt>
                <c:pt idx="27">
                  <c:v>6.2500000000000028E-2</c:v>
                </c:pt>
                <c:pt idx="28">
                  <c:v>6.4732142857142877E-2</c:v>
                </c:pt>
                <c:pt idx="29">
                  <c:v>6.6964285714285685E-2</c:v>
                </c:pt>
                <c:pt idx="30">
                  <c:v>6.9196428571428603E-2</c:v>
                </c:pt>
                <c:pt idx="31">
                  <c:v>7.1428571428571452E-2</c:v>
                </c:pt>
                <c:pt idx="32">
                  <c:v>7.3660714285714357E-2</c:v>
                </c:pt>
                <c:pt idx="33">
                  <c:v>7.5892857142857165E-2</c:v>
                </c:pt>
                <c:pt idx="34">
                  <c:v>7.8124999999999861E-2</c:v>
                </c:pt>
                <c:pt idx="35">
                  <c:v>8.0357142857142932E-2</c:v>
                </c:pt>
                <c:pt idx="36">
                  <c:v>8.2589285714285504E-2</c:v>
                </c:pt>
                <c:pt idx="37">
                  <c:v>8.4821428571428423E-2</c:v>
                </c:pt>
                <c:pt idx="38">
                  <c:v>8.7053571428571383E-2</c:v>
                </c:pt>
                <c:pt idx="39">
                  <c:v>8.9285714285714329E-2</c:v>
                </c:pt>
                <c:pt idx="40">
                  <c:v>9.1517857142856956E-2</c:v>
                </c:pt>
                <c:pt idx="41">
                  <c:v>9.3749999999999917E-2</c:v>
                </c:pt>
                <c:pt idx="42">
                  <c:v>9.5982142857142683E-2</c:v>
                </c:pt>
                <c:pt idx="43">
                  <c:v>9.8214285714285574E-2</c:v>
                </c:pt>
                <c:pt idx="44">
                  <c:v>0.10044642857142869</c:v>
                </c:pt>
                <c:pt idx="45">
                  <c:v>0.10267857142857145</c:v>
                </c:pt>
                <c:pt idx="46">
                  <c:v>0.10491071428571422</c:v>
                </c:pt>
                <c:pt idx="47">
                  <c:v>0.10714285714285704</c:v>
                </c:pt>
                <c:pt idx="48">
                  <c:v>0.109375</c:v>
                </c:pt>
                <c:pt idx="49">
                  <c:v>0.1116071428571427</c:v>
                </c:pt>
                <c:pt idx="50">
                  <c:v>0.11383928571428562</c:v>
                </c:pt>
                <c:pt idx="51">
                  <c:v>0.11607142857142853</c:v>
                </c:pt>
                <c:pt idx="52">
                  <c:v>0.11830357142857138</c:v>
                </c:pt>
                <c:pt idx="53">
                  <c:v>0.12053571428571419</c:v>
                </c:pt>
                <c:pt idx="54">
                  <c:v>0.12276785714285718</c:v>
                </c:pt>
                <c:pt idx="55">
                  <c:v>0.12499999999999999</c:v>
                </c:pt>
                <c:pt idx="56">
                  <c:v>0.12723214285714282</c:v>
                </c:pt>
                <c:pt idx="57">
                  <c:v>0.12946428571428567</c:v>
                </c:pt>
                <c:pt idx="58">
                  <c:v>0.13169642857142855</c:v>
                </c:pt>
                <c:pt idx="59">
                  <c:v>0.13392857142857137</c:v>
                </c:pt>
                <c:pt idx="60">
                  <c:v>0.13616071428571436</c:v>
                </c:pt>
                <c:pt idx="61">
                  <c:v>0.1383928571428571</c:v>
                </c:pt>
                <c:pt idx="62">
                  <c:v>0.14062499999999992</c:v>
                </c:pt>
                <c:pt idx="63">
                  <c:v>0.14285714285714279</c:v>
                </c:pt>
                <c:pt idx="64">
                  <c:v>0.14508928571428559</c:v>
                </c:pt>
                <c:pt idx="65">
                  <c:v>0.14732142857142883</c:v>
                </c:pt>
                <c:pt idx="66">
                  <c:v>0.14955357142857184</c:v>
                </c:pt>
                <c:pt idx="67">
                  <c:v>0.1517857142857135</c:v>
                </c:pt>
                <c:pt idx="68">
                  <c:v>0.15401785714285757</c:v>
                </c:pt>
                <c:pt idx="69">
                  <c:v>0.15625000000000033</c:v>
                </c:pt>
                <c:pt idx="70">
                  <c:v>0.15848214285714224</c:v>
                </c:pt>
                <c:pt idx="71">
                  <c:v>0.16071428571428567</c:v>
                </c:pt>
                <c:pt idx="72">
                  <c:v>0.16294642857142824</c:v>
                </c:pt>
                <c:pt idx="73">
                  <c:v>0.16517857142857184</c:v>
                </c:pt>
                <c:pt idx="74">
                  <c:v>0.1674107142857148</c:v>
                </c:pt>
                <c:pt idx="75">
                  <c:v>0.16964285714285737</c:v>
                </c:pt>
                <c:pt idx="76">
                  <c:v>0.17187499999999956</c:v>
                </c:pt>
                <c:pt idx="77">
                  <c:v>0.17410714285714274</c:v>
                </c:pt>
                <c:pt idx="78">
                  <c:v>0.17633928571428553</c:v>
                </c:pt>
                <c:pt idx="79">
                  <c:v>0.17857142857142844</c:v>
                </c:pt>
                <c:pt idx="80">
                  <c:v>0.18080357142857101</c:v>
                </c:pt>
                <c:pt idx="81">
                  <c:v>0.18303571428571391</c:v>
                </c:pt>
                <c:pt idx="82">
                  <c:v>0.18526785714285685</c:v>
                </c:pt>
                <c:pt idx="83">
                  <c:v>0.1875</c:v>
                </c:pt>
                <c:pt idx="84">
                  <c:v>0.18973214285714279</c:v>
                </c:pt>
                <c:pt idx="85">
                  <c:v>0.1919642857142855</c:v>
                </c:pt>
                <c:pt idx="86">
                  <c:v>0.1941964285714286</c:v>
                </c:pt>
                <c:pt idx="87">
                  <c:v>0.19642857142857137</c:v>
                </c:pt>
                <c:pt idx="88">
                  <c:v>0.19866071428571436</c:v>
                </c:pt>
                <c:pt idx="89">
                  <c:v>0.20089285714285723</c:v>
                </c:pt>
                <c:pt idx="90">
                  <c:v>0.20312499999999975</c:v>
                </c:pt>
                <c:pt idx="91">
                  <c:v>0.20535714285714263</c:v>
                </c:pt>
                <c:pt idx="92">
                  <c:v>0.20758928571428562</c:v>
                </c:pt>
                <c:pt idx="93">
                  <c:v>0.20982142857142852</c:v>
                </c:pt>
                <c:pt idx="94">
                  <c:v>0.21205357142857154</c:v>
                </c:pt>
                <c:pt idx="95">
                  <c:v>0.21428571428571425</c:v>
                </c:pt>
                <c:pt idx="96">
                  <c:v>0.21651785714285712</c:v>
                </c:pt>
                <c:pt idx="97">
                  <c:v>0.21874999999999983</c:v>
                </c:pt>
                <c:pt idx="98">
                  <c:v>0.22098214285714277</c:v>
                </c:pt>
                <c:pt idx="99">
                  <c:v>0.22321428571428562</c:v>
                </c:pt>
                <c:pt idx="100">
                  <c:v>0.22544642857142855</c:v>
                </c:pt>
                <c:pt idx="101">
                  <c:v>0.22767857142857134</c:v>
                </c:pt>
                <c:pt idx="102">
                  <c:v>0.22991071428571427</c:v>
                </c:pt>
                <c:pt idx="103">
                  <c:v>0.23214285714285718</c:v>
                </c:pt>
                <c:pt idx="104">
                  <c:v>0.23437499999999992</c:v>
                </c:pt>
                <c:pt idx="105">
                  <c:v>0.23660714285714288</c:v>
                </c:pt>
                <c:pt idx="106">
                  <c:v>0.23883928571428567</c:v>
                </c:pt>
                <c:pt idx="107">
                  <c:v>0.24107142857142871</c:v>
                </c:pt>
                <c:pt idx="108">
                  <c:v>0.24330357142857134</c:v>
                </c:pt>
                <c:pt idx="109">
                  <c:v>0.24553571428571425</c:v>
                </c:pt>
                <c:pt idx="110">
                  <c:v>0.2477678571428571</c:v>
                </c:pt>
                <c:pt idx="111">
                  <c:v>0.24999999999999989</c:v>
                </c:pt>
                <c:pt idx="112">
                  <c:v>0.25223214285714274</c:v>
                </c:pt>
                <c:pt idx="113">
                  <c:v>0.25446428571428559</c:v>
                </c:pt>
                <c:pt idx="114">
                  <c:v>0.25669642857142849</c:v>
                </c:pt>
                <c:pt idx="115">
                  <c:v>0.2589285714285714</c:v>
                </c:pt>
                <c:pt idx="116">
                  <c:v>0.26116071428571425</c:v>
                </c:pt>
                <c:pt idx="117">
                  <c:v>0.2633928571428571</c:v>
                </c:pt>
                <c:pt idx="118">
                  <c:v>0.265625</c:v>
                </c:pt>
                <c:pt idx="119">
                  <c:v>0.26785714285714279</c:v>
                </c:pt>
                <c:pt idx="120">
                  <c:v>0.27008928571428564</c:v>
                </c:pt>
                <c:pt idx="121">
                  <c:v>0.27232142857142855</c:v>
                </c:pt>
                <c:pt idx="122">
                  <c:v>0.2745535714285714</c:v>
                </c:pt>
                <c:pt idx="123">
                  <c:v>0.27678571428571414</c:v>
                </c:pt>
                <c:pt idx="124">
                  <c:v>0.27901785714285721</c:v>
                </c:pt>
                <c:pt idx="125">
                  <c:v>0.28125</c:v>
                </c:pt>
                <c:pt idx="126">
                  <c:v>0.28348214285714274</c:v>
                </c:pt>
                <c:pt idx="127">
                  <c:v>0.28571428571428559</c:v>
                </c:pt>
                <c:pt idx="128">
                  <c:v>0.28794642857142849</c:v>
                </c:pt>
                <c:pt idx="129">
                  <c:v>0.2901785714285714</c:v>
                </c:pt>
                <c:pt idx="130">
                  <c:v>0.29241071428571419</c:v>
                </c:pt>
                <c:pt idx="131">
                  <c:v>0.2946428571428571</c:v>
                </c:pt>
                <c:pt idx="132">
                  <c:v>0.29687499999999989</c:v>
                </c:pt>
                <c:pt idx="133">
                  <c:v>0.29910714285714279</c:v>
                </c:pt>
                <c:pt idx="134">
                  <c:v>0.3013392857142857</c:v>
                </c:pt>
                <c:pt idx="135">
                  <c:v>0.30357142857142849</c:v>
                </c:pt>
                <c:pt idx="136">
                  <c:v>0.30580357142857134</c:v>
                </c:pt>
                <c:pt idx="137">
                  <c:v>0.30803571428571425</c:v>
                </c:pt>
                <c:pt idx="138">
                  <c:v>0.31026785714285698</c:v>
                </c:pt>
                <c:pt idx="139">
                  <c:v>0.3125</c:v>
                </c:pt>
                <c:pt idx="140">
                  <c:v>0.31473214285714274</c:v>
                </c:pt>
                <c:pt idx="141">
                  <c:v>0.31696428571428559</c:v>
                </c:pt>
                <c:pt idx="142">
                  <c:v>0.31919642857142849</c:v>
                </c:pt>
                <c:pt idx="143">
                  <c:v>0.3214285714285714</c:v>
                </c:pt>
                <c:pt idx="144">
                  <c:v>0.32366071428571419</c:v>
                </c:pt>
                <c:pt idx="145">
                  <c:v>0.3258928571428571</c:v>
                </c:pt>
                <c:pt idx="146">
                  <c:v>0.32812499999999989</c:v>
                </c:pt>
                <c:pt idx="147">
                  <c:v>0.33035714285714279</c:v>
                </c:pt>
                <c:pt idx="148">
                  <c:v>0.3325892857142857</c:v>
                </c:pt>
                <c:pt idx="149">
                  <c:v>0.33482142857142849</c:v>
                </c:pt>
                <c:pt idx="150">
                  <c:v>0.3370535714285714</c:v>
                </c:pt>
                <c:pt idx="151">
                  <c:v>0.3392857142857143</c:v>
                </c:pt>
                <c:pt idx="152">
                  <c:v>0.3415178571428571</c:v>
                </c:pt>
                <c:pt idx="153">
                  <c:v>0.34374999999999994</c:v>
                </c:pt>
                <c:pt idx="154">
                  <c:v>0.34598214285714279</c:v>
                </c:pt>
                <c:pt idx="155">
                  <c:v>0.3482142857142857</c:v>
                </c:pt>
                <c:pt idx="156">
                  <c:v>0.35044642857142849</c:v>
                </c:pt>
                <c:pt idx="157">
                  <c:v>0.3526785714285714</c:v>
                </c:pt>
                <c:pt idx="158">
                  <c:v>0.35491071428571419</c:v>
                </c:pt>
                <c:pt idx="159">
                  <c:v>0.3571428571428571</c:v>
                </c:pt>
                <c:pt idx="160">
                  <c:v>0.359375</c:v>
                </c:pt>
                <c:pt idx="161">
                  <c:v>0.36160714285714279</c:v>
                </c:pt>
                <c:pt idx="162">
                  <c:v>0.36383928571428559</c:v>
                </c:pt>
                <c:pt idx="163">
                  <c:v>0.36607142857142849</c:v>
                </c:pt>
                <c:pt idx="164">
                  <c:v>0.3683035714285714</c:v>
                </c:pt>
                <c:pt idx="165">
                  <c:v>0.3705357142857143</c:v>
                </c:pt>
                <c:pt idx="166">
                  <c:v>0.3727678571428571</c:v>
                </c:pt>
                <c:pt idx="167">
                  <c:v>0.375</c:v>
                </c:pt>
                <c:pt idx="168">
                  <c:v>0.37723214285714279</c:v>
                </c:pt>
                <c:pt idx="169">
                  <c:v>0.37946428571428564</c:v>
                </c:pt>
                <c:pt idx="170">
                  <c:v>0.38169642857142849</c:v>
                </c:pt>
                <c:pt idx="171">
                  <c:v>0.38392857142857145</c:v>
                </c:pt>
                <c:pt idx="172">
                  <c:v>0.3861607142857143</c:v>
                </c:pt>
                <c:pt idx="173">
                  <c:v>0.3883928571428571</c:v>
                </c:pt>
                <c:pt idx="174">
                  <c:v>0.390625</c:v>
                </c:pt>
                <c:pt idx="175">
                  <c:v>0.39285714285714285</c:v>
                </c:pt>
                <c:pt idx="176">
                  <c:v>0.3950892857142857</c:v>
                </c:pt>
                <c:pt idx="177">
                  <c:v>0.39732142857142855</c:v>
                </c:pt>
                <c:pt idx="178">
                  <c:v>0.39955357142857145</c:v>
                </c:pt>
                <c:pt idx="179">
                  <c:v>0.40178571428571425</c:v>
                </c:pt>
                <c:pt idx="180">
                  <c:v>0.4040178571428571</c:v>
                </c:pt>
                <c:pt idx="181">
                  <c:v>0.40625</c:v>
                </c:pt>
                <c:pt idx="182">
                  <c:v>0.40848214285714279</c:v>
                </c:pt>
                <c:pt idx="183">
                  <c:v>0.4107142857142857</c:v>
                </c:pt>
                <c:pt idx="184">
                  <c:v>0.41294642857142855</c:v>
                </c:pt>
                <c:pt idx="185">
                  <c:v>0.4151785714285714</c:v>
                </c:pt>
                <c:pt idx="186">
                  <c:v>0.4174107142857143</c:v>
                </c:pt>
                <c:pt idx="187">
                  <c:v>0.41964285714285715</c:v>
                </c:pt>
                <c:pt idx="188">
                  <c:v>0.421875</c:v>
                </c:pt>
                <c:pt idx="189">
                  <c:v>0.42410714285714285</c:v>
                </c:pt>
                <c:pt idx="190">
                  <c:v>0.4263392857142857</c:v>
                </c:pt>
                <c:pt idx="191">
                  <c:v>0.42857142857142849</c:v>
                </c:pt>
                <c:pt idx="192">
                  <c:v>0.4308035714285714</c:v>
                </c:pt>
                <c:pt idx="193">
                  <c:v>0.4330357142857143</c:v>
                </c:pt>
                <c:pt idx="194">
                  <c:v>0.4352678571428571</c:v>
                </c:pt>
                <c:pt idx="195">
                  <c:v>0.4375</c:v>
                </c:pt>
                <c:pt idx="196">
                  <c:v>0.43973214285714285</c:v>
                </c:pt>
                <c:pt idx="197">
                  <c:v>0.4419642857142857</c:v>
                </c:pt>
                <c:pt idx="198">
                  <c:v>0.44419642857142849</c:v>
                </c:pt>
                <c:pt idx="199">
                  <c:v>0.44642857142857145</c:v>
                </c:pt>
                <c:pt idx="200">
                  <c:v>0.4486607142857143</c:v>
                </c:pt>
                <c:pt idx="201">
                  <c:v>0.45089285714285715</c:v>
                </c:pt>
                <c:pt idx="202">
                  <c:v>0.453125</c:v>
                </c:pt>
                <c:pt idx="203">
                  <c:v>0.45535714285714285</c:v>
                </c:pt>
                <c:pt idx="204">
                  <c:v>0.4575892857142857</c:v>
                </c:pt>
                <c:pt idx="205">
                  <c:v>0.45982142857142855</c:v>
                </c:pt>
                <c:pt idx="206">
                  <c:v>0.46205357142857145</c:v>
                </c:pt>
                <c:pt idx="207">
                  <c:v>0.4642857142857143</c:v>
                </c:pt>
                <c:pt idx="208">
                  <c:v>0.46651785714285715</c:v>
                </c:pt>
                <c:pt idx="209">
                  <c:v>0.46875</c:v>
                </c:pt>
                <c:pt idx="210">
                  <c:v>0.47098214285714285</c:v>
                </c:pt>
                <c:pt idx="211">
                  <c:v>0.4732142857142857</c:v>
                </c:pt>
                <c:pt idx="212">
                  <c:v>0.47544642857142855</c:v>
                </c:pt>
                <c:pt idx="213">
                  <c:v>0.47767857142857145</c:v>
                </c:pt>
                <c:pt idx="214">
                  <c:v>0.4799107142857143</c:v>
                </c:pt>
                <c:pt idx="215">
                  <c:v>0.48214285714285715</c:v>
                </c:pt>
                <c:pt idx="216">
                  <c:v>0.484375</c:v>
                </c:pt>
                <c:pt idx="217">
                  <c:v>0.48660714285714285</c:v>
                </c:pt>
                <c:pt idx="218">
                  <c:v>0.4888392857142857</c:v>
                </c:pt>
                <c:pt idx="219">
                  <c:v>0.49107142857142855</c:v>
                </c:pt>
                <c:pt idx="220">
                  <c:v>0.49330357142857145</c:v>
                </c:pt>
                <c:pt idx="221">
                  <c:v>0.4955357142857143</c:v>
                </c:pt>
                <c:pt idx="222">
                  <c:v>0.49776785714285715</c:v>
                </c:pt>
                <c:pt idx="223">
                  <c:v>0.5</c:v>
                </c:pt>
                <c:pt idx="224">
                  <c:v>0.5022321428571429</c:v>
                </c:pt>
                <c:pt idx="225">
                  <c:v>0.5044642857142857</c:v>
                </c:pt>
                <c:pt idx="226">
                  <c:v>0.5066964285714286</c:v>
                </c:pt>
                <c:pt idx="227">
                  <c:v>0.5089285714285714</c:v>
                </c:pt>
                <c:pt idx="228">
                  <c:v>0.5111607142857143</c:v>
                </c:pt>
                <c:pt idx="229">
                  <c:v>0.5133928571428571</c:v>
                </c:pt>
                <c:pt idx="230">
                  <c:v>0.515625</c:v>
                </c:pt>
                <c:pt idx="231">
                  <c:v>0.5178571428571429</c:v>
                </c:pt>
                <c:pt idx="232">
                  <c:v>0.5200892857142857</c:v>
                </c:pt>
                <c:pt idx="233">
                  <c:v>0.5223214285714286</c:v>
                </c:pt>
                <c:pt idx="234">
                  <c:v>0.5245535714285714</c:v>
                </c:pt>
                <c:pt idx="235">
                  <c:v>0.5267857142857143</c:v>
                </c:pt>
                <c:pt idx="236">
                  <c:v>0.5290178571428571</c:v>
                </c:pt>
                <c:pt idx="237">
                  <c:v>0.53125</c:v>
                </c:pt>
                <c:pt idx="238">
                  <c:v>0.5334821428571429</c:v>
                </c:pt>
                <c:pt idx="239">
                  <c:v>0.5357142857142857</c:v>
                </c:pt>
                <c:pt idx="240">
                  <c:v>0.5379464285714286</c:v>
                </c:pt>
                <c:pt idx="241">
                  <c:v>0.5401785714285714</c:v>
                </c:pt>
                <c:pt idx="242">
                  <c:v>0.5424107142857143</c:v>
                </c:pt>
                <c:pt idx="243">
                  <c:v>0.5446428571428571</c:v>
                </c:pt>
                <c:pt idx="244">
                  <c:v>0.546875</c:v>
                </c:pt>
                <c:pt idx="245">
                  <c:v>0.5491071428571429</c:v>
                </c:pt>
                <c:pt idx="246">
                  <c:v>0.5513392857142857</c:v>
                </c:pt>
                <c:pt idx="247">
                  <c:v>0.5535714285714286</c:v>
                </c:pt>
                <c:pt idx="248">
                  <c:v>0.5558035714285714</c:v>
                </c:pt>
                <c:pt idx="249">
                  <c:v>0.5580357142857143</c:v>
                </c:pt>
                <c:pt idx="250">
                  <c:v>0.5602678571428571</c:v>
                </c:pt>
                <c:pt idx="251">
                  <c:v>0.5625</c:v>
                </c:pt>
                <c:pt idx="252">
                  <c:v>0.5647321428571429</c:v>
                </c:pt>
                <c:pt idx="253">
                  <c:v>0.5669642857142857</c:v>
                </c:pt>
                <c:pt idx="254">
                  <c:v>0.5691964285714286</c:v>
                </c:pt>
                <c:pt idx="255">
                  <c:v>0.5714285714285714</c:v>
                </c:pt>
                <c:pt idx="256">
                  <c:v>0.5736607142857143</c:v>
                </c:pt>
                <c:pt idx="257">
                  <c:v>0.57589285714285721</c:v>
                </c:pt>
                <c:pt idx="258">
                  <c:v>0.578125</c:v>
                </c:pt>
                <c:pt idx="259">
                  <c:v>0.5803571428571429</c:v>
                </c:pt>
                <c:pt idx="260">
                  <c:v>0.5825892857142857</c:v>
                </c:pt>
                <c:pt idx="261">
                  <c:v>0.5848214285714286</c:v>
                </c:pt>
                <c:pt idx="262">
                  <c:v>0.5870535714285714</c:v>
                </c:pt>
                <c:pt idx="263">
                  <c:v>0.5892857142857143</c:v>
                </c:pt>
                <c:pt idx="264">
                  <c:v>0.5915178571428571</c:v>
                </c:pt>
                <c:pt idx="265">
                  <c:v>0.59375</c:v>
                </c:pt>
                <c:pt idx="266">
                  <c:v>0.5959821428571429</c:v>
                </c:pt>
                <c:pt idx="267">
                  <c:v>0.59821428571428581</c:v>
                </c:pt>
                <c:pt idx="268">
                  <c:v>0.6004464285714286</c:v>
                </c:pt>
                <c:pt idx="269">
                  <c:v>0.6026785714285714</c:v>
                </c:pt>
                <c:pt idx="270">
                  <c:v>0.6049107142857143</c:v>
                </c:pt>
                <c:pt idx="271">
                  <c:v>0.60714285714285721</c:v>
                </c:pt>
                <c:pt idx="272">
                  <c:v>0.609375</c:v>
                </c:pt>
                <c:pt idx="273">
                  <c:v>0.6116071428571429</c:v>
                </c:pt>
                <c:pt idx="274">
                  <c:v>0.6138392857142857</c:v>
                </c:pt>
                <c:pt idx="275">
                  <c:v>0.6160714285714286</c:v>
                </c:pt>
                <c:pt idx="276">
                  <c:v>0.6183035714285714</c:v>
                </c:pt>
                <c:pt idx="277">
                  <c:v>0.62053571428571441</c:v>
                </c:pt>
                <c:pt idx="278">
                  <c:v>0.62276785714285721</c:v>
                </c:pt>
                <c:pt idx="279">
                  <c:v>0.625</c:v>
                </c:pt>
                <c:pt idx="280">
                  <c:v>0.62723214285714302</c:v>
                </c:pt>
                <c:pt idx="281">
                  <c:v>0.6294642857142857</c:v>
                </c:pt>
                <c:pt idx="282">
                  <c:v>0.63169642857142871</c:v>
                </c:pt>
                <c:pt idx="283">
                  <c:v>0.6339285714285714</c:v>
                </c:pt>
                <c:pt idx="284">
                  <c:v>0.63616071428571441</c:v>
                </c:pt>
                <c:pt idx="285">
                  <c:v>0.63839285714285721</c:v>
                </c:pt>
                <c:pt idx="286">
                  <c:v>0.640625</c:v>
                </c:pt>
                <c:pt idx="287">
                  <c:v>0.6428571428571429</c:v>
                </c:pt>
                <c:pt idx="288">
                  <c:v>0.64508928571428581</c:v>
                </c:pt>
                <c:pt idx="289">
                  <c:v>0.64732142857142871</c:v>
                </c:pt>
                <c:pt idx="290">
                  <c:v>0.64955357142857151</c:v>
                </c:pt>
                <c:pt idx="291">
                  <c:v>0.6517857142857143</c:v>
                </c:pt>
                <c:pt idx="292">
                  <c:v>0.65401785714285721</c:v>
                </c:pt>
                <c:pt idx="293">
                  <c:v>0.65625</c:v>
                </c:pt>
                <c:pt idx="294">
                  <c:v>0.65848214285714302</c:v>
                </c:pt>
                <c:pt idx="295">
                  <c:v>0.6607142857142857</c:v>
                </c:pt>
                <c:pt idx="296">
                  <c:v>0.6629464285714286</c:v>
                </c:pt>
                <c:pt idx="297">
                  <c:v>0.66517857142857151</c:v>
                </c:pt>
                <c:pt idx="298">
                  <c:v>0.6674107142857143</c:v>
                </c:pt>
                <c:pt idx="299">
                  <c:v>0.6696428571428571</c:v>
                </c:pt>
                <c:pt idx="300">
                  <c:v>0.67187500000000011</c:v>
                </c:pt>
                <c:pt idx="301">
                  <c:v>0.67410714285714302</c:v>
                </c:pt>
                <c:pt idx="302">
                  <c:v>0.67633928571428581</c:v>
                </c:pt>
                <c:pt idx="303">
                  <c:v>0.6785714285714286</c:v>
                </c:pt>
                <c:pt idx="304">
                  <c:v>0.6808035714285714</c:v>
                </c:pt>
                <c:pt idx="305">
                  <c:v>0.68303571428571441</c:v>
                </c:pt>
                <c:pt idx="306">
                  <c:v>0.6852678571428571</c:v>
                </c:pt>
                <c:pt idx="307">
                  <c:v>0.6875</c:v>
                </c:pt>
                <c:pt idx="308">
                  <c:v>0.68973214285714302</c:v>
                </c:pt>
                <c:pt idx="309">
                  <c:v>0.69196428571428581</c:v>
                </c:pt>
                <c:pt idx="310">
                  <c:v>0.69419642857142871</c:v>
                </c:pt>
                <c:pt idx="311">
                  <c:v>0.69642857142857151</c:v>
                </c:pt>
                <c:pt idx="312">
                  <c:v>0.6986607142857143</c:v>
                </c:pt>
                <c:pt idx="313">
                  <c:v>0.70089285714285721</c:v>
                </c:pt>
                <c:pt idx="314">
                  <c:v>0.70312500000000011</c:v>
                </c:pt>
                <c:pt idx="315">
                  <c:v>0.7053571428571429</c:v>
                </c:pt>
                <c:pt idx="316">
                  <c:v>0.70758928571428581</c:v>
                </c:pt>
                <c:pt idx="317">
                  <c:v>0.70982142857142871</c:v>
                </c:pt>
                <c:pt idx="318">
                  <c:v>0.7120535714285714</c:v>
                </c:pt>
                <c:pt idx="319">
                  <c:v>0.71428571428571441</c:v>
                </c:pt>
                <c:pt idx="320">
                  <c:v>0.71651785714285721</c:v>
                </c:pt>
                <c:pt idx="321">
                  <c:v>0.71875</c:v>
                </c:pt>
                <c:pt idx="322">
                  <c:v>0.72098214285714302</c:v>
                </c:pt>
                <c:pt idx="323">
                  <c:v>0.72321428571428581</c:v>
                </c:pt>
                <c:pt idx="324">
                  <c:v>0.7254464285714286</c:v>
                </c:pt>
                <c:pt idx="325">
                  <c:v>0.7276785714285714</c:v>
                </c:pt>
                <c:pt idx="326">
                  <c:v>0.72991071428571441</c:v>
                </c:pt>
                <c:pt idx="327">
                  <c:v>0.73214285714285721</c:v>
                </c:pt>
                <c:pt idx="328">
                  <c:v>0.734375</c:v>
                </c:pt>
                <c:pt idx="329">
                  <c:v>0.7366071428571429</c:v>
                </c:pt>
                <c:pt idx="330">
                  <c:v>0.73883928571428581</c:v>
                </c:pt>
                <c:pt idx="331">
                  <c:v>0.7410714285714286</c:v>
                </c:pt>
                <c:pt idx="332">
                  <c:v>0.7433035714285714</c:v>
                </c:pt>
                <c:pt idx="333">
                  <c:v>0.74553571428571441</c:v>
                </c:pt>
                <c:pt idx="334">
                  <c:v>0.74776785714285721</c:v>
                </c:pt>
                <c:pt idx="335">
                  <c:v>0.75000000000000011</c:v>
                </c:pt>
                <c:pt idx="336">
                  <c:v>0.75223214285714302</c:v>
                </c:pt>
                <c:pt idx="337">
                  <c:v>0.75446428571428581</c:v>
                </c:pt>
                <c:pt idx="338">
                  <c:v>0.7566964285714286</c:v>
                </c:pt>
                <c:pt idx="339">
                  <c:v>0.75892857142857129</c:v>
                </c:pt>
                <c:pt idx="340">
                  <c:v>0.7611607142857143</c:v>
                </c:pt>
                <c:pt idx="341">
                  <c:v>0.7633928571428571</c:v>
                </c:pt>
                <c:pt idx="342">
                  <c:v>0.76562500000000011</c:v>
                </c:pt>
                <c:pt idx="343">
                  <c:v>0.7678571428571429</c:v>
                </c:pt>
                <c:pt idx="344">
                  <c:v>0.7700892857142857</c:v>
                </c:pt>
                <c:pt idx="345">
                  <c:v>0.7723214285714286</c:v>
                </c:pt>
                <c:pt idx="346">
                  <c:v>0.7745535714285714</c:v>
                </c:pt>
                <c:pt idx="347">
                  <c:v>0.77678571428571441</c:v>
                </c:pt>
                <c:pt idx="348">
                  <c:v>0.77901785714285721</c:v>
                </c:pt>
                <c:pt idx="349">
                  <c:v>0.78125000000000022</c:v>
                </c:pt>
                <c:pt idx="350">
                  <c:v>0.78348214285714279</c:v>
                </c:pt>
                <c:pt idx="351">
                  <c:v>0.78571428571428581</c:v>
                </c:pt>
                <c:pt idx="352">
                  <c:v>0.78794642857142849</c:v>
                </c:pt>
                <c:pt idx="353">
                  <c:v>0.79017857142857151</c:v>
                </c:pt>
                <c:pt idx="354">
                  <c:v>0.79241071428571441</c:v>
                </c:pt>
                <c:pt idx="355">
                  <c:v>0.79464285714285698</c:v>
                </c:pt>
                <c:pt idx="356">
                  <c:v>0.79687500000000022</c:v>
                </c:pt>
                <c:pt idx="357">
                  <c:v>0.7991071428571429</c:v>
                </c:pt>
                <c:pt idx="358">
                  <c:v>0.80133928571428559</c:v>
                </c:pt>
                <c:pt idx="359">
                  <c:v>0.8035714285714286</c:v>
                </c:pt>
                <c:pt idx="360">
                  <c:v>0.8058035714285714</c:v>
                </c:pt>
                <c:pt idx="361">
                  <c:v>0.80803571428571452</c:v>
                </c:pt>
                <c:pt idx="362">
                  <c:v>0.81026785714285721</c:v>
                </c:pt>
                <c:pt idx="363">
                  <c:v>0.8125</c:v>
                </c:pt>
                <c:pt idx="364">
                  <c:v>0.81473214285714302</c:v>
                </c:pt>
                <c:pt idx="365">
                  <c:v>0.81696428571428603</c:v>
                </c:pt>
                <c:pt idx="366">
                  <c:v>0.81919642857142905</c:v>
                </c:pt>
                <c:pt idx="367">
                  <c:v>0.82142857142857162</c:v>
                </c:pt>
                <c:pt idx="368">
                  <c:v>0.82366071428571441</c:v>
                </c:pt>
                <c:pt idx="369">
                  <c:v>0.82589285714285698</c:v>
                </c:pt>
                <c:pt idx="370">
                  <c:v>0.82812500000000044</c:v>
                </c:pt>
                <c:pt idx="371">
                  <c:v>0.83035714285714302</c:v>
                </c:pt>
                <c:pt idx="372">
                  <c:v>0.83258928571428514</c:v>
                </c:pt>
                <c:pt idx="373">
                  <c:v>0.83482142857142816</c:v>
                </c:pt>
                <c:pt idx="374">
                  <c:v>0.83705357142857173</c:v>
                </c:pt>
                <c:pt idx="375">
                  <c:v>0.8392857142857143</c:v>
                </c:pt>
                <c:pt idx="376">
                  <c:v>0.8415178571428571</c:v>
                </c:pt>
                <c:pt idx="377">
                  <c:v>0.84374999999999967</c:v>
                </c:pt>
                <c:pt idx="378">
                  <c:v>0.84598214285714302</c:v>
                </c:pt>
                <c:pt idx="379">
                  <c:v>0.84821428571428648</c:v>
                </c:pt>
                <c:pt idx="380">
                  <c:v>0.85044642857142816</c:v>
                </c:pt>
                <c:pt idx="381">
                  <c:v>0.85267857142857117</c:v>
                </c:pt>
                <c:pt idx="382">
                  <c:v>0.85491071428571441</c:v>
                </c:pt>
                <c:pt idx="383">
                  <c:v>0.85714285714285721</c:v>
                </c:pt>
                <c:pt idx="384">
                  <c:v>0.85937500000000011</c:v>
                </c:pt>
                <c:pt idx="385">
                  <c:v>0.86160714285714302</c:v>
                </c:pt>
                <c:pt idx="386">
                  <c:v>0.86383928571428559</c:v>
                </c:pt>
                <c:pt idx="387">
                  <c:v>0.8660714285714286</c:v>
                </c:pt>
                <c:pt idx="388">
                  <c:v>0.8683035714285714</c:v>
                </c:pt>
                <c:pt idx="389">
                  <c:v>0.8705357142857143</c:v>
                </c:pt>
                <c:pt idx="390">
                  <c:v>0.87276785714285732</c:v>
                </c:pt>
                <c:pt idx="391">
                  <c:v>0.875</c:v>
                </c:pt>
                <c:pt idx="392">
                  <c:v>0.8772321428571429</c:v>
                </c:pt>
                <c:pt idx="393">
                  <c:v>0.87946428571428581</c:v>
                </c:pt>
                <c:pt idx="394">
                  <c:v>0.8816964285714286</c:v>
                </c:pt>
                <c:pt idx="395">
                  <c:v>0.88392857142857151</c:v>
                </c:pt>
                <c:pt idx="396">
                  <c:v>0.88616071428571441</c:v>
                </c:pt>
                <c:pt idx="397">
                  <c:v>0.8883928571428571</c:v>
                </c:pt>
                <c:pt idx="398">
                  <c:v>0.890625</c:v>
                </c:pt>
                <c:pt idx="399">
                  <c:v>0.89285714285714302</c:v>
                </c:pt>
                <c:pt idx="400">
                  <c:v>0.89508928571428581</c:v>
                </c:pt>
                <c:pt idx="401">
                  <c:v>0.8973214285714286</c:v>
                </c:pt>
                <c:pt idx="402">
                  <c:v>0.89955357142857129</c:v>
                </c:pt>
                <c:pt idx="403">
                  <c:v>0.90178571428571441</c:v>
                </c:pt>
                <c:pt idx="404">
                  <c:v>0.90401785714285732</c:v>
                </c:pt>
                <c:pt idx="405">
                  <c:v>0.90625000000000011</c:v>
                </c:pt>
                <c:pt idx="406">
                  <c:v>0.90848214285714302</c:v>
                </c:pt>
                <c:pt idx="407">
                  <c:v>0.9107142857142857</c:v>
                </c:pt>
                <c:pt idx="408">
                  <c:v>0.9129464285714286</c:v>
                </c:pt>
                <c:pt idx="409">
                  <c:v>0.91517857142857162</c:v>
                </c:pt>
                <c:pt idx="410">
                  <c:v>0.91741071428571452</c:v>
                </c:pt>
                <c:pt idx="411">
                  <c:v>0.9196428571428571</c:v>
                </c:pt>
                <c:pt idx="412">
                  <c:v>0.92187500000000011</c:v>
                </c:pt>
                <c:pt idx="413">
                  <c:v>0.92410714285714268</c:v>
                </c:pt>
                <c:pt idx="414">
                  <c:v>0.9263392857142857</c:v>
                </c:pt>
                <c:pt idx="415">
                  <c:v>0.9285714285714286</c:v>
                </c:pt>
                <c:pt idx="416">
                  <c:v>0.9308035714285714</c:v>
                </c:pt>
                <c:pt idx="417">
                  <c:v>0.9330357142857143</c:v>
                </c:pt>
                <c:pt idx="418">
                  <c:v>0.9352678571428571</c:v>
                </c:pt>
                <c:pt idx="419">
                  <c:v>0.9375</c:v>
                </c:pt>
                <c:pt idx="420">
                  <c:v>0.9397321428571429</c:v>
                </c:pt>
                <c:pt idx="421">
                  <c:v>0.94196428571428559</c:v>
                </c:pt>
                <c:pt idx="422">
                  <c:v>0.9441964285714286</c:v>
                </c:pt>
                <c:pt idx="423">
                  <c:v>0.9464285714285714</c:v>
                </c:pt>
                <c:pt idx="424">
                  <c:v>0.9486607142857143</c:v>
                </c:pt>
                <c:pt idx="425">
                  <c:v>0.9508928571428571</c:v>
                </c:pt>
                <c:pt idx="426">
                  <c:v>0.953125</c:v>
                </c:pt>
                <c:pt idx="427">
                  <c:v>0.9553571428571429</c:v>
                </c:pt>
                <c:pt idx="428">
                  <c:v>0.9575892857142857</c:v>
                </c:pt>
                <c:pt idx="429">
                  <c:v>0.9598214285714286</c:v>
                </c:pt>
                <c:pt idx="430">
                  <c:v>0.9620535714285714</c:v>
                </c:pt>
                <c:pt idx="431">
                  <c:v>0.9642857142857143</c:v>
                </c:pt>
                <c:pt idx="432">
                  <c:v>0.9665178571428571</c:v>
                </c:pt>
                <c:pt idx="433">
                  <c:v>0.96875</c:v>
                </c:pt>
                <c:pt idx="434">
                  <c:v>0.9709821428571429</c:v>
                </c:pt>
                <c:pt idx="435">
                  <c:v>0.9732142857142857</c:v>
                </c:pt>
                <c:pt idx="436">
                  <c:v>0.9754464285714286</c:v>
                </c:pt>
                <c:pt idx="437">
                  <c:v>0.9776785714285714</c:v>
                </c:pt>
                <c:pt idx="438">
                  <c:v>0.9799107142857143</c:v>
                </c:pt>
                <c:pt idx="439">
                  <c:v>0.9821428571428571</c:v>
                </c:pt>
                <c:pt idx="440">
                  <c:v>0.984375</c:v>
                </c:pt>
                <c:pt idx="441">
                  <c:v>0.9866071428571429</c:v>
                </c:pt>
                <c:pt idx="442">
                  <c:v>0.9888392857142857</c:v>
                </c:pt>
                <c:pt idx="443">
                  <c:v>0.9910714285714286</c:v>
                </c:pt>
                <c:pt idx="444">
                  <c:v>0.9933035714285714</c:v>
                </c:pt>
                <c:pt idx="445">
                  <c:v>0.9955357142857143</c:v>
                </c:pt>
                <c:pt idx="446">
                  <c:v>0.9977678571428571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E-43C4-8A88-9D40187E5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AllFacies_Perm!$O$3:$O$10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AllFacies_Perm!$P$3:$P$10</c:f>
              <c:numCache>
                <c:formatCode>General</c:formatCode>
                <c:ptCount val="8"/>
                <c:pt idx="0">
                  <c:v>7</c:v>
                </c:pt>
                <c:pt idx="1">
                  <c:v>54</c:v>
                </c:pt>
                <c:pt idx="2">
                  <c:v>121</c:v>
                </c:pt>
                <c:pt idx="3">
                  <c:v>124</c:v>
                </c:pt>
                <c:pt idx="4">
                  <c:v>100</c:v>
                </c:pt>
                <c:pt idx="5">
                  <c:v>27</c:v>
                </c:pt>
                <c:pt idx="6">
                  <c:v>12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E-4BC5-824E-40FAFBE24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10"/>
        <c:minorUnit val="5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AllFacies_Perm!$G$3:$G$902</c:f>
              <c:numCache>
                <c:formatCode>0.0000</c:formatCode>
                <c:ptCount val="900"/>
                <c:pt idx="0">
                  <c:v>7.0042295100216385E-3</c:v>
                </c:pt>
                <c:pt idx="1">
                  <c:v>1.306957775291568E-2</c:v>
                </c:pt>
                <c:pt idx="2">
                  <c:v>1.8738600668400902E-2</c:v>
                </c:pt>
                <c:pt idx="3">
                  <c:v>2.4137382713720183E-2</c:v>
                </c:pt>
                <c:pt idx="4">
                  <c:v>2.9327901866702796E-2</c:v>
                </c:pt>
                <c:pt idx="5">
                  <c:v>3.4347580057949093E-2</c:v>
                </c:pt>
                <c:pt idx="6">
                  <c:v>3.9221640455913649E-2</c:v>
                </c:pt>
                <c:pt idx="7">
                  <c:v>4.3968312196343173E-2</c:v>
                </c:pt>
                <c:pt idx="8">
                  <c:v>4.8601424099006175E-2</c:v>
                </c:pt>
                <c:pt idx="9">
                  <c:v>5.3131848656312528E-2</c:v>
                </c:pt>
                <c:pt idx="10">
                  <c:v>5.7568372295366675E-2</c:v>
                </c:pt>
                <c:pt idx="11">
                  <c:v>6.1918252236568057E-2</c:v>
                </c:pt>
                <c:pt idx="12">
                  <c:v>6.6187589942939981E-2</c:v>
                </c:pt>
                <c:pt idx="13">
                  <c:v>7.0381591234477819E-2</c:v>
                </c:pt>
                <c:pt idx="14">
                  <c:v>7.4504753208392033E-2</c:v>
                </c:pt>
                <c:pt idx="15">
                  <c:v>7.8561002127753091E-2</c:v>
                </c:pt>
                <c:pt idx="16">
                  <c:v>8.2553797435770168E-2</c:v>
                </c:pt>
                <c:pt idx="17">
                  <c:v>8.6486211741905378E-2</c:v>
                </c:pt>
                <c:pt idx="18">
                  <c:v>9.0360993370596068E-2</c:v>
                </c:pt>
                <c:pt idx="19">
                  <c:v>9.4180616000563586E-2</c:v>
                </c:pt>
                <c:pt idx="20">
                  <c:v>9.7947318577284309E-2</c:v>
                </c:pt>
                <c:pt idx="21">
                  <c:v>0.10166313778112243</c:v>
                </c:pt>
                <c:pt idx="22">
                  <c:v>0.10532993471777084</c:v>
                </c:pt>
                <c:pt idx="23">
                  <c:v>0.10894941706771384</c:v>
                </c:pt>
                <c:pt idx="24">
                  <c:v>0.11252315762582044</c:v>
                </c:pt>
                <c:pt idx="25">
                  <c:v>0.11605260994138386</c:v>
                </c:pt>
                <c:pt idx="26">
                  <c:v>0.11953912160701499</c:v>
                </c:pt>
                <c:pt idx="27">
                  <c:v>0.1229839456244677</c:v>
                </c:pt>
                <c:pt idx="28">
                  <c:v>0.12638825018492925</c:v>
                </c:pt>
                <c:pt idx="29">
                  <c:v>0.12975312713239004</c:v>
                </c:pt>
                <c:pt idx="30">
                  <c:v>0.13307959932570998</c:v>
                </c:pt>
                <c:pt idx="31">
                  <c:v>0.13636862707383321</c:v>
                </c:pt>
                <c:pt idx="32">
                  <c:v>0.13962111378635325</c:v>
                </c:pt>
                <c:pt idx="33">
                  <c:v>0.14283791095613069</c:v>
                </c:pt>
                <c:pt idx="34">
                  <c:v>0.14601982257037643</c:v>
                </c:pt>
                <c:pt idx="35">
                  <c:v>0.14916760903031684</c:v>
                </c:pt>
                <c:pt idx="36">
                  <c:v>0.15228199064640041</c:v>
                </c:pt>
                <c:pt idx="37">
                  <c:v>0.15536365076531927</c:v>
                </c:pt>
                <c:pt idx="38">
                  <c:v>0.15841323857634493</c:v>
                </c:pt>
                <c:pt idx="39">
                  <c:v>0.16143137163730539</c:v>
                </c:pt>
                <c:pt idx="40">
                  <c:v>0.16441863815455568</c:v>
                </c:pt>
                <c:pt idx="41">
                  <c:v>0.16737559904635504</c:v>
                </c:pt>
                <c:pt idx="42">
                  <c:v>0.17030278981491667</c:v>
                </c:pt>
                <c:pt idx="43">
                  <c:v>0.1732007222489422</c:v>
                </c:pt>
                <c:pt idx="44">
                  <c:v>0.17606988597550635</c:v>
                </c:pt>
                <c:pt idx="45">
                  <c:v>0.1789107498776964</c:v>
                </c:pt>
                <c:pt idx="46">
                  <c:v>0.18172376339230181</c:v>
                </c:pt>
                <c:pt idx="47">
                  <c:v>0.18450935770004728</c:v>
                </c:pt>
                <c:pt idx="48">
                  <c:v>0.18726794681933631</c:v>
                </c:pt>
                <c:pt idx="49">
                  <c:v>0.18999992861314421</c:v>
                </c:pt>
                <c:pt idx="50">
                  <c:v>0.19270568571756716</c:v>
                </c:pt>
                <c:pt idx="51">
                  <c:v>0.19538558639954165</c:v>
                </c:pt>
                <c:pt idx="52">
                  <c:v>0.1980399853504072</c:v>
                </c:pt>
                <c:pt idx="53">
                  <c:v>0.20066922442123239</c:v>
                </c:pt>
                <c:pt idx="54">
                  <c:v>0.20327363330518314</c:v>
                </c:pt>
                <c:pt idx="55">
                  <c:v>0.20585353017164357</c:v>
                </c:pt>
                <c:pt idx="56">
                  <c:v>0.20840922225630723</c:v>
                </c:pt>
                <c:pt idx="57">
                  <c:v>0.21094100641101265</c:v>
                </c:pt>
                <c:pt idx="58">
                  <c:v>0.21344916961672408</c:v>
                </c:pt>
                <c:pt idx="59">
                  <c:v>0.21593398946270662</c:v>
                </c:pt>
                <c:pt idx="60">
                  <c:v>0.21839573459465689</c:v>
                </c:pt>
                <c:pt idx="61">
                  <c:v>0.22083466513427255</c:v>
                </c:pt>
                <c:pt idx="62">
                  <c:v>0.22325103307251823</c:v>
                </c:pt>
                <c:pt idx="63">
                  <c:v>0.22564508263862487</c:v>
                </c:pt>
                <c:pt idx="64">
                  <c:v>0.22801705064667793</c:v>
                </c:pt>
                <c:pt idx="65">
                  <c:v>0.23036716682148126</c:v>
                </c:pt>
                <c:pt idx="66">
                  <c:v>0.23269565410522733</c:v>
                </c:pt>
                <c:pt idx="67">
                  <c:v>0.23500272894637805</c:v>
                </c:pt>
                <c:pt idx="68">
                  <c:v>0.2372886015720389</c:v>
                </c:pt>
                <c:pt idx="69">
                  <c:v>0.23955347624497098</c:v>
                </c:pt>
                <c:pt idx="70">
                  <c:v>0.24179755150635565</c:v>
                </c:pt>
                <c:pt idx="71">
                  <c:v>0.24402102040525492</c:v>
                </c:pt>
                <c:pt idx="72">
                  <c:v>0.2462240707156787</c:v>
                </c:pt>
                <c:pt idx="73">
                  <c:v>0.24840688514210818</c:v>
                </c:pt>
                <c:pt idx="74">
                  <c:v>0.25056964151420652</c:v>
                </c:pt>
                <c:pt idx="75">
                  <c:v>0.25271251297144781</c:v>
                </c:pt>
                <c:pt idx="76">
                  <c:v>0.25483566813829511</c:v>
                </c:pt>
                <c:pt idx="77">
                  <c:v>0.25693927129053429</c:v>
                </c:pt>
                <c:pt idx="78">
                  <c:v>0.25902348251331136</c:v>
                </c:pt>
                <c:pt idx="79">
                  <c:v>0.26108845785139745</c:v>
                </c:pt>
                <c:pt idx="80">
                  <c:v>0.26313434945214126</c:v>
                </c:pt>
                <c:pt idx="81">
                  <c:v>0.26516130570156127</c:v>
                </c:pt>
                <c:pt idx="82">
                  <c:v>0.26716947135397751</c:v>
                </c:pt>
                <c:pt idx="83">
                  <c:v>0.26915898765556917</c:v>
                </c:pt>
                <c:pt idx="84">
                  <c:v>0.27112999246220637</c:v>
                </c:pt>
                <c:pt idx="85">
                  <c:v>0.27308262035188813</c:v>
                </c:pt>
                <c:pt idx="86">
                  <c:v>0.27501700273208968</c:v>
                </c:pt>
                <c:pt idx="87">
                  <c:v>0.276933267942304</c:v>
                </c:pt>
                <c:pt idx="88">
                  <c:v>0.27883154135205029</c:v>
                </c:pt>
                <c:pt idx="89">
                  <c:v>0.28071194545458683</c:v>
                </c:pt>
                <c:pt idx="90">
                  <c:v>0.28257459995657164</c:v>
                </c:pt>
                <c:pt idx="91">
                  <c:v>0.28441962186388242</c:v>
                </c:pt>
                <c:pt idx="92">
                  <c:v>0.28624712556379739</c:v>
                </c:pt>
                <c:pt idx="93">
                  <c:v>0.28805722290373431</c:v>
                </c:pt>
                <c:pt idx="94">
                  <c:v>0.28985002326672021</c:v>
                </c:pt>
                <c:pt idx="95">
                  <c:v>0.29162563364376137</c:v>
                </c:pt>
                <c:pt idx="96">
                  <c:v>0.29338415870327261</c:v>
                </c:pt>
                <c:pt idx="97">
                  <c:v>0.29512570085770956</c:v>
                </c:pt>
                <c:pt idx="98">
                  <c:v>0.29685036032754769</c:v>
                </c:pt>
                <c:pt idx="99">
                  <c:v>0.29855823520273383</c:v>
                </c:pt>
                <c:pt idx="100">
                  <c:v>0.30024942150173689</c:v>
                </c:pt>
                <c:pt idx="101">
                  <c:v>0.30192401322831136</c:v>
                </c:pt>
                <c:pt idx="102">
                  <c:v>0.30358210242608386</c:v>
                </c:pt>
                <c:pt idx="103">
                  <c:v>0.30522377923106397</c:v>
                </c:pt>
                <c:pt idx="104">
                  <c:v>0.30684913192217811</c:v>
                </c:pt>
                <c:pt idx="105">
                  <c:v>0.30845824696991775</c:v>
                </c:pt>
                <c:pt idx="106">
                  <c:v>0.31005120908318623</c:v>
                </c:pt>
                <c:pt idx="107">
                  <c:v>0.31162810125442975</c:v>
                </c:pt>
                <c:pt idx="108">
                  <c:v>0.31318900480312545</c:v>
                </c:pt>
                <c:pt idx="109">
                  <c:v>0.31473399941770441</c:v>
                </c:pt>
                <c:pt idx="110">
                  <c:v>0.31626316319597375</c:v>
                </c:pt>
                <c:pt idx="111">
                  <c:v>0.31777657268410692</c:v>
                </c:pt>
                <c:pt idx="112">
                  <c:v>0.31927430291426379</c:v>
                </c:pt>
                <c:pt idx="113">
                  <c:v>0.32075642744089689</c:v>
                </c:pt>
                <c:pt idx="114">
                  <c:v>0.32222301837580325</c:v>
                </c:pt>
                <c:pt idx="115">
                  <c:v>0.32367414642197145</c:v>
                </c:pt>
                <c:pt idx="116">
                  <c:v>0.32510988090627618</c:v>
                </c:pt>
                <c:pt idx="117">
                  <c:v>0.32653028981106741</c:v>
                </c:pt>
                <c:pt idx="118">
                  <c:v>0.3279354398046993</c:v>
                </c:pt>
                <c:pt idx="119">
                  <c:v>0.32932539627104196</c:v>
                </c:pt>
                <c:pt idx="120">
                  <c:v>0.33070022333801746</c:v>
                </c:pt>
                <c:pt idx="121">
                  <c:v>0.33205998390519825</c:v>
                </c:pt>
                <c:pt idx="122">
                  <c:v>0.33340473967050599</c:v>
                </c:pt>
                <c:pt idx="123">
                  <c:v>0.33473455115604567</c:v>
                </c:pt>
                <c:pt idx="124">
                  <c:v>0.33604947773310823</c:v>
                </c:pt>
                <c:pt idx="125">
                  <c:v>0.33734957764637408</c:v>
                </c:pt>
                <c:pt idx="126">
                  <c:v>0.33863490803734869</c:v>
                </c:pt>
                <c:pt idx="127">
                  <c:v>0.33990552496705834</c:v>
                </c:pt>
                <c:pt idx="128">
                  <c:v>0.34116148343803376</c:v>
                </c:pt>
                <c:pt idx="129">
                  <c:v>0.34240283741560934</c:v>
                </c:pt>
                <c:pt idx="130">
                  <c:v>0.34362963984856215</c:v>
                </c:pt>
                <c:pt idx="131">
                  <c:v>0.34484194268911517</c:v>
                </c:pt>
                <c:pt idx="132">
                  <c:v>0.34603979691232772</c:v>
                </c:pt>
                <c:pt idx="133">
                  <c:v>0.34722325253489578</c:v>
                </c:pt>
                <c:pt idx="134">
                  <c:v>0.34839235863338186</c:v>
                </c:pt>
                <c:pt idx="135">
                  <c:v>0.34954716336189645</c:v>
                </c:pt>
                <c:pt idx="136">
                  <c:v>0.35068771396924864</c:v>
                </c:pt>
                <c:pt idx="137">
                  <c:v>0.35181405681558492</c:v>
                </c:pt>
                <c:pt idx="138">
                  <c:v>0.35292623738853457</c:v>
                </c:pt>
                <c:pt idx="139">
                  <c:v>0.35402430031887727</c:v>
                </c:pt>
                <c:pt idx="140">
                  <c:v>0.35510828939574934</c:v>
                </c:pt>
                <c:pt idx="141">
                  <c:v>0.35617824758140554</c:v>
                </c:pt>
                <c:pt idx="142">
                  <c:v>0.35723421702554908</c:v>
                </c:pt>
                <c:pt idx="143">
                  <c:v>0.35827623907924527</c:v>
                </c:pt>
                <c:pt idx="144">
                  <c:v>0.35930435430843288</c:v>
                </c:pt>
                <c:pt idx="145">
                  <c:v>0.36031860250704512</c:v>
                </c:pt>
                <c:pt idx="146">
                  <c:v>0.36131902270975336</c:v>
                </c:pt>
                <c:pt idx="147">
                  <c:v>0.36230565320434582</c:v>
                </c:pt>
                <c:pt idx="148">
                  <c:v>0.36327853154375234</c:v>
                </c:pt>
                <c:pt idx="149">
                  <c:v>0.36423769455772664</c:v>
                </c:pt>
                <c:pt idx="150">
                  <c:v>0.36518317836419645</c:v>
                </c:pt>
                <c:pt idx="151">
                  <c:v>0.36611501838029148</c:v>
                </c:pt>
                <c:pt idx="152">
                  <c:v>0.36703324933306014</c:v>
                </c:pt>
                <c:pt idx="153">
                  <c:v>0.36793790526988279</c:v>
                </c:pt>
                <c:pt idx="154">
                  <c:v>0.36882901956859215</c:v>
                </c:pt>
                <c:pt idx="155">
                  <c:v>0.36970662494730822</c:v>
                </c:pt>
                <c:pt idx="156">
                  <c:v>0.37057075347399693</c:v>
                </c:pt>
                <c:pt idx="157">
                  <c:v>0.37142143657576066</c:v>
                </c:pt>
                <c:pt idx="158">
                  <c:v>0.37225870504786701</c:v>
                </c:pt>
                <c:pt idx="159">
                  <c:v>0.37308258906252545</c:v>
                </c:pt>
                <c:pt idx="160">
                  <c:v>0.37389311817741672</c:v>
                </c:pt>
                <c:pt idx="161">
                  <c:v>0.37469032134398345</c:v>
                </c:pt>
                <c:pt idx="162">
                  <c:v>0.3754742269154881</c:v>
                </c:pt>
                <c:pt idx="163">
                  <c:v>0.37624486265484386</c:v>
                </c:pt>
                <c:pt idx="164">
                  <c:v>0.37700225574222623</c:v>
                </c:pt>
                <c:pt idx="165">
                  <c:v>0.37774643278246955</c:v>
                </c:pt>
                <c:pt idx="166">
                  <c:v>0.37847741981225497</c:v>
                </c:pt>
                <c:pt idx="167">
                  <c:v>0.37919524230709561</c:v>
                </c:pt>
                <c:pt idx="168">
                  <c:v>0.37989992518812288</c:v>
                </c:pt>
                <c:pt idx="169">
                  <c:v>0.38059149282868071</c:v>
                </c:pt>
                <c:pt idx="170">
                  <c:v>0.38126996906073124</c:v>
                </c:pt>
                <c:pt idx="171">
                  <c:v>0.38193537718107717</c:v>
                </c:pt>
                <c:pt idx="172">
                  <c:v>0.38258773995740547</c:v>
                </c:pt>
                <c:pt idx="173">
                  <c:v>0.3832270796341562</c:v>
                </c:pt>
                <c:pt idx="174">
                  <c:v>0.38385341793822136</c:v>
                </c:pt>
                <c:pt idx="175">
                  <c:v>0.38446677608447716</c:v>
                </c:pt>
                <c:pt idx="176">
                  <c:v>0.38506717478115404</c:v>
                </c:pt>
                <c:pt idx="177">
                  <c:v>0.38565463423504781</c:v>
                </c:pt>
                <c:pt idx="178">
                  <c:v>0.38622917415657587</c:v>
                </c:pt>
                <c:pt idx="179">
                  <c:v>0.38679081376468161</c:v>
                </c:pt>
                <c:pt idx="180">
                  <c:v>0.38733957179159073</c:v>
                </c:pt>
                <c:pt idx="181">
                  <c:v>0.38787546648742222</c:v>
                </c:pt>
                <c:pt idx="182">
                  <c:v>0.38839851562465744</c:v>
                </c:pt>
                <c:pt idx="183">
                  <c:v>0.38890873650247026</c:v>
                </c:pt>
                <c:pt idx="184">
                  <c:v>0.38940614595092088</c:v>
                </c:pt>
                <c:pt idx="185">
                  <c:v>0.38989076033501607</c:v>
                </c:pt>
                <c:pt idx="186">
                  <c:v>0.390362595558639</c:v>
                </c:pt>
                <c:pt idx="187">
                  <c:v>0.39082166706835064</c:v>
                </c:pt>
                <c:pt idx="188">
                  <c:v>0.39126798985706523</c:v>
                </c:pt>
                <c:pt idx="189">
                  <c:v>0.3917015784676024</c:v>
                </c:pt>
                <c:pt idx="190">
                  <c:v>0.39212244699611831</c:v>
                </c:pt>
                <c:pt idx="191">
                  <c:v>0.39253060909541726</c:v>
                </c:pt>
                <c:pt idx="192">
                  <c:v>0.39292607797814683</c:v>
                </c:pt>
                <c:pt idx="193">
                  <c:v>0.39330886641987767</c:v>
                </c:pt>
                <c:pt idx="194">
                  <c:v>0.3936789867620708</c:v>
                </c:pt>
                <c:pt idx="195">
                  <c:v>0.39403645091493289</c:v>
                </c:pt>
                <c:pt idx="196">
                  <c:v>0.39438127036016291</c:v>
                </c:pt>
                <c:pt idx="197">
                  <c:v>0.39471345615359005</c:v>
                </c:pt>
                <c:pt idx="198">
                  <c:v>0.39503301892770676</c:v>
                </c:pt>
                <c:pt idx="199">
                  <c:v>0.39533996889409584</c:v>
                </c:pt>
                <c:pt idx="200">
                  <c:v>0.39563431584575498</c:v>
                </c:pt>
                <c:pt idx="201">
                  <c:v>0.39591606915931943</c:v>
                </c:pt>
                <c:pt idx="202">
                  <c:v>0.39618523779718456</c:v>
                </c:pt>
                <c:pt idx="203">
                  <c:v>0.3964418303095284</c:v>
                </c:pt>
                <c:pt idx="204">
                  <c:v>0.3966858548362367</c:v>
                </c:pt>
                <c:pt idx="205">
                  <c:v>0.39691731910873146</c:v>
                </c:pt>
                <c:pt idx="206">
                  <c:v>0.39713623045170293</c:v>
                </c:pt>
                <c:pt idx="207">
                  <c:v>0.39734259578474729</c:v>
                </c:pt>
                <c:pt idx="208">
                  <c:v>0.39753642162391056</c:v>
                </c:pt>
                <c:pt idx="209">
                  <c:v>0.39771771408313922</c:v>
                </c:pt>
                <c:pt idx="210">
                  <c:v>0.39788647887563938</c:v>
                </c:pt>
                <c:pt idx="211">
                  <c:v>0.39804272131514379</c:v>
                </c:pt>
                <c:pt idx="212">
                  <c:v>0.39818644631708938</c:v>
                </c:pt>
                <c:pt idx="213">
                  <c:v>0.39831765839970401</c:v>
                </c:pt>
                <c:pt idx="214">
                  <c:v>0.39843636168500435</c:v>
                </c:pt>
                <c:pt idx="215">
                  <c:v>0.39854255989970522</c:v>
                </c:pt>
                <c:pt idx="216">
                  <c:v>0.39863625637604055</c:v>
                </c:pt>
                <c:pt idx="217">
                  <c:v>0.3987174540524967</c:v>
                </c:pt>
                <c:pt idx="218">
                  <c:v>0.39878615547445873</c:v>
                </c:pt>
                <c:pt idx="219">
                  <c:v>0.39884236279476948</c:v>
                </c:pt>
                <c:pt idx="220">
                  <c:v>0.39888607777420221</c:v>
                </c:pt>
                <c:pt idx="221">
                  <c:v>0.39891730178184692</c:v>
                </c:pt>
                <c:pt idx="222">
                  <c:v>0.39893603579541093</c:v>
                </c:pt>
                <c:pt idx="223">
                  <c:v>0.3989422804014327</c:v>
                </c:pt>
                <c:pt idx="224">
                  <c:v>0.39893603579541093</c:v>
                </c:pt>
                <c:pt idx="225">
                  <c:v>0.39891730178184692</c:v>
                </c:pt>
                <c:pt idx="226">
                  <c:v>0.39888607777420221</c:v>
                </c:pt>
                <c:pt idx="227">
                  <c:v>0.39884236279476948</c:v>
                </c:pt>
                <c:pt idx="228">
                  <c:v>0.39878615547445873</c:v>
                </c:pt>
                <c:pt idx="229">
                  <c:v>0.3987174540524967</c:v>
                </c:pt>
                <c:pt idx="230">
                  <c:v>0.39863625637604055</c:v>
                </c:pt>
                <c:pt idx="231">
                  <c:v>0.39854255989970522</c:v>
                </c:pt>
                <c:pt idx="232">
                  <c:v>0.39843636168500435</c:v>
                </c:pt>
                <c:pt idx="233">
                  <c:v>0.39831765839970401</c:v>
                </c:pt>
                <c:pt idx="234">
                  <c:v>0.39818644631708938</c:v>
                </c:pt>
                <c:pt idx="235">
                  <c:v>0.39804272131514379</c:v>
                </c:pt>
                <c:pt idx="236">
                  <c:v>0.39788647887563938</c:v>
                </c:pt>
                <c:pt idx="237">
                  <c:v>0.39771771408313922</c:v>
                </c:pt>
                <c:pt idx="238">
                  <c:v>0.39753642162391056</c:v>
                </c:pt>
                <c:pt idx="239">
                  <c:v>0.39734259578474729</c:v>
                </c:pt>
                <c:pt idx="240">
                  <c:v>0.39713623045170293</c:v>
                </c:pt>
                <c:pt idx="241">
                  <c:v>0.39691731910873146</c:v>
                </c:pt>
                <c:pt idx="242">
                  <c:v>0.3966858548362367</c:v>
                </c:pt>
                <c:pt idx="243">
                  <c:v>0.3964418303095284</c:v>
                </c:pt>
                <c:pt idx="244">
                  <c:v>0.39618523779718456</c:v>
                </c:pt>
                <c:pt idx="245">
                  <c:v>0.39591606915931943</c:v>
                </c:pt>
                <c:pt idx="246">
                  <c:v>0.39563431584575498</c:v>
                </c:pt>
                <c:pt idx="247">
                  <c:v>0.39533996889409584</c:v>
                </c:pt>
                <c:pt idx="248">
                  <c:v>0.39503301892770681</c:v>
                </c:pt>
                <c:pt idx="249">
                  <c:v>0.39471345615359005</c:v>
                </c:pt>
                <c:pt idx="250">
                  <c:v>0.39438127036016291</c:v>
                </c:pt>
                <c:pt idx="251">
                  <c:v>0.39403645091493289</c:v>
                </c:pt>
                <c:pt idx="252">
                  <c:v>0.3936789867620708</c:v>
                </c:pt>
                <c:pt idx="253">
                  <c:v>0.39330886641987767</c:v>
                </c:pt>
                <c:pt idx="254">
                  <c:v>0.39292607797814677</c:v>
                </c:pt>
                <c:pt idx="255">
                  <c:v>0.39253060909541726</c:v>
                </c:pt>
                <c:pt idx="256">
                  <c:v>0.39212244699611831</c:v>
                </c:pt>
                <c:pt idx="257">
                  <c:v>0.39170157846760245</c:v>
                </c:pt>
                <c:pt idx="258">
                  <c:v>0.39126798985706523</c:v>
                </c:pt>
                <c:pt idx="259">
                  <c:v>0.39082166706835059</c:v>
                </c:pt>
                <c:pt idx="260">
                  <c:v>0.390362595558639</c:v>
                </c:pt>
                <c:pt idx="261">
                  <c:v>0.38989076033501602</c:v>
                </c:pt>
                <c:pt idx="262">
                  <c:v>0.38940614595092088</c:v>
                </c:pt>
                <c:pt idx="263">
                  <c:v>0.38890873650247026</c:v>
                </c:pt>
                <c:pt idx="264">
                  <c:v>0.38839851562465744</c:v>
                </c:pt>
                <c:pt idx="265">
                  <c:v>0.38787546648742222</c:v>
                </c:pt>
                <c:pt idx="266">
                  <c:v>0.38733957179159068</c:v>
                </c:pt>
                <c:pt idx="267">
                  <c:v>0.38679081376468161</c:v>
                </c:pt>
                <c:pt idx="268">
                  <c:v>0.38622917415657587</c:v>
                </c:pt>
                <c:pt idx="269">
                  <c:v>0.38565463423504787</c:v>
                </c:pt>
                <c:pt idx="270">
                  <c:v>0.38506717478115404</c:v>
                </c:pt>
                <c:pt idx="271">
                  <c:v>0.38446677608447721</c:v>
                </c:pt>
                <c:pt idx="272">
                  <c:v>0.38385341793822136</c:v>
                </c:pt>
                <c:pt idx="273">
                  <c:v>0.3832270796341562</c:v>
                </c:pt>
                <c:pt idx="274">
                  <c:v>0.38258773995740547</c:v>
                </c:pt>
                <c:pt idx="275">
                  <c:v>0.38193537718107717</c:v>
                </c:pt>
                <c:pt idx="276">
                  <c:v>0.3812699690607313</c:v>
                </c:pt>
                <c:pt idx="277">
                  <c:v>0.38059149282868071</c:v>
                </c:pt>
                <c:pt idx="278">
                  <c:v>0.37989992518812288</c:v>
                </c:pt>
                <c:pt idx="279">
                  <c:v>0.37919524230709561</c:v>
                </c:pt>
                <c:pt idx="280">
                  <c:v>0.37847741981225497</c:v>
                </c:pt>
                <c:pt idx="281">
                  <c:v>0.37774643278246955</c:v>
                </c:pt>
                <c:pt idx="282">
                  <c:v>0.37700225574222623</c:v>
                </c:pt>
                <c:pt idx="283">
                  <c:v>0.37624486265484386</c:v>
                </c:pt>
                <c:pt idx="284">
                  <c:v>0.3754742269154881</c:v>
                </c:pt>
                <c:pt idx="285">
                  <c:v>0.3746903213439835</c:v>
                </c:pt>
                <c:pt idx="286">
                  <c:v>0.37389311817741672</c:v>
                </c:pt>
                <c:pt idx="287">
                  <c:v>0.37308258906252539</c:v>
                </c:pt>
                <c:pt idx="288">
                  <c:v>0.37225870504786701</c:v>
                </c:pt>
                <c:pt idx="289">
                  <c:v>0.3714214365757606</c:v>
                </c:pt>
                <c:pt idx="290">
                  <c:v>0.37057075347399698</c:v>
                </c:pt>
                <c:pt idx="291">
                  <c:v>0.36970662494730822</c:v>
                </c:pt>
                <c:pt idx="292">
                  <c:v>0.36882901956859215</c:v>
                </c:pt>
                <c:pt idx="293">
                  <c:v>0.36793790526988279</c:v>
                </c:pt>
                <c:pt idx="294">
                  <c:v>0.36703324933306014</c:v>
                </c:pt>
                <c:pt idx="295">
                  <c:v>0.36611501838029148</c:v>
                </c:pt>
                <c:pt idx="296">
                  <c:v>0.36518317836419639</c:v>
                </c:pt>
                <c:pt idx="297">
                  <c:v>0.36423769455772664</c:v>
                </c:pt>
                <c:pt idx="298">
                  <c:v>0.36327853154375234</c:v>
                </c:pt>
                <c:pt idx="299">
                  <c:v>0.36230565320434582</c:v>
                </c:pt>
                <c:pt idx="300">
                  <c:v>0.36131902270975336</c:v>
                </c:pt>
                <c:pt idx="301">
                  <c:v>0.36031860250704512</c:v>
                </c:pt>
                <c:pt idx="302">
                  <c:v>0.35930435430843288</c:v>
                </c:pt>
                <c:pt idx="303">
                  <c:v>0.35827623907924527</c:v>
                </c:pt>
                <c:pt idx="304">
                  <c:v>0.35723421702554914</c:v>
                </c:pt>
                <c:pt idx="305">
                  <c:v>0.35617824758140554</c:v>
                </c:pt>
                <c:pt idx="306">
                  <c:v>0.3551082893957494</c:v>
                </c:pt>
                <c:pt idx="307">
                  <c:v>0.35402430031887727</c:v>
                </c:pt>
                <c:pt idx="308">
                  <c:v>0.35292623738853457</c:v>
                </c:pt>
                <c:pt idx="309">
                  <c:v>0.35181405681558492</c:v>
                </c:pt>
                <c:pt idx="310">
                  <c:v>0.35068771396924858</c:v>
                </c:pt>
                <c:pt idx="311">
                  <c:v>0.34954716336189645</c:v>
                </c:pt>
                <c:pt idx="312">
                  <c:v>0.34839235863338186</c:v>
                </c:pt>
                <c:pt idx="313">
                  <c:v>0.34722325253489583</c:v>
                </c:pt>
                <c:pt idx="314">
                  <c:v>0.34603979691232772</c:v>
                </c:pt>
                <c:pt idx="315">
                  <c:v>0.34484194268911517</c:v>
                </c:pt>
                <c:pt idx="316">
                  <c:v>0.34362963984856215</c:v>
                </c:pt>
                <c:pt idx="317">
                  <c:v>0.34240283741560928</c:v>
                </c:pt>
                <c:pt idx="318">
                  <c:v>0.34116148343803376</c:v>
                </c:pt>
                <c:pt idx="319">
                  <c:v>0.33990552496705834</c:v>
                </c:pt>
                <c:pt idx="320">
                  <c:v>0.3386349080373488</c:v>
                </c:pt>
                <c:pt idx="321">
                  <c:v>0.33734957764637408</c:v>
                </c:pt>
                <c:pt idx="322">
                  <c:v>0.33604947773310817</c:v>
                </c:pt>
                <c:pt idx="323">
                  <c:v>0.33473455115604567</c:v>
                </c:pt>
                <c:pt idx="324">
                  <c:v>0.33340473967050599</c:v>
                </c:pt>
                <c:pt idx="325">
                  <c:v>0.33205998390519825</c:v>
                </c:pt>
                <c:pt idx="326">
                  <c:v>0.33070022333801746</c:v>
                </c:pt>
                <c:pt idx="327">
                  <c:v>0.32932539627104201</c:v>
                </c:pt>
                <c:pt idx="328">
                  <c:v>0.3279354398046993</c:v>
                </c:pt>
                <c:pt idx="329">
                  <c:v>0.32653028981106741</c:v>
                </c:pt>
                <c:pt idx="330">
                  <c:v>0.32510988090627618</c:v>
                </c:pt>
                <c:pt idx="331">
                  <c:v>0.3236741464219714</c:v>
                </c:pt>
                <c:pt idx="332">
                  <c:v>0.32222301837580331</c:v>
                </c:pt>
                <c:pt idx="333">
                  <c:v>0.32075642744089689</c:v>
                </c:pt>
                <c:pt idx="334">
                  <c:v>0.31927430291426373</c:v>
                </c:pt>
                <c:pt idx="335">
                  <c:v>0.31777657268410692</c:v>
                </c:pt>
                <c:pt idx="336">
                  <c:v>0.3162631631959737</c:v>
                </c:pt>
                <c:pt idx="337">
                  <c:v>0.31473399941770441</c:v>
                </c:pt>
                <c:pt idx="338">
                  <c:v>0.31318900480312545</c:v>
                </c:pt>
                <c:pt idx="339">
                  <c:v>0.31162810125442975</c:v>
                </c:pt>
                <c:pt idx="340">
                  <c:v>0.31005120908318623</c:v>
                </c:pt>
                <c:pt idx="341">
                  <c:v>0.3084582469699178</c:v>
                </c:pt>
                <c:pt idx="342">
                  <c:v>0.30684913192217811</c:v>
                </c:pt>
                <c:pt idx="343">
                  <c:v>0.30522377923106386</c:v>
                </c:pt>
                <c:pt idx="344">
                  <c:v>0.30358210242608386</c:v>
                </c:pt>
                <c:pt idx="345">
                  <c:v>0.30192401322831136</c:v>
                </c:pt>
                <c:pt idx="346">
                  <c:v>0.30024942150173689</c:v>
                </c:pt>
                <c:pt idx="347">
                  <c:v>0.29855823520273383</c:v>
                </c:pt>
                <c:pt idx="348">
                  <c:v>0.29685036032754775</c:v>
                </c:pt>
                <c:pt idx="349">
                  <c:v>0.29512570085770956</c:v>
                </c:pt>
                <c:pt idx="350">
                  <c:v>0.2933841587032725</c:v>
                </c:pt>
                <c:pt idx="351">
                  <c:v>0.29162563364376137</c:v>
                </c:pt>
                <c:pt idx="352">
                  <c:v>0.28985002326672021</c:v>
                </c:pt>
                <c:pt idx="353">
                  <c:v>0.28805722290373431</c:v>
                </c:pt>
                <c:pt idx="354">
                  <c:v>0.28624712556379739</c:v>
                </c:pt>
                <c:pt idx="355">
                  <c:v>0.28441962186388275</c:v>
                </c:pt>
                <c:pt idx="356">
                  <c:v>0.28257459995657164</c:v>
                </c:pt>
                <c:pt idx="357">
                  <c:v>0.28071194545458672</c:v>
                </c:pt>
                <c:pt idx="358">
                  <c:v>0.27883154135205029</c:v>
                </c:pt>
                <c:pt idx="359">
                  <c:v>0.276933267942304</c:v>
                </c:pt>
                <c:pt idx="360">
                  <c:v>0.27501700273208968</c:v>
                </c:pt>
                <c:pt idx="361">
                  <c:v>0.27308262035188813</c:v>
                </c:pt>
                <c:pt idx="362">
                  <c:v>0.27112999246220643</c:v>
                </c:pt>
                <c:pt idx="363">
                  <c:v>0.26915898765556917</c:v>
                </c:pt>
                <c:pt idx="364">
                  <c:v>0.26716947135397767</c:v>
                </c:pt>
                <c:pt idx="365">
                  <c:v>0.26516130570156127</c:v>
                </c:pt>
                <c:pt idx="366">
                  <c:v>0.26313434945214126</c:v>
                </c:pt>
                <c:pt idx="367">
                  <c:v>0.26108845785139745</c:v>
                </c:pt>
                <c:pt idx="368">
                  <c:v>0.25902348251331136</c:v>
                </c:pt>
                <c:pt idx="369">
                  <c:v>0.25693927129053451</c:v>
                </c:pt>
                <c:pt idx="370">
                  <c:v>0.25483566813829511</c:v>
                </c:pt>
                <c:pt idx="371">
                  <c:v>0.25271251297144753</c:v>
                </c:pt>
                <c:pt idx="372">
                  <c:v>0.25056964151420652</c:v>
                </c:pt>
                <c:pt idx="373">
                  <c:v>0.24840688514210818</c:v>
                </c:pt>
                <c:pt idx="374">
                  <c:v>0.2462240707156787</c:v>
                </c:pt>
                <c:pt idx="375">
                  <c:v>0.24402102040525492</c:v>
                </c:pt>
                <c:pt idx="376">
                  <c:v>0.24179755150635626</c:v>
                </c:pt>
                <c:pt idx="377">
                  <c:v>0.23955347624497098</c:v>
                </c:pt>
                <c:pt idx="378">
                  <c:v>0.23728860157203824</c:v>
                </c:pt>
                <c:pt idx="379">
                  <c:v>0.23500272894637805</c:v>
                </c:pt>
                <c:pt idx="380">
                  <c:v>0.23269565410522733</c:v>
                </c:pt>
                <c:pt idx="381">
                  <c:v>0.23036716682148126</c:v>
                </c:pt>
                <c:pt idx="382">
                  <c:v>0.22801705064667793</c:v>
                </c:pt>
                <c:pt idx="383">
                  <c:v>0.22564508263862487</c:v>
                </c:pt>
                <c:pt idx="384">
                  <c:v>0.22325103307251823</c:v>
                </c:pt>
                <c:pt idx="385">
                  <c:v>0.22083466513427241</c:v>
                </c:pt>
                <c:pt idx="386">
                  <c:v>0.21839573459465689</c:v>
                </c:pt>
                <c:pt idx="387">
                  <c:v>0.21593398946270662</c:v>
                </c:pt>
                <c:pt idx="388">
                  <c:v>0.21344916961672408</c:v>
                </c:pt>
                <c:pt idx="389">
                  <c:v>0.21094100641101265</c:v>
                </c:pt>
                <c:pt idx="390">
                  <c:v>0.20840922225630709</c:v>
                </c:pt>
                <c:pt idx="391">
                  <c:v>0.20585353017164357</c:v>
                </c:pt>
                <c:pt idx="392">
                  <c:v>0.20327363330518311</c:v>
                </c:pt>
                <c:pt idx="393">
                  <c:v>0.20066922442123239</c:v>
                </c:pt>
                <c:pt idx="394">
                  <c:v>0.1980399853504072</c:v>
                </c:pt>
                <c:pt idx="395">
                  <c:v>0.19538558639954165</c:v>
                </c:pt>
                <c:pt idx="396">
                  <c:v>0.19270568571756716</c:v>
                </c:pt>
                <c:pt idx="397">
                  <c:v>0.18999992861314438</c:v>
                </c:pt>
                <c:pt idx="398">
                  <c:v>0.18726794681933631</c:v>
                </c:pt>
                <c:pt idx="399">
                  <c:v>0.18450935770004728</c:v>
                </c:pt>
                <c:pt idx="400">
                  <c:v>0.18172376339230181</c:v>
                </c:pt>
                <c:pt idx="401">
                  <c:v>0.1789107498776964</c:v>
                </c:pt>
                <c:pt idx="402">
                  <c:v>0.17606988597550635</c:v>
                </c:pt>
                <c:pt idx="403">
                  <c:v>0.1732007222489422</c:v>
                </c:pt>
                <c:pt idx="404">
                  <c:v>0.17030278981491673</c:v>
                </c:pt>
                <c:pt idx="405">
                  <c:v>0.16737559904635504</c:v>
                </c:pt>
                <c:pt idx="406">
                  <c:v>0.16441863815455568</c:v>
                </c:pt>
                <c:pt idx="407">
                  <c:v>0.16143137163730539</c:v>
                </c:pt>
                <c:pt idx="408">
                  <c:v>0.15841323857634493</c:v>
                </c:pt>
                <c:pt idx="409">
                  <c:v>0.15536365076531927</c:v>
                </c:pt>
                <c:pt idx="410">
                  <c:v>0.15228199064640041</c:v>
                </c:pt>
                <c:pt idx="411">
                  <c:v>0.14916760903031684</c:v>
                </c:pt>
                <c:pt idx="412">
                  <c:v>0.14601982257037643</c:v>
                </c:pt>
                <c:pt idx="413">
                  <c:v>0.14283791095613083</c:v>
                </c:pt>
                <c:pt idx="414">
                  <c:v>0.13962111378635314</c:v>
                </c:pt>
                <c:pt idx="415">
                  <c:v>0.13636862707383315</c:v>
                </c:pt>
                <c:pt idx="416">
                  <c:v>0.13307959932570981</c:v>
                </c:pt>
                <c:pt idx="417">
                  <c:v>0.12975312713239004</c:v>
                </c:pt>
                <c:pt idx="418">
                  <c:v>0.12638825018492927</c:v>
                </c:pt>
                <c:pt idx="419">
                  <c:v>0.12298394562446754</c:v>
                </c:pt>
                <c:pt idx="420">
                  <c:v>0.11953912160701485</c:v>
                </c:pt>
                <c:pt idx="421">
                  <c:v>0.11605260994138397</c:v>
                </c:pt>
                <c:pt idx="422">
                  <c:v>0.11252315762582044</c:v>
                </c:pt>
                <c:pt idx="423">
                  <c:v>0.10894941706771384</c:v>
                </c:pt>
                <c:pt idx="424">
                  <c:v>0.10532993471777084</c:v>
                </c:pt>
                <c:pt idx="425">
                  <c:v>0.10166313778112247</c:v>
                </c:pt>
                <c:pt idx="426">
                  <c:v>9.7947318577284309E-2</c:v>
                </c:pt>
                <c:pt idx="427">
                  <c:v>9.4180616000563502E-2</c:v>
                </c:pt>
                <c:pt idx="428">
                  <c:v>9.0360993370596068E-2</c:v>
                </c:pt>
                <c:pt idx="429">
                  <c:v>8.6486211741905267E-2</c:v>
                </c:pt>
                <c:pt idx="430">
                  <c:v>8.2553797435770265E-2</c:v>
                </c:pt>
                <c:pt idx="431">
                  <c:v>7.8561002127753007E-2</c:v>
                </c:pt>
                <c:pt idx="432">
                  <c:v>7.450475320839213E-2</c:v>
                </c:pt>
                <c:pt idx="433">
                  <c:v>7.0381591234477819E-2</c:v>
                </c:pt>
                <c:pt idx="434">
                  <c:v>6.6187589942939856E-2</c:v>
                </c:pt>
                <c:pt idx="435">
                  <c:v>6.1918252236568057E-2</c:v>
                </c:pt>
                <c:pt idx="436">
                  <c:v>5.7568372295366606E-2</c:v>
                </c:pt>
                <c:pt idx="437">
                  <c:v>5.3131848656312569E-2</c:v>
                </c:pt>
                <c:pt idx="438">
                  <c:v>4.8601424099006085E-2</c:v>
                </c:pt>
                <c:pt idx="439">
                  <c:v>4.3968312196343354E-2</c:v>
                </c:pt>
                <c:pt idx="440">
                  <c:v>3.9221640455913649E-2</c:v>
                </c:pt>
                <c:pt idx="441">
                  <c:v>3.4347580057948954E-2</c:v>
                </c:pt>
                <c:pt idx="442">
                  <c:v>2.9327901866702796E-2</c:v>
                </c:pt>
                <c:pt idx="443">
                  <c:v>2.4137382713720075E-2</c:v>
                </c:pt>
                <c:pt idx="444">
                  <c:v>1.8738600668400985E-2</c:v>
                </c:pt>
                <c:pt idx="445">
                  <c:v>1.3069577752915652E-2</c:v>
                </c:pt>
                <c:pt idx="446">
                  <c:v>7.0042295100217564E-3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C9-4D06-8F4A-593D934D6487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AllFacies_Perm!$M$3:$M$93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AllFacies_Perm!$L$3:$L$93</c:f>
              <c:numCache>
                <c:formatCode>General</c:formatCode>
                <c:ptCount val="91"/>
                <c:pt idx="0">
                  <c:v>6.0279539687314615E-4</c:v>
                </c:pt>
                <c:pt idx="1">
                  <c:v>8.0740670213147459E-4</c:v>
                </c:pt>
                <c:pt idx="2">
                  <c:v>1.0742198029512803E-3</c:v>
                </c:pt>
                <c:pt idx="3">
                  <c:v>1.4196207533175398E-3</c:v>
                </c:pt>
                <c:pt idx="4">
                  <c:v>1.863502185182781E-3</c:v>
                </c:pt>
                <c:pt idx="5">
                  <c:v>2.4297738535168393E-3</c:v>
                </c:pt>
                <c:pt idx="6">
                  <c:v>3.146880010102136E-3</c:v>
                </c:pt>
                <c:pt idx="7">
                  <c:v>4.0483019181138131E-3</c:v>
                </c:pt>
                <c:pt idx="8">
                  <c:v>5.1730179592576891E-3</c:v>
                </c:pt>
                <c:pt idx="9">
                  <c:v>6.5658878340643465E-3</c:v>
                </c:pt>
                <c:pt idx="10">
                  <c:v>8.2779216940764462E-3</c:v>
                </c:pt>
                <c:pt idx="11">
                  <c:v>1.0366390141910859E-2</c:v>
                </c:pt>
                <c:pt idx="12">
                  <c:v>1.2894727437685898E-2</c:v>
                </c:pt>
                <c:pt idx="13">
                  <c:v>1.5932178556735819E-2</c:v>
                </c:pt>
                <c:pt idx="14">
                  <c:v>1.9553141569878894E-2</c:v>
                </c:pt>
                <c:pt idx="15">
                  <c:v>2.3836160750937311E-2</c:v>
                </c:pt>
                <c:pt idx="16">
                  <c:v>2.8862533359607329E-2</c:v>
                </c:pt>
                <c:pt idx="17">
                  <c:v>3.4714504557853951E-2</c:v>
                </c:pt>
                <c:pt idx="18">
                  <c:v>4.1473040541439292E-2</c:v>
                </c:pt>
                <c:pt idx="19">
                  <c:v>4.921518958147849E-2</c:v>
                </c:pt>
                <c:pt idx="20">
                  <c:v>5.8011063830437054E-2</c:v>
                </c:pt>
                <c:pt idx="21">
                  <c:v>6.7920500656460381E-2</c:v>
                </c:pt>
                <c:pt idx="22">
                  <c:v>7.8989489771899971E-2</c:v>
                </c:pt>
                <c:pt idx="23">
                  <c:v>9.1246480019140597E-2</c:v>
                </c:pt>
                <c:pt idx="24">
                  <c:v>0.10469870558737515</c:v>
                </c:pt>
                <c:pt idx="25">
                  <c:v>0.11932869368116204</c:v>
                </c:pt>
                <c:pt idx="26">
                  <c:v>0.13509113219685562</c:v>
                </c:pt>
                <c:pt idx="27">
                  <c:v>0.15191028481567806</c:v>
                </c:pt>
                <c:pt idx="28">
                  <c:v>0.16967814036694126</c:v>
                </c:pt>
                <c:pt idx="29">
                  <c:v>0.18825347204384252</c:v>
                </c:pt>
                <c:pt idx="30">
                  <c:v>0.20746195933866757</c:v>
                </c:pt>
                <c:pt idx="31">
                  <c:v>0.22709749138964522</c:v>
                </c:pt>
                <c:pt idx="32">
                  <c:v>0.24692472558992451</c:v>
                </c:pt>
                <c:pt idx="33">
                  <c:v>0.26668292143380345</c:v>
                </c:pt>
                <c:pt idx="34">
                  <c:v>0.28609100911055863</c:v>
                </c:pt>
                <c:pt idx="35">
                  <c:v>0.30485378845406202</c:v>
                </c:pt>
                <c:pt idx="36">
                  <c:v>0.32266909020458745</c:v>
                </c:pt>
                <c:pt idx="37">
                  <c:v>0.33923567212830846</c:v>
                </c:pt>
                <c:pt idx="38">
                  <c:v>0.35426157138488923</c:v>
                </c:pt>
                <c:pt idx="39">
                  <c:v>0.36747259537114368</c:v>
                </c:pt>
                <c:pt idx="40">
                  <c:v>0.37862060925643254</c:v>
                </c:pt>
                <c:pt idx="41">
                  <c:v>0.38749127186789489</c:v>
                </c:pt>
                <c:pt idx="42">
                  <c:v>0.39391088371312671</c:v>
                </c:pt>
                <c:pt idx="43">
                  <c:v>0.39775204176152174</c:v>
                </c:pt>
                <c:pt idx="44">
                  <c:v>0.39893784389428544</c:v>
                </c:pt>
                <c:pt idx="45">
                  <c:v>0.3974444492126033</c:v>
                </c:pt>
                <c:pt idx="46">
                  <c:v>0.39330187513335313</c:v>
                </c:pt>
                <c:pt idx="47">
                  <c:v>0.38659299404550745</c:v>
                </c:pt>
                <c:pt idx="48">
                  <c:v>0.37745077637449415</c:v>
                </c:pt>
                <c:pt idx="49">
                  <c:v>0.36605390816986794</c:v>
                </c:pt>
                <c:pt idx="50">
                  <c:v>0.35262098496222438</c:v>
                </c:pt>
                <c:pt idx="51">
                  <c:v>0.33740354535215883</c:v>
                </c:pt>
                <c:pt idx="52">
                  <c:v>0.32067825417894691</c:v>
                </c:pt>
                <c:pt idx="53">
                  <c:v>0.30273857383895186</c:v>
                </c:pt>
                <c:pt idx="54">
                  <c:v>0.28388627227962171</c:v>
                </c:pt>
                <c:pt idx="55">
                  <c:v>0.26442310754551196</c:v>
                </c:pt>
                <c:pt idx="56">
                  <c:v>0.24464300286261101</c:v>
                </c:pt>
                <c:pt idx="57">
                  <c:v>0.22482498553146132</c:v>
                </c:pt>
                <c:pt idx="58">
                  <c:v>0.20522711059690432</c:v>
                </c:pt>
                <c:pt idx="59">
                  <c:v>0.18608153015719406</c:v>
                </c:pt>
                <c:pt idx="60">
                  <c:v>0.1675908052949599</c:v>
                </c:pt>
                <c:pt idx="61">
                  <c:v>0.14992549392623392</c:v>
                </c:pt>
                <c:pt idx="62">
                  <c:v>0.13322298800846413</c:v>
                </c:pt>
                <c:pt idx="63">
                  <c:v>0.1175875206022468</c:v>
                </c:pt>
                <c:pt idx="64">
                  <c:v>0.10309121959923043</c:v>
                </c:pt>
                <c:pt idx="65">
                  <c:v>8.9776052047326804E-2</c:v>
                </c:pt>
                <c:pt idx="66">
                  <c:v>7.7656481620132417E-2</c:v>
                </c:pt>
                <c:pt idx="67">
                  <c:v>6.6722651788050064E-2</c:v>
                </c:pt>
                <c:pt idx="68">
                  <c:v>5.6943907851200834E-2</c:v>
                </c:pt>
                <c:pt idx="69">
                  <c:v>4.8272480824357145E-2</c:v>
                </c:pt>
                <c:pt idx="70">
                  <c:v>4.0647173459449459E-2</c:v>
                </c:pt>
                <c:pt idx="71">
                  <c:v>3.399691146379856E-2</c:v>
                </c:pt>
                <c:pt idx="72">
                  <c:v>2.8244049174620683E-2</c:v>
                </c:pt>
                <c:pt idx="73">
                  <c:v>2.330734662259755E-2</c:v>
                </c:pt>
                <c:pt idx="74">
                  <c:v>1.9104562306270112E-2</c:v>
                </c:pt>
                <c:pt idx="75">
                  <c:v>1.5554631644383794E-2</c:v>
                </c:pt>
                <c:pt idx="76">
                  <c:v>1.2579423858697003E-2</c:v>
                </c:pt>
                <c:pt idx="77">
                  <c:v>1.0105089210371815E-2</c:v>
                </c:pt>
                <c:pt idx="78">
                  <c:v>8.0630236641507542E-3</c:v>
                </c:pt>
                <c:pt idx="79">
                  <c:v>6.3904890964392811E-3</c:v>
                </c:pt>
                <c:pt idx="80">
                  <c:v>5.0309342701849802E-3</c:v>
                </c:pt>
                <c:pt idx="81">
                  <c:v>3.9340653478487624E-3</c:v>
                </c:pt>
                <c:pt idx="82">
                  <c:v>3.0557152194318872E-3</c:v>
                </c:pt>
                <c:pt idx="83">
                  <c:v>2.357558978617664E-3</c:v>
                </c:pt>
                <c:pt idx="84">
                  <c:v>1.8067191027496643E-3</c:v>
                </c:pt>
                <c:pt idx="85">
                  <c:v>1.3752988757984915E-3</c:v>
                </c:pt>
                <c:pt idx="86">
                  <c:v>1.0398768760452107E-3</c:v>
                </c:pt>
                <c:pt idx="87">
                  <c:v>7.8098939190589039E-4</c:v>
                </c:pt>
                <c:pt idx="88">
                  <c:v>5.8262179964940048E-4</c:v>
                </c:pt>
                <c:pt idx="89">
                  <c:v>4.3172451180304187E-4</c:v>
                </c:pt>
                <c:pt idx="90">
                  <c:v>3.1776427170831427E-4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C9-4D06-8F4A-593D934D6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Kmax by Facies Type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91258337930689"/>
          <c:y val="9.0422999450650077E-2"/>
          <c:w val="0.86146279485764921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Facies 1</c:v>
          </c:tx>
          <c:marker>
            <c:symbol val="none"/>
          </c:marker>
          <c:xVal>
            <c:numRef>
              <c:f>Perm_Box!$A$4:$A$24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Perm_Box!$B$4:$B$24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2-47C8-8482-ECDE96F6C952}"/>
            </c:ext>
          </c:extLst>
        </c:ser>
        <c:ser>
          <c:idx val="1"/>
          <c:order val="1"/>
          <c:tx>
            <c:v>Facies 2</c:v>
          </c:tx>
          <c:marker>
            <c:symbol val="none"/>
          </c:marker>
          <c:xVal>
            <c:numRef>
              <c:f>Perm_Box!$E$4:$E$24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Perm_Box!$G$4:$G$24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62-47C8-8482-ECDE96F6C952}"/>
            </c:ext>
          </c:extLst>
        </c:ser>
        <c:ser>
          <c:idx val="2"/>
          <c:order val="2"/>
          <c:tx>
            <c:v>Facies 3</c:v>
          </c:tx>
          <c:marker>
            <c:symbol val="none"/>
          </c:marker>
          <c:xVal>
            <c:numRef>
              <c:f>Perm_Box!$J$4:$J$24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Perm_Box!$L$4:$L$24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>
                  <c:v>-1.5228787452803376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62-47C8-8482-ECDE96F6C952}"/>
            </c:ext>
          </c:extLst>
        </c:ser>
        <c:ser>
          <c:idx val="3"/>
          <c:order val="3"/>
          <c:tx>
            <c:v>Facies 4</c:v>
          </c:tx>
          <c:marker>
            <c:symbol val="none"/>
          </c:marker>
          <c:xVal>
            <c:numRef>
              <c:f>Perm_Box!$O$4:$O$24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Perm_Box!$Q$4:$Q$24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62-47C8-8482-ECDE96F6C952}"/>
            </c:ext>
          </c:extLst>
        </c:ser>
        <c:ser>
          <c:idx val="4"/>
          <c:order val="4"/>
          <c:tx>
            <c:v>Facies 5</c:v>
          </c:tx>
          <c:marker>
            <c:symbol val="none"/>
          </c:marker>
          <c:xVal>
            <c:numRef>
              <c:f>Perm_Box!$T$4:$T$24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Perm_Box!$V$4:$V$24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>
                  <c:v>-1.6989700043360187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62-47C8-8482-ECDE96F6C952}"/>
            </c:ext>
          </c:extLst>
        </c:ser>
        <c:ser>
          <c:idx val="5"/>
          <c:order val="5"/>
          <c:tx>
            <c:v>Facies 6</c:v>
          </c:tx>
          <c:marker>
            <c:symbol val="none"/>
          </c:marker>
          <c:xVal>
            <c:numRef>
              <c:f>Perm_Box!$Y$4:$Y$24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Perm_Box!$AA$4:$AA$24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62-47C8-8482-ECDE96F6C952}"/>
            </c:ext>
          </c:extLst>
        </c:ser>
        <c:ser>
          <c:idx val="6"/>
          <c:order val="6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Perm_Box!$AO$36:$AO$41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 formatCode="0.00">
                  <c:v>5.5</c:v>
                </c:pt>
                <c:pt idx="3" formatCode="0.00">
                  <c:v>5.5</c:v>
                </c:pt>
                <c:pt idx="4" formatCode="0.00">
                  <c:v>7</c:v>
                </c:pt>
                <c:pt idx="5" formatCode="0.0">
                  <c:v>7</c:v>
                </c:pt>
              </c:numCache>
            </c:numRef>
          </c:xVal>
          <c:yVal>
            <c:numRef>
              <c:f>Perm_Box!$AN$36:$AN$41</c:f>
              <c:numCache>
                <c:formatCode>General</c:formatCode>
                <c:ptCount val="6"/>
                <c:pt idx="4">
                  <c:v>3.9604707775342991</c:v>
                </c:pt>
                <c:pt idx="5">
                  <c:v>4.2670308532927654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2-47C8-8482-ECDE96F6C952}"/>
            </c:ext>
          </c:extLst>
        </c:ser>
        <c:ser>
          <c:idx val="10"/>
          <c:order val="7"/>
          <c:tx>
            <c:v>Means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Perm_Box!$AI$36:$AI$41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Perm_Box!$AH$36:$AH$41</c:f>
              <c:numCache>
                <c:formatCode>0.00</c:formatCode>
                <c:ptCount val="6"/>
                <c:pt idx="0">
                  <c:v>1.037859364000483</c:v>
                </c:pt>
                <c:pt idx="1">
                  <c:v>2.832235287772642</c:v>
                </c:pt>
                <c:pt idx="2">
                  <c:v>1.2503126353461174</c:v>
                </c:pt>
                <c:pt idx="3">
                  <c:v>0.53602787535001195</c:v>
                </c:pt>
                <c:pt idx="4">
                  <c:v>2.5250325499775541</c:v>
                </c:pt>
                <c:pt idx="5">
                  <c:v>1.2299559546841234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2-47C8-8482-ECDE96F6C952}"/>
            </c:ext>
          </c:extLst>
        </c:ser>
        <c:ser>
          <c:idx val="11"/>
          <c:order val="8"/>
          <c:tx>
            <c:v>Swansons</c:v>
          </c:tx>
          <c:spPr>
            <a:ln>
              <a:noFill/>
            </a:ln>
          </c:spPr>
          <c:marker>
            <c:symbol val="star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Perm_Box!$AL$36:$AL$41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Perm_Box!$AK$36:$AK$41</c:f>
              <c:numCache>
                <c:formatCode>0.00</c:formatCode>
                <c:ptCount val="6"/>
                <c:pt idx="0">
                  <c:v>0.83490189395172143</c:v>
                </c:pt>
                <c:pt idx="1">
                  <c:v>2.3565805453940274</c:v>
                </c:pt>
                <c:pt idx="2">
                  <c:v>1.1094724554112507</c:v>
                </c:pt>
                <c:pt idx="3">
                  <c:v>0.41897297215437812</c:v>
                </c:pt>
                <c:pt idx="4">
                  <c:v>1.8218114967248065</c:v>
                </c:pt>
                <c:pt idx="5">
                  <c:v>1.4171347486942718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2-47C8-8482-ECDE96F6C952}"/>
            </c:ext>
          </c:extLst>
        </c:ser>
        <c:ser>
          <c:idx val="8"/>
          <c:order val="9"/>
          <c:tx>
            <c:v>YaxisLog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62-47C8-8482-ECDE96F6C9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62-47C8-8482-ECDE96F6C95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762-47C8-8482-ECDE96F6C95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762-47C8-8482-ECDE96F6C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762-47C8-8482-ECDE96F6C95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762-47C8-8482-ECDE96F6C9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762-47C8-8482-ECDE96F6C95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762-47C8-8482-ECDE96F6C95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762-47C8-8482-ECDE96F6C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xVal>
          <c:yVal>
            <c:numLit>
              <c:formatCode>General</c:formatCode>
              <c:ptCount val="9"/>
              <c:pt idx="0">
                <c:v>5</c:v>
              </c:pt>
              <c:pt idx="1">
                <c:v>4</c:v>
              </c:pt>
              <c:pt idx="2">
                <c:v>3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-1</c:v>
              </c:pt>
              <c:pt idx="7">
                <c:v>-2</c:v>
              </c:pt>
              <c:pt idx="8">
                <c:v>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7762-47C8-8482-ECDE96F6C952}"/>
            </c:ext>
          </c:extLst>
        </c:ser>
        <c:ser>
          <c:idx val="7"/>
          <c:order val="10"/>
          <c:tx>
            <c:v>Facies Labels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Perm_Box!$AQ$36</c:f>
                  <c:strCache>
                    <c:ptCount val="1"/>
                    <c:pt idx="0">
                      <c:v>Facies 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{AB248FF7-466F-46C1-AAE8-FB3B3D702C40}</c15:txfldGUID>
                      <c15:f>Perm_Box!$AQ$36</c15:f>
                      <c15:dlblFieldTableCache>
                        <c:ptCount val="1"/>
                        <c:pt idx="0">
                          <c:v>Facies 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762-47C8-8482-ECDE96F6C952}"/>
                </c:ext>
              </c:extLst>
            </c:dLbl>
            <c:dLbl>
              <c:idx val="1"/>
              <c:tx>
                <c:strRef>
                  <c:f>Perm_Box!$AQ$37</c:f>
                  <c:strCache>
                    <c:ptCount val="1"/>
                    <c:pt idx="0">
                      <c:v>Facies 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{B3B0298C-C98A-4BF2-8804-FB176F7DC281}</c15:txfldGUID>
                      <c15:f>Perm_Box!$AQ$37</c15:f>
                      <c15:dlblFieldTableCache>
                        <c:ptCount val="1"/>
                        <c:pt idx="0">
                          <c:v>Facies 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762-47C8-8482-ECDE96F6C952}"/>
                </c:ext>
              </c:extLst>
            </c:dLbl>
            <c:dLbl>
              <c:idx val="2"/>
              <c:tx>
                <c:strRef>
                  <c:f>Perm_Box!$AQ$38</c:f>
                  <c:strCache>
                    <c:ptCount val="1"/>
                    <c:pt idx="0">
                      <c:v>Facies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{2933D2A9-04AB-4290-A122-5293D50B17D1}</c15:txfldGUID>
                      <c15:f>Perm_Box!$AQ$38</c15:f>
                      <c15:dlblFieldTableCache>
                        <c:ptCount val="1"/>
                        <c:pt idx="0">
                          <c:v>Facies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7762-47C8-8482-ECDE96F6C952}"/>
                </c:ext>
              </c:extLst>
            </c:dLbl>
            <c:dLbl>
              <c:idx val="3"/>
              <c:tx>
                <c:strRef>
                  <c:f>Perm_Box!$AQ$39</c:f>
                  <c:strCache>
                    <c:ptCount val="1"/>
                    <c:pt idx="0">
                      <c:v>Facies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{3C7416C9-9FE6-448F-95B6-70818A530D4E}</c15:txfldGUID>
                      <c15:f>Perm_Box!$AQ$39</c15:f>
                      <c15:dlblFieldTableCache>
                        <c:ptCount val="1"/>
                        <c:pt idx="0">
                          <c:v>Facies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762-47C8-8482-ECDE96F6C952}"/>
                </c:ext>
              </c:extLst>
            </c:dLbl>
            <c:dLbl>
              <c:idx val="4"/>
              <c:tx>
                <c:strRef>
                  <c:f>Perm_Box!$AQ$40</c:f>
                  <c:strCache>
                    <c:ptCount val="1"/>
                    <c:pt idx="0">
                      <c:v>Facies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{47E24E06-FCEA-4C4A-A11A-792BCFCF8FFB}</c15:txfldGUID>
                      <c15:f>Perm_Box!$AQ$40</c15:f>
                      <c15:dlblFieldTableCache>
                        <c:ptCount val="1"/>
                        <c:pt idx="0">
                          <c:v>Facies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7762-47C8-8482-ECDE96F6C952}"/>
                </c:ext>
              </c:extLst>
            </c:dLbl>
            <c:dLbl>
              <c:idx val="5"/>
              <c:tx>
                <c:strRef>
                  <c:f>Perm_Box!$AQ$41</c:f>
                  <c:strCache>
                    <c:ptCount val="1"/>
                    <c:pt idx="0">
                      <c:v>Facies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{AEDB25FA-D0DF-44DE-A1CE-26E96C1FC0BC}</c15:txfldGUID>
                      <c15:f>Perm_Box!$AQ$41</c15:f>
                      <c15:dlblFieldTableCache>
                        <c:ptCount val="1"/>
                        <c:pt idx="0">
                          <c:v>Facies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7762-47C8-8482-ECDE96F6C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Perm_Box!$AR$36:$AR$41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Perm_Box!$AS$36:$AS$41</c:f>
              <c:numCache>
                <c:formatCode>General</c:formatCode>
                <c:ptCount val="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62-47C8-8482-ECDE96F6C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58336"/>
        <c:axId val="128180608"/>
      </c:scatterChart>
      <c:valAx>
        <c:axId val="1281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28180608"/>
        <c:crosses val="autoZero"/>
        <c:crossBetween val="midCat"/>
      </c:valAx>
      <c:valAx>
        <c:axId val="128180608"/>
        <c:scaling>
          <c:orientation val="minMax"/>
          <c:max val="5"/>
          <c:min val="-3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Horizontal Premeability Kmax mD</a:t>
                </a:r>
              </a:p>
            </c:rich>
          </c:tx>
          <c:layout>
            <c:manualLayout>
              <c:xMode val="edge"/>
              <c:yMode val="edge"/>
              <c:x val="1.2583697871099446E-2"/>
              <c:y val="0.30707765585152919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crossAx val="128158336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5680406146414791"/>
          <c:y val="0.10189985867151222"/>
          <c:w val="0.17680792248386792"/>
          <c:h val="0.14691651524328689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Sumatra_Field_Size!$AM$1</c:f>
          <c:strCache>
            <c:ptCount val="1"/>
            <c:pt idx="0">
              <c:v>Sumatra Field Size</c:v>
            </c:pt>
          </c:strCache>
        </c:strRef>
      </c:tx>
      <c:layout>
        <c:manualLayout>
          <c:xMode val="edge"/>
          <c:yMode val="edge"/>
          <c:x val="0.26116537115552863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n=81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{66A9D185-A07A-401C-9222-108D5F6D51A5}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07C-44C3-BEB2-1BA3E822CF69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{A7BA783A-1EDA-47EE-BD47-A8570AC6CCE3}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07C-44C3-BEB2-1BA3E822CF69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{E720937D-077F-4333-92A1-7E6927B60E7E}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07C-44C3-BEB2-1BA3E822CF69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{C8C7E947-656B-469A-802E-BB4F3B65D770}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07C-44C3-BEB2-1BA3E822CF69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{C24A7A8B-A4E8-4D80-9F7F-6D06607C1270}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07C-44C3-BEB2-1BA3E822CF69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{DB125EC6-E67F-4C7A-A3C9-22E15B2DFFB8}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07C-44C3-BEB2-1BA3E822CF69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{BF47D1E9-9ADD-4885-AB02-9769CB730AAA}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07C-44C3-BEB2-1BA3E822CF69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{C1058503-6C5E-4519-A9A2-46EFAAA12D5A}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07C-44C3-BEB2-1BA3E822CF69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{31EC65D6-9820-411C-9749-0F4E7E4FD064}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07C-44C3-BEB2-1BA3E822CF69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{695F951D-9044-43EE-A933-FF21AE45FA15}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07C-44C3-BEB2-1BA3E822CF69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{55B6D057-4227-4C72-9A07-D1BA07241CEA}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07C-44C3-BEB2-1BA3E822CF69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{933935BD-0CF5-45AC-AC51-3C0B25329358}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07C-44C3-BEB2-1BA3E822CF69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{64C2F095-9506-4705-A085-F95C9132832D}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07C-44C3-BEB2-1BA3E822CF69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{9A9D1543-6D0B-4083-A6F4-C43C734A0627}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07C-44C3-BEB2-1BA3E822CF69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{875812A6-5BE6-4060-A477-308CD65D6E98}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07C-44C3-BEB2-1BA3E822CF69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{9E1BB126-2E2D-4DDE-AFFB-7B84FD0194B7}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07C-44C3-BEB2-1BA3E822CF69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{5F20B4E1-E418-4638-B22D-16682227E000}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07C-44C3-BEB2-1BA3E822CF69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{D2BC69F7-2242-4EF5-81DB-D6193368F8B9}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07C-44C3-BEB2-1BA3E822CF69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{E500B5B9-DFB3-4300-A614-B87D10DF1DA0}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07C-44C3-BEB2-1BA3E822CF69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{8EB4D790-10C6-4D49-9F75-FC911DA0D96C}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07C-44C3-BEB2-1BA3E822CF69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{470D20A4-2014-4873-BA01-C175E945D13E}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07C-44C3-BEB2-1BA3E822CF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Sumatra_Field_Size!$AV$24:$AV$44</c:f>
              <c:numCache>
                <c:formatCode>General</c:formatCode>
                <c:ptCount val="21"/>
                <c:pt idx="0" formatCode="0.0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07C-44C3-BEB2-1BA3E822CF69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Sumatra_Field_Size!$BA$40</c:f>
              <c:numCache>
                <c:formatCode>General</c:formatCode>
                <c:ptCount val="1"/>
                <c:pt idx="0">
                  <c:v>1.8300960459022673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07C-44C3-BEB2-1BA3E822CF69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Sumatra_Field_Size!$BA$42</c:f>
              <c:numCache>
                <c:formatCode>General</c:formatCode>
                <c:ptCount val="1"/>
                <c:pt idx="0">
                  <c:v>1.5485784701156311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07C-44C3-BEB2-1BA3E822CF69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Sumatra_Field_Size!$AU$46:$AU$49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Sumatra_Field_Size!$AV$46:$AV$49</c:f>
              <c:numCache>
                <c:formatCode>General</c:formatCode>
                <c:ptCount val="4"/>
                <c:pt idx="0">
                  <c:v>2.5357918594776332</c:v>
                </c:pt>
                <c:pt idx="1">
                  <c:v>3.4705550357209027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07C-44C3-BEB2-1BA3E822CF69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{2937CF8B-C14A-4D33-8FCE-2E6A9697F073}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207C-44C3-BEB2-1BA3E822CF69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{A72966E8-981D-4B76-ABAA-3FDA5085BD09}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207C-44C3-BEB2-1BA3E822CF69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{0F5CE091-3482-46F3-8751-D6DAC7810D4C}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207C-44C3-BEB2-1BA3E822CF69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{6B128B60-08C5-4D95-8090-8893E3EB6733}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207C-44C3-BEB2-1BA3E822CF69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{05D56D15-6A48-43F3-B550-747B7D068F76}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207C-44C3-BEB2-1BA3E822CF69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{AF43EB64-1469-4056-B20F-94B583051C78}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207C-44C3-BEB2-1BA3E822CF69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{B730ECFB-2A3D-4EBD-8AB0-6B5ED27CC9FB}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207C-44C3-BEB2-1BA3E822CF69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{77C7DD4C-4784-4C5D-9289-5D3BDCDF0E41}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207C-44C3-BEB2-1BA3E822CF69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{61C1D8CD-4CCC-469F-B90E-205BD0CA185E}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207C-44C3-BEB2-1BA3E822CF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Sumatra_Field_Size!$BB$22:$BB$30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07C-44C3-BEB2-1BA3E822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strRef>
              <c:f>Sumatra_Field_Size!$AM$2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8.9041854543823028E-3"/>
              <c:y val="0.34229799024203589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40F535C-C77B-4207-90FC-8E703ED914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AB4-49C7-B7E1-77708D3C21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D9C5126-860C-4618-8D5F-DA59722E97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B4-49C7-B7E1-77708D3C21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4E1E535-62C5-4033-BEEB-D4BFC07B17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B4-49C7-B7E1-77708D3C21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076572B-98E3-4465-B168-DA7097DC51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B4-49C7-B7E1-77708D3C21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928867-AB75-4C2A-BBE7-626E05174B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B4-49C7-B7E1-77708D3C21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Sumatra_Field_Size!$AM$91:$AM$95</c:f>
              <c:numCache>
                <c:formatCode>General</c:formatCode>
                <c:ptCount val="5"/>
                <c:pt idx="0">
                  <c:v>2.303197370508808</c:v>
                </c:pt>
                <c:pt idx="1">
                  <c:v>5.4666247090199045</c:v>
                </c:pt>
                <c:pt idx="2">
                  <c:v>14.282449499188672</c:v>
                </c:pt>
                <c:pt idx="3">
                  <c:v>37.315230979784459</c:v>
                </c:pt>
                <c:pt idx="4">
                  <c:v>88.567469861174303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Sumatra_Field_Size!$AO$91:$AO$95</c15:f>
                <c15:dlblRangeCache>
                  <c:ptCount val="5"/>
                  <c:pt idx="0">
                    <c:v>2.30</c:v>
                  </c:pt>
                  <c:pt idx="1">
                    <c:v>5.47</c:v>
                  </c:pt>
                  <c:pt idx="2">
                    <c:v>14.28</c:v>
                  </c:pt>
                  <c:pt idx="3">
                    <c:v>37.3</c:v>
                  </c:pt>
                  <c:pt idx="4">
                    <c:v>88.6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AB4-49C7-B7E1-77708D3C215F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AB4-49C7-B7E1-77708D3C21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AB4-49C7-B7E1-77708D3C21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AB4-49C7-B7E1-77708D3C21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AB4-49C7-B7E1-77708D3C21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B4-49C7-B7E1-77708D3C215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B4-49C7-B7E1-77708D3C215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AB4-49C7-B7E1-77708D3C215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B4-49C7-B7E1-77708D3C215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B4-49C7-B7E1-77708D3C215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AB4-49C7-B7E1-77708D3C215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AB4-49C7-B7E1-77708D3C215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AB4-49C7-B7E1-77708D3C215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B4-49C7-B7E1-77708D3C215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AB4-49C7-B7E1-77708D3C215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B4-49C7-B7E1-77708D3C215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AB4-49C7-B7E1-77708D3C215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AB4-49C7-B7E1-77708D3C21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Sumatra_Field_Size!$BC$2:$BC$18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AB4-49C7-B7E1-77708D3C215F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Sumatra_Field_Size!$E$3:$E$83</c:f>
              <c:numCache>
                <c:formatCode>0.00</c:formatCode>
                <c:ptCount val="81"/>
                <c:pt idx="0">
                  <c:v>-2.2509256965027937</c:v>
                </c:pt>
                <c:pt idx="1">
                  <c:v>-1.9705053031703286</c:v>
                </c:pt>
                <c:pt idx="2">
                  <c:v>-1.7917642873785156</c:v>
                </c:pt>
                <c:pt idx="3">
                  <c:v>-1.6567947658159807</c:v>
                </c:pt>
                <c:pt idx="4">
                  <c:v>-1.54663527139923</c:v>
                </c:pt>
                <c:pt idx="5">
                  <c:v>-1.4525761808120043</c:v>
                </c:pt>
                <c:pt idx="6">
                  <c:v>-1.3698564795107979</c:v>
                </c:pt>
                <c:pt idx="7">
                  <c:v>-1.2955749870976874</c:v>
                </c:pt>
                <c:pt idx="8">
                  <c:v>-1.2278262613112725</c:v>
                </c:pt>
                <c:pt idx="9">
                  <c:v>-1.1652879896966826</c:v>
                </c:pt>
                <c:pt idx="10">
                  <c:v>-1.107002880537908</c:v>
                </c:pt>
                <c:pt idx="11">
                  <c:v>-1.0522542255562288</c:v>
                </c:pt>
                <c:pt idx="12">
                  <c:v>-1.0004905456193149</c:v>
                </c:pt>
                <c:pt idx="13">
                  <c:v>-0.95127771872909239</c:v>
                </c:pt>
                <c:pt idx="14">
                  <c:v>-0.90426734359956884</c:v>
                </c:pt>
                <c:pt idx="15">
                  <c:v>-0.85917512959584974</c:v>
                </c:pt>
                <c:pt idx="16">
                  <c:v>-0.81576571393093433</c:v>
                </c:pt>
                <c:pt idx="17">
                  <c:v>-0.77384173233725317</c:v>
                </c:pt>
                <c:pt idx="18">
                  <c:v>-0.73323578318551175</c:v>
                </c:pt>
                <c:pt idx="19">
                  <c:v>-0.69380440773636831</c:v>
                </c:pt>
                <c:pt idx="20">
                  <c:v>-0.65542350523442661</c:v>
                </c:pt>
                <c:pt idx="21">
                  <c:v>-0.6179847884685038</c:v>
                </c:pt>
                <c:pt idx="22">
                  <c:v>-0.58139300653245585</c:v>
                </c:pt>
                <c:pt idx="23">
                  <c:v>-0.54556374182259537</c:v>
                </c:pt>
                <c:pt idx="24">
                  <c:v>-0.51042164266321888</c:v>
                </c:pt>
                <c:pt idx="25">
                  <c:v>-0.47589899043667888</c:v>
                </c:pt>
                <c:pt idx="26">
                  <c:v>-0.44193452638497843</c:v>
                </c:pt>
                <c:pt idx="27">
                  <c:v>-0.40847248197412372</c:v>
                </c:pt>
                <c:pt idx="28">
                  <c:v>-0.37546177023551847</c:v>
                </c:pt>
                <c:pt idx="29">
                  <c:v>-0.34285530539032705</c:v>
                </c:pt>
                <c:pt idx="30">
                  <c:v>-0.31060942538225567</c:v>
                </c:pt>
                <c:pt idx="31">
                  <c:v>-0.27868339741721943</c:v>
                </c:pt>
                <c:pt idx="32">
                  <c:v>-0.2470389907389772</c:v>
                </c:pt>
                <c:pt idx="33">
                  <c:v>-0.21564010401258188</c:v>
                </c:pt>
                <c:pt idx="34">
                  <c:v>-0.1844524370947431</c:v>
                </c:pt>
                <c:pt idx="35">
                  <c:v>-0.15344319882333432</c:v>
                </c:pt>
                <c:pt idx="36">
                  <c:v>-0.12258084388880242</c:v>
                </c:pt>
                <c:pt idx="37">
                  <c:v>-9.1834832954222234E-2</c:v>
                </c:pt>
                <c:pt idx="38">
                  <c:v>-6.1175411038551106E-2</c:v>
                </c:pt>
                <c:pt idx="39">
                  <c:v>-3.0573399820906299E-2</c:v>
                </c:pt>
                <c:pt idx="40">
                  <c:v>0</c:v>
                </c:pt>
                <c:pt idx="41">
                  <c:v>3.0573399820906299E-2</c:v>
                </c:pt>
                <c:pt idx="42">
                  <c:v>6.1175411038551106E-2</c:v>
                </c:pt>
                <c:pt idx="43">
                  <c:v>9.1834832954222387E-2</c:v>
                </c:pt>
                <c:pt idx="44">
                  <c:v>0.12258084388880255</c:v>
                </c:pt>
                <c:pt idx="45">
                  <c:v>0.15344319882333449</c:v>
                </c:pt>
                <c:pt idx="46">
                  <c:v>0.18445243709474296</c:v>
                </c:pt>
                <c:pt idx="47">
                  <c:v>0.21564010401258171</c:v>
                </c:pt>
                <c:pt idx="48">
                  <c:v>0.2470389907389772</c:v>
                </c:pt>
                <c:pt idx="49">
                  <c:v>0.27868339741721943</c:v>
                </c:pt>
                <c:pt idx="50">
                  <c:v>0.31060942538225567</c:v>
                </c:pt>
                <c:pt idx="51">
                  <c:v>0.34285530539032705</c:v>
                </c:pt>
                <c:pt idx="52">
                  <c:v>0.37546177023551847</c:v>
                </c:pt>
                <c:pt idx="53">
                  <c:v>0.40847248197412389</c:v>
                </c:pt>
                <c:pt idx="54">
                  <c:v>0.4419345263849786</c:v>
                </c:pt>
                <c:pt idx="55">
                  <c:v>0.47589899043667905</c:v>
                </c:pt>
                <c:pt idx="56">
                  <c:v>0.51042164266321888</c:v>
                </c:pt>
                <c:pt idx="57">
                  <c:v>0.54556374182259537</c:v>
                </c:pt>
                <c:pt idx="58">
                  <c:v>0.58139300653245585</c:v>
                </c:pt>
                <c:pt idx="59">
                  <c:v>0.6179847884685038</c:v>
                </c:pt>
                <c:pt idx="60">
                  <c:v>0.65542350523442661</c:v>
                </c:pt>
                <c:pt idx="61">
                  <c:v>0.69380440773636831</c:v>
                </c:pt>
                <c:pt idx="62">
                  <c:v>0.73323578318551175</c:v>
                </c:pt>
                <c:pt idx="63">
                  <c:v>0.77384173233725317</c:v>
                </c:pt>
                <c:pt idx="64">
                  <c:v>0.81576571393093433</c:v>
                </c:pt>
                <c:pt idx="65">
                  <c:v>0.85917512959585085</c:v>
                </c:pt>
                <c:pt idx="66">
                  <c:v>0.90426734359956806</c:v>
                </c:pt>
                <c:pt idx="67">
                  <c:v>0.95127771872909239</c:v>
                </c:pt>
                <c:pt idx="68">
                  <c:v>1.0004905456193149</c:v>
                </c:pt>
                <c:pt idx="69">
                  <c:v>1.0522542255562288</c:v>
                </c:pt>
                <c:pt idx="70">
                  <c:v>1.107002880537908</c:v>
                </c:pt>
                <c:pt idx="71">
                  <c:v>1.1652879896966826</c:v>
                </c:pt>
                <c:pt idx="72">
                  <c:v>1.2278262613112725</c:v>
                </c:pt>
                <c:pt idx="73">
                  <c:v>1.2955749870976874</c:v>
                </c:pt>
                <c:pt idx="74">
                  <c:v>1.369856479510797</c:v>
                </c:pt>
                <c:pt idx="75">
                  <c:v>1.4525761808120046</c:v>
                </c:pt>
                <c:pt idx="76">
                  <c:v>1.5466352713992295</c:v>
                </c:pt>
                <c:pt idx="77">
                  <c:v>1.6567947658159803</c:v>
                </c:pt>
                <c:pt idx="78">
                  <c:v>1.7917642873785153</c:v>
                </c:pt>
                <c:pt idx="79">
                  <c:v>1.9705053031703283</c:v>
                </c:pt>
                <c:pt idx="80">
                  <c:v>2.2509256965027937</c:v>
                </c:pt>
              </c:numCache>
            </c:numRef>
          </c:xVal>
          <c:yVal>
            <c:numRef>
              <c:f>Sumatra_Field_Size!$A$3:$A$83</c:f>
              <c:numCache>
                <c:formatCode>General</c:formatCode>
                <c:ptCount val="81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AB4-49C7-B7E1-77708D3C215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Sumatra_Field_Size!$AO$30:$AO$37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Sumatra_Field_Size!$AP$30:$AP$37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AB4-49C7-B7E1-77708D3C215F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Sumatra_Field_Size!$AO$40:$AO$44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Sumatra_Field_Size!$AP$40:$AP$44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AB4-49C7-B7E1-77708D3C2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1.0206003873793233E-3"/>
              <c:y val="0.28722331534134382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n=81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{50BC2832-AF11-4881-9E4C-167E54D90F00}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E58-4D4D-80EC-DD361245ED1A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{35588788-3500-4D90-8260-240F1088732E}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E58-4D4D-80EC-DD361245ED1A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{020C2E55-0D36-490D-8555-186DFD65DADB}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E58-4D4D-80EC-DD361245ED1A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{3A9A5DE5-5D2E-461D-9C1B-7297013D8FDB}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E58-4D4D-80EC-DD361245ED1A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{AB8BC17B-CBA8-4CF1-98C2-8A4FC5C582A2}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E58-4D4D-80EC-DD361245ED1A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{15E9ECBA-1332-4336-B189-FFA99B216006}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E58-4D4D-80EC-DD361245ED1A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{5EDFE472-9EA3-4F2A-8F15-865B47FD112B}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E58-4D4D-80EC-DD361245ED1A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{F4449201-82CE-484F-8ED1-AECF0712C851}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E58-4D4D-80EC-DD361245ED1A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{A3238BB6-E7C7-4339-81DE-896575EDB345}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E58-4D4D-80EC-DD361245ED1A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{9DB72781-5524-4A75-AE6B-0029472688E4}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E58-4D4D-80EC-DD361245ED1A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{26B5295F-F4C6-412C-9936-435FCF894EB8}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E58-4D4D-80EC-DD361245ED1A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{5FFF1E84-A80A-4992-BBC6-45F5546A9EE3}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E58-4D4D-80EC-DD361245ED1A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{E74DB4CF-0F0E-43A9-BFFF-9A8EC649671C}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E58-4D4D-80EC-DD361245ED1A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{2BED49F9-EF63-4AD2-89E3-4A58C3692BBC}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E58-4D4D-80EC-DD361245ED1A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{FB442D9B-6825-462C-AF32-094B250B9E9E}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E58-4D4D-80EC-DD361245ED1A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{44D21493-AFEF-4D06-AC4A-94F161FE9945}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E58-4D4D-80EC-DD361245ED1A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{F66EBB64-CCA8-4440-B6C4-32AB27509822}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E58-4D4D-80EC-DD361245ED1A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{68019153-EA98-489F-9ECE-1870790083F0}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E58-4D4D-80EC-DD361245ED1A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{44400A0A-6174-4031-9BA6-A23231CCED60}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E58-4D4D-80EC-DD361245ED1A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{7750B523-4E65-41F6-BAAA-955CA43DA33E}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E58-4D4D-80EC-DD361245ED1A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{AE0807EB-1E7A-49FE-B44B-929AB467D5F2}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E58-4D4D-80EC-DD361245ED1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Sumatra_Field_Size!$AV$24:$AV$44</c:f>
              <c:numCache>
                <c:formatCode>General</c:formatCode>
                <c:ptCount val="21"/>
                <c:pt idx="0" formatCode="0.0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 formatCode="0.000">
                  <c:v>0</c:v>
                </c:pt>
              </c:numCache>
            </c:numRef>
          </c:xVal>
          <c:yVal>
            <c:numRef>
              <c:f>Sumatra_Field_Size!$AU$24:$AU$44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E58-4D4D-80EC-DD361245ED1A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Sumatra_Field_Size!$BA$40</c:f>
              <c:numCache>
                <c:formatCode>General</c:formatCode>
                <c:ptCount val="1"/>
                <c:pt idx="0">
                  <c:v>1.8300960459022673</c:v>
                </c:pt>
              </c:numCache>
            </c:numRef>
          </c:xVal>
          <c:yVal>
            <c:numRef>
              <c:f>Sumatra_Field_Size!$AZ$40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E58-4D4D-80EC-DD361245ED1A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Sumatra_Field_Size!$BA$42</c:f>
              <c:numCache>
                <c:formatCode>General</c:formatCode>
                <c:ptCount val="1"/>
                <c:pt idx="0">
                  <c:v>1.5485784701156311</c:v>
                </c:pt>
              </c:numCache>
            </c:numRef>
          </c:xVal>
          <c:yVal>
            <c:numRef>
              <c:f>Sumatra_Field_Size!$AZ$42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E58-4D4D-80EC-DD361245ED1A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Sumatra_Field_Size!$AV$46:$AV$49</c:f>
              <c:numCache>
                <c:formatCode>General</c:formatCode>
                <c:ptCount val="4"/>
                <c:pt idx="0">
                  <c:v>2.5357918594776332</c:v>
                </c:pt>
                <c:pt idx="1">
                  <c:v>3.4705550357209027</c:v>
                </c:pt>
              </c:numCache>
            </c:numRef>
          </c:xVal>
          <c:yVal>
            <c:numRef>
              <c:f>Sumatra_Field_Size!$AU$46:$AU$49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E58-4D4D-80EC-DD361245ED1A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{6CA75927-7D5F-4DE8-AA22-C9CF965E9EDE}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3E58-4D4D-80EC-DD361245ED1A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{E4D54DB7-C845-41AC-870E-AF7C70D9EA22}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3E58-4D4D-80EC-DD361245ED1A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{66646538-6E4F-44E4-98BF-08DA30031DD3}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3E58-4D4D-80EC-DD361245ED1A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{D455838F-A4F5-4425-9B67-EC19F0DA5771}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3E58-4D4D-80EC-DD361245ED1A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{07D11FA8-FAB6-4D66-B62D-63F21CEBB169}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3E58-4D4D-80EC-DD361245ED1A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{91A066CA-FACF-4D60-9DFF-F804E1B9CDE9}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3E58-4D4D-80EC-DD361245ED1A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{D2A3970A-8F73-4FFB-A7D3-8BCE15AE25A4}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3E58-4D4D-80EC-DD361245ED1A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{D9782CFD-E520-4F48-B3CC-8CBCC8096EED}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3E58-4D4D-80EC-DD361245ED1A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{DBA13EFA-268A-48F9-922C-8100F4D03123}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3E58-4D4D-80EC-DD361245ED1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Sumatra_Field_Size!$BC$22:$BC$30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3E58-4D4D-80EC-DD361245E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FA6372A-F1A4-4CE4-95F6-CDD0835CD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AB7-4D8E-8385-CD22F29D9B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E10D0D2-730E-4F74-829F-29D7B0D66F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AB7-4D8E-8385-CD22F29D9B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6DBFE92-5DC7-408E-AB9C-92E5841608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AB7-4D8E-8385-CD22F29D9B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74F6C6-50A0-4C86-ABEF-5808A4499B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AB7-4D8E-8385-CD22F29D9B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0279D17-7A63-464A-BD90-614F4E1256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AB7-4D8E-8385-CD22F29D9B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Sumatra_Field_Size!$AM$53:$AM$57</c:f>
              <c:numCache>
                <c:formatCode>0.000</c:formatCode>
                <c:ptCount val="5"/>
                <c:pt idx="0">
                  <c:v>2.1087864217701382</c:v>
                </c:pt>
                <c:pt idx="1">
                  <c:v>5.2187014717971421</c:v>
                </c:pt>
                <c:pt idx="2">
                  <c:v>14.282449499188672</c:v>
                </c:pt>
                <c:pt idx="3">
                  <c:v>39.08795412024751</c:v>
                </c:pt>
                <c:pt idx="4">
                  <c:v>96.73258590390806</c:v>
                </c:pt>
              </c:numCache>
            </c:numRef>
          </c:xVal>
          <c:yVal>
            <c:numRef>
              <c:f>Sumatra_Field_Size!$AL$53:$AL$57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Sumatra_Field_Size!$AO$53:$AO$57</c15:f>
                <c15:dlblRangeCache>
                  <c:ptCount val="5"/>
                  <c:pt idx="0">
                    <c:v>2.11</c:v>
                  </c:pt>
                  <c:pt idx="1">
                    <c:v>5.22</c:v>
                  </c:pt>
                  <c:pt idx="2">
                    <c:v>14.3</c:v>
                  </c:pt>
                  <c:pt idx="3">
                    <c:v>39.1</c:v>
                  </c:pt>
                  <c:pt idx="4">
                    <c:v>96.7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3AB7-4D8E-8385-CD22F29D9BFA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B7-4D8E-8385-CD22F29D9B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B7-4D8E-8385-CD22F29D9B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B7-4D8E-8385-CD22F29D9B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B7-4D8E-8385-CD22F29D9B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B7-4D8E-8385-CD22F29D9BF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B7-4D8E-8385-CD22F29D9BF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B7-4D8E-8385-CD22F29D9BF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AB7-4D8E-8385-CD22F29D9BF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AB7-4D8E-8385-CD22F29D9BF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AB7-4D8E-8385-CD22F29D9BF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AB7-4D8E-8385-CD22F29D9BF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AB7-4D8E-8385-CD22F29D9BF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AB7-4D8E-8385-CD22F29D9BF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AB7-4D8E-8385-CD22F29D9BF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AB7-4D8E-8385-CD22F29D9BF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AB7-4D8E-8385-CD22F29D9BF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AB7-4D8E-8385-CD22F29D9BF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Sumatra_Field_Size!$BB$2:$BB$18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B7-4D8E-8385-CD22F29D9BFA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Sumatra_Field_Size!$AP$30:$AP$37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Sumatra_Field_Size!$AO$30:$AO$37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AB7-4D8E-8385-CD22F29D9BFA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Sumatra_Field_Size!$AP$40:$AP$44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Sumatra_Field_Size!$AO$40:$AO$44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AB7-4D8E-8385-CD22F29D9BFA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Sumatra_Field_Size!$E$3:$E$902</c:f>
              <c:numCache>
                <c:formatCode>0.00</c:formatCode>
                <c:ptCount val="900"/>
                <c:pt idx="0">
                  <c:v>-2.2509256965027937</c:v>
                </c:pt>
                <c:pt idx="1">
                  <c:v>-1.9705053031703286</c:v>
                </c:pt>
                <c:pt idx="2">
                  <c:v>-1.7917642873785156</c:v>
                </c:pt>
                <c:pt idx="3">
                  <c:v>-1.6567947658159807</c:v>
                </c:pt>
                <c:pt idx="4">
                  <c:v>-1.54663527139923</c:v>
                </c:pt>
                <c:pt idx="5">
                  <c:v>-1.4525761808120043</c:v>
                </c:pt>
                <c:pt idx="6">
                  <c:v>-1.3698564795107979</c:v>
                </c:pt>
                <c:pt idx="7">
                  <c:v>-1.2955749870976874</c:v>
                </c:pt>
                <c:pt idx="8">
                  <c:v>-1.2278262613112725</c:v>
                </c:pt>
                <c:pt idx="9">
                  <c:v>-1.1652879896966826</c:v>
                </c:pt>
                <c:pt idx="10">
                  <c:v>-1.107002880537908</c:v>
                </c:pt>
                <c:pt idx="11">
                  <c:v>-1.0522542255562288</c:v>
                </c:pt>
                <c:pt idx="12">
                  <c:v>-1.0004905456193149</c:v>
                </c:pt>
                <c:pt idx="13">
                  <c:v>-0.95127771872909239</c:v>
                </c:pt>
                <c:pt idx="14">
                  <c:v>-0.90426734359956884</c:v>
                </c:pt>
                <c:pt idx="15">
                  <c:v>-0.85917512959584974</c:v>
                </c:pt>
                <c:pt idx="16">
                  <c:v>-0.81576571393093433</c:v>
                </c:pt>
                <c:pt idx="17">
                  <c:v>-0.77384173233725317</c:v>
                </c:pt>
                <c:pt idx="18">
                  <c:v>-0.73323578318551175</c:v>
                </c:pt>
                <c:pt idx="19">
                  <c:v>-0.69380440773636831</c:v>
                </c:pt>
                <c:pt idx="20">
                  <c:v>-0.65542350523442661</c:v>
                </c:pt>
                <c:pt idx="21">
                  <c:v>-0.6179847884685038</c:v>
                </c:pt>
                <c:pt idx="22">
                  <c:v>-0.58139300653245585</c:v>
                </c:pt>
                <c:pt idx="23">
                  <c:v>-0.54556374182259537</c:v>
                </c:pt>
                <c:pt idx="24">
                  <c:v>-0.51042164266321888</c:v>
                </c:pt>
                <c:pt idx="25">
                  <c:v>-0.47589899043667888</c:v>
                </c:pt>
                <c:pt idx="26">
                  <c:v>-0.44193452638497843</c:v>
                </c:pt>
                <c:pt idx="27">
                  <c:v>-0.40847248197412372</c:v>
                </c:pt>
                <c:pt idx="28">
                  <c:v>-0.37546177023551847</c:v>
                </c:pt>
                <c:pt idx="29">
                  <c:v>-0.34285530539032705</c:v>
                </c:pt>
                <c:pt idx="30">
                  <c:v>-0.31060942538225567</c:v>
                </c:pt>
                <c:pt idx="31">
                  <c:v>-0.27868339741721943</c:v>
                </c:pt>
                <c:pt idx="32">
                  <c:v>-0.2470389907389772</c:v>
                </c:pt>
                <c:pt idx="33">
                  <c:v>-0.21564010401258188</c:v>
                </c:pt>
                <c:pt idx="34">
                  <c:v>-0.1844524370947431</c:v>
                </c:pt>
                <c:pt idx="35">
                  <c:v>-0.15344319882333432</c:v>
                </c:pt>
                <c:pt idx="36">
                  <c:v>-0.12258084388880242</c:v>
                </c:pt>
                <c:pt idx="37">
                  <c:v>-9.1834832954222234E-2</c:v>
                </c:pt>
                <c:pt idx="38">
                  <c:v>-6.1175411038551106E-2</c:v>
                </c:pt>
                <c:pt idx="39">
                  <c:v>-3.0573399820906299E-2</c:v>
                </c:pt>
                <c:pt idx="40">
                  <c:v>0</c:v>
                </c:pt>
                <c:pt idx="41">
                  <c:v>3.0573399820906299E-2</c:v>
                </c:pt>
                <c:pt idx="42">
                  <c:v>6.1175411038551106E-2</c:v>
                </c:pt>
                <c:pt idx="43">
                  <c:v>9.1834832954222387E-2</c:v>
                </c:pt>
                <c:pt idx="44">
                  <c:v>0.12258084388880255</c:v>
                </c:pt>
                <c:pt idx="45">
                  <c:v>0.15344319882333449</c:v>
                </c:pt>
                <c:pt idx="46">
                  <c:v>0.18445243709474296</c:v>
                </c:pt>
                <c:pt idx="47">
                  <c:v>0.21564010401258171</c:v>
                </c:pt>
                <c:pt idx="48">
                  <c:v>0.2470389907389772</c:v>
                </c:pt>
                <c:pt idx="49">
                  <c:v>0.27868339741721943</c:v>
                </c:pt>
                <c:pt idx="50">
                  <c:v>0.31060942538225567</c:v>
                </c:pt>
                <c:pt idx="51">
                  <c:v>0.34285530539032705</c:v>
                </c:pt>
                <c:pt idx="52">
                  <c:v>0.37546177023551847</c:v>
                </c:pt>
                <c:pt idx="53">
                  <c:v>0.40847248197412389</c:v>
                </c:pt>
                <c:pt idx="54">
                  <c:v>0.4419345263849786</c:v>
                </c:pt>
                <c:pt idx="55">
                  <c:v>0.47589899043667905</c:v>
                </c:pt>
                <c:pt idx="56">
                  <c:v>0.51042164266321888</c:v>
                </c:pt>
                <c:pt idx="57">
                  <c:v>0.54556374182259537</c:v>
                </c:pt>
                <c:pt idx="58">
                  <c:v>0.58139300653245585</c:v>
                </c:pt>
                <c:pt idx="59">
                  <c:v>0.6179847884685038</c:v>
                </c:pt>
                <c:pt idx="60">
                  <c:v>0.65542350523442661</c:v>
                </c:pt>
                <c:pt idx="61">
                  <c:v>0.69380440773636831</c:v>
                </c:pt>
                <c:pt idx="62">
                  <c:v>0.73323578318551175</c:v>
                </c:pt>
                <c:pt idx="63">
                  <c:v>0.77384173233725317</c:v>
                </c:pt>
                <c:pt idx="64">
                  <c:v>0.81576571393093433</c:v>
                </c:pt>
                <c:pt idx="65">
                  <c:v>0.85917512959585085</c:v>
                </c:pt>
                <c:pt idx="66">
                  <c:v>0.90426734359956806</c:v>
                </c:pt>
                <c:pt idx="67">
                  <c:v>0.95127771872909239</c:v>
                </c:pt>
                <c:pt idx="68">
                  <c:v>1.0004905456193149</c:v>
                </c:pt>
                <c:pt idx="69">
                  <c:v>1.0522542255562288</c:v>
                </c:pt>
                <c:pt idx="70">
                  <c:v>1.107002880537908</c:v>
                </c:pt>
                <c:pt idx="71">
                  <c:v>1.1652879896966826</c:v>
                </c:pt>
                <c:pt idx="72">
                  <c:v>1.2278262613112725</c:v>
                </c:pt>
                <c:pt idx="73">
                  <c:v>1.2955749870976874</c:v>
                </c:pt>
                <c:pt idx="74">
                  <c:v>1.369856479510797</c:v>
                </c:pt>
                <c:pt idx="75">
                  <c:v>1.4525761808120046</c:v>
                </c:pt>
                <c:pt idx="76">
                  <c:v>1.5466352713992295</c:v>
                </c:pt>
                <c:pt idx="77">
                  <c:v>1.6567947658159803</c:v>
                </c:pt>
                <c:pt idx="78">
                  <c:v>1.7917642873785153</c:v>
                </c:pt>
                <c:pt idx="79">
                  <c:v>1.9705053031703283</c:v>
                </c:pt>
                <c:pt idx="80">
                  <c:v>2.2509256965027937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AB7-4D8E-8385-CD22F29D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Sumatra_Field_Size!$M$3:$M$93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Sumatra_Field_Size!$J$3:$J$93</c:f>
              <c:numCache>
                <c:formatCode>General</c:formatCode>
                <c:ptCount val="91"/>
                <c:pt idx="0">
                  <c:v>1.0771370642170062E-17</c:v>
                </c:pt>
                <c:pt idx="1">
                  <c:v>4.3777918320564065E-17</c:v>
                </c:pt>
                <c:pt idx="2">
                  <c:v>1.7323221979052405E-16</c:v>
                </c:pt>
                <c:pt idx="3">
                  <c:v>6.6741744816217337E-16</c:v>
                </c:pt>
                <c:pt idx="4">
                  <c:v>2.503617553959161E-15</c:v>
                </c:pt>
                <c:pt idx="5">
                  <c:v>9.1442174304790979E-15</c:v>
                </c:pt>
                <c:pt idx="6">
                  <c:v>3.2519224769557218E-14</c:v>
                </c:pt>
                <c:pt idx="7">
                  <c:v>1.1260463726305826E-13</c:v>
                </c:pt>
                <c:pt idx="8">
                  <c:v>3.7966680786521657E-13</c:v>
                </c:pt>
                <c:pt idx="9">
                  <c:v>1.2464863749980043E-12</c:v>
                </c:pt>
                <c:pt idx="10">
                  <c:v>3.9849216987817969E-12</c:v>
                </c:pt>
                <c:pt idx="11">
                  <c:v>1.2405342491190585E-11</c:v>
                </c:pt>
                <c:pt idx="12">
                  <c:v>3.7606628299467789E-11</c:v>
                </c:pt>
                <c:pt idx="13">
                  <c:v>1.1101900328193962E-10</c:v>
                </c:pt>
                <c:pt idx="14">
                  <c:v>3.1916764871361071E-10</c:v>
                </c:pt>
                <c:pt idx="15">
                  <c:v>8.9359579637416752E-10</c:v>
                </c:pt>
                <c:pt idx="16">
                  <c:v>2.4365595102752929E-9</c:v>
                </c:pt>
                <c:pt idx="17">
                  <c:v>6.4705387159088089E-9</c:v>
                </c:pt>
                <c:pt idx="18">
                  <c:v>1.673579045213021E-8</c:v>
                </c:pt>
                <c:pt idx="19">
                  <c:v>4.2160946221127942E-8</c:v>
                </c:pt>
                <c:pt idx="20">
                  <c:v>1.0345463672181566E-7</c:v>
                </c:pt>
                <c:pt idx="21">
                  <c:v>2.4727689703602139E-7</c:v>
                </c:pt>
                <c:pt idx="22">
                  <c:v>5.7574613025192189E-7</c:v>
                </c:pt>
                <c:pt idx="23">
                  <c:v>1.305912099228604E-6</c:v>
                </c:pt>
                <c:pt idx="24">
                  <c:v>2.8857292997613927E-6</c:v>
                </c:pt>
                <c:pt idx="25">
                  <c:v>6.2127116744551324E-6</c:v>
                </c:pt>
                <c:pt idx="26">
                  <c:v>1.3032213116560837E-5</c:v>
                </c:pt>
                <c:pt idx="27">
                  <c:v>2.6637674182750919E-5</c:v>
                </c:pt>
                <c:pt idx="28">
                  <c:v>5.3057652869912724E-5</c:v>
                </c:pt>
                <c:pt idx="29">
                  <c:v>1.0299325245207026E-4</c:v>
                </c:pt>
                <c:pt idx="30">
                  <c:v>1.9485754313209707E-4</c:v>
                </c:pt>
                <c:pt idx="31">
                  <c:v>3.5934844320849779E-4</c:v>
                </c:pt>
                <c:pt idx="32">
                  <c:v>6.4602736516649413E-4</c:v>
                </c:pt>
                <c:pt idx="33">
                  <c:v>1.1323320148014231E-3</c:v>
                </c:pt>
                <c:pt idx="34">
                  <c:v>1.9352660956140496E-3</c:v>
                </c:pt>
                <c:pt idx="35">
                  <c:v>3.2256240651179621E-3</c:v>
                </c:pt>
                <c:pt idx="36">
                  <c:v>5.2439876615893444E-3</c:v>
                </c:pt>
                <c:pt idx="37">
                  <c:v>8.3168811853837239E-3</c:v>
                </c:pt>
                <c:pt idx="38">
                  <c:v>1.2870477857413696E-2</c:v>
                </c:pt>
                <c:pt idx="39">
                  <c:v>1.9438287834594236E-2</c:v>
                </c:pt>
                <c:pt idx="40">
                  <c:v>2.8658599312098802E-2</c:v>
                </c:pt>
                <c:pt idx="41">
                  <c:v>4.1257412181826943E-2</c:v>
                </c:pt>
                <c:pt idx="42">
                  <c:v>5.8013502789120659E-2</c:v>
                </c:pt>
                <c:pt idx="43">
                  <c:v>7.9704266182049607E-2</c:v>
                </c:pt>
                <c:pt idx="44">
                  <c:v>0.1070340410760226</c:v>
                </c:pt>
                <c:pt idx="45">
                  <c:v>0.14055036425028597</c:v>
                </c:pt>
                <c:pt idx="46">
                  <c:v>0.18055734672985904</c:v>
                </c:pt>
                <c:pt idx="47">
                  <c:v>0.22703822731868883</c:v>
                </c:pt>
                <c:pt idx="48">
                  <c:v>0.27960024570555653</c:v>
                </c:pt>
                <c:pt idx="49">
                  <c:v>0.33745364269395978</c:v>
                </c:pt>
                <c:pt idx="50">
                  <c:v>0.39943268288024159</c:v>
                </c:pt>
                <c:pt idx="51">
                  <c:v>0.46406057395049194</c:v>
                </c:pt>
                <c:pt idx="52">
                  <c:v>0.52965308864149352</c:v>
                </c:pt>
                <c:pt idx="53">
                  <c:v>0.59444902024023105</c:v>
                </c:pt>
                <c:pt idx="54">
                  <c:v>0.65675078584722579</c:v>
                </c:pt>
                <c:pt idx="55">
                  <c:v>0.71505663534391395</c:v>
                </c:pt>
                <c:pt idx="56">
                  <c:v>0.76816746083125897</c:v>
                </c:pt>
                <c:pt idx="57">
                  <c:v>0.81525577267166394</c:v>
                </c:pt>
                <c:pt idx="58">
                  <c:v>0.85589096563433831</c:v>
                </c:pt>
                <c:pt idx="59">
                  <c:v>0.89002209490201789</c:v>
                </c:pt>
                <c:pt idx="60">
                  <c:v>0.91792555768918371</c:v>
                </c:pt>
                <c:pt idx="61">
                  <c:v>0.94012922161210544</c:v>
                </c:pt>
                <c:pt idx="62">
                  <c:v>0.95732612576188059</c:v>
                </c:pt>
                <c:pt idx="63">
                  <c:v>0.97029000450287439</c:v>
                </c:pt>
                <c:pt idx="64">
                  <c:v>0.9798021545757426</c:v>
                </c:pt>
                <c:pt idx="65">
                  <c:v>0.98659546481565996</c:v>
                </c:pt>
                <c:pt idx="66">
                  <c:v>0.99131765203452171</c:v>
                </c:pt>
                <c:pt idx="67">
                  <c:v>0.99451260100501526</c:v>
                </c:pt>
                <c:pt idx="68">
                  <c:v>0.9966165906337201</c:v>
                </c:pt>
                <c:pt idx="69">
                  <c:v>0.99796518759808961</c:v>
                </c:pt>
                <c:pt idx="70">
                  <c:v>0.99880654330272189</c:v>
                </c:pt>
                <c:pt idx="71">
                  <c:v>0.99931744336920136</c:v>
                </c:pt>
                <c:pt idx="72">
                  <c:v>0.99961940453193487</c:v>
                </c:pt>
                <c:pt idx="73">
                  <c:v>0.99979311460226072</c:v>
                </c:pt>
                <c:pt idx="74">
                  <c:v>0.99989037983754558</c:v>
                </c:pt>
                <c:pt idx="75">
                  <c:v>0.9999433887610929</c:v>
                </c:pt>
                <c:pt idx="76">
                  <c:v>0.99997150770360843</c:v>
                </c:pt>
                <c:pt idx="77">
                  <c:v>0.99998602573041351</c:v>
                </c:pt>
                <c:pt idx="78">
                  <c:v>0.9999933215614758</c:v>
                </c:pt>
                <c:pt idx="79">
                  <c:v>0.99999689018276494</c:v>
                </c:pt>
                <c:pt idx="80">
                  <c:v>0.99999858914851125</c:v>
                </c:pt>
                <c:pt idx="81">
                  <c:v>0.99999937642485326</c:v>
                </c:pt>
                <c:pt idx="82">
                  <c:v>0.99999973150643273</c:v>
                </c:pt>
                <c:pt idx="83">
                  <c:v>0.99999988738535506</c:v>
                </c:pt>
                <c:pt idx="84">
                  <c:v>0.9999999539900587</c:v>
                </c:pt>
                <c:pt idx="85">
                  <c:v>0.99999998169011173</c:v>
                </c:pt>
                <c:pt idx="86">
                  <c:v>0.99999999290292108</c:v>
                </c:pt>
                <c:pt idx="87">
                  <c:v>0.9999999973207242</c:v>
                </c:pt>
                <c:pt idx="88">
                  <c:v>0.99999999901489134</c:v>
                </c:pt>
                <c:pt idx="89">
                  <c:v>0.99999999964725106</c:v>
                </c:pt>
                <c:pt idx="90">
                  <c:v>0.99999999987698751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3-44C2-B036-BE55B8D4553E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8F6208C-35AA-491A-8894-C675469647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003-44C2-B036-BE55B8D4553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23759F-512E-4020-8531-F01034F374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003-44C2-B036-BE55B8D455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AC02247-7963-43B3-972F-B3722CBCC4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03-44C2-B036-BE55B8D455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9AE6A5A-9305-4D61-A956-B17E890678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03-44C2-B036-BE55B8D4553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B31C4A8-93FF-4444-B13B-0183C866F6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03-44C2-B036-BE55B8D455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Sumatra_Field_Size!$AQ$53:$AQ$57</c:f>
              <c:numCache>
                <c:formatCode>0.00</c:formatCode>
                <c:ptCount val="5"/>
                <c:pt idx="0">
                  <c:v>2.378206646897576</c:v>
                </c:pt>
                <c:pt idx="1">
                  <c:v>5.5596138809173619</c:v>
                </c:pt>
                <c:pt idx="2" formatCode="0.0">
                  <c:v>14.282449499188672</c:v>
                </c:pt>
                <c:pt idx="3" formatCode="0.0">
                  <c:v>36.691102667585923</c:v>
                </c:pt>
                <c:pt idx="4" formatCode="0.0">
                  <c:v>85.77402807404566</c:v>
                </c:pt>
              </c:numCache>
            </c:numRef>
          </c:xVal>
          <c:yVal>
            <c:numRef>
              <c:f>Sumatra_Field_Size!$AN$53:$AN$57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Sumatra_Field_Size!$AQ$53:$AQ$57</c15:f>
                <c15:dlblRangeCache>
                  <c:ptCount val="5"/>
                  <c:pt idx="0">
                    <c:v>2.38</c:v>
                  </c:pt>
                  <c:pt idx="1">
                    <c:v>5.56</c:v>
                  </c:pt>
                  <c:pt idx="2">
                    <c:v>14.3</c:v>
                  </c:pt>
                  <c:pt idx="3">
                    <c:v>36.7</c:v>
                  </c:pt>
                  <c:pt idx="4">
                    <c:v>85.8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8003-44C2-B036-BE55B8D4553E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Sumatra_Field_Size!$F$3:$F$902</c:f>
              <c:numCache>
                <c:formatCode>0.0000</c:formatCode>
                <c:ptCount val="900"/>
                <c:pt idx="0">
                  <c:v>1.2195121951219518E-2</c:v>
                </c:pt>
                <c:pt idx="1">
                  <c:v>2.439024390243906E-2</c:v>
                </c:pt>
                <c:pt idx="2">
                  <c:v>3.6585365853658583E-2</c:v>
                </c:pt>
                <c:pt idx="3">
                  <c:v>4.8780487804878092E-2</c:v>
                </c:pt>
                <c:pt idx="4">
                  <c:v>6.0975609756097601E-2</c:v>
                </c:pt>
                <c:pt idx="5">
                  <c:v>7.3170731707317055E-2</c:v>
                </c:pt>
                <c:pt idx="6">
                  <c:v>8.5365853658536481E-2</c:v>
                </c:pt>
                <c:pt idx="7">
                  <c:v>9.7560975609756073E-2</c:v>
                </c:pt>
                <c:pt idx="8">
                  <c:v>0.10975609756097562</c:v>
                </c:pt>
                <c:pt idx="9">
                  <c:v>0.12195121951219505</c:v>
                </c:pt>
                <c:pt idx="10">
                  <c:v>0.13414634146341461</c:v>
                </c:pt>
                <c:pt idx="11">
                  <c:v>0.14634146341463417</c:v>
                </c:pt>
                <c:pt idx="12">
                  <c:v>0.15853658536585374</c:v>
                </c:pt>
                <c:pt idx="13">
                  <c:v>0.17073170731707299</c:v>
                </c:pt>
                <c:pt idx="14">
                  <c:v>0.18292682926829254</c:v>
                </c:pt>
                <c:pt idx="15">
                  <c:v>0.19512195121951229</c:v>
                </c:pt>
                <c:pt idx="16">
                  <c:v>0.2073170731707317</c:v>
                </c:pt>
                <c:pt idx="17">
                  <c:v>0.21951219512195114</c:v>
                </c:pt>
                <c:pt idx="18">
                  <c:v>0.23170731707317072</c:v>
                </c:pt>
                <c:pt idx="19">
                  <c:v>0.24390243902439007</c:v>
                </c:pt>
                <c:pt idx="20">
                  <c:v>0.25609756097560971</c:v>
                </c:pt>
                <c:pt idx="21">
                  <c:v>0.26829268292682917</c:v>
                </c:pt>
                <c:pt idx="22">
                  <c:v>0.2804878048780487</c:v>
                </c:pt>
                <c:pt idx="23">
                  <c:v>0.29268292682926833</c:v>
                </c:pt>
                <c:pt idx="24">
                  <c:v>0.3048780487804878</c:v>
                </c:pt>
                <c:pt idx="25">
                  <c:v>0.31707317073170727</c:v>
                </c:pt>
                <c:pt idx="26">
                  <c:v>0.32926829268292679</c:v>
                </c:pt>
                <c:pt idx="27">
                  <c:v>0.34146341463414631</c:v>
                </c:pt>
                <c:pt idx="28">
                  <c:v>0.35365853658536583</c:v>
                </c:pt>
                <c:pt idx="29">
                  <c:v>0.36585365853658536</c:v>
                </c:pt>
                <c:pt idx="30">
                  <c:v>0.37804878048780483</c:v>
                </c:pt>
                <c:pt idx="31">
                  <c:v>0.3902439024390244</c:v>
                </c:pt>
                <c:pt idx="32">
                  <c:v>0.40243902439024393</c:v>
                </c:pt>
                <c:pt idx="33">
                  <c:v>0.41463414634146334</c:v>
                </c:pt>
                <c:pt idx="34">
                  <c:v>0.42682926829268286</c:v>
                </c:pt>
                <c:pt idx="35">
                  <c:v>0.43902439024390244</c:v>
                </c:pt>
                <c:pt idx="36">
                  <c:v>0.45121951219512196</c:v>
                </c:pt>
                <c:pt idx="37">
                  <c:v>0.46341463414634149</c:v>
                </c:pt>
                <c:pt idx="38">
                  <c:v>0.47560975609756095</c:v>
                </c:pt>
                <c:pt idx="39">
                  <c:v>0.48780487804878048</c:v>
                </c:pt>
                <c:pt idx="40">
                  <c:v>0.5</c:v>
                </c:pt>
                <c:pt idx="41">
                  <c:v>0.51219512195121952</c:v>
                </c:pt>
                <c:pt idx="42">
                  <c:v>0.52439024390243905</c:v>
                </c:pt>
                <c:pt idx="43">
                  <c:v>0.53658536585365857</c:v>
                </c:pt>
                <c:pt idx="44">
                  <c:v>0.54878048780487809</c:v>
                </c:pt>
                <c:pt idx="45">
                  <c:v>0.56097560975609762</c:v>
                </c:pt>
                <c:pt idx="46">
                  <c:v>0.57317073170731703</c:v>
                </c:pt>
                <c:pt idx="47">
                  <c:v>0.58536585365853655</c:v>
                </c:pt>
                <c:pt idx="48">
                  <c:v>0.59756097560975607</c:v>
                </c:pt>
                <c:pt idx="49">
                  <c:v>0.6097560975609756</c:v>
                </c:pt>
                <c:pt idx="50">
                  <c:v>0.62195121951219523</c:v>
                </c:pt>
                <c:pt idx="51">
                  <c:v>0.63414634146341464</c:v>
                </c:pt>
                <c:pt idx="52">
                  <c:v>0.64634146341463417</c:v>
                </c:pt>
                <c:pt idx="53">
                  <c:v>0.65853658536585369</c:v>
                </c:pt>
                <c:pt idx="54">
                  <c:v>0.67073170731707332</c:v>
                </c:pt>
                <c:pt idx="55">
                  <c:v>0.68292682926829285</c:v>
                </c:pt>
                <c:pt idx="56">
                  <c:v>0.69512195121951215</c:v>
                </c:pt>
                <c:pt idx="57">
                  <c:v>0.70731707317073167</c:v>
                </c:pt>
                <c:pt idx="58">
                  <c:v>0.7195121951219513</c:v>
                </c:pt>
                <c:pt idx="59">
                  <c:v>0.73170731707317083</c:v>
                </c:pt>
                <c:pt idx="60">
                  <c:v>0.74390243902439024</c:v>
                </c:pt>
                <c:pt idx="61">
                  <c:v>0.75609756097560998</c:v>
                </c:pt>
                <c:pt idx="62">
                  <c:v>0.76829268292682928</c:v>
                </c:pt>
                <c:pt idx="63">
                  <c:v>0.78048780487804881</c:v>
                </c:pt>
                <c:pt idx="64">
                  <c:v>0.79268292682926833</c:v>
                </c:pt>
                <c:pt idx="65">
                  <c:v>0.80487804878048796</c:v>
                </c:pt>
                <c:pt idx="66">
                  <c:v>0.81707317073170727</c:v>
                </c:pt>
                <c:pt idx="67">
                  <c:v>0.82926829268292701</c:v>
                </c:pt>
                <c:pt idx="68">
                  <c:v>0.8414634146341462</c:v>
                </c:pt>
                <c:pt idx="69">
                  <c:v>0.85365853658536583</c:v>
                </c:pt>
                <c:pt idx="70">
                  <c:v>0.86585365853658536</c:v>
                </c:pt>
                <c:pt idx="71">
                  <c:v>0.87804878048780499</c:v>
                </c:pt>
                <c:pt idx="72">
                  <c:v>0.8902439024390244</c:v>
                </c:pt>
                <c:pt idx="73">
                  <c:v>0.90243902439024393</c:v>
                </c:pt>
                <c:pt idx="74">
                  <c:v>0.91463414634146334</c:v>
                </c:pt>
                <c:pt idx="75">
                  <c:v>0.92682926829268297</c:v>
                </c:pt>
                <c:pt idx="76">
                  <c:v>0.93902439024390238</c:v>
                </c:pt>
                <c:pt idx="77">
                  <c:v>0.95121951219512191</c:v>
                </c:pt>
                <c:pt idx="78">
                  <c:v>0.96341463414634143</c:v>
                </c:pt>
                <c:pt idx="79">
                  <c:v>0.97560975609756095</c:v>
                </c:pt>
                <c:pt idx="80">
                  <c:v>0.98780487804878048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3-44C2-B036-BE55B8D4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Sumatra_Field_Size!$O$3:$O$10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Sumatra_Field_Size!$P$3:$P$10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31</c:v>
                </c:pt>
                <c:pt idx="4">
                  <c:v>44</c:v>
                </c:pt>
                <c:pt idx="5">
                  <c:v>4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3-4FB0-A12C-9ED65E51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Sumatra_Field_Size!$G$3:$G$902</c:f>
              <c:numCache>
                <c:formatCode>0.0000</c:formatCode>
                <c:ptCount val="900"/>
                <c:pt idx="0">
                  <c:v>3.1673599171855596E-2</c:v>
                </c:pt>
                <c:pt idx="1">
                  <c:v>5.7246767094011976E-2</c:v>
                </c:pt>
                <c:pt idx="2">
                  <c:v>8.0126538396668973E-2</c:v>
                </c:pt>
                <c:pt idx="3">
                  <c:v>0.10112246405759601</c:v>
                </c:pt>
                <c:pt idx="4">
                  <c:v>0.12063583921621665</c:v>
                </c:pt>
                <c:pt idx="5">
                  <c:v>0.1389102394584002</c:v>
                </c:pt>
                <c:pt idx="6">
                  <c:v>0.15611038583883538</c:v>
                </c:pt>
                <c:pt idx="7">
                  <c:v>0.17235554617745827</c:v>
                </c:pt>
                <c:pt idx="8">
                  <c:v>0.18773625554160392</c:v>
                </c:pt>
                <c:pt idx="9">
                  <c:v>0.20232366080110065</c:v>
                </c:pt>
                <c:pt idx="10">
                  <c:v>0.21617517124771105</c:v>
                </c:pt>
                <c:pt idx="11">
                  <c:v>0.22933808491965416</c:v>
                </c:pt>
                <c:pt idx="12">
                  <c:v>0.24185202684974783</c:v>
                </c:pt>
                <c:pt idx="13">
                  <c:v>0.25375065121119761</c:v>
                </c:pt>
                <c:pt idx="14">
                  <c:v>0.26506286689773723</c:v>
                </c:pt>
                <c:pt idx="15">
                  <c:v>0.2758137431144726</c:v>
                </c:pt>
                <c:pt idx="16">
                  <c:v>0.2860251934038302</c:v>
                </c:pt>
                <c:pt idx="17">
                  <c:v>0.29571650216622136</c:v>
                </c:pt>
                <c:pt idx="18">
                  <c:v>0.30490473663128342</c:v>
                </c:pt>
                <c:pt idx="19">
                  <c:v>0.31360507383942127</c:v>
                </c:pt>
                <c:pt idx="20">
                  <c:v>0.32183106344121976</c:v>
                </c:pt>
                <c:pt idx="21">
                  <c:v>0.32959484125749294</c:v>
                </c:pt>
                <c:pt idx="22">
                  <c:v>0.33690730452348505</c:v>
                </c:pt>
                <c:pt idx="23">
                  <c:v>0.34377825693039993</c:v>
                </c:pt>
                <c:pt idx="24">
                  <c:v>0.35021652957661542</c:v>
                </c:pt>
                <c:pt idx="25">
                  <c:v>0.35623008249293325</c:v>
                </c:pt>
                <c:pt idx="26">
                  <c:v>0.36182609034255175</c:v>
                </c:pt>
                <c:pt idx="27">
                  <c:v>0.36701101510432849</c:v>
                </c:pt>
                <c:pt idx="28">
                  <c:v>0.37179066795047488</c:v>
                </c:pt>
                <c:pt idx="29">
                  <c:v>0.37617026207387866</c:v>
                </c:pt>
                <c:pt idx="30">
                  <c:v>0.38015445786836893</c:v>
                </c:pt>
                <c:pt idx="31">
                  <c:v>0.38374740159075088</c:v>
                </c:pt>
                <c:pt idx="32">
                  <c:v>0.3869527584170861</c:v>
                </c:pt>
                <c:pt idx="33">
                  <c:v>0.38977374063338527</c:v>
                </c:pt>
                <c:pt idx="34">
                  <c:v>0.39221313156220566</c:v>
                </c:pt>
                <c:pt idx="35">
                  <c:v>0.39427330571378455</c:v>
                </c:pt>
                <c:pt idx="36">
                  <c:v>0.39595624555739489</c:v>
                </c:pt>
                <c:pt idx="37">
                  <c:v>0.39726355523103057</c:v>
                </c:pt>
                <c:pt idx="38">
                  <c:v>0.39819647144179299</c:v>
                </c:pt>
                <c:pt idx="39">
                  <c:v>0.39875587175266114</c:v>
                </c:pt>
                <c:pt idx="40">
                  <c:v>0.3989422804014327</c:v>
                </c:pt>
                <c:pt idx="41">
                  <c:v>0.39875587175266114</c:v>
                </c:pt>
                <c:pt idx="42">
                  <c:v>0.39819647144179299</c:v>
                </c:pt>
                <c:pt idx="43">
                  <c:v>0.39726355523103057</c:v>
                </c:pt>
                <c:pt idx="44">
                  <c:v>0.39595624555739489</c:v>
                </c:pt>
                <c:pt idx="45">
                  <c:v>0.39427330571378455</c:v>
                </c:pt>
                <c:pt idx="46">
                  <c:v>0.39221313156220566</c:v>
                </c:pt>
                <c:pt idx="47">
                  <c:v>0.38977374063338532</c:v>
                </c:pt>
                <c:pt idx="48">
                  <c:v>0.3869527584170861</c:v>
                </c:pt>
                <c:pt idx="49">
                  <c:v>0.38374740159075088</c:v>
                </c:pt>
                <c:pt idx="50">
                  <c:v>0.38015445786836893</c:v>
                </c:pt>
                <c:pt idx="51">
                  <c:v>0.37617026207387866</c:v>
                </c:pt>
                <c:pt idx="52">
                  <c:v>0.37179066795047488</c:v>
                </c:pt>
                <c:pt idx="53">
                  <c:v>0.36701101510432849</c:v>
                </c:pt>
                <c:pt idx="54">
                  <c:v>0.3618260903425517</c:v>
                </c:pt>
                <c:pt idx="55">
                  <c:v>0.35623008249293325</c:v>
                </c:pt>
                <c:pt idx="56">
                  <c:v>0.35021652957661542</c:v>
                </c:pt>
                <c:pt idx="57">
                  <c:v>0.34377825693039993</c:v>
                </c:pt>
                <c:pt idx="58">
                  <c:v>0.33690730452348505</c:v>
                </c:pt>
                <c:pt idx="59">
                  <c:v>0.32959484125749294</c:v>
                </c:pt>
                <c:pt idx="60">
                  <c:v>0.32183106344121976</c:v>
                </c:pt>
                <c:pt idx="61">
                  <c:v>0.31360507383942127</c:v>
                </c:pt>
                <c:pt idx="62">
                  <c:v>0.30490473663128342</c:v>
                </c:pt>
                <c:pt idx="63">
                  <c:v>0.29571650216622136</c:v>
                </c:pt>
                <c:pt idx="64">
                  <c:v>0.2860251934038302</c:v>
                </c:pt>
                <c:pt idx="65">
                  <c:v>0.27581374311447238</c:v>
                </c:pt>
                <c:pt idx="66">
                  <c:v>0.26506286689773745</c:v>
                </c:pt>
                <c:pt idx="67">
                  <c:v>0.25375065121119761</c:v>
                </c:pt>
                <c:pt idx="68">
                  <c:v>0.24185202684974783</c:v>
                </c:pt>
                <c:pt idx="69">
                  <c:v>0.22933808491965416</c:v>
                </c:pt>
                <c:pt idx="70">
                  <c:v>0.21617517124771105</c:v>
                </c:pt>
                <c:pt idx="71">
                  <c:v>0.20232366080110065</c:v>
                </c:pt>
                <c:pt idx="72">
                  <c:v>0.18773625554160392</c:v>
                </c:pt>
                <c:pt idx="73">
                  <c:v>0.17235554617745827</c:v>
                </c:pt>
                <c:pt idx="74">
                  <c:v>0.15611038583883557</c:v>
                </c:pt>
                <c:pt idx="75">
                  <c:v>0.13891023945840014</c:v>
                </c:pt>
                <c:pt idx="76">
                  <c:v>0.12063583921621676</c:v>
                </c:pt>
                <c:pt idx="77">
                  <c:v>0.1011224640575961</c:v>
                </c:pt>
                <c:pt idx="78">
                  <c:v>8.0126538396669014E-2</c:v>
                </c:pt>
                <c:pt idx="79">
                  <c:v>5.7246767094011997E-2</c:v>
                </c:pt>
                <c:pt idx="80">
                  <c:v>3.1673599171855596E-2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47-4A4D-85E8-7E4FD8759CF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Sumatra_Field_Size!$M$3:$M$93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Sumatra_Field_Size!$L$3:$L$93</c:f>
              <c:numCache>
                <c:formatCode>General</c:formatCode>
                <c:ptCount val="91"/>
                <c:pt idx="0">
                  <c:v>9.2633172151915776E-17</c:v>
                </c:pt>
                <c:pt idx="1">
                  <c:v>3.6937574104877458E-16</c:v>
                </c:pt>
                <c:pt idx="2">
                  <c:v>1.43351689817392E-15</c:v>
                </c:pt>
                <c:pt idx="3">
                  <c:v>5.4146436258066222E-15</c:v>
                </c:pt>
                <c:pt idx="4">
                  <c:v>1.9905337862542815E-14</c:v>
                </c:pt>
                <c:pt idx="5">
                  <c:v>7.1219979276537471E-14</c:v>
                </c:pt>
                <c:pt idx="6">
                  <c:v>2.480086033053727E-13</c:v>
                </c:pt>
                <c:pt idx="7">
                  <c:v>8.4055137757811091E-13</c:v>
                </c:pt>
                <c:pt idx="8">
                  <c:v>2.7726458202848487E-12</c:v>
                </c:pt>
                <c:pt idx="9">
                  <c:v>8.9013759099930194E-12</c:v>
                </c:pt>
                <c:pt idx="10">
                  <c:v>2.7813298826651181E-11</c:v>
                </c:pt>
                <c:pt idx="11">
                  <c:v>8.4582491924949552E-11</c:v>
                </c:pt>
                <c:pt idx="12">
                  <c:v>2.5034623486135336E-10</c:v>
                </c:pt>
                <c:pt idx="13">
                  <c:v>7.211643776914668E-10</c:v>
                </c:pt>
                <c:pt idx="14">
                  <c:v>2.0219019108923395E-9</c:v>
                </c:pt>
                <c:pt idx="15">
                  <c:v>5.5171972765170975E-9</c:v>
                </c:pt>
                <c:pt idx="16">
                  <c:v>1.4652426707503593E-8</c:v>
                </c:pt>
                <c:pt idx="17">
                  <c:v>3.7873305958537402E-8</c:v>
                </c:pt>
                <c:pt idx="18">
                  <c:v>9.5277310435682077E-8</c:v>
                </c:pt>
                <c:pt idx="19">
                  <c:v>2.3328046689488513E-7</c:v>
                </c:pt>
                <c:pt idx="20">
                  <c:v>5.5590409951810918E-7</c:v>
                </c:pt>
                <c:pt idx="21">
                  <c:v>1.289300027001951E-6</c:v>
                </c:pt>
                <c:pt idx="22">
                  <c:v>2.9103198460447425E-6</c:v>
                </c:pt>
                <c:pt idx="23">
                  <c:v>6.3938149690151145E-6</c:v>
                </c:pt>
                <c:pt idx="24">
                  <c:v>1.367136950206084E-5</c:v>
                </c:pt>
                <c:pt idx="25">
                  <c:v>2.8450938227050715E-5</c:v>
                </c:pt>
                <c:pt idx="26">
                  <c:v>5.7625376801047847E-5</c:v>
                </c:pt>
                <c:pt idx="27">
                  <c:v>1.1359614090243465E-4</c:v>
                </c:pt>
                <c:pt idx="28">
                  <c:v>2.1794453897446656E-4</c:v>
                </c:pt>
                <c:pt idx="29">
                  <c:v>4.069687096186798E-4</c:v>
                </c:pt>
                <c:pt idx="30">
                  <c:v>7.3962002490741757E-4</c:v>
                </c:pt>
                <c:pt idx="31">
                  <c:v>1.3082444979931969E-3</c:v>
                </c:pt>
                <c:pt idx="32">
                  <c:v>2.2521732037953401E-3</c:v>
                </c:pt>
                <c:pt idx="33">
                  <c:v>3.773525343235714E-3</c:v>
                </c:pt>
                <c:pt idx="34">
                  <c:v>6.1535448360214191E-3</c:v>
                </c:pt>
                <c:pt idx="35">
                  <c:v>9.7664353964854681E-3</c:v>
                </c:pt>
                <c:pt idx="36">
                  <c:v>1.5086184267528627E-2</c:v>
                </c:pt>
                <c:pt idx="37">
                  <c:v>2.268064225891582E-2</c:v>
                </c:pt>
                <c:pt idx="38">
                  <c:v>3.3186687291324582E-2</c:v>
                </c:pt>
                <c:pt idx="39">
                  <c:v>4.7261235615971731E-2</c:v>
                </c:pt>
                <c:pt idx="40">
                  <c:v>6.5505664203761901E-2</c:v>
                </c:pt>
                <c:pt idx="41">
                  <c:v>8.8366011174597567E-2</c:v>
                </c:pt>
                <c:pt idx="42">
                  <c:v>0.11601770291517113</c:v>
                </c:pt>
                <c:pt idx="43">
                  <c:v>0.14825040466632045</c:v>
                </c:pt>
                <c:pt idx="44">
                  <c:v>0.18437419054475807</c:v>
                </c:pt>
                <c:pt idx="45">
                  <c:v>0.22317059941299014</c:v>
                </c:pt>
                <c:pt idx="46">
                  <c:v>0.26290960170808386</c:v>
                </c:pt>
                <c:pt idx="47">
                  <c:v>0.301445308155737</c:v>
                </c:pt>
                <c:pt idx="48">
                  <c:v>0.33639011412283132</c:v>
                </c:pt>
                <c:pt idx="49">
                  <c:v>0.36535119638706326</c:v>
                </c:pt>
                <c:pt idx="50">
                  <c:v>0.386198388763421</c:v>
                </c:pt>
                <c:pt idx="51">
                  <c:v>0.39732234989073173</c:v>
                </c:pt>
                <c:pt idx="52">
                  <c:v>0.39783972613818408</c:v>
                </c:pt>
                <c:pt idx="53">
                  <c:v>0.38770902744293662</c:v>
                </c:pt>
                <c:pt idx="54">
                  <c:v>0.36773612326787536</c:v>
                </c:pt>
                <c:pt idx="55">
                  <c:v>0.33946834848583129</c:v>
                </c:pt>
                <c:pt idx="56">
                  <c:v>0.3049965282412922</c:v>
                </c:pt>
                <c:pt idx="57">
                  <c:v>0.26670006295020326</c:v>
                </c:pt>
                <c:pt idx="58">
                  <c:v>0.22697809915753633</c:v>
                </c:pt>
                <c:pt idx="59">
                  <c:v>0.18800846569267704</c:v>
                </c:pt>
                <c:pt idx="60">
                  <c:v>0.15156658653544747</c:v>
                </c:pt>
                <c:pt idx="61">
                  <c:v>0.11892198471467817</c:v>
                </c:pt>
                <c:pt idx="62">
                  <c:v>9.0814133076958251E-2</c:v>
                </c:pt>
                <c:pt idx="63">
                  <c:v>6.7495893121830505E-2</c:v>
                </c:pt>
                <c:pt idx="64">
                  <c:v>4.8824057614306783E-2</c:v>
                </c:pt>
                <c:pt idx="65">
                  <c:v>3.4373440572874586E-2</c:v>
                </c:pt>
                <c:pt idx="66">
                  <c:v>2.355291982742139E-2</c:v>
                </c:pt>
                <c:pt idx="67">
                  <c:v>1.5707212420944514E-2</c:v>
                </c:pt>
                <c:pt idx="68">
                  <c:v>1.019497334131365E-2</c:v>
                </c:pt>
                <c:pt idx="69">
                  <c:v>6.4402938900851719E-3</c:v>
                </c:pt>
                <c:pt idx="70">
                  <c:v>3.9596599558592094E-3</c:v>
                </c:pt>
                <c:pt idx="71">
                  <c:v>2.369423607876911E-3</c:v>
                </c:pt>
                <c:pt idx="72">
                  <c:v>1.3799398138465222E-3</c:v>
                </c:pt>
                <c:pt idx="73">
                  <c:v>7.8218627820094799E-4</c:v>
                </c:pt>
                <c:pt idx="74">
                  <c:v>4.3151197742073282E-4</c:v>
                </c:pt>
                <c:pt idx="75">
                  <c:v>2.3169044886156486E-4</c:v>
                </c:pt>
                <c:pt idx="76">
                  <c:v>1.2107543026881339E-4</c:v>
                </c:pt>
                <c:pt idx="77">
                  <c:v>6.1579552043441953E-5</c:v>
                </c:pt>
                <c:pt idx="78">
                  <c:v>3.0482434106888122E-5</c:v>
                </c:pt>
                <c:pt idx="79">
                  <c:v>1.46857244796044E-5</c:v>
                </c:pt>
                <c:pt idx="80">
                  <c:v>6.886106300942073E-6</c:v>
                </c:pt>
                <c:pt idx="81">
                  <c:v>3.1425679954789618E-6</c:v>
                </c:pt>
                <c:pt idx="82">
                  <c:v>1.3958162754565329E-6</c:v>
                </c:pt>
                <c:pt idx="83">
                  <c:v>6.033988064358619E-7</c:v>
                </c:pt>
                <c:pt idx="84">
                  <c:v>2.5387109117328989E-7</c:v>
                </c:pt>
                <c:pt idx="85">
                  <c:v>1.0395722227202165E-7</c:v>
                </c:pt>
                <c:pt idx="86">
                  <c:v>4.1431313096993888E-8</c:v>
                </c:pt>
                <c:pt idx="87">
                  <c:v>1.6070720314359684E-8</c:v>
                </c:pt>
                <c:pt idx="88">
                  <c:v>6.0670084835420391E-9</c:v>
                </c:pt>
                <c:pt idx="89">
                  <c:v>2.2291868659550886E-9</c:v>
                </c:pt>
                <c:pt idx="90">
                  <c:v>7.9717003043171898E-10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47-4A4D-85E8-7E4FD8759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Vent_SB_SM_Size!$AM$1</c:f>
          <c:strCache>
            <c:ptCount val="1"/>
            <c:pt idx="0">
              <c:v>Vent_SB_SM Field Size</c:v>
            </c:pt>
          </c:strCache>
        </c:strRef>
      </c:tx>
      <c:layout>
        <c:manualLayout>
          <c:xMode val="edge"/>
          <c:yMode val="edge"/>
          <c:x val="0.100538814859681"/>
          <c:y val="2.56532168655639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n=125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{F7378E60-D6C3-4A99-8AAB-8568D8375BAE}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4A07-4CEC-9FB4-A51A1E5ACB8E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{2C0FEA7E-DDC0-42A2-86BE-AE478F404AEA}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4A07-4CEC-9FB4-A51A1E5ACB8E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{F608A76F-C190-4712-A5AB-680D6F2DA0EA}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4A07-4CEC-9FB4-A51A1E5ACB8E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{CD0B26AC-4515-46FE-8956-E7D8B03773A0}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4A07-4CEC-9FB4-A51A1E5ACB8E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{FA102DA4-E51B-49C6-A94C-4964A7B2C7AB}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4A07-4CEC-9FB4-A51A1E5ACB8E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{5C5F7FD8-91C2-404D-A229-74EE76AFFBD2}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4A07-4CEC-9FB4-A51A1E5ACB8E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{7E876977-6117-4D4E-ADEA-02FBE0EC8D4A}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4A07-4CEC-9FB4-A51A1E5ACB8E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{094A3898-A147-4F2F-A302-4E78F48C087D}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4A07-4CEC-9FB4-A51A1E5ACB8E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{5195AD5F-9F94-4BC3-B974-2DB3429636F6}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A07-4CEC-9FB4-A51A1E5ACB8E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{5F744F8B-2327-4BE6-B9A3-7AADBFE130E7}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4A07-4CEC-9FB4-A51A1E5ACB8E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{5F2E2929-55B5-4A1C-AA63-327048CE1795}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4A07-4CEC-9FB4-A51A1E5ACB8E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{E362D252-4057-4D1F-AC89-8FF6C98B5A06}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A07-4CEC-9FB4-A51A1E5ACB8E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{B5615572-54BD-4B73-8A53-6FB6D433FAD4}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4A07-4CEC-9FB4-A51A1E5ACB8E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{165ED57E-B5A4-4C6E-8AB0-6AD46BDF2FBA}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4A07-4CEC-9FB4-A51A1E5ACB8E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{4E379BC6-6A6B-4D89-AF17-BCCF44790276}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4A07-4CEC-9FB4-A51A1E5ACB8E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{55985277-F0A6-4997-9EB8-F7AF5DF387B9}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4A07-4CEC-9FB4-A51A1E5ACB8E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{175C5E41-BE76-438B-87FE-34720D1CE931}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A07-4CEC-9FB4-A51A1E5ACB8E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{BC7F4EE5-5616-4144-A6FF-393CA4934FB4}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4A07-4CEC-9FB4-A51A1E5ACB8E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{7F64C911-BE8B-43C8-9DAD-F11BF69EE409}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4A07-4CEC-9FB4-A51A1E5ACB8E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{221FA993-B507-4EF3-AE3F-97E32CFBBE0C}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4A07-4CEC-9FB4-A51A1E5ACB8E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{9D902B58-924E-4B74-9F45-F0430C2CC70A}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4A07-4CEC-9FB4-A51A1E5ACB8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Vent_SB_SM_Size!$AV$24:$AV$44</c:f>
              <c:numCache>
                <c:formatCode>General</c:formatCode>
                <c:ptCount val="21"/>
                <c:pt idx="0" formatCode="0.0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A07-4CEC-9FB4-A51A1E5ACB8E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Vent_SB_SM_Size!$BA$40</c:f>
              <c:numCache>
                <c:formatCode>General</c:formatCode>
                <c:ptCount val="1"/>
                <c:pt idx="0">
                  <c:v>1.7460803773414679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A07-4CEC-9FB4-A51A1E5ACB8E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Vent_SB_SM_Size!$BA$42</c:f>
              <c:numCache>
                <c:formatCode>General</c:formatCode>
                <c:ptCount val="1"/>
                <c:pt idx="0">
                  <c:v>1.6433984402812201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A07-4CEC-9FB4-A51A1E5ACB8E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Vent_SB_SM_Size!$AU$46:$AU$49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Vent_SB_SM_Size!$AV$46:$AV$49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A07-4CEC-9FB4-A51A1E5ACB8E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{EA44AE99-E062-4CD1-AA63-2E20835BC686}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4A07-4CEC-9FB4-A51A1E5ACB8E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{A5ECB742-8C4D-42F0-A671-2FBE278D6B20}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4A07-4CEC-9FB4-A51A1E5ACB8E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{957B5FBF-55A1-47F8-AAB8-2953C81A4596}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4A07-4CEC-9FB4-A51A1E5ACB8E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{6CCBE6D9-F88A-4B88-A22A-0657C33D5E18}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4A07-4CEC-9FB4-A51A1E5ACB8E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{A674E021-ADE8-4052-BD4D-57B27F00D5A5}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4A07-4CEC-9FB4-A51A1E5ACB8E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{8E453408-DFA9-459E-A13E-85FE68FEC337}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4A07-4CEC-9FB4-A51A1E5ACB8E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{F7475FD0-282F-495F-82EE-46E48E8AEED0}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4A07-4CEC-9FB4-A51A1E5ACB8E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{74B1643F-872F-4B8F-992E-330F71779EC2}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4A07-4CEC-9FB4-A51A1E5ACB8E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{4B43F014-72E5-4374-BDCC-3420EDFFCA0C}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4A07-4CEC-9FB4-A51A1E5ACB8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Vent_SB_SM_Size!$BB$22:$BB$30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4A07-4CEC-9FB4-A51A1E5AC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strRef>
              <c:f>Sumatra_Field_Size!$AM$2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8.9041854543823028E-3"/>
              <c:y val="0.34229799024203589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3EEC71E-82F1-4AB8-AFFB-5AEBCAB990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2A3-4137-AC79-8DBB0972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7CBAD2F-F2B1-487C-B93A-A3198EA6C2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A3-4137-AC79-8DBB0972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0D42B42-58A5-418D-9E88-6293368959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A3-4137-AC79-8DBB09722F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02453E7-A07B-448A-9019-E1DA209CD9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2A3-4137-AC79-8DBB09722F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9136815-FE27-42E7-B970-6FF6915AE6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2A3-4137-AC79-8DBB09722F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Vent_SB_SM_Size!$AM$91:$AM$95</c:f>
              <c:numCache>
                <c:formatCode>General</c:formatCode>
                <c:ptCount val="5"/>
                <c:pt idx="0">
                  <c:v>1.548208612503031</c:v>
                </c:pt>
                <c:pt idx="1">
                  <c:v>4.3337543540727639</c:v>
                </c:pt>
                <c:pt idx="2">
                  <c:v>13.60042319646865</c:v>
                </c:pt>
                <c:pt idx="3">
                  <c:v>42.681586451527998</c:v>
                </c:pt>
                <c:pt idx="4">
                  <c:v>119.47453956091489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Vent_SB_SM_Size!$AO$91:$AO$95</c15:f>
                <c15:dlblRangeCache>
                  <c:ptCount val="5"/>
                  <c:pt idx="0">
                    <c:v>1.55</c:v>
                  </c:pt>
                  <c:pt idx="1">
                    <c:v>4.33</c:v>
                  </c:pt>
                  <c:pt idx="2">
                    <c:v>13.60</c:v>
                  </c:pt>
                  <c:pt idx="3">
                    <c:v>42.7</c:v>
                  </c:pt>
                  <c:pt idx="4">
                    <c:v>119.5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C2A3-4137-AC79-8DBB09722F9B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A3-4137-AC79-8DBB0972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A3-4137-AC79-8DBB0972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A3-4137-AC79-8DBB09722F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A3-4137-AC79-8DBB09722F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A3-4137-AC79-8DBB09722F9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A3-4137-AC79-8DBB09722F9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A3-4137-AC79-8DBB09722F9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A3-4137-AC79-8DBB09722F9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A3-4137-AC79-8DBB09722F9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A3-4137-AC79-8DBB09722F9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A3-4137-AC79-8DBB09722F9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A3-4137-AC79-8DBB09722F9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A3-4137-AC79-8DBB09722F9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A3-4137-AC79-8DBB09722F9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A3-4137-AC79-8DBB09722F9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A3-4137-AC79-8DBB09722F9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A3-4137-AC79-8DBB09722F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Vent_SB_SM_Size!$BC$2:$BC$18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2A3-4137-AC79-8DBB09722F9B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Vent_SB_SM_Size!$E$3:$E$127</c:f>
              <c:numCache>
                <c:formatCode>0.00</c:formatCode>
                <c:ptCount val="125"/>
                <c:pt idx="0">
                  <c:v>-2.4118222958833315</c:v>
                </c:pt>
                <c:pt idx="1">
                  <c:v>-2.1475938835560422</c:v>
                </c:pt>
                <c:pt idx="2">
                  <c:v>-1.9807523966472786</c:v>
                </c:pt>
                <c:pt idx="3">
                  <c:v>-1.8557299227201101</c:v>
                </c:pt>
                <c:pt idx="4">
                  <c:v>-1.7543819658835991</c:v>
                </c:pt>
                <c:pt idx="5">
                  <c:v>-1.6683911939470788</c:v>
                </c:pt>
                <c:pt idx="6">
                  <c:v>-1.5932188180230502</c:v>
                </c:pt>
                <c:pt idx="7">
                  <c:v>-1.526103353763713</c:v>
                </c:pt>
                <c:pt idx="8">
                  <c:v>-1.4652337926855223</c:v>
                </c:pt>
                <c:pt idx="9">
                  <c:v>-1.4093552181185083</c:v>
                </c:pt>
                <c:pt idx="10">
                  <c:v>-1.3575605292840325</c:v>
                </c:pt>
                <c:pt idx="11">
                  <c:v>-1.3091717167857773</c:v>
                </c:pt>
                <c:pt idx="12">
                  <c:v>-1.2636680250691246</c:v>
                </c:pt>
                <c:pt idx="13">
                  <c:v>-1.2206403488473501</c:v>
                </c:pt>
                <c:pt idx="14">
                  <c:v>-1.179761117611861</c:v>
                </c:pt>
                <c:pt idx="15">
                  <c:v>-1.1407637392345982</c:v>
                </c:pt>
                <c:pt idx="16">
                  <c:v>-1.1034281680166924</c:v>
                </c:pt>
                <c:pt idx="17">
                  <c:v>-1.0675705238781419</c:v>
                </c:pt>
                <c:pt idx="18">
                  <c:v>-1.0330354662092891</c:v>
                </c:pt>
                <c:pt idx="19">
                  <c:v>-0.99969048648913517</c:v>
                </c:pt>
                <c:pt idx="20">
                  <c:v>-0.96742156610170071</c:v>
                </c:pt>
                <c:pt idx="21">
                  <c:v>-0.93612982397263023</c:v>
                </c:pt>
                <c:pt idx="22">
                  <c:v>-0.90572889406190249</c:v>
                </c:pt>
                <c:pt idx="23">
                  <c:v>-0.87614284924684116</c:v>
                </c:pt>
                <c:pt idx="24">
                  <c:v>-0.84730453989554066</c:v>
                </c:pt>
                <c:pt idx="25">
                  <c:v>-0.81915425112198925</c:v>
                </c:pt>
                <c:pt idx="26">
                  <c:v>-0.79163860774337469</c:v>
                </c:pt>
                <c:pt idx="27">
                  <c:v>-0.76470967378638721</c:v>
                </c:pt>
                <c:pt idx="28">
                  <c:v>-0.73832420626661999</c:v>
                </c:pt>
                <c:pt idx="29">
                  <c:v>-0.71244303238948903</c:v>
                </c:pt>
                <c:pt idx="30">
                  <c:v>-0.68703052630162698</c:v>
                </c:pt>
                <c:pt idx="31">
                  <c:v>-0.66205416674999507</c:v>
                </c:pt>
                <c:pt idx="32">
                  <c:v>-0.63748416096237714</c:v>
                </c:pt>
                <c:pt idx="33">
                  <c:v>-0.61329312308579897</c:v>
                </c:pt>
                <c:pt idx="34">
                  <c:v>-0.58945579784977842</c:v>
                </c:pt>
                <c:pt idx="35">
                  <c:v>-0.56594882193286311</c:v>
                </c:pt>
                <c:pt idx="36">
                  <c:v>-0.5427505169302943</c:v>
                </c:pt>
                <c:pt idx="37">
                  <c:v>-0.51984070894088696</c:v>
                </c:pt>
                <c:pt idx="38">
                  <c:v>-0.4972005706815541</c:v>
                </c:pt>
                <c:pt idx="39">
                  <c:v>-0.47481248275009263</c:v>
                </c:pt>
                <c:pt idx="40">
                  <c:v>-0.45265991123004601</c:v>
                </c:pt>
                <c:pt idx="41">
                  <c:v>-0.43072729929545767</c:v>
                </c:pt>
                <c:pt idx="42">
                  <c:v>-0.40899997085095974</c:v>
                </c:pt>
                <c:pt idx="43">
                  <c:v>-0.38746404455157907</c:v>
                </c:pt>
                <c:pt idx="44">
                  <c:v>-0.36610635680056969</c:v>
                </c:pt>
                <c:pt idx="45">
                  <c:v>-0.34491439253326539</c:v>
                </c:pt>
                <c:pt idx="46">
                  <c:v>-0.32387622276879213</c:v>
                </c:pt>
                <c:pt idx="47">
                  <c:v>-0.30298044805620661</c:v>
                </c:pt>
                <c:pt idx="48">
                  <c:v>-0.28221614706250814</c:v>
                </c:pt>
                <c:pt idx="49">
                  <c:v>-0.26157282965130185</c:v>
                </c:pt>
                <c:pt idx="50">
                  <c:v>-0.24104039388602685</c:v>
                </c:pt>
                <c:pt idx="51">
                  <c:v>-0.22060908646341354</c:v>
                </c:pt>
                <c:pt idx="52">
                  <c:v>-0.2002694661433731</c:v>
                </c:pt>
                <c:pt idx="53">
                  <c:v>-0.18001236979270516</c:v>
                </c:pt>
                <c:pt idx="54">
                  <c:v>-0.15982888070327089</c:v>
                </c:pt>
                <c:pt idx="55">
                  <c:v>-0.13971029888186212</c:v>
                </c:pt>
                <c:pt idx="56">
                  <c:v>-0.11964811303984205</c:v>
                </c:pt>
                <c:pt idx="57">
                  <c:v>-9.9633974036597794E-2</c:v>
                </c:pt>
                <c:pt idx="58">
                  <c:v>-7.9659669552532744E-2</c:v>
                </c:pt>
                <c:pt idx="59">
                  <c:v>-5.9717099785322879E-2</c:v>
                </c:pt>
                <c:pt idx="60">
                  <c:v>-3.9798253977859174E-2</c:v>
                </c:pt>
                <c:pt idx="61">
                  <c:v>-1.9895187598079705E-2</c:v>
                </c:pt>
                <c:pt idx="62">
                  <c:v>0</c:v>
                </c:pt>
                <c:pt idx="63">
                  <c:v>1.9895187598079567E-2</c:v>
                </c:pt>
                <c:pt idx="64">
                  <c:v>3.979825397785932E-2</c:v>
                </c:pt>
                <c:pt idx="65">
                  <c:v>5.9717099785322879E-2</c:v>
                </c:pt>
                <c:pt idx="66">
                  <c:v>7.9659669552532744E-2</c:v>
                </c:pt>
                <c:pt idx="67">
                  <c:v>9.9633974036597656E-2</c:v>
                </c:pt>
                <c:pt idx="68">
                  <c:v>0.11964811303984216</c:v>
                </c:pt>
                <c:pt idx="69">
                  <c:v>0.13971029888186212</c:v>
                </c:pt>
                <c:pt idx="70">
                  <c:v>0.15982888070327089</c:v>
                </c:pt>
                <c:pt idx="71">
                  <c:v>0.18001236979270496</c:v>
                </c:pt>
                <c:pt idx="72">
                  <c:v>0.20026946614337329</c:v>
                </c:pt>
                <c:pt idx="73">
                  <c:v>0.22060908646341354</c:v>
                </c:pt>
                <c:pt idx="74">
                  <c:v>0.24104039388602685</c:v>
                </c:pt>
                <c:pt idx="75">
                  <c:v>0.26157282965130169</c:v>
                </c:pt>
                <c:pt idx="76">
                  <c:v>0.28221614706250825</c:v>
                </c:pt>
                <c:pt idx="77">
                  <c:v>0.30298044805620661</c:v>
                </c:pt>
                <c:pt idx="78">
                  <c:v>0.32387622276879213</c:v>
                </c:pt>
                <c:pt idx="79">
                  <c:v>0.34491439253326517</c:v>
                </c:pt>
                <c:pt idx="80">
                  <c:v>0.3661063568005698</c:v>
                </c:pt>
                <c:pt idx="81">
                  <c:v>0.38746404455157907</c:v>
                </c:pt>
                <c:pt idx="82">
                  <c:v>0.40899997085095974</c:v>
                </c:pt>
                <c:pt idx="83">
                  <c:v>0.4307272992954575</c:v>
                </c:pt>
                <c:pt idx="84">
                  <c:v>0.45265991123004606</c:v>
                </c:pt>
                <c:pt idx="85">
                  <c:v>0.47481248275009263</c:v>
                </c:pt>
                <c:pt idx="86">
                  <c:v>0.4972005706815541</c:v>
                </c:pt>
                <c:pt idx="87">
                  <c:v>0.51984070894088674</c:v>
                </c:pt>
                <c:pt idx="88">
                  <c:v>0.5427505169302943</c:v>
                </c:pt>
                <c:pt idx="89">
                  <c:v>0.56594882193286311</c:v>
                </c:pt>
                <c:pt idx="90">
                  <c:v>0.58945579784977842</c:v>
                </c:pt>
                <c:pt idx="91">
                  <c:v>0.61329312308579886</c:v>
                </c:pt>
                <c:pt idx="92">
                  <c:v>0.63748416096237714</c:v>
                </c:pt>
                <c:pt idx="93">
                  <c:v>0.66205416674999507</c:v>
                </c:pt>
                <c:pt idx="94">
                  <c:v>0.68703052630162698</c:v>
                </c:pt>
                <c:pt idx="95">
                  <c:v>0.71244303238948892</c:v>
                </c:pt>
                <c:pt idx="96">
                  <c:v>0.73832420626661999</c:v>
                </c:pt>
                <c:pt idx="97">
                  <c:v>0.76470967378638721</c:v>
                </c:pt>
                <c:pt idx="98">
                  <c:v>0.79163860774337469</c:v>
                </c:pt>
                <c:pt idx="99">
                  <c:v>0.81915425112198859</c:v>
                </c:pt>
                <c:pt idx="100">
                  <c:v>0.84730453989554066</c:v>
                </c:pt>
                <c:pt idx="101">
                  <c:v>0.87614284924684116</c:v>
                </c:pt>
                <c:pt idx="102">
                  <c:v>0.90572889406190249</c:v>
                </c:pt>
                <c:pt idx="103">
                  <c:v>0.93612982397262845</c:v>
                </c:pt>
                <c:pt idx="104">
                  <c:v>0.96742156610170071</c:v>
                </c:pt>
                <c:pt idx="105">
                  <c:v>0.99969048648913517</c:v>
                </c:pt>
                <c:pt idx="106">
                  <c:v>1.0330354662092891</c:v>
                </c:pt>
                <c:pt idx="107">
                  <c:v>1.0675705238781419</c:v>
                </c:pt>
                <c:pt idx="108">
                  <c:v>1.1034281680166924</c:v>
                </c:pt>
                <c:pt idx="109">
                  <c:v>1.1407637392345982</c:v>
                </c:pt>
                <c:pt idx="110">
                  <c:v>1.179761117611861</c:v>
                </c:pt>
                <c:pt idx="111">
                  <c:v>1.2206403488473503</c:v>
                </c:pt>
                <c:pt idx="112">
                  <c:v>1.2636680250691246</c:v>
                </c:pt>
                <c:pt idx="113">
                  <c:v>1.3091717167857773</c:v>
                </c:pt>
                <c:pt idx="114">
                  <c:v>1.3575605292840325</c:v>
                </c:pt>
                <c:pt idx="115">
                  <c:v>1.4093552181185076</c:v>
                </c:pt>
                <c:pt idx="116">
                  <c:v>1.4652337926855228</c:v>
                </c:pt>
                <c:pt idx="117">
                  <c:v>1.526103353763713</c:v>
                </c:pt>
                <c:pt idx="118">
                  <c:v>1.59321881802305</c:v>
                </c:pt>
                <c:pt idx="119">
                  <c:v>1.6683911939470786</c:v>
                </c:pt>
                <c:pt idx="120">
                  <c:v>1.7543819658835995</c:v>
                </c:pt>
                <c:pt idx="121">
                  <c:v>1.8557299227201101</c:v>
                </c:pt>
                <c:pt idx="122">
                  <c:v>1.9807523966472784</c:v>
                </c:pt>
                <c:pt idx="123">
                  <c:v>2.1475938835560404</c:v>
                </c:pt>
                <c:pt idx="124">
                  <c:v>2.4118222958833329</c:v>
                </c:pt>
              </c:numCache>
            </c:numRef>
          </c:xVal>
          <c:yVal>
            <c:numRef>
              <c:f>Vent_SB_SM_Size!$A$3:$A$127</c:f>
              <c:numCache>
                <c:formatCode>General</c:formatCode>
                <c:ptCount val="125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2A3-4137-AC79-8DBB09722F9B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Vent_SB_SM_Size!$AO$30:$AO$37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Vent_SB_SM_Size!$AP$30:$AP$37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2A3-4137-AC79-8DBB09722F9B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Vent_SB_SM_Size!$AO$40:$AO$44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Vent_SB_SM_Size!$AP$40:$AP$44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2A3-4137-AC79-8DBB0972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1.0206003873793233E-3"/>
              <c:y val="0.28722331534134382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n=125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{EE7A8512-56AF-4A4B-9BC0-00BD477A634A}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E08-4B71-A81C-18B05D681432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{1595C2BD-8C50-463B-8BBD-5EF4D037A15F}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E08-4B71-A81C-18B05D681432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{2ACE39B1-A4C7-4430-B0CE-8AF1D25A2D56}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E08-4B71-A81C-18B05D681432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{82381ED9-BB45-4048-9788-08EA4CC03C38}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E08-4B71-A81C-18B05D681432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{D0264080-EF40-4A70-BF55-2CF0D41B27AA}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E08-4B71-A81C-18B05D681432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{C9D4A308-53A0-4508-86E1-745C8755C91D}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E08-4B71-A81C-18B05D681432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{82027C1B-8095-48A7-801A-E25681BB82E7}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E08-4B71-A81C-18B05D681432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{EEF2173A-F1F8-4463-B2AF-16BC138F8F57}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E08-4B71-A81C-18B05D681432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{B3EA1FA1-DA94-42F3-AFFF-0374ADA9F40D}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E08-4B71-A81C-18B05D681432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{B3B62F81-1986-4986-9EBD-2F599BCDB667}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E08-4B71-A81C-18B05D681432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{B4825260-87C0-49FD-AFB0-9B86F35CDDA1}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E08-4B71-A81C-18B05D681432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{C86CC0A4-9C75-4DC8-92CA-93055EC595DB}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E08-4B71-A81C-18B05D681432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{EC0CEAC2-8BF4-43E1-8765-E53E9580DD9B}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E08-4B71-A81C-18B05D681432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{315699D6-FAD4-4052-99C4-95AF14D546E0}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E08-4B71-A81C-18B05D681432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{3E912FC7-4A99-4BFE-8DC5-2F4DDFB72CD3}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E08-4B71-A81C-18B05D681432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{E79494F0-0AE5-4AB1-BE9F-2FF0DE1FFD57}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E08-4B71-A81C-18B05D681432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{4F117831-1DB5-4146-879F-D5A5C039B724}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E08-4B71-A81C-18B05D681432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{714CC6CD-51BA-48FC-973F-D9B006E87BA6}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E08-4B71-A81C-18B05D681432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{25934301-5AC8-4644-A102-9819E7407B12}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E08-4B71-A81C-18B05D681432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{94B7441F-2C39-4BC8-A046-D057D04FA90E}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E08-4B71-A81C-18B05D681432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{0BAF7843-0F9C-42AF-ADB1-2619F19DC8BB}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E08-4B71-A81C-18B05D68143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Vent_SB_SM_Size!$AV$24:$AV$44</c:f>
              <c:numCache>
                <c:formatCode>General</c:formatCode>
                <c:ptCount val="21"/>
                <c:pt idx="0" formatCode="0.0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 formatCode="0.000">
                  <c:v>0</c:v>
                </c:pt>
              </c:numCache>
            </c:numRef>
          </c:xVal>
          <c:yVal>
            <c:numRef>
              <c:f>Vent_SB_SM_Size!$AU$24:$AU$44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E08-4B71-A81C-18B05D681432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Vent_SB_SM_Size!$BA$40</c:f>
              <c:numCache>
                <c:formatCode>General</c:formatCode>
                <c:ptCount val="1"/>
                <c:pt idx="0">
                  <c:v>1.7460803773414679</c:v>
                </c:pt>
              </c:numCache>
            </c:numRef>
          </c:xVal>
          <c:yVal>
            <c:numRef>
              <c:f>Vent_SB_SM_Size!$AZ$40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E08-4B71-A81C-18B05D681432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Vent_SB_SM_Size!$BA$42</c:f>
              <c:numCache>
                <c:formatCode>General</c:formatCode>
                <c:ptCount val="1"/>
                <c:pt idx="0">
                  <c:v>1.6433984402812201</c:v>
                </c:pt>
              </c:numCache>
            </c:numRef>
          </c:xVal>
          <c:yVal>
            <c:numRef>
              <c:f>Vent_SB_SM_Size!$AZ$42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E08-4B71-A81C-18B05D681432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Vent_SB_SM_Size!$AV$46:$AV$49</c:f>
              <c:numCache>
                <c:formatCode>General</c:formatCode>
                <c:ptCount val="4"/>
              </c:numCache>
            </c:numRef>
          </c:xVal>
          <c:yVal>
            <c:numRef>
              <c:f>Vent_SB_SM_Size!$AU$46:$AU$49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E08-4B71-A81C-18B05D681432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{0379259C-8583-4D8E-AD87-5B20353E851C}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CE08-4B71-A81C-18B05D681432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{162FE9D9-E89F-4AFC-869E-9A59204D7C0A}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CE08-4B71-A81C-18B05D681432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{0D860039-0742-4AF6-9558-CEF61343386D}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CE08-4B71-A81C-18B05D681432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{EFAA1C9C-992B-400B-A309-25C90B654C8F}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CE08-4B71-A81C-18B05D681432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{3F3B2354-3420-4FF7-9FDF-54E95B648CC4}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CE08-4B71-A81C-18B05D681432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{37454628-FE17-4627-B364-AFEDC71228FE}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CE08-4B71-A81C-18B05D681432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{4E51B7A8-98A6-46DE-8D06-EE71AAD62361}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CE08-4B71-A81C-18B05D681432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{4DE9AAC1-6AD3-4E98-B431-577E86235B78}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CE08-4B71-A81C-18B05D681432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{6FBE6184-CFCA-4E85-A433-E0652F8ECD09}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CE08-4B71-A81C-18B05D68143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Vent_SB_SM_Size!$BC$22:$BC$30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E08-4B71-A81C-18B05D681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53F6E2A-C631-4633-A085-D04DCE7C95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6F0-4E4A-9ADA-AA4D3724C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BB9DAA0-27FE-4817-94FA-07377915EC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F0-4E4A-9ADA-AA4D3724C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F91A8C0-3510-4A7F-AF9F-9C0A471636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6F0-4E4A-9ADA-AA4D3724C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E6023F3-ADFC-42DB-92EC-ED8141FE38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6F0-4E4A-9ADA-AA4D3724C331}"/>
                </c:ext>
              </c:extLst>
            </c:dLbl>
            <c:dLbl>
              <c:idx val="4"/>
              <c:layout>
                <c:manualLayout>
                  <c:x val="-2.9915275523122231E-2"/>
                  <c:y val="5.2996982853778789E-2"/>
                </c:manualLayout>
              </c:layout>
              <c:tx>
                <c:rich>
                  <a:bodyPr/>
                  <a:lstStyle/>
                  <a:p>
                    <a:fld id="{67DA16C7-514F-41C6-BF05-9604F24FBB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6F0-4E4A-9ADA-AA4D3724C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Vent_SB_SM_Size!$AM$53:$AM$57</c:f>
              <c:numCache>
                <c:formatCode>0.000</c:formatCode>
                <c:ptCount val="5"/>
                <c:pt idx="0">
                  <c:v>1.4557961996963993</c:v>
                </c:pt>
                <c:pt idx="1">
                  <c:v>4.1956251596193539</c:v>
                </c:pt>
                <c:pt idx="2">
                  <c:v>13.600423196468656</c:v>
                </c:pt>
                <c:pt idx="3">
                  <c:v>44.08675801243983</c:v>
                </c:pt>
                <c:pt idx="4">
                  <c:v>127.05865777202732</c:v>
                </c:pt>
              </c:numCache>
            </c:numRef>
          </c:xVal>
          <c:yVal>
            <c:numRef>
              <c:f>Vent_SB_SM_Size!$AL$53:$AL$57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Vent_SB_SM_Size!$AO$53:$AO$57</c15:f>
                <c15:dlblRangeCache>
                  <c:ptCount val="5"/>
                  <c:pt idx="0">
                    <c:v>1.46</c:v>
                  </c:pt>
                  <c:pt idx="1">
                    <c:v>4.20</c:v>
                  </c:pt>
                  <c:pt idx="2">
                    <c:v>13.6</c:v>
                  </c:pt>
                  <c:pt idx="3">
                    <c:v>44.1</c:v>
                  </c:pt>
                  <c:pt idx="4">
                    <c:v>127.1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16F0-4E4A-9ADA-AA4D3724C331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6F0-4E4A-9ADA-AA4D3724C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6F0-4E4A-9ADA-AA4D3724C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6F0-4E4A-9ADA-AA4D3724C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F0-4E4A-9ADA-AA4D3724C3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F0-4E4A-9ADA-AA4D3724C33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F0-4E4A-9ADA-AA4D3724C33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F0-4E4A-9ADA-AA4D3724C33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6F0-4E4A-9ADA-AA4D3724C33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6F0-4E4A-9ADA-AA4D3724C33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6F0-4E4A-9ADA-AA4D3724C33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6F0-4E4A-9ADA-AA4D3724C33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6F0-4E4A-9ADA-AA4D3724C33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6F0-4E4A-9ADA-AA4D3724C33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6F0-4E4A-9ADA-AA4D3724C33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6F0-4E4A-9ADA-AA4D3724C33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6F0-4E4A-9ADA-AA4D3724C33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6F0-4E4A-9ADA-AA4D3724C3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Vent_SB_SM_Size!$BB$2:$BB$18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6F0-4E4A-9ADA-AA4D3724C331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Vent_SB_SM_Size!$AP$30:$AP$37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Vent_SB_SM_Size!$AO$30:$AO$37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6F0-4E4A-9ADA-AA4D3724C331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Vent_SB_SM_Size!$AP$40:$AP$44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Vent_SB_SM_Size!$AO$40:$AO$44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6F0-4E4A-9ADA-AA4D3724C331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Vent_SB_SM_Size!$E$3:$E$902</c:f>
              <c:numCache>
                <c:formatCode>0.00</c:formatCode>
                <c:ptCount val="900"/>
                <c:pt idx="0">
                  <c:v>-2.4118222958833315</c:v>
                </c:pt>
                <c:pt idx="1">
                  <c:v>-2.1475938835560422</c:v>
                </c:pt>
                <c:pt idx="2">
                  <c:v>-1.9807523966472786</c:v>
                </c:pt>
                <c:pt idx="3">
                  <c:v>-1.8557299227201101</c:v>
                </c:pt>
                <c:pt idx="4">
                  <c:v>-1.7543819658835991</c:v>
                </c:pt>
                <c:pt idx="5">
                  <c:v>-1.6683911939470788</c:v>
                </c:pt>
                <c:pt idx="6">
                  <c:v>-1.5932188180230502</c:v>
                </c:pt>
                <c:pt idx="7">
                  <c:v>-1.526103353763713</c:v>
                </c:pt>
                <c:pt idx="8">
                  <c:v>-1.4652337926855223</c:v>
                </c:pt>
                <c:pt idx="9">
                  <c:v>-1.4093552181185083</c:v>
                </c:pt>
                <c:pt idx="10">
                  <c:v>-1.3575605292840325</c:v>
                </c:pt>
                <c:pt idx="11">
                  <c:v>-1.3091717167857773</c:v>
                </c:pt>
                <c:pt idx="12">
                  <c:v>-1.2636680250691246</c:v>
                </c:pt>
                <c:pt idx="13">
                  <c:v>-1.2206403488473501</c:v>
                </c:pt>
                <c:pt idx="14">
                  <c:v>-1.179761117611861</c:v>
                </c:pt>
                <c:pt idx="15">
                  <c:v>-1.1407637392345982</c:v>
                </c:pt>
                <c:pt idx="16">
                  <c:v>-1.1034281680166924</c:v>
                </c:pt>
                <c:pt idx="17">
                  <c:v>-1.0675705238781419</c:v>
                </c:pt>
                <c:pt idx="18">
                  <c:v>-1.0330354662092891</c:v>
                </c:pt>
                <c:pt idx="19">
                  <c:v>-0.99969048648913517</c:v>
                </c:pt>
                <c:pt idx="20">
                  <c:v>-0.96742156610170071</c:v>
                </c:pt>
                <c:pt idx="21">
                  <c:v>-0.93612982397263023</c:v>
                </c:pt>
                <c:pt idx="22">
                  <c:v>-0.90572889406190249</c:v>
                </c:pt>
                <c:pt idx="23">
                  <c:v>-0.87614284924684116</c:v>
                </c:pt>
                <c:pt idx="24">
                  <c:v>-0.84730453989554066</c:v>
                </c:pt>
                <c:pt idx="25">
                  <c:v>-0.81915425112198925</c:v>
                </c:pt>
                <c:pt idx="26">
                  <c:v>-0.79163860774337469</c:v>
                </c:pt>
                <c:pt idx="27">
                  <c:v>-0.76470967378638721</c:v>
                </c:pt>
                <c:pt idx="28">
                  <c:v>-0.73832420626661999</c:v>
                </c:pt>
                <c:pt idx="29">
                  <c:v>-0.71244303238948903</c:v>
                </c:pt>
                <c:pt idx="30">
                  <c:v>-0.68703052630162698</c:v>
                </c:pt>
                <c:pt idx="31">
                  <c:v>-0.66205416674999507</c:v>
                </c:pt>
                <c:pt idx="32">
                  <c:v>-0.63748416096237714</c:v>
                </c:pt>
                <c:pt idx="33">
                  <c:v>-0.61329312308579897</c:v>
                </c:pt>
                <c:pt idx="34">
                  <c:v>-0.58945579784977842</c:v>
                </c:pt>
                <c:pt idx="35">
                  <c:v>-0.56594882193286311</c:v>
                </c:pt>
                <c:pt idx="36">
                  <c:v>-0.5427505169302943</c:v>
                </c:pt>
                <c:pt idx="37">
                  <c:v>-0.51984070894088696</c:v>
                </c:pt>
                <c:pt idx="38">
                  <c:v>-0.4972005706815541</c:v>
                </c:pt>
                <c:pt idx="39">
                  <c:v>-0.47481248275009263</c:v>
                </c:pt>
                <c:pt idx="40">
                  <c:v>-0.45265991123004601</c:v>
                </c:pt>
                <c:pt idx="41">
                  <c:v>-0.43072729929545767</c:v>
                </c:pt>
                <c:pt idx="42">
                  <c:v>-0.40899997085095974</c:v>
                </c:pt>
                <c:pt idx="43">
                  <c:v>-0.38746404455157907</c:v>
                </c:pt>
                <c:pt idx="44">
                  <c:v>-0.36610635680056969</c:v>
                </c:pt>
                <c:pt idx="45">
                  <c:v>-0.34491439253326539</c:v>
                </c:pt>
                <c:pt idx="46">
                  <c:v>-0.32387622276879213</c:v>
                </c:pt>
                <c:pt idx="47">
                  <c:v>-0.30298044805620661</c:v>
                </c:pt>
                <c:pt idx="48">
                  <c:v>-0.28221614706250814</c:v>
                </c:pt>
                <c:pt idx="49">
                  <c:v>-0.26157282965130185</c:v>
                </c:pt>
                <c:pt idx="50">
                  <c:v>-0.24104039388602685</c:v>
                </c:pt>
                <c:pt idx="51">
                  <c:v>-0.22060908646341354</c:v>
                </c:pt>
                <c:pt idx="52">
                  <c:v>-0.2002694661433731</c:v>
                </c:pt>
                <c:pt idx="53">
                  <c:v>-0.18001236979270516</c:v>
                </c:pt>
                <c:pt idx="54">
                  <c:v>-0.15982888070327089</c:v>
                </c:pt>
                <c:pt idx="55">
                  <c:v>-0.13971029888186212</c:v>
                </c:pt>
                <c:pt idx="56">
                  <c:v>-0.11964811303984205</c:v>
                </c:pt>
                <c:pt idx="57">
                  <c:v>-9.9633974036597794E-2</c:v>
                </c:pt>
                <c:pt idx="58">
                  <c:v>-7.9659669552532744E-2</c:v>
                </c:pt>
                <c:pt idx="59">
                  <c:v>-5.9717099785322879E-2</c:v>
                </c:pt>
                <c:pt idx="60">
                  <c:v>-3.9798253977859174E-2</c:v>
                </c:pt>
                <c:pt idx="61">
                  <c:v>-1.9895187598079705E-2</c:v>
                </c:pt>
                <c:pt idx="62">
                  <c:v>0</c:v>
                </c:pt>
                <c:pt idx="63">
                  <c:v>1.9895187598079567E-2</c:v>
                </c:pt>
                <c:pt idx="64">
                  <c:v>3.979825397785932E-2</c:v>
                </c:pt>
                <c:pt idx="65">
                  <c:v>5.9717099785322879E-2</c:v>
                </c:pt>
                <c:pt idx="66">
                  <c:v>7.9659669552532744E-2</c:v>
                </c:pt>
                <c:pt idx="67">
                  <c:v>9.9633974036597656E-2</c:v>
                </c:pt>
                <c:pt idx="68">
                  <c:v>0.11964811303984216</c:v>
                </c:pt>
                <c:pt idx="69">
                  <c:v>0.13971029888186212</c:v>
                </c:pt>
                <c:pt idx="70">
                  <c:v>0.15982888070327089</c:v>
                </c:pt>
                <c:pt idx="71">
                  <c:v>0.18001236979270496</c:v>
                </c:pt>
                <c:pt idx="72">
                  <c:v>0.20026946614337329</c:v>
                </c:pt>
                <c:pt idx="73">
                  <c:v>0.22060908646341354</c:v>
                </c:pt>
                <c:pt idx="74">
                  <c:v>0.24104039388602685</c:v>
                </c:pt>
                <c:pt idx="75">
                  <c:v>0.26157282965130169</c:v>
                </c:pt>
                <c:pt idx="76">
                  <c:v>0.28221614706250825</c:v>
                </c:pt>
                <c:pt idx="77">
                  <c:v>0.30298044805620661</c:v>
                </c:pt>
                <c:pt idx="78">
                  <c:v>0.32387622276879213</c:v>
                </c:pt>
                <c:pt idx="79">
                  <c:v>0.34491439253326517</c:v>
                </c:pt>
                <c:pt idx="80">
                  <c:v>0.3661063568005698</c:v>
                </c:pt>
                <c:pt idx="81">
                  <c:v>0.38746404455157907</c:v>
                </c:pt>
                <c:pt idx="82">
                  <c:v>0.40899997085095974</c:v>
                </c:pt>
                <c:pt idx="83">
                  <c:v>0.4307272992954575</c:v>
                </c:pt>
                <c:pt idx="84">
                  <c:v>0.45265991123004606</c:v>
                </c:pt>
                <c:pt idx="85">
                  <c:v>0.47481248275009263</c:v>
                </c:pt>
                <c:pt idx="86">
                  <c:v>0.4972005706815541</c:v>
                </c:pt>
                <c:pt idx="87">
                  <c:v>0.51984070894088674</c:v>
                </c:pt>
                <c:pt idx="88">
                  <c:v>0.5427505169302943</c:v>
                </c:pt>
                <c:pt idx="89">
                  <c:v>0.56594882193286311</c:v>
                </c:pt>
                <c:pt idx="90">
                  <c:v>0.58945579784977842</c:v>
                </c:pt>
                <c:pt idx="91">
                  <c:v>0.61329312308579886</c:v>
                </c:pt>
                <c:pt idx="92">
                  <c:v>0.63748416096237714</c:v>
                </c:pt>
                <c:pt idx="93">
                  <c:v>0.66205416674999507</c:v>
                </c:pt>
                <c:pt idx="94">
                  <c:v>0.68703052630162698</c:v>
                </c:pt>
                <c:pt idx="95">
                  <c:v>0.71244303238948892</c:v>
                </c:pt>
                <c:pt idx="96">
                  <c:v>0.73832420626661999</c:v>
                </c:pt>
                <c:pt idx="97">
                  <c:v>0.76470967378638721</c:v>
                </c:pt>
                <c:pt idx="98">
                  <c:v>0.79163860774337469</c:v>
                </c:pt>
                <c:pt idx="99">
                  <c:v>0.81915425112198859</c:v>
                </c:pt>
                <c:pt idx="100">
                  <c:v>0.84730453989554066</c:v>
                </c:pt>
                <c:pt idx="101">
                  <c:v>0.87614284924684116</c:v>
                </c:pt>
                <c:pt idx="102">
                  <c:v>0.90572889406190249</c:v>
                </c:pt>
                <c:pt idx="103">
                  <c:v>0.93612982397262845</c:v>
                </c:pt>
                <c:pt idx="104">
                  <c:v>0.96742156610170071</c:v>
                </c:pt>
                <c:pt idx="105">
                  <c:v>0.99969048648913517</c:v>
                </c:pt>
                <c:pt idx="106">
                  <c:v>1.0330354662092891</c:v>
                </c:pt>
                <c:pt idx="107">
                  <c:v>1.0675705238781419</c:v>
                </c:pt>
                <c:pt idx="108">
                  <c:v>1.1034281680166924</c:v>
                </c:pt>
                <c:pt idx="109">
                  <c:v>1.1407637392345982</c:v>
                </c:pt>
                <c:pt idx="110">
                  <c:v>1.179761117611861</c:v>
                </c:pt>
                <c:pt idx="111">
                  <c:v>1.2206403488473503</c:v>
                </c:pt>
                <c:pt idx="112">
                  <c:v>1.2636680250691246</c:v>
                </c:pt>
                <c:pt idx="113">
                  <c:v>1.3091717167857773</c:v>
                </c:pt>
                <c:pt idx="114">
                  <c:v>1.3575605292840325</c:v>
                </c:pt>
                <c:pt idx="115">
                  <c:v>1.4093552181185076</c:v>
                </c:pt>
                <c:pt idx="116">
                  <c:v>1.4652337926855228</c:v>
                </c:pt>
                <c:pt idx="117">
                  <c:v>1.526103353763713</c:v>
                </c:pt>
                <c:pt idx="118">
                  <c:v>1.59321881802305</c:v>
                </c:pt>
                <c:pt idx="119">
                  <c:v>1.6683911939470786</c:v>
                </c:pt>
                <c:pt idx="120">
                  <c:v>1.7543819658835995</c:v>
                </c:pt>
                <c:pt idx="121">
                  <c:v>1.8557299227201101</c:v>
                </c:pt>
                <c:pt idx="122">
                  <c:v>1.9807523966472784</c:v>
                </c:pt>
                <c:pt idx="123">
                  <c:v>2.1475938835560404</c:v>
                </c:pt>
                <c:pt idx="124">
                  <c:v>2.4118222958833329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6F0-4E4A-9ADA-AA4D3724C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Vent_SB_SM_Size!$M$3:$M$93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Vent_SB_SM_Size!$J$3:$J$93</c:f>
              <c:numCache>
                <c:formatCode>General</c:formatCode>
                <c:ptCount val="91"/>
                <c:pt idx="0">
                  <c:v>7.151729902676621E-13</c:v>
                </c:pt>
                <c:pt idx="1">
                  <c:v>1.9173485972397186E-12</c:v>
                </c:pt>
                <c:pt idx="2">
                  <c:v>5.0452306315543751E-12</c:v>
                </c:pt>
                <c:pt idx="3">
                  <c:v>1.3030363776978102E-11</c:v>
                </c:pt>
                <c:pt idx="4">
                  <c:v>3.3031898599294756E-11</c:v>
                </c:pt>
                <c:pt idx="5">
                  <c:v>8.2189860518737356E-11</c:v>
                </c:pt>
                <c:pt idx="6">
                  <c:v>2.0073228943382747E-10</c:v>
                </c:pt>
                <c:pt idx="7">
                  <c:v>4.8121313090363466E-10</c:v>
                </c:pt>
                <c:pt idx="8">
                  <c:v>1.1323646067606084E-9</c:v>
                </c:pt>
                <c:pt idx="9">
                  <c:v>2.6156008333624562E-9</c:v>
                </c:pt>
                <c:pt idx="10">
                  <c:v>5.9306357404886406E-9</c:v>
                </c:pt>
                <c:pt idx="11">
                  <c:v>1.3200317399394549E-8</c:v>
                </c:pt>
                <c:pt idx="12">
                  <c:v>2.8842314658704789E-8</c:v>
                </c:pt>
                <c:pt idx="13">
                  <c:v>6.1865469448527145E-8</c:v>
                </c:pt>
                <c:pt idx="14">
                  <c:v>1.3027151346547734E-7</c:v>
                </c:pt>
                <c:pt idx="15">
                  <c:v>2.6930517769811211E-7</c:v>
                </c:pt>
                <c:pt idx="16">
                  <c:v>5.4657018164239436E-7</c:v>
                </c:pt>
                <c:pt idx="17">
                  <c:v>1.0890951828133047E-6</c:v>
                </c:pt>
                <c:pt idx="18">
                  <c:v>2.1306786644873822E-6</c:v>
                </c:pt>
                <c:pt idx="19">
                  <c:v>4.0927647346748203E-6</c:v>
                </c:pt>
                <c:pt idx="20">
                  <c:v>7.7192981529539116E-6</c:v>
                </c:pt>
                <c:pt idx="21">
                  <c:v>1.4296103474674397E-5</c:v>
                </c:pt>
                <c:pt idx="22">
                  <c:v>2.5998854817344145E-5</c:v>
                </c:pt>
                <c:pt idx="23">
                  <c:v>4.6430844940803157E-5</c:v>
                </c:pt>
                <c:pt idx="24">
                  <c:v>8.1432056538967331E-5</c:v>
                </c:pt>
                <c:pt idx="25">
                  <c:v>1.4026291894560748E-4</c:v>
                </c:pt>
                <c:pt idx="26">
                  <c:v>2.372864536932635E-4</c:v>
                </c:pt>
                <c:pt idx="27">
                  <c:v>3.9428611811963678E-4</c:v>
                </c:pt>
                <c:pt idx="28">
                  <c:v>6.4355617959632391E-4</c:v>
                </c:pt>
                <c:pt idx="29">
                  <c:v>1.0318775521374751E-3</c:v>
                </c:pt>
                <c:pt idx="30">
                  <c:v>1.625434311028721E-3</c:v>
                </c:pt>
                <c:pt idx="31">
                  <c:v>2.5156249299630681E-3</c:v>
                </c:pt>
                <c:pt idx="32">
                  <c:v>3.8255714927611715E-3</c:v>
                </c:pt>
                <c:pt idx="33">
                  <c:v>5.716930462492018E-3</c:v>
                </c:pt>
                <c:pt idx="34">
                  <c:v>8.3963713086420179E-3</c:v>
                </c:pt>
                <c:pt idx="35">
                  <c:v>1.2120839064568439E-2</c:v>
                </c:pt>
                <c:pt idx="36">
                  <c:v>1.7200492780843481E-2</c:v>
                </c:pt>
                <c:pt idx="37">
                  <c:v>2.39980652495222E-2</c:v>
                </c:pt>
                <c:pt idx="38">
                  <c:v>3.2923378007943191E-2</c:v>
                </c:pt>
                <c:pt idx="39">
                  <c:v>4.4421923439002912E-2</c:v>
                </c:pt>
                <c:pt idx="40">
                  <c:v>5.8956829809244257E-2</c:v>
                </c:pt>
                <c:pt idx="41">
                  <c:v>7.6984161454695055E-2</c:v>
                </c:pt>
                <c:pt idx="42">
                  <c:v>9.8922338681547553E-2</c:v>
                </c:pt>
                <c:pt idx="43">
                  <c:v>0.12511740605904667</c:v>
                </c:pt>
                <c:pt idx="44">
                  <c:v>0.155806805556089</c:v>
                </c:pt>
                <c:pt idx="45">
                  <c:v>0.19108506557262528</c:v>
                </c:pt>
                <c:pt idx="46">
                  <c:v>0.23087523807911059</c:v>
                </c:pt>
                <c:pt idx="47">
                  <c:v>0.27490987188200472</c:v>
                </c:pt>
                <c:pt idx="48">
                  <c:v>0.32272472880275593</c:v>
                </c:pt>
                <c:pt idx="49">
                  <c:v>0.37366734427390025</c:v>
                </c:pt>
                <c:pt idx="50">
                  <c:v>0.4269210120493937</c:v>
                </c:pt>
                <c:pt idx="51">
                  <c:v>0.48154302738322585</c:v>
                </c:pt>
                <c:pt idx="52">
                  <c:v>0.53651430425516955</c:v>
                </c:pt>
                <c:pt idx="53">
                  <c:v>0.59079605417464731</c:v>
                </c:pt>
                <c:pt idx="54">
                  <c:v>0.64338830579105111</c:v>
                </c:pt>
                <c:pt idx="55">
                  <c:v>0.69338480526086976</c:v>
                </c:pt>
                <c:pt idx="56">
                  <c:v>0.74001930680896655</c:v>
                </c:pt>
                <c:pt idx="57">
                  <c:v>0.78269936335753632</c:v>
                </c:pt>
                <c:pt idx="58">
                  <c:v>0.82102527877609066</c:v>
                </c:pt>
                <c:pt idx="59">
                  <c:v>0.85479364027890292</c:v>
                </c:pt>
                <c:pt idx="60">
                  <c:v>0.88398654688736422</c:v>
                </c:pt>
                <c:pt idx="61">
                  <c:v>0.90874905219265312</c:v>
                </c:pt>
                <c:pt idx="62">
                  <c:v>0.92935827978984009</c:v>
                </c:pt>
                <c:pt idx="63">
                  <c:v>0.94618807125401772</c:v>
                </c:pt>
                <c:pt idx="64">
                  <c:v>0.95967290618483514</c:v>
                </c:pt>
                <c:pt idx="65">
                  <c:v>0.9702742863715319</c:v>
                </c:pt>
                <c:pt idx="66">
                  <c:v>0.97845194643399191</c:v>
                </c:pt>
                <c:pt idx="67">
                  <c:v>0.98464130381245429</c:v>
                </c:pt>
                <c:pt idx="68">
                  <c:v>0.98923764143535786</c:v>
                </c:pt>
                <c:pt idx="69">
                  <c:v>0.99258674157081794</c:v>
                </c:pt>
                <c:pt idx="70">
                  <c:v>0.99498112767786751</c:v>
                </c:pt>
                <c:pt idx="71">
                  <c:v>0.99666074392628634</c:v>
                </c:pt>
                <c:pt idx="72">
                  <c:v>0.99781679167995652</c:v>
                </c:pt>
                <c:pt idx="73">
                  <c:v>0.99859750447186268</c:v>
                </c:pt>
                <c:pt idx="74">
                  <c:v>0.99911482131782325</c:v>
                </c:pt>
                <c:pt idx="75">
                  <c:v>0.99945115606820967</c:v>
                </c:pt>
                <c:pt idx="76">
                  <c:v>0.99966571008294891</c:v>
                </c:pt>
                <c:pt idx="77">
                  <c:v>0.99980000244806055</c:v>
                </c:pt>
                <c:pt idx="78">
                  <c:v>0.99988247620168358</c:v>
                </c:pt>
                <c:pt idx="79">
                  <c:v>0.99993217317605521</c:v>
                </c:pt>
                <c:pt idx="80">
                  <c:v>0.99996155602308456</c:v>
                </c:pt>
                <c:pt idx="81">
                  <c:v>0.99997860143589568</c:v>
                </c:pt>
                <c:pt idx="82">
                  <c:v>0.9999883036506666</c:v>
                </c:pt>
                <c:pt idx="83">
                  <c:v>0.99999372221135552</c:v>
                </c:pt>
                <c:pt idx="84">
                  <c:v>0.99999669146079395</c:v>
                </c:pt>
                <c:pt idx="85">
                  <c:v>0.99999828792465806</c:v>
                </c:pt>
                <c:pt idx="86">
                  <c:v>0.99999913013613662</c:v>
                </c:pt>
                <c:pt idx="87">
                  <c:v>0.9999995660822979</c:v>
                </c:pt>
                <c:pt idx="88">
                  <c:v>0.99999978749074292</c:v>
                </c:pt>
                <c:pt idx="89">
                  <c:v>0.99999989782366283</c:v>
                </c:pt>
                <c:pt idx="90">
                  <c:v>0.99999995177045575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F-443F-8A61-70A0F5FEE91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CE13A35-AEC8-4360-83C9-F6AA42F991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4F-443F-8A61-70A0F5FEE914}"/>
                </c:ext>
              </c:extLst>
            </c:dLbl>
            <c:dLbl>
              <c:idx val="1"/>
              <c:layout>
                <c:manualLayout>
                  <c:x val="-2.2482497972917112E-2"/>
                  <c:y val="6.6165190363516466E-2"/>
                </c:manualLayout>
              </c:layout>
              <c:tx>
                <c:rich>
                  <a:bodyPr/>
                  <a:lstStyle/>
                  <a:p>
                    <a:fld id="{5F558C15-FE01-46E0-BA2E-A275803801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24F-443F-8A61-70A0F5FEE914}"/>
                </c:ext>
              </c:extLst>
            </c:dLbl>
            <c:dLbl>
              <c:idx val="2"/>
              <c:layout>
                <c:manualLayout>
                  <c:x val="-1.5792281745128679E-2"/>
                  <c:y val="5.7045263322932784E-2"/>
                </c:manualLayout>
              </c:layout>
              <c:tx>
                <c:rich>
                  <a:bodyPr/>
                  <a:lstStyle/>
                  <a:p>
                    <a:fld id="{6B717588-E15D-4482-8877-D691700150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24F-443F-8A61-70A0F5FEE914}"/>
                </c:ext>
              </c:extLst>
            </c:dLbl>
            <c:dLbl>
              <c:idx val="3"/>
              <c:layout>
                <c:manualLayout>
                  <c:x val="-1.0440108762897991E-2"/>
                  <c:y val="5.400528764273823E-2"/>
                </c:manualLayout>
              </c:layout>
              <c:tx>
                <c:rich>
                  <a:bodyPr/>
                  <a:lstStyle/>
                  <a:p>
                    <a:fld id="{06DFC6E6-DF02-4A0F-9A77-5F8CCC599D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24F-443F-8A61-70A0F5FEE914}"/>
                </c:ext>
              </c:extLst>
            </c:dLbl>
            <c:dLbl>
              <c:idx val="4"/>
              <c:layout>
                <c:manualLayout>
                  <c:x val="-1.4527778199208721E-2"/>
                  <c:y val="5.7045263322932784E-2"/>
                </c:manualLayout>
              </c:layout>
              <c:tx>
                <c:rich>
                  <a:bodyPr/>
                  <a:lstStyle/>
                  <a:p>
                    <a:fld id="{92E8D314-ECD3-430D-8B44-7A67DD1E17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24F-443F-8A61-70A0F5FEE9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Vent_SB_SM_Size!$AQ$53:$AQ$57</c:f>
              <c:numCache>
                <c:formatCode>0.00</c:formatCode>
                <c:ptCount val="5"/>
                <c:pt idx="0">
                  <c:v>1.6012876580054827</c:v>
                </c:pt>
                <c:pt idx="1">
                  <c:v>4.4113281272690372</c:v>
                </c:pt>
                <c:pt idx="2" formatCode="0.0">
                  <c:v>13.600423196468656</c:v>
                </c:pt>
                <c:pt idx="3" formatCode="0.0">
                  <c:v>41.931025257364986</c:v>
                </c:pt>
                <c:pt idx="4" formatCode="0.0">
                  <c:v>115.51423018737172</c:v>
                </c:pt>
              </c:numCache>
            </c:numRef>
          </c:xVal>
          <c:yVal>
            <c:numRef>
              <c:f>Vent_SB_SM_Size!$AN$53:$AN$57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Vent_SB_SM_Size!$AQ$53:$AQ$57</c15:f>
                <c15:dlblRangeCache>
                  <c:ptCount val="5"/>
                  <c:pt idx="0">
                    <c:v>1.60</c:v>
                  </c:pt>
                  <c:pt idx="1">
                    <c:v>4.41</c:v>
                  </c:pt>
                  <c:pt idx="2">
                    <c:v>13.6</c:v>
                  </c:pt>
                  <c:pt idx="3">
                    <c:v>41.9</c:v>
                  </c:pt>
                  <c:pt idx="4">
                    <c:v>115.5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24F-443F-8A61-70A0F5FEE914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Vent_SB_SM_Size!$F$3:$F$902</c:f>
              <c:numCache>
                <c:formatCode>0.0000</c:formatCode>
                <c:ptCount val="900"/>
                <c:pt idx="0">
                  <c:v>7.9365079365079413E-3</c:v>
                </c:pt>
                <c:pt idx="1">
                  <c:v>1.5873015873015876E-2</c:v>
                </c:pt>
                <c:pt idx="2">
                  <c:v>2.3809523809523815E-2</c:v>
                </c:pt>
                <c:pt idx="3">
                  <c:v>3.1746031746031758E-2</c:v>
                </c:pt>
                <c:pt idx="4">
                  <c:v>3.9682539682539701E-2</c:v>
                </c:pt>
                <c:pt idx="5">
                  <c:v>4.7619047619047651E-2</c:v>
                </c:pt>
                <c:pt idx="6">
                  <c:v>5.5555555555555559E-2</c:v>
                </c:pt>
                <c:pt idx="7">
                  <c:v>6.3492063492063475E-2</c:v>
                </c:pt>
                <c:pt idx="8">
                  <c:v>7.1428571428571452E-2</c:v>
                </c:pt>
                <c:pt idx="9">
                  <c:v>7.9365079365079208E-2</c:v>
                </c:pt>
                <c:pt idx="10">
                  <c:v>8.7301587301587338E-2</c:v>
                </c:pt>
                <c:pt idx="11">
                  <c:v>9.5238095238095205E-2</c:v>
                </c:pt>
                <c:pt idx="12">
                  <c:v>0.10317460317460309</c:v>
                </c:pt>
                <c:pt idx="13">
                  <c:v>0.11111111111111104</c:v>
                </c:pt>
                <c:pt idx="14">
                  <c:v>0.11904761904761901</c:v>
                </c:pt>
                <c:pt idx="15">
                  <c:v>0.12698412698412695</c:v>
                </c:pt>
                <c:pt idx="16">
                  <c:v>0.13492063492063486</c:v>
                </c:pt>
                <c:pt idx="17">
                  <c:v>0.14285714285714279</c:v>
                </c:pt>
                <c:pt idx="18">
                  <c:v>0.15079365079365128</c:v>
                </c:pt>
                <c:pt idx="19">
                  <c:v>0.15873015873015922</c:v>
                </c:pt>
                <c:pt idx="20">
                  <c:v>0.16666666666666671</c:v>
                </c:pt>
                <c:pt idx="21">
                  <c:v>0.17460317460317448</c:v>
                </c:pt>
                <c:pt idx="22">
                  <c:v>0.18253968253968275</c:v>
                </c:pt>
                <c:pt idx="23">
                  <c:v>0.19047619047619038</c:v>
                </c:pt>
                <c:pt idx="24">
                  <c:v>0.19841269841269835</c:v>
                </c:pt>
                <c:pt idx="25">
                  <c:v>0.20634920634920625</c:v>
                </c:pt>
                <c:pt idx="26">
                  <c:v>0.21428571428571425</c:v>
                </c:pt>
                <c:pt idx="27">
                  <c:v>0.2222222222222221</c:v>
                </c:pt>
                <c:pt idx="28">
                  <c:v>0.23015873015873017</c:v>
                </c:pt>
                <c:pt idx="29">
                  <c:v>0.23809523809523805</c:v>
                </c:pt>
                <c:pt idx="30">
                  <c:v>0.24603174603174593</c:v>
                </c:pt>
                <c:pt idx="31">
                  <c:v>0.25396825396825395</c:v>
                </c:pt>
                <c:pt idx="32">
                  <c:v>0.26190476190476175</c:v>
                </c:pt>
                <c:pt idx="33">
                  <c:v>0.26984126984126977</c:v>
                </c:pt>
                <c:pt idx="34">
                  <c:v>0.27777777777777779</c:v>
                </c:pt>
                <c:pt idx="35">
                  <c:v>0.28571428571428559</c:v>
                </c:pt>
                <c:pt idx="36">
                  <c:v>0.29365079365079355</c:v>
                </c:pt>
                <c:pt idx="37">
                  <c:v>0.30158730158730152</c:v>
                </c:pt>
                <c:pt idx="38">
                  <c:v>0.30952380952380942</c:v>
                </c:pt>
                <c:pt idx="39">
                  <c:v>0.31746031746031744</c:v>
                </c:pt>
                <c:pt idx="40">
                  <c:v>0.32539682539682535</c:v>
                </c:pt>
                <c:pt idx="41">
                  <c:v>0.33333333333333326</c:v>
                </c:pt>
                <c:pt idx="42">
                  <c:v>0.34126984126984117</c:v>
                </c:pt>
                <c:pt idx="43">
                  <c:v>0.34920634920634913</c:v>
                </c:pt>
                <c:pt idx="44">
                  <c:v>0.3571428571428571</c:v>
                </c:pt>
                <c:pt idx="45">
                  <c:v>0.365079365079365</c:v>
                </c:pt>
                <c:pt idx="46">
                  <c:v>0.37301587301587302</c:v>
                </c:pt>
                <c:pt idx="47">
                  <c:v>0.38095238095238088</c:v>
                </c:pt>
                <c:pt idx="48">
                  <c:v>0.38888888888888884</c:v>
                </c:pt>
                <c:pt idx="49">
                  <c:v>0.3968253968253968</c:v>
                </c:pt>
                <c:pt idx="50">
                  <c:v>0.40476190476190477</c:v>
                </c:pt>
                <c:pt idx="51">
                  <c:v>0.41269841269841268</c:v>
                </c:pt>
                <c:pt idx="52">
                  <c:v>0.42063492063492064</c:v>
                </c:pt>
                <c:pt idx="53">
                  <c:v>0.42857142857142849</c:v>
                </c:pt>
                <c:pt idx="54">
                  <c:v>0.43650793650793651</c:v>
                </c:pt>
                <c:pt idx="55">
                  <c:v>0.44444444444444442</c:v>
                </c:pt>
                <c:pt idx="56">
                  <c:v>0.45238095238095238</c:v>
                </c:pt>
                <c:pt idx="57">
                  <c:v>0.46031746031746029</c:v>
                </c:pt>
                <c:pt idx="58">
                  <c:v>0.46825396825396826</c:v>
                </c:pt>
                <c:pt idx="59">
                  <c:v>0.47619047619047616</c:v>
                </c:pt>
                <c:pt idx="60">
                  <c:v>0.48412698412698413</c:v>
                </c:pt>
                <c:pt idx="61">
                  <c:v>0.49206349206349204</c:v>
                </c:pt>
                <c:pt idx="62">
                  <c:v>0.5</c:v>
                </c:pt>
                <c:pt idx="63">
                  <c:v>0.50793650793650791</c:v>
                </c:pt>
                <c:pt idx="64">
                  <c:v>0.51587301587301593</c:v>
                </c:pt>
                <c:pt idx="65">
                  <c:v>0.52380952380952384</c:v>
                </c:pt>
                <c:pt idx="66">
                  <c:v>0.53174603174603174</c:v>
                </c:pt>
                <c:pt idx="67">
                  <c:v>0.53968253968253965</c:v>
                </c:pt>
                <c:pt idx="68">
                  <c:v>0.54761904761904767</c:v>
                </c:pt>
                <c:pt idx="69">
                  <c:v>0.55555555555555558</c:v>
                </c:pt>
                <c:pt idx="70">
                  <c:v>0.56349206349206349</c:v>
                </c:pt>
                <c:pt idx="71">
                  <c:v>0.5714285714285714</c:v>
                </c:pt>
                <c:pt idx="72">
                  <c:v>0.57936507936507942</c:v>
                </c:pt>
                <c:pt idx="73">
                  <c:v>0.58730158730158732</c:v>
                </c:pt>
                <c:pt idx="74">
                  <c:v>0.59523809523809523</c:v>
                </c:pt>
                <c:pt idx="75">
                  <c:v>0.60317460317460314</c:v>
                </c:pt>
                <c:pt idx="76">
                  <c:v>0.61111111111111116</c:v>
                </c:pt>
                <c:pt idx="77">
                  <c:v>0.61904761904761907</c:v>
                </c:pt>
                <c:pt idx="78">
                  <c:v>0.62698412698412698</c:v>
                </c:pt>
                <c:pt idx="79">
                  <c:v>0.63492063492063489</c:v>
                </c:pt>
                <c:pt idx="80">
                  <c:v>0.6428571428571429</c:v>
                </c:pt>
                <c:pt idx="81">
                  <c:v>0.65079365079365092</c:v>
                </c:pt>
                <c:pt idx="82">
                  <c:v>0.65873015873015883</c:v>
                </c:pt>
                <c:pt idx="83">
                  <c:v>0.66666666666666674</c:v>
                </c:pt>
                <c:pt idx="84">
                  <c:v>0.67460317460317465</c:v>
                </c:pt>
                <c:pt idx="85">
                  <c:v>0.68253968253968256</c:v>
                </c:pt>
                <c:pt idx="86">
                  <c:v>0.69047619047619058</c:v>
                </c:pt>
                <c:pt idx="87">
                  <c:v>0.69841269841269848</c:v>
                </c:pt>
                <c:pt idx="88">
                  <c:v>0.7063492063492065</c:v>
                </c:pt>
                <c:pt idx="89">
                  <c:v>0.71428571428571441</c:v>
                </c:pt>
                <c:pt idx="90">
                  <c:v>0.72222222222222221</c:v>
                </c:pt>
                <c:pt idx="91">
                  <c:v>0.73015873015873023</c:v>
                </c:pt>
                <c:pt idx="92">
                  <c:v>0.73809523809523825</c:v>
                </c:pt>
                <c:pt idx="93">
                  <c:v>0.74603174603174605</c:v>
                </c:pt>
                <c:pt idx="94">
                  <c:v>0.75396825396825407</c:v>
                </c:pt>
                <c:pt idx="95">
                  <c:v>0.76190476190476186</c:v>
                </c:pt>
                <c:pt idx="96">
                  <c:v>0.76984126984126977</c:v>
                </c:pt>
                <c:pt idx="97">
                  <c:v>0.7777777777777779</c:v>
                </c:pt>
                <c:pt idx="98">
                  <c:v>0.78571428571428581</c:v>
                </c:pt>
                <c:pt idx="99">
                  <c:v>0.7936507936507935</c:v>
                </c:pt>
                <c:pt idx="100">
                  <c:v>0.80158730158730163</c:v>
                </c:pt>
                <c:pt idx="101">
                  <c:v>0.80952380952380965</c:v>
                </c:pt>
                <c:pt idx="102">
                  <c:v>0.81746031746031722</c:v>
                </c:pt>
                <c:pt idx="103">
                  <c:v>0.82539682539682513</c:v>
                </c:pt>
                <c:pt idx="104">
                  <c:v>0.83333333333333326</c:v>
                </c:pt>
                <c:pt idx="105">
                  <c:v>0.84126984126984072</c:v>
                </c:pt>
                <c:pt idx="106">
                  <c:v>0.84920634920634874</c:v>
                </c:pt>
                <c:pt idx="107">
                  <c:v>0.85714285714285721</c:v>
                </c:pt>
                <c:pt idx="108">
                  <c:v>0.86507936507936511</c:v>
                </c:pt>
                <c:pt idx="109">
                  <c:v>0.87301587301587302</c:v>
                </c:pt>
                <c:pt idx="110">
                  <c:v>0.88095238095238093</c:v>
                </c:pt>
                <c:pt idx="111">
                  <c:v>0.88888888888888906</c:v>
                </c:pt>
                <c:pt idx="112">
                  <c:v>0.89682539682539697</c:v>
                </c:pt>
                <c:pt idx="113">
                  <c:v>0.90476190476190477</c:v>
                </c:pt>
                <c:pt idx="114">
                  <c:v>0.91269841269841268</c:v>
                </c:pt>
                <c:pt idx="115">
                  <c:v>0.92063492063492069</c:v>
                </c:pt>
                <c:pt idx="116">
                  <c:v>0.9285714285714286</c:v>
                </c:pt>
                <c:pt idx="117">
                  <c:v>0.93650793650793651</c:v>
                </c:pt>
                <c:pt idx="118">
                  <c:v>0.94444444444444442</c:v>
                </c:pt>
                <c:pt idx="119">
                  <c:v>0.95238095238095233</c:v>
                </c:pt>
                <c:pt idx="120">
                  <c:v>0.96031746031746035</c:v>
                </c:pt>
                <c:pt idx="121">
                  <c:v>0.96825396825396826</c:v>
                </c:pt>
                <c:pt idx="122">
                  <c:v>0.97619047619047616</c:v>
                </c:pt>
                <c:pt idx="123">
                  <c:v>0.98412698412698407</c:v>
                </c:pt>
                <c:pt idx="124">
                  <c:v>0.99206349206349209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F-443F-8A61-70A0F5FEE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Vent_SB_SM_Size!$O$3:$O$10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Vent_SB_SM_Size!$P$3:$P$10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57</c:v>
                </c:pt>
                <c:pt idx="4">
                  <c:v>43</c:v>
                </c:pt>
                <c:pt idx="5">
                  <c:v>16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D-41BE-9816-FEF0884CE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Vent_SB_SM_Size!$G$3:$G$902</c:f>
              <c:numCache>
                <c:formatCode>0.0000</c:formatCode>
                <c:ptCount val="900"/>
                <c:pt idx="0">
                  <c:v>2.1766527462818468E-2</c:v>
                </c:pt>
                <c:pt idx="1">
                  <c:v>3.9755054944642515E-2</c:v>
                </c:pt>
                <c:pt idx="2">
                  <c:v>5.6099489763667326E-2</c:v>
                </c:pt>
                <c:pt idx="3">
                  <c:v>7.1303825013756775E-2</c:v>
                </c:pt>
                <c:pt idx="4">
                  <c:v>8.5617414653392371E-2</c:v>
                </c:pt>
                <c:pt idx="5">
                  <c:v>9.9191483397490746E-2</c:v>
                </c:pt>
                <c:pt idx="6">
                  <c:v>0.1121282880406306</c:v>
                </c:pt>
                <c:pt idx="7">
                  <c:v>0.12450190569727528</c:v>
                </c:pt>
                <c:pt idx="8">
                  <c:v>0.13636862707383321</c:v>
                </c:pt>
                <c:pt idx="9">
                  <c:v>0.14777275880934293</c:v>
                </c:pt>
                <c:pt idx="10">
                  <c:v>0.15875012901136604</c:v>
                </c:pt>
                <c:pt idx="11">
                  <c:v>0.16933033528800742</c:v>
                </c:pt>
                <c:pt idx="12">
                  <c:v>0.17953825535687085</c:v>
                </c:pt>
                <c:pt idx="13">
                  <c:v>0.18939510112030675</c:v>
                </c:pt>
                <c:pt idx="14">
                  <c:v>0.19891917739122164</c:v>
                </c:pt>
                <c:pt idx="15">
                  <c:v>0.20812644244996489</c:v>
                </c:pt>
                <c:pt idx="16">
                  <c:v>0.21703093148569422</c:v>
                </c:pt>
                <c:pt idx="17">
                  <c:v>0.22564508263862487</c:v>
                </c:pt>
                <c:pt idx="18">
                  <c:v>0.23397999226342509</c:v>
                </c:pt>
                <c:pt idx="19">
                  <c:v>0.24204561772522407</c:v>
                </c:pt>
                <c:pt idx="20">
                  <c:v>0.24985094061404356</c:v>
                </c:pt>
                <c:pt idx="21">
                  <c:v>0.25740409962955774</c:v>
                </c:pt>
                <c:pt idx="22">
                  <c:v>0.26471249989900308</c:v>
                </c:pt>
                <c:pt idx="23">
                  <c:v>0.2717829037516048</c:v>
                </c:pt>
                <c:pt idx="24">
                  <c:v>0.27862150673522579</c:v>
                </c:pt>
                <c:pt idx="25">
                  <c:v>0.28523400176586911</c:v>
                </c:pt>
                <c:pt idx="26">
                  <c:v>0.29162563364376137</c:v>
                </c:pt>
                <c:pt idx="27">
                  <c:v>0.29780124568103972</c:v>
                </c:pt>
                <c:pt idx="28">
                  <c:v>0.30376531981803251</c:v>
                </c:pt>
                <c:pt idx="29">
                  <c:v>0.30952201132476903</c:v>
                </c:pt>
                <c:pt idx="30">
                  <c:v>0.31507517896856274</c:v>
                </c:pt>
                <c:pt idx="31">
                  <c:v>0.32042841136077893</c:v>
                </c:pt>
                <c:pt idx="32">
                  <c:v>0.325585050064361</c:v>
                </c:pt>
                <c:pt idx="33">
                  <c:v>0.33054820993965361</c:v>
                </c:pt>
                <c:pt idx="34">
                  <c:v>0.33532079712313112</c:v>
                </c:pt>
                <c:pt idx="35">
                  <c:v>0.33990552496705834</c:v>
                </c:pt>
                <c:pt idx="36">
                  <c:v>0.34430492821426967</c:v>
                </c:pt>
                <c:pt idx="37">
                  <c:v>0.34852137563844271</c:v>
                </c:pt>
                <c:pt idx="38">
                  <c:v>0.35255708134436831</c:v>
                </c:pt>
                <c:pt idx="39">
                  <c:v>0.35641411489317731</c:v>
                </c:pt>
                <c:pt idx="40">
                  <c:v>0.3600944103930187</c:v>
                </c:pt>
                <c:pt idx="41">
                  <c:v>0.36359977467531773</c:v>
                </c:pt>
                <c:pt idx="42">
                  <c:v>0.366931894659703</c:v>
                </c:pt>
                <c:pt idx="43">
                  <c:v>0.37009234399636726</c:v>
                </c:pt>
                <c:pt idx="44">
                  <c:v>0.37308258906252545</c:v>
                </c:pt>
                <c:pt idx="45">
                  <c:v>0.37590399437936811</c:v>
                </c:pt>
                <c:pt idx="46">
                  <c:v>0.37855782750715972</c:v>
                </c:pt>
                <c:pt idx="47">
                  <c:v>0.38104526346864098</c:v>
                </c:pt>
                <c:pt idx="48">
                  <c:v>0.38336738874445719</c:v>
                </c:pt>
                <c:pt idx="49">
                  <c:v>0.38552520487877623</c:v>
                </c:pt>
                <c:pt idx="50">
                  <c:v>0.38751963172843734</c:v>
                </c:pt>
                <c:pt idx="51">
                  <c:v>0.38935151038477372</c:v>
                </c:pt>
                <c:pt idx="52">
                  <c:v>0.39102160579357442</c:v>
                </c:pt>
                <c:pt idx="53">
                  <c:v>0.39253060909541726</c:v>
                </c:pt>
                <c:pt idx="54">
                  <c:v>0.39387913970574473</c:v>
                </c:pt>
                <c:pt idx="55">
                  <c:v>0.39506774715151055</c:v>
                </c:pt>
                <c:pt idx="56">
                  <c:v>0.39609691267894709</c:v>
                </c:pt>
                <c:pt idx="57">
                  <c:v>0.3969670506449528</c:v>
                </c:pt>
                <c:pt idx="58">
                  <c:v>0.39767850970273405</c:v>
                </c:pt>
                <c:pt idx="59">
                  <c:v>0.39823157379063123</c:v>
                </c:pt>
                <c:pt idx="60">
                  <c:v>0.39862646293148035</c:v>
                </c:pt>
                <c:pt idx="61">
                  <c:v>0.39886333384839112</c:v>
                </c:pt>
                <c:pt idx="62">
                  <c:v>0.3989422804014327</c:v>
                </c:pt>
                <c:pt idx="63">
                  <c:v>0.39886333384839112</c:v>
                </c:pt>
                <c:pt idx="64">
                  <c:v>0.39862646293148035</c:v>
                </c:pt>
                <c:pt idx="65">
                  <c:v>0.39823157379063123</c:v>
                </c:pt>
                <c:pt idx="66">
                  <c:v>0.39767850970273405</c:v>
                </c:pt>
                <c:pt idx="67">
                  <c:v>0.3969670506449528</c:v>
                </c:pt>
                <c:pt idx="68">
                  <c:v>0.39609691267894709</c:v>
                </c:pt>
                <c:pt idx="69">
                  <c:v>0.39506774715151055</c:v>
                </c:pt>
                <c:pt idx="70">
                  <c:v>0.39387913970574473</c:v>
                </c:pt>
                <c:pt idx="71">
                  <c:v>0.39253060909541726</c:v>
                </c:pt>
                <c:pt idx="72">
                  <c:v>0.39102160579357442</c:v>
                </c:pt>
                <c:pt idx="73">
                  <c:v>0.38935151038477372</c:v>
                </c:pt>
                <c:pt idx="74">
                  <c:v>0.38751963172843734</c:v>
                </c:pt>
                <c:pt idx="75">
                  <c:v>0.38552520487877623</c:v>
                </c:pt>
                <c:pt idx="76">
                  <c:v>0.38336738874445719</c:v>
                </c:pt>
                <c:pt idx="77">
                  <c:v>0.38104526346864098</c:v>
                </c:pt>
                <c:pt idx="78">
                  <c:v>0.37855782750715972</c:v>
                </c:pt>
                <c:pt idx="79">
                  <c:v>0.37590399437936811</c:v>
                </c:pt>
                <c:pt idx="80">
                  <c:v>0.37308258906252539</c:v>
                </c:pt>
                <c:pt idx="81">
                  <c:v>0.37009234399636726</c:v>
                </c:pt>
                <c:pt idx="82">
                  <c:v>0.366931894659703</c:v>
                </c:pt>
                <c:pt idx="83">
                  <c:v>0.36359977467531773</c:v>
                </c:pt>
                <c:pt idx="84">
                  <c:v>0.3600944103930187</c:v>
                </c:pt>
                <c:pt idx="85">
                  <c:v>0.35641411489317731</c:v>
                </c:pt>
                <c:pt idx="86">
                  <c:v>0.35255708134436831</c:v>
                </c:pt>
                <c:pt idx="87">
                  <c:v>0.34852137563844271</c:v>
                </c:pt>
                <c:pt idx="88">
                  <c:v>0.34430492821426967</c:v>
                </c:pt>
                <c:pt idx="89">
                  <c:v>0.33990552496705834</c:v>
                </c:pt>
                <c:pt idx="90">
                  <c:v>0.33532079712313112</c:v>
                </c:pt>
                <c:pt idx="91">
                  <c:v>0.33054820993965367</c:v>
                </c:pt>
                <c:pt idx="92">
                  <c:v>0.325585050064361</c:v>
                </c:pt>
                <c:pt idx="93">
                  <c:v>0.32042841136077893</c:v>
                </c:pt>
                <c:pt idx="94">
                  <c:v>0.31507517896856274</c:v>
                </c:pt>
                <c:pt idx="95">
                  <c:v>0.30952201132476909</c:v>
                </c:pt>
                <c:pt idx="96">
                  <c:v>0.30376531981803251</c:v>
                </c:pt>
                <c:pt idx="97">
                  <c:v>0.29780124568103972</c:v>
                </c:pt>
                <c:pt idx="98">
                  <c:v>0.29162563364376137</c:v>
                </c:pt>
                <c:pt idx="99">
                  <c:v>0.28523400176586927</c:v>
                </c:pt>
                <c:pt idx="100">
                  <c:v>0.27862150673522579</c:v>
                </c:pt>
                <c:pt idx="101">
                  <c:v>0.2717829037516048</c:v>
                </c:pt>
                <c:pt idx="102">
                  <c:v>0.26471249989900308</c:v>
                </c:pt>
                <c:pt idx="103">
                  <c:v>0.25740409962955813</c:v>
                </c:pt>
                <c:pt idx="104">
                  <c:v>0.24985094061404356</c:v>
                </c:pt>
                <c:pt idx="105">
                  <c:v>0.24204561772522407</c:v>
                </c:pt>
                <c:pt idx="106">
                  <c:v>0.23397999226342509</c:v>
                </c:pt>
                <c:pt idx="107">
                  <c:v>0.22564508263862487</c:v>
                </c:pt>
                <c:pt idx="108">
                  <c:v>0.21703093148569422</c:v>
                </c:pt>
                <c:pt idx="109">
                  <c:v>0.20812644244996489</c:v>
                </c:pt>
                <c:pt idx="110">
                  <c:v>0.19891917739122164</c:v>
                </c:pt>
                <c:pt idx="111">
                  <c:v>0.18939510112030669</c:v>
                </c:pt>
                <c:pt idx="112">
                  <c:v>0.17953825535687085</c:v>
                </c:pt>
                <c:pt idx="113">
                  <c:v>0.16933033528800742</c:v>
                </c:pt>
                <c:pt idx="114">
                  <c:v>0.15875012901136604</c:v>
                </c:pt>
                <c:pt idx="115">
                  <c:v>0.14777275880934307</c:v>
                </c:pt>
                <c:pt idx="116">
                  <c:v>0.13636862707383315</c:v>
                </c:pt>
                <c:pt idx="117">
                  <c:v>0.12450190569727528</c:v>
                </c:pt>
                <c:pt idx="118">
                  <c:v>0.11212828804063063</c:v>
                </c:pt>
                <c:pt idx="119">
                  <c:v>9.9191483397490787E-2</c:v>
                </c:pt>
                <c:pt idx="120">
                  <c:v>8.5617414653392301E-2</c:v>
                </c:pt>
                <c:pt idx="121">
                  <c:v>7.1303825013756775E-2</c:v>
                </c:pt>
                <c:pt idx="122">
                  <c:v>5.6099489763667347E-2</c:v>
                </c:pt>
                <c:pt idx="123">
                  <c:v>3.9755054944642675E-2</c:v>
                </c:pt>
                <c:pt idx="124">
                  <c:v>2.1766527462818399E-2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E3-48EF-837D-CEC071F68FE4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Vent_SB_SM_Size!$M$3:$M$93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Vent_SB_SM_Size!$L$3:$L$93</c:f>
              <c:numCache>
                <c:formatCode>General</c:formatCode>
                <c:ptCount val="91"/>
                <c:pt idx="0">
                  <c:v>5.1615185117406227E-12</c:v>
                </c:pt>
                <c:pt idx="1">
                  <c:v>1.3578154643065295E-11</c:v>
                </c:pt>
                <c:pt idx="2">
                  <c:v>3.5046191401244567E-11</c:v>
                </c:pt>
                <c:pt idx="3">
                  <c:v>8.8751913027835303E-11</c:v>
                </c:pt>
                <c:pt idx="4">
                  <c:v>2.2052175189028406E-10</c:v>
                </c:pt>
                <c:pt idx="5">
                  <c:v>5.3760334417389472E-10</c:v>
                </c:pt>
                <c:pt idx="6">
                  <c:v>1.2859062458802559E-9</c:v>
                </c:pt>
                <c:pt idx="7">
                  <c:v>3.0178209319154621E-9</c:v>
                </c:pt>
                <c:pt idx="8">
                  <c:v>6.9488741105941822E-9</c:v>
                </c:pt>
                <c:pt idx="9">
                  <c:v>1.5699008974981499E-8</c:v>
                </c:pt>
                <c:pt idx="10">
                  <c:v>3.4799006744148515E-8</c:v>
                </c:pt>
                <c:pt idx="11">
                  <c:v>7.5682988934763683E-8</c:v>
                </c:pt>
                <c:pt idx="12">
                  <c:v>1.6149776590621803E-7</c:v>
                </c:pt>
                <c:pt idx="13">
                  <c:v>3.3812055957215061E-7</c:v>
                </c:pt>
                <c:pt idx="14">
                  <c:v>6.9456589706079086E-7</c:v>
                </c:pt>
                <c:pt idx="15">
                  <c:v>1.3998843201803634E-6</c:v>
                </c:pt>
                <c:pt idx="16">
                  <c:v>2.7682649819840343E-6</c:v>
                </c:pt>
                <c:pt idx="17">
                  <c:v>5.3710597722998381E-6</c:v>
                </c:pt>
                <c:pt idx="18">
                  <c:v>1.0224665960553095E-5</c:v>
                </c:pt>
                <c:pt idx="19">
                  <c:v>1.9097437093213908E-5</c:v>
                </c:pt>
                <c:pt idx="20">
                  <c:v>3.4997567861815876E-5</c:v>
                </c:pt>
                <c:pt idx="21">
                  <c:v>6.2927062235387216E-5</c:v>
                </c:pt>
                <c:pt idx="22">
                  <c:v>1.1101300697415037E-4</c:v>
                </c:pt>
                <c:pt idx="23">
                  <c:v>1.9215296593522312E-4</c:v>
                </c:pt>
                <c:pt idx="24">
                  <c:v>3.2633010055578381E-4</c:v>
                </c:pt>
                <c:pt idx="25">
                  <c:v>5.4375591445346894E-4</c:v>
                </c:pt>
                <c:pt idx="26">
                  <c:v>8.8897115513453554E-4</c:v>
                </c:pt>
                <c:pt idx="27">
                  <c:v>1.425962687320291E-3</c:v>
                </c:pt>
                <c:pt idx="28">
                  <c:v>2.2442202170382406E-3</c:v>
                </c:pt>
                <c:pt idx="29">
                  <c:v>3.4654496692712255E-3</c:v>
                </c:pt>
                <c:pt idx="30">
                  <c:v>5.2503775906388274E-3</c:v>
                </c:pt>
                <c:pt idx="31">
                  <c:v>7.8047374148258186E-3</c:v>
                </c:pt>
                <c:pt idx="32">
                  <c:v>1.1383160809165562E-2</c:v>
                </c:pt>
                <c:pt idx="33">
                  <c:v>1.6289369050938859E-2</c:v>
                </c:pt>
                <c:pt idx="34">
                  <c:v>2.2870858710209347E-2</c:v>
                </c:pt>
                <c:pt idx="35">
                  <c:v>3.1506306653344203E-2</c:v>
                </c:pt>
                <c:pt idx="36">
                  <c:v>4.2584282775078378E-2</c:v>
                </c:pt>
                <c:pt idx="37">
                  <c:v>5.6472627544369311E-2</c:v>
                </c:pt>
                <c:pt idx="38">
                  <c:v>7.3479039288532222E-2</c:v>
                </c:pt>
                <c:pt idx="39">
                  <c:v>9.3804950902702133E-2</c:v>
                </c:pt>
                <c:pt idx="40">
                  <c:v>0.1174964832576392</c:v>
                </c:pt>
                <c:pt idx="41">
                  <c:v>0.14439787174582125</c:v>
                </c:pt>
                <c:pt idx="42">
                  <c:v>0.17411393592648383</c:v>
                </c:pt>
                <c:pt idx="43">
                  <c:v>0.20598855468567967</c:v>
                </c:pt>
                <c:pt idx="44">
                  <c:v>0.23910544398400779</c:v>
                </c:pt>
                <c:pt idx="45">
                  <c:v>0.27231568372766496</c:v>
                </c:pt>
                <c:pt idx="46">
                  <c:v>0.3042934904160976</c:v>
                </c:pt>
                <c:pt idx="47">
                  <c:v>0.33361800842561667</c:v>
                </c:pt>
                <c:pt idx="48">
                  <c:v>0.35887493401517662</c:v>
                </c:pt>
                <c:pt idx="49">
                  <c:v>0.37876826309344347</c:v>
                </c:pt>
                <c:pt idx="50">
                  <c:v>0.39223004319184401</c:v>
                </c:pt>
                <c:pt idx="51">
                  <c:v>0.39851525041681729</c:v>
                </c:pt>
                <c:pt idx="52">
                  <c:v>0.39727007480542376</c:v>
                </c:pt>
                <c:pt idx="53">
                  <c:v>0.38856490718819642</c:v>
                </c:pt>
                <c:pt idx="54">
                  <c:v>0.37288774875807612</c:v>
                </c:pt>
                <c:pt idx="55">
                  <c:v>0.35109890179241138</c:v>
                </c:pt>
                <c:pt idx="56">
                  <c:v>0.324352794352887</c:v>
                </c:pt>
                <c:pt idx="57">
                  <c:v>0.29399682015360151</c:v>
                </c:pt>
                <c:pt idx="58">
                  <c:v>0.26145950766468667</c:v>
                </c:pt>
                <c:pt idx="59">
                  <c:v>0.22814085328139477</c:v>
                </c:pt>
                <c:pt idx="60">
                  <c:v>0.19531630540722961</c:v>
                </c:pt>
                <c:pt idx="61">
                  <c:v>0.16406304064015989</c:v>
                </c:pt>
                <c:pt idx="62">
                  <c:v>0.13521342956983171</c:v>
                </c:pt>
                <c:pt idx="63">
                  <c:v>0.10933663840070525</c:v>
                </c:pt>
                <c:pt idx="64">
                  <c:v>8.6745793199332302E-2</c:v>
                </c:pt>
                <c:pt idx="65">
                  <c:v>6.7525521115958401E-2</c:v>
                </c:pt>
                <c:pt idx="66">
                  <c:v>5.1573224192057197E-2</c:v>
                </c:pt>
                <c:pt idx="67">
                  <c:v>3.8647146906540392E-2</c:v>
                </c:pt>
                <c:pt idx="68">
                  <c:v>2.841498359458889E-2</c:v>
                </c:pt>
                <c:pt idx="69">
                  <c:v>2.0498127863126686E-2</c:v>
                </c:pt>
                <c:pt idx="70">
                  <c:v>1.4508342605340041E-2</c:v>
                </c:pt>
                <c:pt idx="71">
                  <c:v>1.007530550981839E-2</c:v>
                </c:pt>
                <c:pt idx="72">
                  <c:v>6.8649197045915185E-3</c:v>
                </c:pt>
                <c:pt idx="73">
                  <c:v>4.589332422173238E-3</c:v>
                </c:pt>
                <c:pt idx="74">
                  <c:v>3.0102349061197965E-3</c:v>
                </c:pt>
                <c:pt idx="75">
                  <c:v>1.9372607302348408E-3</c:v>
                </c:pt>
                <c:pt idx="76">
                  <c:v>1.2232425495843598E-3</c:v>
                </c:pt>
                <c:pt idx="77">
                  <c:v>7.5783367575814537E-4</c:v>
                </c:pt>
                <c:pt idx="78">
                  <c:v>4.6065102028228878E-4</c:v>
                </c:pt>
                <c:pt idx="79">
                  <c:v>2.7473057260482038E-4</c:v>
                </c:pt>
                <c:pt idx="80">
                  <c:v>1.6076028291646982E-4</c:v>
                </c:pt>
                <c:pt idx="81">
                  <c:v>9.2296949810056599E-5</c:v>
                </c:pt>
                <c:pt idx="82">
                  <c:v>5.1991548500651309E-5</c:v>
                </c:pt>
                <c:pt idx="83">
                  <c:v>2.8735249525779903E-5</c:v>
                </c:pt>
                <c:pt idx="84">
                  <c:v>1.5582387837545548E-5</c:v>
                </c:pt>
                <c:pt idx="85">
                  <c:v>8.2906744658481283E-6</c:v>
                </c:pt>
                <c:pt idx="86">
                  <c:v>4.3279529695514827E-6</c:v>
                </c:pt>
                <c:pt idx="87">
                  <c:v>2.2167260210892245E-6</c:v>
                </c:pt>
                <c:pt idx="88">
                  <c:v>1.1139823819249621E-6</c:v>
                </c:pt>
                <c:pt idx="89">
                  <c:v>5.4926438786159245E-7</c:v>
                </c:pt>
                <c:pt idx="90">
                  <c:v>2.6571824672906383E-7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E3-48EF-837D-CEC071F6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Oil Field Size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91258337930689"/>
          <c:y val="9.0422999450650077E-2"/>
          <c:w val="0.86146279485764921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Sumatra</c:v>
          </c:tx>
          <c:marker>
            <c:symbol val="none"/>
          </c:marker>
          <c:xVal>
            <c:numRef>
              <c:f>Size_Box!$A$4:$A$24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Size_Box!$B$4:$B$24</c:f>
              <c:numCache>
                <c:formatCode>0.0000</c:formatCode>
                <c:ptCount val="21"/>
                <c:pt idx="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7-4342-A905-1D2B0EB145D5}"/>
            </c:ext>
          </c:extLst>
        </c:ser>
        <c:ser>
          <c:idx val="1"/>
          <c:order val="1"/>
          <c:tx>
            <c:v>Ven_SB_SM</c:v>
          </c:tx>
          <c:marker>
            <c:symbol val="none"/>
          </c:marker>
          <c:xVal>
            <c:numRef>
              <c:f>Size_Box!$E$4:$E$24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Size_Box!$G$4:$G$24</c:f>
              <c:numCache>
                <c:formatCode>0.000</c:formatCode>
                <c:ptCount val="21"/>
                <c:pt idx="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A7-4342-A905-1D2B0EB145D5}"/>
            </c:ext>
          </c:extLst>
        </c:ser>
        <c:ser>
          <c:idx val="2"/>
          <c:order val="2"/>
          <c:tx>
            <c:v>Variable 3</c:v>
          </c:tx>
          <c:marker>
            <c:symbol val="none"/>
          </c:marker>
          <c:xVal>
            <c:numRef>
              <c:f>Size_Box!$J$4:$J$24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Size_Box!$L$4:$L$24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A7-4342-A905-1D2B0EB145D5}"/>
            </c:ext>
          </c:extLst>
        </c:ser>
        <c:ser>
          <c:idx val="3"/>
          <c:order val="3"/>
          <c:tx>
            <c:v>Variable 4</c:v>
          </c:tx>
          <c:marker>
            <c:symbol val="none"/>
          </c:marker>
          <c:xVal>
            <c:numRef>
              <c:f>Size_Box!$O$4:$O$24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Size_Box!$Q$4:$Q$24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A7-4342-A905-1D2B0EB145D5}"/>
            </c:ext>
          </c:extLst>
        </c:ser>
        <c:ser>
          <c:idx val="4"/>
          <c:order val="4"/>
          <c:tx>
            <c:v>Variable 5</c:v>
          </c:tx>
          <c:marker>
            <c:symbol val="none"/>
          </c:marker>
          <c:xVal>
            <c:numRef>
              <c:f>Size_Box!$T$4:$T$24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Size_Box!$V$4:$V$24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A7-4342-A905-1D2B0EB145D5}"/>
            </c:ext>
          </c:extLst>
        </c:ser>
        <c:ser>
          <c:idx val="5"/>
          <c:order val="5"/>
          <c:tx>
            <c:v>Variable 6</c:v>
          </c:tx>
          <c:marker>
            <c:symbol val="none"/>
          </c:marker>
          <c:xVal>
            <c:numRef>
              <c:f>Perm_Box!$Y$4:$Y$24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Size_Box!$AA$4:$AA$24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A7-4342-A905-1D2B0EB145D5}"/>
            </c:ext>
          </c:extLst>
        </c:ser>
        <c:ser>
          <c:idx val="6"/>
          <c:order val="6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Size_Box!$AO$36:$AO$41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 formatCode="0.00">
                  <c:v>5.5</c:v>
                </c:pt>
                <c:pt idx="3" formatCode="0.00">
                  <c:v>5.5</c:v>
                </c:pt>
                <c:pt idx="4" formatCode="0.00">
                  <c:v>7</c:v>
                </c:pt>
                <c:pt idx="5" formatCode="0.0">
                  <c:v>7</c:v>
                </c:pt>
              </c:numCache>
            </c:numRef>
          </c:xVal>
          <c:yVal>
            <c:numRef>
              <c:f>Size_Box!$AN$36:$AN$41</c:f>
              <c:numCache>
                <c:formatCode>General</c:formatCode>
                <c:ptCount val="6"/>
                <c:pt idx="0">
                  <c:v>2.5357918594776332</c:v>
                </c:pt>
                <c:pt idx="1">
                  <c:v>3.4705550357209027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7-4342-A905-1D2B0EB145D5}"/>
            </c:ext>
          </c:extLst>
        </c:ser>
        <c:ser>
          <c:idx val="11"/>
          <c:order val="7"/>
          <c:tx>
            <c:v>Swansons</c:v>
          </c:tx>
          <c:spPr>
            <a:ln>
              <a:noFill/>
            </a:ln>
          </c:spPr>
          <c:marker>
            <c:symbol val="star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Size_Box!$AL$36:$AL$41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Size_Box!$AK$36:$AK$41</c:f>
              <c:numCache>
                <c:formatCode>0.00</c:formatCode>
                <c:ptCount val="6"/>
                <c:pt idx="0">
                  <c:v>1.5485784701156311</c:v>
                </c:pt>
                <c:pt idx="1">
                  <c:v>1.6433984402812201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7-4342-A905-1D2B0EB145D5}"/>
            </c:ext>
          </c:extLst>
        </c:ser>
        <c:ser>
          <c:idx val="10"/>
          <c:order val="8"/>
          <c:tx>
            <c:v>Means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Size_Box!$AI$36:$AI$41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Size_Box!$AH$36:$AH$41</c:f>
              <c:numCache>
                <c:formatCode>0.00</c:formatCode>
                <c:ptCount val="6"/>
                <c:pt idx="0">
                  <c:v>1.8300960459022673</c:v>
                </c:pt>
                <c:pt idx="1">
                  <c:v>1.7460803773414679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7-4342-A905-1D2B0EB145D5}"/>
            </c:ext>
          </c:extLst>
        </c:ser>
        <c:ser>
          <c:idx val="8"/>
          <c:order val="9"/>
          <c:tx>
            <c:v>YaxisLog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EA7-4342-A905-1D2B0EB145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EA7-4342-A905-1D2B0EB145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EA7-4342-A905-1D2B0EB145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EA7-4342-A905-1D2B0EB145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EA7-4342-A905-1D2B0EB145D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EA7-4342-A905-1D2B0EB145D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EA7-4342-A905-1D2B0EB145D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A7-4342-A905-1D2B0EB145D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EA7-4342-A905-1D2B0EB14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xVal>
          <c:yVal>
            <c:numLit>
              <c:formatCode>General</c:formatCode>
              <c:ptCount val="9"/>
              <c:pt idx="0">
                <c:v>5</c:v>
              </c:pt>
              <c:pt idx="1">
                <c:v>4</c:v>
              </c:pt>
              <c:pt idx="2">
                <c:v>3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-1</c:v>
              </c:pt>
              <c:pt idx="7">
                <c:v>-2</c:v>
              </c:pt>
              <c:pt idx="8">
                <c:v>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8EA7-4342-A905-1D2B0EB145D5}"/>
            </c:ext>
          </c:extLst>
        </c:ser>
        <c:ser>
          <c:idx val="7"/>
          <c:order val="10"/>
          <c:tx>
            <c:v>Facies Labels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Size_Box!$AQ$36</c:f>
                  <c:strCache>
                    <c:ptCount val="1"/>
                    <c:pt idx="0">
                      <c:v>Sumatra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{FF03A1A4-932F-47C5-A8EA-17B297EA0E55}</c15:txfldGUID>
                      <c15:f>Size_Box!$AQ$36</c15:f>
                      <c15:dlblFieldTableCache>
                        <c:ptCount val="1"/>
                        <c:pt idx="0">
                          <c:v>Sumatra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EA7-4342-A905-1D2B0EB145D5}"/>
                </c:ext>
              </c:extLst>
            </c:dLbl>
            <c:dLbl>
              <c:idx val="1"/>
              <c:tx>
                <c:strRef>
                  <c:f>Size_Box!$AQ$37</c:f>
                  <c:strCache>
                    <c:ptCount val="1"/>
                    <c:pt idx="0">
                      <c:v>Ven_SB_SM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{94A646B8-FA22-4223-B80B-6266FE138F6F}</c15:txfldGUID>
                      <c15:f>Size_Box!$AQ$37</c15:f>
                      <c15:dlblFieldTableCache>
                        <c:ptCount val="1"/>
                        <c:pt idx="0">
                          <c:v>Ven_SB_SM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EA7-4342-A905-1D2B0EB145D5}"/>
                </c:ext>
              </c:extLst>
            </c:dLbl>
            <c:dLbl>
              <c:idx val="2"/>
              <c:tx>
                <c:strRef>
                  <c:f>Size_Box!$AQ$38</c:f>
                  <c:strCache>
                    <c:ptCount val="1"/>
                    <c:pt idx="0">
                      <c:v>Variable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{DD80040C-5346-4AD9-927C-88E06E59AB4B}</c15:txfldGUID>
                      <c15:f>Size_Box!$AQ$38</c15:f>
                      <c15:dlblFieldTableCache>
                        <c:ptCount val="1"/>
                        <c:pt idx="0">
                          <c:v>Variable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EA7-4342-A905-1D2B0EB145D5}"/>
                </c:ext>
              </c:extLst>
            </c:dLbl>
            <c:dLbl>
              <c:idx val="3"/>
              <c:tx>
                <c:strRef>
                  <c:f>Size_Box!$AQ$39</c:f>
                  <c:strCache>
                    <c:ptCount val="1"/>
                    <c:pt idx="0">
                      <c:v>Variable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{970D19AC-8857-4797-90E9-0E4B649DF4F5}</c15:txfldGUID>
                      <c15:f>Size_Box!$AQ$39</c15:f>
                      <c15:dlblFieldTableCache>
                        <c:ptCount val="1"/>
                        <c:pt idx="0">
                          <c:v>Variable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EA7-4342-A905-1D2B0EB145D5}"/>
                </c:ext>
              </c:extLst>
            </c:dLbl>
            <c:dLbl>
              <c:idx val="4"/>
              <c:tx>
                <c:strRef>
                  <c:f>Size_Box!$AQ$40</c:f>
                  <c:strCache>
                    <c:ptCount val="1"/>
                    <c:pt idx="0">
                      <c:v>Variable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{067048F7-FE9C-42C0-81E0-099C250E6EA1}</c15:txfldGUID>
                      <c15:f>Size_Box!$AQ$40</c15:f>
                      <c15:dlblFieldTableCache>
                        <c:ptCount val="1"/>
                        <c:pt idx="0">
                          <c:v>Variable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8EA7-4342-A905-1D2B0EB145D5}"/>
                </c:ext>
              </c:extLst>
            </c:dLbl>
            <c:dLbl>
              <c:idx val="5"/>
              <c:tx>
                <c:strRef>
                  <c:f>Size_Box!$AQ$41</c:f>
                  <c:strCache>
                    <c:ptCount val="1"/>
                    <c:pt idx="0">
                      <c:v>Variable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{DF04FAEE-73AD-4100-B586-B42A950145FC}</c15:txfldGUID>
                      <c15:f>Size_Box!$AQ$41</c15:f>
                      <c15:dlblFieldTableCache>
                        <c:ptCount val="1"/>
                        <c:pt idx="0">
                          <c:v>Variable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8EA7-4342-A905-1D2B0EB14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Perm_Box!$AR$36:$AR$41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Perm_Box!$AS$36:$AS$41</c:f>
              <c:numCache>
                <c:formatCode>General</c:formatCode>
                <c:ptCount val="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EA7-4342-A905-1D2B0EB14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50528"/>
        <c:axId val="116952064"/>
      </c:scatterChart>
      <c:valAx>
        <c:axId val="1169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16952064"/>
        <c:crosses val="autoZero"/>
        <c:crossBetween val="midCat"/>
      </c:valAx>
      <c:valAx>
        <c:axId val="116952064"/>
        <c:scaling>
          <c:orientation val="minMax"/>
          <c:max val="5"/>
          <c:min val="-3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Horizontal Premeability Kmax mD</a:t>
                </a:r>
              </a:p>
            </c:rich>
          </c:tx>
          <c:layout>
            <c:manualLayout>
              <c:xMode val="edge"/>
              <c:yMode val="edge"/>
              <c:x val="1.2583697871099446E-2"/>
              <c:y val="0.30707765585152919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crossAx val="116950528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8601643116528241"/>
          <c:y val="0.10189985867151222"/>
          <c:w val="0.14759554884406575"/>
          <c:h val="0.14691651524328689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9" name="Box_Vert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2" name="Box_Hor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6" name="Prob_Y_Plo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8" name="Cum_Prob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180975</xdr:rowOff>
    </xdr:from>
    <xdr:to>
      <xdr:col>34</xdr:col>
      <xdr:colOff>604647</xdr:colOff>
      <xdr:row>25</xdr:row>
      <xdr:rowOff>43815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F840C33-DECB-47CC-A38A-84543A8C6F24}"/>
            </a:ext>
          </a:extLst>
        </xdr:cNvPr>
        <xdr:cNvGrpSpPr/>
      </xdr:nvGrpSpPr>
      <xdr:grpSpPr>
        <a:xfrm>
          <a:off x="14087475" y="765175"/>
          <a:ext cx="9491472" cy="4079240"/>
          <a:chOff x="14087475" y="765175"/>
          <a:chExt cx="9491472" cy="4053840"/>
        </a:xfrm>
      </xdr:grpSpPr>
      <xdr:graphicFrame macro="">
        <xdr:nvGraphicFramePr>
          <xdr:cNvPr id="4" name="Bell_Histo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aphicFramePr>
            <a:graphicFrameLocks/>
          </xdr:cNvGraphicFramePr>
        </xdr:nvGraphicFramePr>
        <xdr:xfrm>
          <a:off x="14087475" y="765175"/>
          <a:ext cx="9491472" cy="4053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" name="Bell_Prob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aphicFramePr>
            <a:graphicFrameLocks/>
          </xdr:cNvGraphicFramePr>
        </xdr:nvGraphicFramePr>
        <xdr:xfrm>
          <a:off x="14087475" y="765175"/>
          <a:ext cx="9491472" cy="4053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EDACDCEE-EFAB-4C12-9155-23A9F61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15C64B47-D3B5-4AF6-BF25-FDC2D2AB2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5C013A62-D722-4D3A-B750-2B3387979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D8551603-972D-46D2-93BF-E479B3C26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A94F438E-EB09-4B14-9B14-6CE003777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99A1758-4E28-4C81-9537-25EF5FEB157A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10" name="Bell_Histo">
            <a:extLst>
              <a:ext uri="{FF2B5EF4-FFF2-40B4-BE49-F238E27FC236}">
                <a16:creationId xmlns:a16="http://schemas.microsoft.com/office/drawing/2014/main" id="{EAD27C19-5026-4579-B355-3CEF678B221F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C77C5C04-B939-459D-8AF5-A727CD84CD82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4440E86F-6251-4FB8-A028-7A58D4D7B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EDB3E9AE-868D-42C8-89E9-2BC7C54F1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C7B96A8A-1F28-418C-A0AB-F2C032AEA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698A3991-EBDB-43FF-8FE0-0AB12E0D2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1BE4BFC0-D849-4B45-AA96-E5AFEF845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E974D1-4E58-4324-90BC-8539A6EDDF1A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81E6BB70-522B-4B59-8B31-48ED511247A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DCC4CCF2-98C0-4032-9280-F2CB90149BED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B73ABC02-8123-4BF9-9EB6-0873FF59F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E0C8C3E0-061C-4405-8B1D-F2D2EDC39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1D6F46EE-780C-4748-9BBD-9DF100B98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14FC9F44-618A-48C1-BFB9-AA0A7A487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99710C1D-AD2A-4AC7-BFA0-E6A504E9D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A2BC8D0F-6E28-4269-8829-7C2F96B1C2D9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A8760654-53E9-45F4-B7C3-380F1CA75D7C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AAE47CF0-5BA3-43A2-9B58-783A5653FA7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0A1CCCA-067F-445C-B53F-2F19BD6B1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11A84E4-E9B0-43C7-810D-103821CEB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9727CFC5-F81A-4D22-8F4C-59DA1B5CC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BB0849F5-DAA8-41EC-BC5A-2C61FC78A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6D70CD03-4CCD-407B-8C0C-EF4D284D2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00A9DF8-227A-48D3-8D27-61CBC1ECD12D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48BFA1FB-8B5D-4B93-92B2-9F8CF205B159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C8150B9C-485C-4406-811B-4730ED1FB6F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D058CDB4-36CF-40E1-8F9B-6084281E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86548304-9FFA-4E04-88EE-FD7A3201E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F0DB131-8DDB-4ECD-A921-678308E0B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4002370-A3FD-421A-A5F0-312BE2E12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961A5E86-C24F-4067-938C-A2645C479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A2673BC-A5C5-435D-A809-2AEB558848D6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63C7610E-5523-4EC5-91D9-627B5712CBD9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76AA3772-A49C-4273-A264-BD5A2DB65E07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FE14338E-5E1E-4A7E-9DE0-41EED1A90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E0229B1-6BBB-43A3-BFA9-2C50EC027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DAFC95EA-53B2-4A3F-95E7-253964F9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898CFDCD-925D-4217-A4A1-E59E918EB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4D331A19-CD7D-4E6C-A3BE-42026DE6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8125D1D-D9DB-4715-8357-F8747E02F917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9FBEB283-E7A5-4B8F-BF89-3DD649A18CE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B8E0807B-64F3-4AA2-BE28-6DFD367124D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180975</xdr:colOff>
      <xdr:row>0</xdr:row>
      <xdr:rowOff>0</xdr:rowOff>
    </xdr:from>
    <xdr:to>
      <xdr:col>40</xdr:col>
      <xdr:colOff>171450</xdr:colOff>
      <xdr:row>32</xdr:row>
      <xdr:rowOff>76200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0E59D62-BC4B-47C3-9CDF-F10D88773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4D33D10B-CED9-422C-B122-EC407C881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84D5D22A-5A17-4F21-83D5-81ADF0769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85B8277-8CF3-45E4-89C1-E36273F80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B6B23BAD-D442-49F8-9773-B2736D24C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25ED58A-B13A-4537-BE02-D2AFDC1E6B17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8B1468AA-BEDE-43C7-8684-F36196DEFCD2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78A0E896-2AE4-4631-9FC5-743B8AEE639B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4BB6253-3253-4F70-9DC6-850A64EAA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2647EE3-24BF-4CF1-8ADA-FF948E3A0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A85DB98-54E4-4759-BDE9-07E9888ED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719DE099-C910-48B5-9902-9DE8FB4CA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BE5BCF85-22F7-49CE-AE73-ED055CBF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2380221-B592-48F8-BB37-42EFCE4F69CC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C6C105F4-DC9F-4605-AD76-E5F0D7908FF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59EEDD63-58FF-457B-A045-AE29DFF99589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</xdr:row>
      <xdr:rowOff>0</xdr:rowOff>
    </xdr:from>
    <xdr:to>
      <xdr:col>40</xdr:col>
      <xdr:colOff>579120</xdr:colOff>
      <xdr:row>32</xdr:row>
      <xdr:rowOff>38100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902"/>
  <sheetViews>
    <sheetView tabSelected="1" zoomScale="75" zoomScaleNormal="75" workbookViewId="0">
      <selection activeCell="Q25" sqref="Q25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51</v>
      </c>
      <c r="AM1" t="s">
        <v>163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46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2.1276595744680851E-2</v>
      </c>
      <c r="E3" s="6">
        <f t="shared" ref="E3" si="0">IF(A3&gt;0,(_xlfn.NORM.S.INV(D3)),"")</f>
        <v>-2.0280691449339061</v>
      </c>
      <c r="F3" s="7">
        <f t="shared" ref="F3" si="1">IF(A3&gt;0,_xlfn.NORM.DIST(E3,0,1,TRUE),"")</f>
        <v>2.1276595744680875E-2</v>
      </c>
      <c r="G3" s="7">
        <f t="shared" ref="G3" si="2">IF(A3&gt;0,_xlfn.NORM.DIST(E3,0,1,FALSE),"")</f>
        <v>5.1023408492059052E-2</v>
      </c>
      <c r="H3" s="18">
        <f>AVERAGE(B3:B902)</f>
        <v>-8.5368409355681477E-2</v>
      </c>
      <c r="I3" s="18">
        <f>STDEV(B3:B902)</f>
        <v>1.0278483664058085</v>
      </c>
      <c r="J3">
        <f>_xlfn.NORM.DIST(N3,$H$3,$I$3,TRUE)</f>
        <v>6.9886626856732078E-5</v>
      </c>
      <c r="K3">
        <f>_xlfn.NORM.DIST(N3,$H$3,$I$3,FALSE)</f>
        <v>2.7492679010490619E-4</v>
      </c>
      <c r="L3">
        <f>K3*$I$3</f>
        <v>2.8258305209052042E-4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2</v>
      </c>
      <c r="Q3" s="43" t="s">
        <v>132</v>
      </c>
      <c r="R3">
        <f>P3/$T$2</f>
        <v>4.3478260869565216E-2</v>
      </c>
      <c r="S3">
        <f>P3/$T$2</f>
        <v>4.3478260869565216E-2</v>
      </c>
      <c r="T3">
        <f>SUM(P3:P11)</f>
        <v>46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-8.5368409355681477E-2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3.1248241360246981E-2</v>
      </c>
      <c r="BM3">
        <f t="shared" ref="BM3:BM66" si="7">IF(A3&gt;0,1-BL3,"")</f>
        <v>0.96875175863975305</v>
      </c>
      <c r="BN3">
        <f t="shared" ref="BN3:BN66" si="8">IF(A3&gt;0,SMALL($BM$3:$BM$902,BJ3),"")</f>
        <v>1.4202328525535823E-2</v>
      </c>
      <c r="BO3">
        <f t="shared" ref="BO3:BO66" si="9">IF(A3&gt;0,(2*BJ3-1)*(LN(BL3)+LN(BN3)),"")</f>
        <v>-7.7201415280021486</v>
      </c>
      <c r="BP3">
        <f t="shared" ref="BP3:BP66" si="10">IF(A3&gt;0,(BJ3-0.5)/$BF$5,"")</f>
        <v>1.0869565217391304E-2</v>
      </c>
      <c r="BQ3">
        <f t="shared" ref="BQ3:BQ66" si="11">IF(A3&gt;0,_xlfn.NORM.S.INV(BP3),"")</f>
        <v>-2.2948952092430961</v>
      </c>
      <c r="BR3">
        <f t="shared" ref="BR3:BR66" si="12">IF(A3&gt;0,LN(BI3),"")</f>
        <v>-4.6051701859880909</v>
      </c>
    </row>
    <row r="4" spans="1:70" x14ac:dyDescent="0.25">
      <c r="A4" s="42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4.2553191489361701E-2</v>
      </c>
      <c r="E4" s="6">
        <f t="shared" ref="E4:E67" si="16">IF(A4&gt;0,(_xlfn.NORM.S.INV(D4)),"")</f>
        <v>-1.7217965324010602</v>
      </c>
      <c r="F4" s="7">
        <f t="shared" ref="F4:F67" si="17">IF(A4&gt;0,_xlfn.NORM.DIST(E4,0,1,TRUE),"")</f>
        <v>4.255319148936175E-2</v>
      </c>
      <c r="G4" s="7">
        <f t="shared" ref="G4:G67" si="18">IF(A4&gt;0,_xlfn.NORM.DIST(E4,0,1,FALSE),"")</f>
        <v>9.0606422248646387E-2</v>
      </c>
      <c r="J4">
        <f t="shared" ref="J4:J67" si="19">_xlfn.NORM.DIST(N4,$H$3,$I$3,TRUE)</f>
        <v>1.0310751571907038E-4</v>
      </c>
      <c r="K4">
        <f t="shared" ref="K4:K67" si="20">_xlfn.NORM.DIST(N4,$H$3,$I$3,FALSE)</f>
        <v>3.9635495056939178E-4</v>
      </c>
      <c r="L4">
        <f t="shared" ref="L4:L67" si="21">K4*$I$3</f>
        <v>4.0739278845960432E-4</v>
      </c>
      <c r="M4">
        <f t="shared" ref="M4:M67" si="22">10^N4</f>
        <v>1.2589254117941672E-4</v>
      </c>
      <c r="N4">
        <f>N3+0.1</f>
        <v>-3.9</v>
      </c>
      <c r="O4" s="19">
        <v>0.1</v>
      </c>
      <c r="P4" s="44">
        <v>8</v>
      </c>
      <c r="Q4" s="43" t="s">
        <v>133</v>
      </c>
      <c r="R4">
        <f>P4/$T$2</f>
        <v>0.17391304347826086</v>
      </c>
      <c r="S4">
        <f>SUM($P$3:P4)/$T$2</f>
        <v>0.21739130434782608</v>
      </c>
      <c r="AU4" t="s">
        <v>20</v>
      </c>
      <c r="AV4" s="8">
        <v>0.75</v>
      </c>
      <c r="BA4" s="9">
        <v>0.02</v>
      </c>
      <c r="BB4">
        <f t="shared" ref="BB4:BB18" si="23">NORMSINV(BA4)</f>
        <v>-2.0537489106318225</v>
      </c>
      <c r="BC4" s="20">
        <f t="shared" ref="BC4:BC18" si="24">BC3</f>
        <v>1E-3</v>
      </c>
      <c r="BE4" t="s">
        <v>94</v>
      </c>
      <c r="BF4">
        <f>STDEV(BK3:BK902)</f>
        <v>1.0278483664058085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3.1248241360246981E-2</v>
      </c>
      <c r="BM4">
        <f t="shared" si="7"/>
        <v>0.96875175863975305</v>
      </c>
      <c r="BN4">
        <f t="shared" si="8"/>
        <v>2.0012636738859446E-2</v>
      </c>
      <c r="BO4">
        <f t="shared" si="9"/>
        <v>-22.131550646596494</v>
      </c>
      <c r="BP4">
        <f t="shared" si="10"/>
        <v>3.2608695652173912E-2</v>
      </c>
      <c r="BQ4">
        <f t="shared" si="11"/>
        <v>-1.8437650289963354</v>
      </c>
      <c r="BR4">
        <f t="shared" si="12"/>
        <v>-4.6051701859880909</v>
      </c>
    </row>
    <row r="5" spans="1:70" x14ac:dyDescent="0.25">
      <c r="A5" s="42">
        <v>0.04</v>
      </c>
      <c r="B5">
        <f t="shared" si="13"/>
        <v>-1.3979400086720375</v>
      </c>
      <c r="C5">
        <f t="shared" si="14"/>
        <v>3</v>
      </c>
      <c r="D5" s="5">
        <f t="shared" si="15"/>
        <v>6.3829787234042548E-2</v>
      </c>
      <c r="E5" s="6">
        <f t="shared" si="16"/>
        <v>-1.5233963507186312</v>
      </c>
      <c r="F5" s="7">
        <f t="shared" si="17"/>
        <v>6.3829787234042548E-2</v>
      </c>
      <c r="G5" s="7">
        <f t="shared" si="18"/>
        <v>0.1250168496085029</v>
      </c>
      <c r="J5">
        <f t="shared" si="19"/>
        <v>1.5076155185629264E-4</v>
      </c>
      <c r="K5">
        <f t="shared" si="20"/>
        <v>5.6603164750404326E-4</v>
      </c>
      <c r="L5">
        <f t="shared" si="21"/>
        <v>5.8179470422101923E-4</v>
      </c>
      <c r="M5">
        <f t="shared" si="22"/>
        <v>1.584893192461112E-4</v>
      </c>
      <c r="N5">
        <f t="shared" ref="N5:N68" si="25">N4+0.1</f>
        <v>-3.8</v>
      </c>
      <c r="O5" s="19">
        <v>1</v>
      </c>
      <c r="P5" s="44">
        <v>15</v>
      </c>
      <c r="Q5" s="43" t="s">
        <v>134</v>
      </c>
      <c r="R5">
        <f t="shared" ref="R5:R10" si="26">P5/$T$2</f>
        <v>0.32608695652173914</v>
      </c>
      <c r="S5">
        <f>SUM($P$3:P5)/$T$2</f>
        <v>0.54347826086956519</v>
      </c>
      <c r="AU5" t="s">
        <v>22</v>
      </c>
      <c r="AV5" s="8">
        <v>1</v>
      </c>
      <c r="BA5" s="9">
        <v>0.05</v>
      </c>
      <c r="BB5">
        <f t="shared" si="23"/>
        <v>-1.6448536269514726</v>
      </c>
      <c r="BC5" s="20">
        <f t="shared" si="24"/>
        <v>1E-3</v>
      </c>
      <c r="BE5" t="s">
        <v>95</v>
      </c>
      <c r="BF5">
        <f>COUNT(BK3:BK902)</f>
        <v>46</v>
      </c>
      <c r="BI5" s="5">
        <f t="shared" si="3"/>
        <v>0.04</v>
      </c>
      <c r="BJ5" s="5">
        <f t="shared" si="4"/>
        <v>3</v>
      </c>
      <c r="BK5" s="5">
        <f t="shared" si="5"/>
        <v>-1.3979400086720375</v>
      </c>
      <c r="BL5">
        <f t="shared" si="6"/>
        <v>0.10079953754482365</v>
      </c>
      <c r="BM5">
        <f t="shared" si="7"/>
        <v>0.89920046245517637</v>
      </c>
      <c r="BN5">
        <f t="shared" si="8"/>
        <v>2.4986267947193608E-2</v>
      </c>
      <c r="BO5">
        <f t="shared" si="9"/>
        <v>-29.920251991706202</v>
      </c>
      <c r="BP5">
        <f t="shared" si="10"/>
        <v>5.434782608695652E-2</v>
      </c>
      <c r="BQ5">
        <f t="shared" si="11"/>
        <v>-1.6040834827675023</v>
      </c>
      <c r="BR5">
        <f t="shared" si="12"/>
        <v>-3.2188758248682006</v>
      </c>
    </row>
    <row r="6" spans="1:70" x14ac:dyDescent="0.25">
      <c r="A6" s="42">
        <v>0.04</v>
      </c>
      <c r="B6">
        <f t="shared" si="13"/>
        <v>-1.3979400086720375</v>
      </c>
      <c r="C6">
        <f t="shared" si="14"/>
        <v>4</v>
      </c>
      <c r="D6" s="5">
        <f t="shared" si="15"/>
        <v>8.5106382978723402E-2</v>
      </c>
      <c r="E6" s="6">
        <f t="shared" si="16"/>
        <v>-1.3715204728028323</v>
      </c>
      <c r="F6" s="7">
        <f t="shared" si="17"/>
        <v>8.5106382978723319E-2</v>
      </c>
      <c r="G6" s="7">
        <f t="shared" si="18"/>
        <v>0.15575473245017821</v>
      </c>
      <c r="J6">
        <f t="shared" si="19"/>
        <v>2.1847587686562179E-4</v>
      </c>
      <c r="K6">
        <f t="shared" si="20"/>
        <v>8.007304459225833E-4</v>
      </c>
      <c r="L6">
        <f t="shared" si="21"/>
        <v>8.2302948077292177E-4</v>
      </c>
      <c r="M6">
        <f t="shared" si="22"/>
        <v>1.995262314968879E-4</v>
      </c>
      <c r="N6">
        <f t="shared" si="25"/>
        <v>-3.6999999999999997</v>
      </c>
      <c r="O6" s="19">
        <v>10</v>
      </c>
      <c r="P6" s="44">
        <v>16</v>
      </c>
      <c r="Q6" s="28" t="s">
        <v>135</v>
      </c>
      <c r="R6">
        <f t="shared" si="26"/>
        <v>0.34782608695652173</v>
      </c>
      <c r="S6">
        <f>SUM($P$3:P6)/$T$2</f>
        <v>0.89130434782608692</v>
      </c>
      <c r="AU6" t="s">
        <v>27</v>
      </c>
      <c r="AV6" s="8">
        <v>1.25</v>
      </c>
      <c r="BA6" s="9">
        <v>0.1</v>
      </c>
      <c r="BB6">
        <f t="shared" si="23"/>
        <v>-1.2815515655446006</v>
      </c>
      <c r="BC6" s="20">
        <f t="shared" si="24"/>
        <v>1E-3</v>
      </c>
      <c r="BI6" s="5">
        <f t="shared" si="3"/>
        <v>0.04</v>
      </c>
      <c r="BJ6" s="5">
        <f t="shared" si="4"/>
        <v>4</v>
      </c>
      <c r="BK6" s="5">
        <f t="shared" si="5"/>
        <v>-1.3979400086720375</v>
      </c>
      <c r="BL6">
        <f t="shared" si="6"/>
        <v>0.10079953754482365</v>
      </c>
      <c r="BM6">
        <f t="shared" si="7"/>
        <v>0.89920046245517637</v>
      </c>
      <c r="BN6">
        <f t="shared" si="8"/>
        <v>2.6520718807530708E-2</v>
      </c>
      <c r="BO6">
        <f t="shared" si="9"/>
        <v>-41.471153646158562</v>
      </c>
      <c r="BP6">
        <f t="shared" si="10"/>
        <v>7.6086956521739135E-2</v>
      </c>
      <c r="BQ6">
        <f t="shared" si="11"/>
        <v>-1.4318948615205589</v>
      </c>
      <c r="BR6">
        <f t="shared" si="12"/>
        <v>-3.2188758248682006</v>
      </c>
    </row>
    <row r="7" spans="1:70" x14ac:dyDescent="0.25">
      <c r="A7" s="42">
        <v>0.06</v>
      </c>
      <c r="B7">
        <f t="shared" si="13"/>
        <v>-1.2218487496163564</v>
      </c>
      <c r="C7">
        <f t="shared" si="14"/>
        <v>5</v>
      </c>
      <c r="D7" s="5">
        <f t="shared" si="15"/>
        <v>0.10638297872340426</v>
      </c>
      <c r="E7" s="6">
        <f t="shared" si="16"/>
        <v>-1.2459957446269367</v>
      </c>
      <c r="F7" s="7">
        <f t="shared" si="17"/>
        <v>0.10638297872340433</v>
      </c>
      <c r="G7" s="7">
        <f t="shared" si="18"/>
        <v>0.18356412251691739</v>
      </c>
      <c r="J7">
        <f t="shared" si="19"/>
        <v>3.137892503280612E-4</v>
      </c>
      <c r="K7">
        <f t="shared" si="20"/>
        <v>1.1220731524199E-3</v>
      </c>
      <c r="L7">
        <f t="shared" si="21"/>
        <v>1.15332105670261E-3</v>
      </c>
      <c r="M7">
        <f t="shared" si="22"/>
        <v>2.5118864315095817E-4</v>
      </c>
      <c r="N7">
        <f t="shared" si="25"/>
        <v>-3.5999999999999996</v>
      </c>
      <c r="O7" s="19">
        <v>100</v>
      </c>
      <c r="P7" s="44">
        <v>3</v>
      </c>
      <c r="Q7" s="28" t="s">
        <v>136</v>
      </c>
      <c r="R7">
        <f t="shared" si="26"/>
        <v>6.5217391304347824E-2</v>
      </c>
      <c r="S7">
        <f>SUM($P$3:P7)/$T$2</f>
        <v>0.95652173913043481</v>
      </c>
      <c r="AU7" t="s">
        <v>28</v>
      </c>
      <c r="AV7" s="8">
        <v>1.5</v>
      </c>
      <c r="BA7" s="9">
        <v>0.2</v>
      </c>
      <c r="BB7">
        <f t="shared" si="23"/>
        <v>-0.84162123357291452</v>
      </c>
      <c r="BC7" s="20">
        <f t="shared" si="24"/>
        <v>1E-3</v>
      </c>
      <c r="BE7" t="s">
        <v>92</v>
      </c>
      <c r="BF7">
        <f>SUM(BO3:BO902)</f>
        <v>-2136.3230628137653</v>
      </c>
      <c r="BI7" s="5">
        <f t="shared" si="3"/>
        <v>0.06</v>
      </c>
      <c r="BJ7" s="5">
        <f t="shared" si="4"/>
        <v>5</v>
      </c>
      <c r="BK7" s="5">
        <f t="shared" si="5"/>
        <v>-1.2218487496163564</v>
      </c>
      <c r="BL7">
        <f t="shared" si="6"/>
        <v>0.13443063791955501</v>
      </c>
      <c r="BM7">
        <f t="shared" si="7"/>
        <v>0.86556936208044499</v>
      </c>
      <c r="BN7">
        <f t="shared" si="8"/>
        <v>0.12714698047946127</v>
      </c>
      <c r="BO7">
        <f t="shared" si="9"/>
        <v>-36.622066061349017</v>
      </c>
      <c r="BP7">
        <f t="shared" si="10"/>
        <v>9.7826086956521743E-2</v>
      </c>
      <c r="BQ7">
        <f t="shared" si="11"/>
        <v>-1.2940383516418554</v>
      </c>
      <c r="BR7">
        <f t="shared" si="12"/>
        <v>-2.8134107167600364</v>
      </c>
    </row>
    <row r="8" spans="1:70" x14ac:dyDescent="0.25">
      <c r="A8" s="42">
        <v>0.06</v>
      </c>
      <c r="B8">
        <f t="shared" si="13"/>
        <v>-1.2218487496163564</v>
      </c>
      <c r="C8">
        <f t="shared" si="14"/>
        <v>6</v>
      </c>
      <c r="D8" s="5">
        <f t="shared" si="15"/>
        <v>0.1276595744680851</v>
      </c>
      <c r="E8" s="6">
        <f t="shared" si="16"/>
        <v>-1.1375243554725569</v>
      </c>
      <c r="F8" s="7">
        <f t="shared" si="17"/>
        <v>0.12765957446808507</v>
      </c>
      <c r="G8" s="7">
        <f t="shared" si="18"/>
        <v>0.20889587375777305</v>
      </c>
      <c r="J8">
        <f t="shared" si="19"/>
        <v>4.466875892267275E-4</v>
      </c>
      <c r="K8">
        <f t="shared" si="20"/>
        <v>1.557561493511114E-3</v>
      </c>
      <c r="L8">
        <f t="shared" si="21"/>
        <v>1.6009370366819897E-3</v>
      </c>
      <c r="M8">
        <f t="shared" si="22"/>
        <v>3.1622776601683783E-4</v>
      </c>
      <c r="N8">
        <f t="shared" si="25"/>
        <v>-3.4999999999999996</v>
      </c>
      <c r="O8" s="19">
        <v>1000</v>
      </c>
      <c r="P8" s="44">
        <v>2</v>
      </c>
      <c r="Q8" s="28" t="s">
        <v>137</v>
      </c>
      <c r="R8">
        <f t="shared" si="26"/>
        <v>4.3478260869565216E-2</v>
      </c>
      <c r="S8">
        <f>SUM($P$3:P8)/$T$2</f>
        <v>1</v>
      </c>
      <c r="AU8" t="s">
        <v>29</v>
      </c>
      <c r="AV8" s="21">
        <f>QUARTILE(B3:B902,3)</f>
        <v>0.61949933605324603</v>
      </c>
      <c r="BA8" s="9">
        <v>0.3</v>
      </c>
      <c r="BB8">
        <f t="shared" si="23"/>
        <v>-0.52440051270804089</v>
      </c>
      <c r="BC8" s="20">
        <f t="shared" si="24"/>
        <v>1E-3</v>
      </c>
      <c r="BE8" t="s">
        <v>96</v>
      </c>
      <c r="BF8" s="15">
        <f>(-BF5-(1/BF5)*BF7)</f>
        <v>0.441805713342724</v>
      </c>
      <c r="BI8" s="5">
        <f t="shared" si="3"/>
        <v>0.06</v>
      </c>
      <c r="BJ8" s="5">
        <f t="shared" si="4"/>
        <v>6</v>
      </c>
      <c r="BK8" s="5">
        <f t="shared" si="5"/>
        <v>-1.2218487496163564</v>
      </c>
      <c r="BL8">
        <f t="shared" si="6"/>
        <v>0.13443063791955501</v>
      </c>
      <c r="BM8">
        <f t="shared" si="7"/>
        <v>0.86556936208044499</v>
      </c>
      <c r="BN8">
        <f t="shared" si="8"/>
        <v>0.17261591995852932</v>
      </c>
      <c r="BO8">
        <f t="shared" si="9"/>
        <v>-41.39732503063383</v>
      </c>
      <c r="BP8">
        <f t="shared" si="10"/>
        <v>0.11956521739130435</v>
      </c>
      <c r="BQ8">
        <f t="shared" si="11"/>
        <v>-1.1771630469206349</v>
      </c>
      <c r="BR8">
        <f t="shared" si="12"/>
        <v>-2.8134107167600364</v>
      </c>
    </row>
    <row r="9" spans="1:70" x14ac:dyDescent="0.25">
      <c r="A9" s="42">
        <v>7.0000000000000007E-2</v>
      </c>
      <c r="B9">
        <f t="shared" si="13"/>
        <v>-1.1549019599857431</v>
      </c>
      <c r="C9">
        <f t="shared" si="14"/>
        <v>7</v>
      </c>
      <c r="D9" s="5">
        <f t="shared" si="15"/>
        <v>0.14893617021276595</v>
      </c>
      <c r="E9" s="6">
        <f t="shared" si="16"/>
        <v>-1.0410069117561171</v>
      </c>
      <c r="F9" s="7">
        <f t="shared" si="17"/>
        <v>0.14893617021276601</v>
      </c>
      <c r="G9" s="7">
        <f t="shared" si="18"/>
        <v>0.23205375574299944</v>
      </c>
      <c r="J9">
        <f t="shared" si="19"/>
        <v>6.3024743745197797E-4</v>
      </c>
      <c r="K9">
        <f t="shared" si="20"/>
        <v>2.1416989997206674E-3</v>
      </c>
      <c r="L9">
        <f t="shared" si="21"/>
        <v>2.2013418181958421E-3</v>
      </c>
      <c r="M9">
        <f t="shared" si="22"/>
        <v>3.9810717055349746E-4</v>
      </c>
      <c r="N9">
        <f t="shared" si="25"/>
        <v>-3.3999999999999995</v>
      </c>
      <c r="O9" s="19">
        <v>10000</v>
      </c>
      <c r="P9" s="44">
        <v>0</v>
      </c>
      <c r="Q9" s="28" t="s">
        <v>138</v>
      </c>
      <c r="R9">
        <f t="shared" si="26"/>
        <v>0</v>
      </c>
      <c r="S9">
        <f>SUM($P$3:P9)/$T$2</f>
        <v>1</v>
      </c>
      <c r="AR9" s="11"/>
      <c r="AU9" t="s">
        <v>30</v>
      </c>
      <c r="AV9" s="21">
        <f>MEDIAN(B3:B902)</f>
        <v>-0.10588045130891596</v>
      </c>
      <c r="BA9" s="9">
        <v>0.4</v>
      </c>
      <c r="BB9">
        <f t="shared" si="23"/>
        <v>-0.25334710313579978</v>
      </c>
      <c r="BC9" s="20">
        <f t="shared" si="24"/>
        <v>1E-3</v>
      </c>
      <c r="BE9" t="s">
        <v>97</v>
      </c>
      <c r="BF9">
        <f>BF8*(1+(0.75/BF5)+(2.25/BF5^2))</f>
        <v>0.44947885132256571</v>
      </c>
      <c r="BG9" t="s">
        <v>122</v>
      </c>
      <c r="BI9" s="5">
        <f t="shared" si="3"/>
        <v>7.0000000000000007E-2</v>
      </c>
      <c r="BJ9" s="5">
        <f t="shared" si="4"/>
        <v>7</v>
      </c>
      <c r="BK9" s="5">
        <f t="shared" si="5"/>
        <v>-1.1549019599857431</v>
      </c>
      <c r="BL9">
        <f t="shared" si="6"/>
        <v>0.1490408834198228</v>
      </c>
      <c r="BM9">
        <f t="shared" si="7"/>
        <v>0.8509591165801772</v>
      </c>
      <c r="BN9">
        <f t="shared" si="8"/>
        <v>0.17562991226567604</v>
      </c>
      <c r="BO9">
        <f t="shared" si="9"/>
        <v>-47.35784162713221</v>
      </c>
      <c r="BP9">
        <f t="shared" si="10"/>
        <v>0.14130434782608695</v>
      </c>
      <c r="BQ9">
        <f t="shared" si="11"/>
        <v>-1.0744775629329495</v>
      </c>
      <c r="BR9">
        <f t="shared" si="12"/>
        <v>-2.6592600369327779</v>
      </c>
    </row>
    <row r="10" spans="1:70" x14ac:dyDescent="0.25">
      <c r="A10" s="42">
        <v>7.0000000000000007E-2</v>
      </c>
      <c r="B10">
        <f t="shared" si="13"/>
        <v>-1.1549019599857431</v>
      </c>
      <c r="C10">
        <f t="shared" si="14"/>
        <v>8</v>
      </c>
      <c r="D10" s="5">
        <f t="shared" si="15"/>
        <v>0.1702127659574468</v>
      </c>
      <c r="E10" s="6">
        <f t="shared" si="16"/>
        <v>-0.95332479589362507</v>
      </c>
      <c r="F10" s="7">
        <f t="shared" si="17"/>
        <v>0.17021276595744711</v>
      </c>
      <c r="G10" s="7">
        <f t="shared" si="18"/>
        <v>0.25325646287453074</v>
      </c>
      <c r="J10">
        <f t="shared" si="19"/>
        <v>8.81394587117271E-4</v>
      </c>
      <c r="K10">
        <f t="shared" si="20"/>
        <v>2.9171641456357689E-3</v>
      </c>
      <c r="L10">
        <f t="shared" si="21"/>
        <v>2.9984024016293212E-3</v>
      </c>
      <c r="M10">
        <f t="shared" si="22"/>
        <v>5.0118723362727253E-4</v>
      </c>
      <c r="N10">
        <f t="shared" si="25"/>
        <v>-3.2999999999999994</v>
      </c>
      <c r="O10" s="19">
        <v>100000</v>
      </c>
      <c r="P10" s="44">
        <v>0</v>
      </c>
      <c r="Q10" s="28" t="s">
        <v>139</v>
      </c>
      <c r="R10">
        <f t="shared" si="26"/>
        <v>0</v>
      </c>
      <c r="S10">
        <f>SUM($P$3:P10)/$T$2</f>
        <v>1</v>
      </c>
      <c r="AU10" t="s">
        <v>31</v>
      </c>
      <c r="AV10" s="21">
        <f>QUARTILE(B3:B902,1)</f>
        <v>-0.76334518269046803</v>
      </c>
      <c r="BA10" s="9">
        <v>0.5</v>
      </c>
      <c r="BB10">
        <f t="shared" si="23"/>
        <v>0</v>
      </c>
      <c r="BC10" s="20">
        <f t="shared" si="24"/>
        <v>1E-3</v>
      </c>
      <c r="BE10" t="s">
        <v>98</v>
      </c>
      <c r="BF10">
        <f>MAX(BF15:BF18)</f>
        <v>0.2768102258131851</v>
      </c>
      <c r="BI10" s="5">
        <f t="shared" si="3"/>
        <v>7.0000000000000007E-2</v>
      </c>
      <c r="BJ10" s="5">
        <f t="shared" si="4"/>
        <v>8</v>
      </c>
      <c r="BK10" s="5">
        <f t="shared" si="5"/>
        <v>-1.1549019599857431</v>
      </c>
      <c r="BL10">
        <f t="shared" si="6"/>
        <v>0.1490408834198228</v>
      </c>
      <c r="BM10">
        <f t="shared" si="7"/>
        <v>0.8509591165801772</v>
      </c>
      <c r="BN10">
        <f t="shared" si="8"/>
        <v>0.17562991226567604</v>
      </c>
      <c r="BO10">
        <f t="shared" si="9"/>
        <v>-54.643663415921779</v>
      </c>
      <c r="BP10">
        <f t="shared" si="10"/>
        <v>0.16304347826086957</v>
      </c>
      <c r="BQ10">
        <f t="shared" si="11"/>
        <v>-0.98202616830951217</v>
      </c>
      <c r="BR10">
        <f t="shared" si="12"/>
        <v>-2.6592600369327779</v>
      </c>
    </row>
    <row r="11" spans="1:70" x14ac:dyDescent="0.25">
      <c r="A11" s="42">
        <v>0.09</v>
      </c>
      <c r="B11">
        <f t="shared" si="13"/>
        <v>-1.0457574905606752</v>
      </c>
      <c r="C11">
        <f t="shared" si="14"/>
        <v>9</v>
      </c>
      <c r="D11" s="5">
        <f t="shared" si="15"/>
        <v>0.19148936170212766</v>
      </c>
      <c r="E11" s="6">
        <f t="shared" si="16"/>
        <v>-0.87242104571718937</v>
      </c>
      <c r="F11" s="7">
        <f t="shared" si="17"/>
        <v>0.1914893617021278</v>
      </c>
      <c r="G11" s="7">
        <f t="shared" si="18"/>
        <v>0.27266870004165855</v>
      </c>
      <c r="J11">
        <f t="shared" si="19"/>
        <v>1.2217802386052664E-3</v>
      </c>
      <c r="K11">
        <f t="shared" si="20"/>
        <v>3.9359765438319108E-3</v>
      </c>
      <c r="L11">
        <f t="shared" si="21"/>
        <v>4.0455870607892094E-3</v>
      </c>
      <c r="M11">
        <f t="shared" si="22"/>
        <v>6.3095734448019407E-4</v>
      </c>
      <c r="N11">
        <f t="shared" si="25"/>
        <v>-3.1999999999999993</v>
      </c>
      <c r="AU11" t="s">
        <v>32</v>
      </c>
      <c r="AV11" s="12">
        <f>AV8-AV10</f>
        <v>1.3828445187437142</v>
      </c>
      <c r="BA11" s="9">
        <v>0.6</v>
      </c>
      <c r="BB11">
        <f t="shared" si="23"/>
        <v>0.25334710313579978</v>
      </c>
      <c r="BC11" s="20">
        <f t="shared" si="24"/>
        <v>1E-3</v>
      </c>
      <c r="BI11" s="5">
        <f t="shared" si="3"/>
        <v>0.09</v>
      </c>
      <c r="BJ11" s="5">
        <f t="shared" si="4"/>
        <v>9</v>
      </c>
      <c r="BK11" s="5">
        <f t="shared" si="5"/>
        <v>-1.0457574905606752</v>
      </c>
      <c r="BL11">
        <f t="shared" si="6"/>
        <v>0.17505693418326479</v>
      </c>
      <c r="BM11">
        <f t="shared" si="7"/>
        <v>0.82494306581673515</v>
      </c>
      <c r="BN11">
        <f t="shared" si="8"/>
        <v>0.17876453928103342</v>
      </c>
      <c r="BO11">
        <f t="shared" si="9"/>
        <v>-58.89360629162352</v>
      </c>
      <c r="BP11">
        <f t="shared" si="10"/>
        <v>0.18478260869565216</v>
      </c>
      <c r="BQ11">
        <f t="shared" si="11"/>
        <v>-0.89728807628757823</v>
      </c>
      <c r="BR11">
        <f t="shared" si="12"/>
        <v>-2.4079456086518722</v>
      </c>
    </row>
    <row r="12" spans="1:70" x14ac:dyDescent="0.25">
      <c r="A12" s="42">
        <v>0.09</v>
      </c>
      <c r="B12">
        <f t="shared" si="13"/>
        <v>-1.0457574905606752</v>
      </c>
      <c r="C12">
        <f t="shared" si="14"/>
        <v>10</v>
      </c>
      <c r="D12" s="5">
        <f t="shared" si="15"/>
        <v>0.21276595744680851</v>
      </c>
      <c r="E12" s="6">
        <f t="shared" si="16"/>
        <v>-0.79686073882671415</v>
      </c>
      <c r="F12" s="7">
        <f t="shared" si="17"/>
        <v>0.21276595744680837</v>
      </c>
      <c r="G12" s="7">
        <f t="shared" si="18"/>
        <v>0.29041857001410837</v>
      </c>
      <c r="J12">
        <f t="shared" si="19"/>
        <v>1.6787702041902773E-3</v>
      </c>
      <c r="K12">
        <f t="shared" si="20"/>
        <v>5.2605764624165784E-3</v>
      </c>
      <c r="L12">
        <f t="shared" si="21"/>
        <v>5.407074923247727E-3</v>
      </c>
      <c r="M12">
        <f t="shared" si="22"/>
        <v>7.943282347242824E-4</v>
      </c>
      <c r="N12">
        <f t="shared" si="25"/>
        <v>-3.0999999999999992</v>
      </c>
      <c r="AR12" s="14"/>
      <c r="AU12" t="s">
        <v>33</v>
      </c>
      <c r="AV12" s="12">
        <f>AV8+(1.5*AV11)</f>
        <v>2.6937661141688172</v>
      </c>
      <c r="AW12" s="15">
        <f>IF(AV17&gt;AV12,AV12,AV17)</f>
        <v>2.167317334748176</v>
      </c>
      <c r="AX12" t="str">
        <f>IF(AV17&gt;AV12,"add out","")</f>
        <v/>
      </c>
      <c r="BA12" s="9">
        <v>0.7</v>
      </c>
      <c r="BB12">
        <f t="shared" si="23"/>
        <v>0.52440051270804078</v>
      </c>
      <c r="BC12" s="20">
        <f t="shared" si="24"/>
        <v>1E-3</v>
      </c>
      <c r="BI12" s="5">
        <f t="shared" si="3"/>
        <v>0.09</v>
      </c>
      <c r="BJ12" s="5">
        <f t="shared" si="4"/>
        <v>10</v>
      </c>
      <c r="BK12" s="5">
        <f t="shared" si="5"/>
        <v>-1.0457574905606752</v>
      </c>
      <c r="BL12">
        <f t="shared" si="6"/>
        <v>0.17505693418326479</v>
      </c>
      <c r="BM12">
        <f t="shared" si="7"/>
        <v>0.82494306581673515</v>
      </c>
      <c r="BN12">
        <f t="shared" si="8"/>
        <v>0.19655853392194289</v>
      </c>
      <c r="BO12">
        <f t="shared" si="9"/>
        <v>-64.019341555866575</v>
      </c>
      <c r="BP12">
        <f t="shared" si="10"/>
        <v>0.20652173913043478</v>
      </c>
      <c r="BQ12">
        <f t="shared" si="11"/>
        <v>-0.81854951935599207</v>
      </c>
      <c r="BR12">
        <f t="shared" si="12"/>
        <v>-2.4079456086518722</v>
      </c>
    </row>
    <row r="13" spans="1:70" x14ac:dyDescent="0.25">
      <c r="A13" s="42">
        <v>0.14000000000000001</v>
      </c>
      <c r="B13">
        <f t="shared" si="13"/>
        <v>-0.85387196432176193</v>
      </c>
      <c r="C13">
        <f t="shared" si="14"/>
        <v>11</v>
      </c>
      <c r="D13" s="5">
        <f t="shared" si="15"/>
        <v>0.23404255319148937</v>
      </c>
      <c r="E13" s="6">
        <f t="shared" si="16"/>
        <v>-0.72559823019456215</v>
      </c>
      <c r="F13" s="7">
        <f t="shared" si="17"/>
        <v>0.23404255319148923</v>
      </c>
      <c r="G13" s="7">
        <f t="shared" si="18"/>
        <v>0.30660808929057398</v>
      </c>
      <c r="J13">
        <f t="shared" si="19"/>
        <v>2.2865335618980462E-3</v>
      </c>
      <c r="K13">
        <f t="shared" si="20"/>
        <v>6.9647154011721136E-3</v>
      </c>
      <c r="L13">
        <f t="shared" si="21"/>
        <v>7.1586713475761321E-3</v>
      </c>
      <c r="M13">
        <f t="shared" si="22"/>
        <v>1.0000000000000011E-3</v>
      </c>
      <c r="N13">
        <f t="shared" si="25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-2.8376119608060391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3"/>
        <v>0.84162123357291474</v>
      </c>
      <c r="BC13" s="20">
        <f t="shared" si="24"/>
        <v>1E-3</v>
      </c>
      <c r="BI13" s="5">
        <f t="shared" si="3"/>
        <v>0.14000000000000001</v>
      </c>
      <c r="BJ13" s="5">
        <f t="shared" si="4"/>
        <v>11</v>
      </c>
      <c r="BK13" s="5">
        <f t="shared" si="5"/>
        <v>-0.85387196432176193</v>
      </c>
      <c r="BL13">
        <f t="shared" si="6"/>
        <v>0.22732604454651981</v>
      </c>
      <c r="BM13">
        <f t="shared" si="7"/>
        <v>0.77267395545348017</v>
      </c>
      <c r="BN13">
        <f t="shared" si="8"/>
        <v>0.20591748854600334</v>
      </c>
      <c r="BO13">
        <f t="shared" si="9"/>
        <v>-64.29464378194686</v>
      </c>
      <c r="BP13">
        <f t="shared" si="10"/>
        <v>0.22826086956521738</v>
      </c>
      <c r="BQ13">
        <f t="shared" si="11"/>
        <v>-0.7445864874996887</v>
      </c>
      <c r="BR13">
        <f t="shared" si="12"/>
        <v>-1.9661128563728327</v>
      </c>
    </row>
    <row r="14" spans="1:70" x14ac:dyDescent="0.25">
      <c r="A14" s="42">
        <v>0.17</v>
      </c>
      <c r="B14">
        <f t="shared" si="13"/>
        <v>-0.769551078621726</v>
      </c>
      <c r="C14">
        <f t="shared" si="14"/>
        <v>12</v>
      </c>
      <c r="D14" s="5">
        <f t="shared" si="15"/>
        <v>0.25531914893617019</v>
      </c>
      <c r="E14" s="6">
        <f t="shared" si="16"/>
        <v>-0.65784412443185758</v>
      </c>
      <c r="F14" s="7">
        <f t="shared" si="17"/>
        <v>0.25531914893617025</v>
      </c>
      <c r="G14" s="7">
        <f t="shared" si="18"/>
        <v>0.32131993202382741</v>
      </c>
      <c r="J14">
        <f t="shared" si="19"/>
        <v>3.087205838949959E-3</v>
      </c>
      <c r="K14">
        <f t="shared" si="20"/>
        <v>9.1340337710404639E-3</v>
      </c>
      <c r="L14">
        <f t="shared" si="21"/>
        <v>9.3884016902594271E-3</v>
      </c>
      <c r="M14">
        <f t="shared" si="22"/>
        <v>1.2589254117941697E-3</v>
      </c>
      <c r="N14">
        <f t="shared" si="25"/>
        <v>-2.899999999999999</v>
      </c>
      <c r="AK14" s="69">
        <f>MIN(A3:A902)</f>
        <v>0.01</v>
      </c>
      <c r="AL14" s="69">
        <f>MAX(A3:A902)</f>
        <v>147</v>
      </c>
      <c r="AU14" t="s">
        <v>36</v>
      </c>
      <c r="AV14" s="12">
        <f>AV9+(1.57*(AV11/(AV16^0.5)))</f>
        <v>0.21422575110667538</v>
      </c>
      <c r="BA14" s="9">
        <v>0.9</v>
      </c>
      <c r="BB14">
        <f t="shared" si="23"/>
        <v>1.2815515655446006</v>
      </c>
      <c r="BC14" s="20">
        <f t="shared" si="24"/>
        <v>1E-3</v>
      </c>
      <c r="BE14" s="26" t="s">
        <v>99</v>
      </c>
      <c r="BF14" s="26"/>
      <c r="BI14" s="5">
        <f t="shared" si="3"/>
        <v>0.17</v>
      </c>
      <c r="BJ14" s="5">
        <f t="shared" si="4"/>
        <v>12</v>
      </c>
      <c r="BK14" s="5">
        <f t="shared" si="5"/>
        <v>-0.769551078621726</v>
      </c>
      <c r="BL14">
        <f t="shared" si="6"/>
        <v>0.25281884903834329</v>
      </c>
      <c r="BM14">
        <f t="shared" si="7"/>
        <v>0.74718115096165671</v>
      </c>
      <c r="BN14">
        <f t="shared" si="8"/>
        <v>0.24464900334061035</v>
      </c>
      <c r="BO14">
        <f t="shared" si="9"/>
        <v>-64.009294250318931</v>
      </c>
      <c r="BP14">
        <f t="shared" si="10"/>
        <v>0.25</v>
      </c>
      <c r="BQ14">
        <f t="shared" si="11"/>
        <v>-0.67448975019608193</v>
      </c>
      <c r="BR14">
        <f t="shared" si="12"/>
        <v>-1.7719568419318752</v>
      </c>
    </row>
    <row r="15" spans="1:70" x14ac:dyDescent="0.25">
      <c r="A15" s="42">
        <v>0.18</v>
      </c>
      <c r="B15">
        <f t="shared" si="13"/>
        <v>-0.74472749489669399</v>
      </c>
      <c r="C15">
        <f t="shared" si="14"/>
        <v>13</v>
      </c>
      <c r="D15" s="5">
        <f t="shared" si="15"/>
        <v>0.27659574468085107</v>
      </c>
      <c r="E15" s="6">
        <f t="shared" si="16"/>
        <v>-0.59298455398163208</v>
      </c>
      <c r="F15" s="7">
        <f t="shared" si="17"/>
        <v>0.27659574468085096</v>
      </c>
      <c r="G15" s="7">
        <f t="shared" si="18"/>
        <v>0.33462195603279943</v>
      </c>
      <c r="J15">
        <f t="shared" si="19"/>
        <v>4.1320884487769331E-3</v>
      </c>
      <c r="K15">
        <f t="shared" si="20"/>
        <v>1.1866183299244279E-2</v>
      </c>
      <c r="L15">
        <f t="shared" si="21"/>
        <v>1.2196637119600119E-2</v>
      </c>
      <c r="M15">
        <f t="shared" si="22"/>
        <v>1.5848931924611165E-3</v>
      </c>
      <c r="N15">
        <f t="shared" si="25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-0.42598665372450728</v>
      </c>
      <c r="BA15" s="9">
        <v>0.95</v>
      </c>
      <c r="BB15">
        <f t="shared" si="23"/>
        <v>1.6448536269514715</v>
      </c>
      <c r="BC15" s="20">
        <f t="shared" si="24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0.18</v>
      </c>
      <c r="BJ15" s="5">
        <f t="shared" si="4"/>
        <v>13</v>
      </c>
      <c r="BK15" s="5">
        <f t="shared" si="5"/>
        <v>-0.74472749489669399</v>
      </c>
      <c r="BL15">
        <f t="shared" si="6"/>
        <v>0.26060072289421532</v>
      </c>
      <c r="BM15">
        <f t="shared" si="7"/>
        <v>0.73939927710578468</v>
      </c>
      <c r="BN15">
        <f t="shared" si="8"/>
        <v>0.25181047407265944</v>
      </c>
      <c r="BO15">
        <f t="shared" si="9"/>
        <v>-68.09611004444028</v>
      </c>
      <c r="BP15">
        <f t="shared" si="10"/>
        <v>0.27173913043478259</v>
      </c>
      <c r="BQ15">
        <f t="shared" si="11"/>
        <v>-0.60756162221267285</v>
      </c>
      <c r="BR15">
        <f t="shared" si="12"/>
        <v>-1.7147984280919266</v>
      </c>
    </row>
    <row r="16" spans="1:70" x14ac:dyDescent="0.25">
      <c r="A16" s="42">
        <v>0.19</v>
      </c>
      <c r="B16">
        <f t="shared" si="13"/>
        <v>-0.72124639904717103</v>
      </c>
      <c r="C16">
        <f t="shared" si="14"/>
        <v>14</v>
      </c>
      <c r="D16" s="5">
        <f t="shared" si="15"/>
        <v>0.2978723404255319</v>
      </c>
      <c r="E16" s="6">
        <f t="shared" si="16"/>
        <v>-0.53052976018906617</v>
      </c>
      <c r="F16" s="7">
        <f t="shared" si="17"/>
        <v>0.2978723404255319</v>
      </c>
      <c r="G16" s="7">
        <f t="shared" si="18"/>
        <v>0.34657035146571696</v>
      </c>
      <c r="J16">
        <f t="shared" si="19"/>
        <v>5.4828311909047656E-3</v>
      </c>
      <c r="K16">
        <f t="shared" si="20"/>
        <v>1.5270339535282743E-2</v>
      </c>
      <c r="L16">
        <f t="shared" si="21"/>
        <v>1.5695593545802401E-2</v>
      </c>
      <c r="M16">
        <f t="shared" si="22"/>
        <v>1.9952623149688833E-3</v>
      </c>
      <c r="N16">
        <f t="shared" si="25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46</v>
      </c>
      <c r="BA16" s="9">
        <v>0.98</v>
      </c>
      <c r="BB16">
        <f t="shared" si="23"/>
        <v>2.0537489106318221</v>
      </c>
      <c r="BC16" s="20">
        <f t="shared" si="24"/>
        <v>1E-3</v>
      </c>
      <c r="BE16" t="s">
        <v>100</v>
      </c>
      <c r="BF16">
        <f>IF(AND(BF9&lt;0.6,BF9&gt;=0.34),EXP(0.9177-4.279*BF9-1.38*BF9^2),0)</f>
        <v>0.2768102258131851</v>
      </c>
      <c r="BI16" s="5">
        <f t="shared" si="3"/>
        <v>0.19</v>
      </c>
      <c r="BJ16" s="5">
        <f t="shared" si="4"/>
        <v>14</v>
      </c>
      <c r="BK16" s="5">
        <f t="shared" si="5"/>
        <v>-0.72124639904717103</v>
      </c>
      <c r="BL16">
        <f t="shared" si="6"/>
        <v>0.26807360662728252</v>
      </c>
      <c r="BM16">
        <f t="shared" si="7"/>
        <v>0.73192639337271748</v>
      </c>
      <c r="BN16">
        <f t="shared" si="8"/>
        <v>0.29959113505117052</v>
      </c>
      <c r="BO16">
        <f t="shared" si="9"/>
        <v>-68.089418144426844</v>
      </c>
      <c r="BP16">
        <f t="shared" si="10"/>
        <v>0.29347826086956524</v>
      </c>
      <c r="BQ16">
        <f t="shared" si="11"/>
        <v>-0.54325168970143289</v>
      </c>
      <c r="BR16">
        <f t="shared" si="12"/>
        <v>-1.6607312068216509</v>
      </c>
    </row>
    <row r="17" spans="1:70" x14ac:dyDescent="0.25">
      <c r="A17" s="42">
        <v>0.19</v>
      </c>
      <c r="B17">
        <f t="shared" si="13"/>
        <v>-0.72124639904717103</v>
      </c>
      <c r="C17">
        <f t="shared" si="14"/>
        <v>15</v>
      </c>
      <c r="D17" s="5">
        <f t="shared" si="15"/>
        <v>0.31914893617021278</v>
      </c>
      <c r="E17" s="6">
        <f t="shared" si="16"/>
        <v>-0.47007998634876258</v>
      </c>
      <c r="F17" s="7">
        <f t="shared" si="17"/>
        <v>0.31914893617021273</v>
      </c>
      <c r="G17" s="7">
        <f t="shared" si="18"/>
        <v>0.35721189495529726</v>
      </c>
      <c r="J17">
        <f t="shared" si="19"/>
        <v>7.2125289255857627E-3</v>
      </c>
      <c r="K17">
        <f t="shared" si="20"/>
        <v>1.9465946972388397E-2</v>
      </c>
      <c r="L17">
        <f t="shared" si="21"/>
        <v>2.0008041796111507E-2</v>
      </c>
      <c r="M17">
        <f t="shared" si="22"/>
        <v>2.5118864315095868E-3</v>
      </c>
      <c r="N17">
        <f t="shared" si="25"/>
        <v>-2.5999999999999988</v>
      </c>
      <c r="AU17" t="s">
        <v>41</v>
      </c>
      <c r="AV17" s="16">
        <f>MAX(B3:B902)</f>
        <v>2.167317334748176</v>
      </c>
      <c r="BA17" s="9">
        <v>0.99</v>
      </c>
      <c r="BB17">
        <f t="shared" si="23"/>
        <v>2.3263478740408408</v>
      </c>
      <c r="BC17" s="20">
        <f t="shared" si="24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0.19</v>
      </c>
      <c r="BJ17" s="5">
        <f t="shared" si="4"/>
        <v>15</v>
      </c>
      <c r="BK17" s="5">
        <f t="shared" si="5"/>
        <v>-0.72124639904717103</v>
      </c>
      <c r="BL17">
        <f t="shared" si="6"/>
        <v>0.26807360662728252</v>
      </c>
      <c r="BM17">
        <f t="shared" si="7"/>
        <v>0.73192639337271748</v>
      </c>
      <c r="BN17">
        <f t="shared" si="8"/>
        <v>0.31205868764384159</v>
      </c>
      <c r="BO17">
        <f t="shared" si="9"/>
        <v>-71.950673068746084</v>
      </c>
      <c r="BP17">
        <f t="shared" si="10"/>
        <v>0.31521739130434784</v>
      </c>
      <c r="BQ17">
        <f t="shared" si="11"/>
        <v>-0.48111497913964318</v>
      </c>
      <c r="BR17">
        <f t="shared" si="12"/>
        <v>-1.6607312068216509</v>
      </c>
    </row>
    <row r="18" spans="1:70" x14ac:dyDescent="0.25">
      <c r="A18" s="42">
        <v>0.24</v>
      </c>
      <c r="B18">
        <f t="shared" si="13"/>
        <v>-0.61978875828839397</v>
      </c>
      <c r="C18">
        <f t="shared" si="14"/>
        <v>16</v>
      </c>
      <c r="D18" s="5">
        <f t="shared" si="15"/>
        <v>0.34042553191489361</v>
      </c>
      <c r="E18" s="6">
        <f t="shared" si="16"/>
        <v>-0.41130205376077139</v>
      </c>
      <c r="F18" s="7">
        <f t="shared" si="17"/>
        <v>0.34042553191489355</v>
      </c>
      <c r="G18" s="7">
        <f t="shared" si="18"/>
        <v>0.36658560047600658</v>
      </c>
      <c r="J18">
        <f t="shared" si="19"/>
        <v>9.4066481564590507E-3</v>
      </c>
      <c r="K18">
        <f t="shared" si="20"/>
        <v>2.4580549058900347E-2</v>
      </c>
      <c r="L18">
        <f t="shared" si="21"/>
        <v>2.5265077195548553E-2</v>
      </c>
      <c r="M18">
        <f t="shared" si="22"/>
        <v>3.1622776601683876E-3</v>
      </c>
      <c r="N18">
        <f t="shared" si="25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3"/>
        <v>3.0902323061678132</v>
      </c>
      <c r="BC18" s="20">
        <f t="shared" si="24"/>
        <v>1E-3</v>
      </c>
      <c r="BE18" t="s">
        <v>100</v>
      </c>
      <c r="BF18">
        <f>IF(BF9&lt;0.2,1-EXP(-13.436+101.14*BF9-223.73*BF9^2),0)</f>
        <v>0</v>
      </c>
      <c r="BI18" s="5">
        <f t="shared" si="3"/>
        <v>0.24</v>
      </c>
      <c r="BJ18" s="5">
        <f t="shared" si="4"/>
        <v>16</v>
      </c>
      <c r="BK18" s="5">
        <f t="shared" si="5"/>
        <v>-0.61978875828839397</v>
      </c>
      <c r="BL18">
        <f t="shared" si="6"/>
        <v>0.30155240267692618</v>
      </c>
      <c r="BM18">
        <f t="shared" si="7"/>
        <v>0.69844759732307382</v>
      </c>
      <c r="BN18">
        <f t="shared" si="8"/>
        <v>0.32528686160954889</v>
      </c>
      <c r="BO18">
        <f t="shared" si="9"/>
        <v>-71.977638492635734</v>
      </c>
      <c r="BP18">
        <f t="shared" si="10"/>
        <v>0.33695652173913043</v>
      </c>
      <c r="BQ18">
        <f t="shared" si="11"/>
        <v>-0.42078368873843092</v>
      </c>
      <c r="BR18">
        <f t="shared" si="12"/>
        <v>-1.4271163556401458</v>
      </c>
    </row>
    <row r="19" spans="1:70" x14ac:dyDescent="0.25">
      <c r="A19" s="42">
        <v>0.24</v>
      </c>
      <c r="B19">
        <f t="shared" si="13"/>
        <v>-0.61978875828839397</v>
      </c>
      <c r="C19">
        <f t="shared" si="14"/>
        <v>17</v>
      </c>
      <c r="D19" s="5">
        <f t="shared" si="15"/>
        <v>0.36170212765957449</v>
      </c>
      <c r="E19" s="6">
        <f t="shared" si="16"/>
        <v>-0.35391277166491131</v>
      </c>
      <c r="F19" s="7">
        <f t="shared" si="17"/>
        <v>0.36170212765957444</v>
      </c>
      <c r="G19" s="7">
        <f t="shared" si="18"/>
        <v>0.3747239497173836</v>
      </c>
      <c r="J19">
        <f t="shared" si="19"/>
        <v>1.2163685605703705E-2</v>
      </c>
      <c r="K19">
        <f t="shared" si="20"/>
        <v>3.074658063851652E-2</v>
      </c>
      <c r="L19">
        <f t="shared" si="21"/>
        <v>3.1602822681863665E-2</v>
      </c>
      <c r="M19">
        <f t="shared" si="22"/>
        <v>3.981071705534983E-3</v>
      </c>
      <c r="N19">
        <f t="shared" si="25"/>
        <v>-2.3999999999999986</v>
      </c>
      <c r="AU19" t="s">
        <v>7</v>
      </c>
      <c r="AV19" s="5">
        <f>AVERAGE(B3:B902)</f>
        <v>-8.5368409355681477E-2</v>
      </c>
      <c r="BI19" s="5">
        <f t="shared" si="3"/>
        <v>0.24</v>
      </c>
      <c r="BJ19" s="5">
        <f t="shared" si="4"/>
        <v>17</v>
      </c>
      <c r="BK19" s="5">
        <f t="shared" si="5"/>
        <v>-0.61978875828839397</v>
      </c>
      <c r="BL19">
        <f t="shared" si="6"/>
        <v>0.30155240267692618</v>
      </c>
      <c r="BM19">
        <f t="shared" si="7"/>
        <v>0.69844759732307382</v>
      </c>
      <c r="BN19">
        <f t="shared" si="8"/>
        <v>0.34004443699947617</v>
      </c>
      <c r="BO19">
        <f t="shared" si="9"/>
        <v>-75.157184659104942</v>
      </c>
      <c r="BP19">
        <f t="shared" si="10"/>
        <v>0.35869565217391303</v>
      </c>
      <c r="BQ19">
        <f t="shared" si="11"/>
        <v>-0.36194744479259894</v>
      </c>
      <c r="BR19">
        <f t="shared" si="12"/>
        <v>-1.4271163556401458</v>
      </c>
    </row>
    <row r="20" spans="1:70" x14ac:dyDescent="0.25">
      <c r="A20" s="42">
        <v>0.25</v>
      </c>
      <c r="B20">
        <f t="shared" si="13"/>
        <v>-0.6020599913279624</v>
      </c>
      <c r="C20">
        <f t="shared" si="14"/>
        <v>18</v>
      </c>
      <c r="D20" s="5">
        <f t="shared" si="15"/>
        <v>0.38297872340425532</v>
      </c>
      <c r="E20" s="6">
        <f t="shared" si="16"/>
        <v>-0.29766685018639616</v>
      </c>
      <c r="F20" s="7">
        <f t="shared" si="17"/>
        <v>0.38297872340425532</v>
      </c>
      <c r="G20" s="7">
        <f t="shared" si="18"/>
        <v>0.38165382059630548</v>
      </c>
      <c r="J20">
        <f t="shared" si="19"/>
        <v>1.5595450610684555E-2</v>
      </c>
      <c r="K20">
        <f t="shared" si="20"/>
        <v>3.8097043218312629E-2</v>
      </c>
      <c r="L20">
        <f t="shared" si="21"/>
        <v>3.9157983636834121E-2</v>
      </c>
      <c r="M20">
        <f t="shared" si="22"/>
        <v>5.0118723362727394E-3</v>
      </c>
      <c r="N20">
        <f t="shared" si="25"/>
        <v>-2.2999999999999985</v>
      </c>
      <c r="AU20" t="s">
        <v>43</v>
      </c>
      <c r="AV20" s="5">
        <f>_xlfn.STDEV.S(B3:B902)</f>
        <v>1.0278483664058085</v>
      </c>
      <c r="BA20" t="s">
        <v>106</v>
      </c>
      <c r="BE20" t="s">
        <v>101</v>
      </c>
      <c r="BI20" s="5">
        <f t="shared" si="3"/>
        <v>0.25</v>
      </c>
      <c r="BJ20" s="5">
        <f t="shared" si="4"/>
        <v>18</v>
      </c>
      <c r="BK20" s="5">
        <f t="shared" si="5"/>
        <v>-0.6020599913279624</v>
      </c>
      <c r="BL20">
        <f t="shared" si="6"/>
        <v>0.30759027014767609</v>
      </c>
      <c r="BM20">
        <f t="shared" si="7"/>
        <v>0.69240972985232396</v>
      </c>
      <c r="BN20">
        <f t="shared" si="8"/>
        <v>0.38413180841672245</v>
      </c>
      <c r="BO20">
        <f t="shared" si="9"/>
        <v>-74.751467264838439</v>
      </c>
      <c r="BP20">
        <f t="shared" si="10"/>
        <v>0.38043478260869568</v>
      </c>
      <c r="BQ20">
        <f t="shared" si="11"/>
        <v>-0.30433909253411306</v>
      </c>
      <c r="BR20">
        <f t="shared" si="12"/>
        <v>-1.3862943611198906</v>
      </c>
    </row>
    <row r="21" spans="1:70" x14ac:dyDescent="0.25">
      <c r="A21" s="42">
        <v>0.28000000000000003</v>
      </c>
      <c r="B21">
        <f t="shared" si="13"/>
        <v>-0.55284196865778079</v>
      </c>
      <c r="C21">
        <f t="shared" si="14"/>
        <v>19</v>
      </c>
      <c r="D21" s="5">
        <f t="shared" si="15"/>
        <v>0.40425531914893614</v>
      </c>
      <c r="E21" s="6">
        <f t="shared" si="16"/>
        <v>-0.24234785174180234</v>
      </c>
      <c r="F21" s="7">
        <f t="shared" si="17"/>
        <v>0.40425531914893609</v>
      </c>
      <c r="G21" s="7">
        <f t="shared" si="18"/>
        <v>0.38739719298052261</v>
      </c>
      <c r="J21">
        <f t="shared" si="19"/>
        <v>1.9826858122223227E-2</v>
      </c>
      <c r="K21">
        <f t="shared" si="20"/>
        <v>4.6760044742530385E-2</v>
      </c>
      <c r="L21">
        <f t="shared" si="21"/>
        <v>4.8062235601672366E-2</v>
      </c>
      <c r="M21">
        <f t="shared" si="22"/>
        <v>6.3095734448019537E-3</v>
      </c>
      <c r="N21">
        <f t="shared" si="25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0.28000000000000003</v>
      </c>
      <c r="BJ21" s="5">
        <f t="shared" si="4"/>
        <v>19</v>
      </c>
      <c r="BK21" s="5">
        <f t="shared" si="5"/>
        <v>-0.55284196865778079</v>
      </c>
      <c r="BL21">
        <f t="shared" si="6"/>
        <v>0.32462372235911502</v>
      </c>
      <c r="BM21">
        <f t="shared" si="7"/>
        <v>0.67537627764088493</v>
      </c>
      <c r="BN21">
        <f t="shared" si="8"/>
        <v>0.3921777912064579</v>
      </c>
      <c r="BO21">
        <f t="shared" si="9"/>
        <v>-76.261755897445639</v>
      </c>
      <c r="BP21">
        <f t="shared" si="10"/>
        <v>0.40217391304347827</v>
      </c>
      <c r="BQ21">
        <f t="shared" si="11"/>
        <v>-0.24772417465276583</v>
      </c>
      <c r="BR21">
        <f t="shared" si="12"/>
        <v>-1.2729656758128873</v>
      </c>
    </row>
    <row r="22" spans="1:70" x14ac:dyDescent="0.25">
      <c r="A22" s="42">
        <v>0.28999999999999998</v>
      </c>
      <c r="B22">
        <f t="shared" si="13"/>
        <v>-0.53760200210104392</v>
      </c>
      <c r="C22">
        <f t="shared" si="14"/>
        <v>20</v>
      </c>
      <c r="D22" s="5">
        <f t="shared" si="15"/>
        <v>0.42553191489361702</v>
      </c>
      <c r="E22" s="6">
        <f t="shared" si="16"/>
        <v>-0.18776122917611801</v>
      </c>
      <c r="F22" s="7">
        <f t="shared" si="17"/>
        <v>0.42553191489361702</v>
      </c>
      <c r="G22" s="7">
        <f t="shared" si="18"/>
        <v>0.39197168544992955</v>
      </c>
      <c r="J22">
        <f t="shared" si="19"/>
        <v>2.4995121055687075E-2</v>
      </c>
      <c r="K22">
        <f t="shared" si="20"/>
        <v>5.685226435741806E-2</v>
      </c>
      <c r="L22">
        <f t="shared" si="21"/>
        <v>5.8435507046243319E-2</v>
      </c>
      <c r="M22">
        <f t="shared" si="22"/>
        <v>7.9432823472428398E-3</v>
      </c>
      <c r="N22">
        <f t="shared" si="25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7">LOG10(BA22)</f>
        <v>-3</v>
      </c>
      <c r="BC22">
        <v>0</v>
      </c>
      <c r="BI22" s="5">
        <f t="shared" si="3"/>
        <v>0.28999999999999998</v>
      </c>
      <c r="BJ22" s="5">
        <f t="shared" si="4"/>
        <v>20</v>
      </c>
      <c r="BK22" s="5">
        <f t="shared" si="5"/>
        <v>-0.53760200210104392</v>
      </c>
      <c r="BL22">
        <f t="shared" si="6"/>
        <v>0.32997549039679286</v>
      </c>
      <c r="BM22">
        <f t="shared" si="7"/>
        <v>0.67002450960320714</v>
      </c>
      <c r="BN22">
        <f t="shared" si="8"/>
        <v>0.42312253492703333</v>
      </c>
      <c r="BO22">
        <f t="shared" si="9"/>
        <v>-76.78438404044411</v>
      </c>
      <c r="BP22">
        <f t="shared" si="10"/>
        <v>0.42391304347826086</v>
      </c>
      <c r="BQ22">
        <f t="shared" si="11"/>
        <v>-0.19189291546829346</v>
      </c>
      <c r="BR22">
        <f t="shared" si="12"/>
        <v>-1.2378743560016174</v>
      </c>
    </row>
    <row r="23" spans="1:70" x14ac:dyDescent="0.25">
      <c r="A23" s="42">
        <v>0.34</v>
      </c>
      <c r="B23">
        <f t="shared" si="13"/>
        <v>-0.46852108295774486</v>
      </c>
      <c r="C23">
        <f t="shared" si="14"/>
        <v>21</v>
      </c>
      <c r="D23" s="5">
        <f t="shared" si="15"/>
        <v>0.44680851063829785</v>
      </c>
      <c r="E23" s="6">
        <f t="shared" si="16"/>
        <v>-0.13372881179106896</v>
      </c>
      <c r="F23" s="7">
        <f t="shared" si="17"/>
        <v>0.44680851063829785</v>
      </c>
      <c r="G23" s="7">
        <f t="shared" si="18"/>
        <v>0.39539096026665349</v>
      </c>
      <c r="J23">
        <f t="shared" si="19"/>
        <v>3.1248241360247113E-2</v>
      </c>
      <c r="K23">
        <f t="shared" si="20"/>
        <v>6.8471496028440798E-2</v>
      </c>
      <c r="L23">
        <f t="shared" si="21"/>
        <v>7.0378315338194677E-2</v>
      </c>
      <c r="M23">
        <f t="shared" si="22"/>
        <v>1.000000000000004E-2</v>
      </c>
      <c r="N23">
        <f t="shared" si="25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7"/>
        <v>-2</v>
      </c>
      <c r="BC23">
        <v>0</v>
      </c>
      <c r="BI23" s="5">
        <f t="shared" si="3"/>
        <v>0.34</v>
      </c>
      <c r="BJ23" s="5">
        <f t="shared" si="4"/>
        <v>21</v>
      </c>
      <c r="BK23" s="5">
        <f t="shared" si="5"/>
        <v>-0.46852108295774486</v>
      </c>
      <c r="BL23">
        <f t="shared" si="6"/>
        <v>0.35465922320966048</v>
      </c>
      <c r="BM23">
        <f t="shared" si="7"/>
        <v>0.64534077679033952</v>
      </c>
      <c r="BN23">
        <f t="shared" si="8"/>
        <v>0.44205265399879656</v>
      </c>
      <c r="BO23">
        <f t="shared" si="9"/>
        <v>-75.969890661066984</v>
      </c>
      <c r="BP23">
        <f t="shared" si="10"/>
        <v>0.44565217391304346</v>
      </c>
      <c r="BQ23">
        <f t="shared" si="11"/>
        <v>-0.13665392811603899</v>
      </c>
      <c r="BR23">
        <f t="shared" si="12"/>
        <v>-1.0788096613719298</v>
      </c>
    </row>
    <row r="24" spans="1:70" ht="15.75" x14ac:dyDescent="0.25">
      <c r="A24" s="42">
        <v>0.39</v>
      </c>
      <c r="B24">
        <f t="shared" si="13"/>
        <v>-0.40893539297350079</v>
      </c>
      <c r="C24">
        <f t="shared" si="14"/>
        <v>22</v>
      </c>
      <c r="D24" s="5">
        <f t="shared" si="15"/>
        <v>0.46808510638297873</v>
      </c>
      <c r="E24" s="6">
        <f t="shared" si="16"/>
        <v>-8.0084295796813088E-2</v>
      </c>
      <c r="F24" s="7">
        <f t="shared" si="17"/>
        <v>0.46808510638297873</v>
      </c>
      <c r="G24" s="7">
        <f t="shared" si="18"/>
        <v>0.39766502237050266</v>
      </c>
      <c r="J24">
        <f t="shared" si="19"/>
        <v>3.8742719644070646E-2</v>
      </c>
      <c r="K24">
        <f t="shared" si="20"/>
        <v>8.1688527601800232E-2</v>
      </c>
      <c r="L24">
        <f t="shared" si="21"/>
        <v>8.3963419649606158E-2</v>
      </c>
      <c r="M24">
        <f t="shared" si="22"/>
        <v>1.2589254117941722E-2</v>
      </c>
      <c r="N24">
        <f t="shared" si="25"/>
        <v>-1.8999999999999981</v>
      </c>
      <c r="AJ24" s="45" t="s">
        <v>7</v>
      </c>
      <c r="AK24" s="47">
        <f>AVERAGE(A3:A902)</f>
        <v>10.910869565217391</v>
      </c>
      <c r="AU24" s="61">
        <f>AV3</f>
        <v>0.5</v>
      </c>
      <c r="AV24" s="61">
        <f>AV8</f>
        <v>0.61949933605324603</v>
      </c>
      <c r="AW24" s="61" t="s">
        <v>19</v>
      </c>
      <c r="AX24" s="61">
        <v>0.5</v>
      </c>
      <c r="AY24" s="61"/>
      <c r="BA24">
        <v>0.1</v>
      </c>
      <c r="BB24">
        <f t="shared" si="27"/>
        <v>-1</v>
      </c>
      <c r="BC24">
        <v>0</v>
      </c>
      <c r="BI24" s="5">
        <f t="shared" si="3"/>
        <v>0.39</v>
      </c>
      <c r="BJ24" s="5">
        <f t="shared" si="4"/>
        <v>22</v>
      </c>
      <c r="BK24" s="5">
        <f t="shared" si="5"/>
        <v>-0.40893539297350079</v>
      </c>
      <c r="BL24">
        <f t="shared" si="6"/>
        <v>0.37645663845384447</v>
      </c>
      <c r="BM24">
        <f t="shared" si="7"/>
        <v>0.62354336154615553</v>
      </c>
      <c r="BN24">
        <f t="shared" si="8"/>
        <v>0.47376573190065407</v>
      </c>
      <c r="BO24">
        <f t="shared" si="9"/>
        <v>-74.13177315103917</v>
      </c>
      <c r="BP24">
        <f t="shared" si="10"/>
        <v>0.46739130434782611</v>
      </c>
      <c r="BQ24">
        <f t="shared" si="11"/>
        <v>-8.1829108195418068E-2</v>
      </c>
      <c r="BR24">
        <f t="shared" si="12"/>
        <v>-0.94160853985844495</v>
      </c>
    </row>
    <row r="25" spans="1:70" ht="15.75" x14ac:dyDescent="0.25">
      <c r="A25" s="42">
        <v>0.69</v>
      </c>
      <c r="B25">
        <f t="shared" si="13"/>
        <v>-0.16115090926274472</v>
      </c>
      <c r="C25">
        <f t="shared" si="14"/>
        <v>23</v>
      </c>
      <c r="D25" s="5">
        <f t="shared" si="15"/>
        <v>0.48936170212765956</v>
      </c>
      <c r="E25" s="6">
        <f t="shared" si="16"/>
        <v>-2.6669419376159898E-2</v>
      </c>
      <c r="F25" s="7">
        <f t="shared" si="17"/>
        <v>0.48936170212765956</v>
      </c>
      <c r="G25" s="7">
        <f t="shared" si="18"/>
        <v>0.39880043019570238</v>
      </c>
      <c r="J25">
        <f t="shared" si="19"/>
        <v>4.76404341057831E-2</v>
      </c>
      <c r="K25">
        <f t="shared" si="20"/>
        <v>9.6538716567050473E-2</v>
      </c>
      <c r="L25">
        <f t="shared" si="21"/>
        <v>9.922716211835618E-2</v>
      </c>
      <c r="M25">
        <f t="shared" si="22"/>
        <v>1.5848931924611197E-2</v>
      </c>
      <c r="N25">
        <f t="shared" si="25"/>
        <v>-1.799999999999998</v>
      </c>
      <c r="AJ25" s="46" t="s">
        <v>142</v>
      </c>
      <c r="AK25" s="48">
        <f>_xlfn.STDEV.S(A3:A902)</f>
        <v>30.370731584945904</v>
      </c>
      <c r="AU25" s="61">
        <f>AV3</f>
        <v>0.5</v>
      </c>
      <c r="AV25" s="61">
        <f>AV14</f>
        <v>0.21422575110667538</v>
      </c>
      <c r="AW25" s="61" t="s">
        <v>21</v>
      </c>
      <c r="AX25" s="61">
        <v>0.5</v>
      </c>
      <c r="AY25" s="61"/>
      <c r="BA25">
        <v>1</v>
      </c>
      <c r="BB25">
        <f t="shared" si="27"/>
        <v>0</v>
      </c>
      <c r="BC25">
        <v>0</v>
      </c>
      <c r="BI25" s="5">
        <f t="shared" si="3"/>
        <v>0.69</v>
      </c>
      <c r="BJ25" s="5">
        <f t="shared" si="4"/>
        <v>23</v>
      </c>
      <c r="BK25" s="5">
        <f t="shared" si="5"/>
        <v>-0.16115090926274472</v>
      </c>
      <c r="BL25">
        <f t="shared" si="6"/>
        <v>0.47061290783794824</v>
      </c>
      <c r="BM25">
        <f t="shared" si="7"/>
        <v>0.52938709216205182</v>
      </c>
      <c r="BN25">
        <f t="shared" si="8"/>
        <v>0.4865116686961265</v>
      </c>
      <c r="BO25">
        <f t="shared" si="9"/>
        <v>-66.339619526336108</v>
      </c>
      <c r="BP25">
        <f t="shared" si="10"/>
        <v>0.4891304347826087</v>
      </c>
      <c r="BQ25">
        <f t="shared" si="11"/>
        <v>-2.7249331354402037E-2</v>
      </c>
      <c r="BR25">
        <f t="shared" si="12"/>
        <v>-0.37106368139083207</v>
      </c>
    </row>
    <row r="26" spans="1:70" ht="15.75" x14ac:dyDescent="0.25">
      <c r="A26" s="42">
        <v>0.89</v>
      </c>
      <c r="B26">
        <f t="shared" si="13"/>
        <v>-5.0609993355087209E-2</v>
      </c>
      <c r="C26">
        <f t="shared" si="14"/>
        <v>24</v>
      </c>
      <c r="D26" s="5">
        <f t="shared" si="15"/>
        <v>0.51063829787234039</v>
      </c>
      <c r="E26" s="6">
        <f t="shared" si="16"/>
        <v>2.6669419376159763E-2</v>
      </c>
      <c r="F26" s="7">
        <f t="shared" si="17"/>
        <v>0.51063829787234039</v>
      </c>
      <c r="G26" s="7">
        <f t="shared" si="18"/>
        <v>0.39880043019570238</v>
      </c>
      <c r="J26">
        <f t="shared" si="19"/>
        <v>5.8104680617446176E-2</v>
      </c>
      <c r="K26">
        <f t="shared" si="20"/>
        <v>0.11301372108390938</v>
      </c>
      <c r="L26">
        <f t="shared" si="21"/>
        <v>0.11616096859753793</v>
      </c>
      <c r="M26">
        <f t="shared" si="22"/>
        <v>1.9952623149688879E-2</v>
      </c>
      <c r="N26">
        <f t="shared" si="25"/>
        <v>-1.699999999999998</v>
      </c>
      <c r="AJ26" s="45" t="s">
        <v>143</v>
      </c>
      <c r="AK26" s="47">
        <f>_xlfn.VAR.S(A3:A902)</f>
        <v>922.38133700483081</v>
      </c>
      <c r="AU26" s="61">
        <f>AV4</f>
        <v>0.75</v>
      </c>
      <c r="AV26" s="61">
        <f>AV9</f>
        <v>-0.10588045130891596</v>
      </c>
      <c r="AW26" s="61" t="s">
        <v>23</v>
      </c>
      <c r="AX26" s="61">
        <v>0.75</v>
      </c>
      <c r="AY26" s="61"/>
      <c r="BA26">
        <v>10</v>
      </c>
      <c r="BB26">
        <f t="shared" si="27"/>
        <v>1</v>
      </c>
      <c r="BC26">
        <v>0</v>
      </c>
      <c r="BI26" s="5">
        <f t="shared" si="3"/>
        <v>0.89</v>
      </c>
      <c r="BJ26" s="5">
        <f t="shared" si="4"/>
        <v>24</v>
      </c>
      <c r="BK26" s="5">
        <f t="shared" si="5"/>
        <v>-5.0609993355087209E-2</v>
      </c>
      <c r="BL26">
        <f t="shared" si="6"/>
        <v>0.5134883313038735</v>
      </c>
      <c r="BM26">
        <f t="shared" si="7"/>
        <v>0.4865116686961265</v>
      </c>
      <c r="BN26">
        <f t="shared" si="8"/>
        <v>0.52938709216205182</v>
      </c>
      <c r="BO26">
        <f t="shared" si="9"/>
        <v>-61.220477225337511</v>
      </c>
      <c r="BP26">
        <f t="shared" si="10"/>
        <v>0.51086956521739135</v>
      </c>
      <c r="BQ26">
        <f t="shared" si="11"/>
        <v>2.7249331354402172E-2</v>
      </c>
      <c r="BR26">
        <f t="shared" si="12"/>
        <v>-0.11653381625595151</v>
      </c>
    </row>
    <row r="27" spans="1:70" ht="15.75" x14ac:dyDescent="0.25">
      <c r="A27" s="42">
        <v>0.96</v>
      </c>
      <c r="B27">
        <f t="shared" si="13"/>
        <v>-1.7728766960431602E-2</v>
      </c>
      <c r="C27">
        <f t="shared" si="14"/>
        <v>25</v>
      </c>
      <c r="D27" s="5">
        <f t="shared" si="15"/>
        <v>0.53191489361702127</v>
      </c>
      <c r="E27" s="6">
        <f t="shared" si="16"/>
        <v>8.0084295796813088E-2</v>
      </c>
      <c r="F27" s="7">
        <f t="shared" si="17"/>
        <v>0.53191489361702127</v>
      </c>
      <c r="G27" s="7">
        <f t="shared" si="18"/>
        <v>0.39766502237050266</v>
      </c>
      <c r="J27">
        <f t="shared" si="19"/>
        <v>7.0295415826256022E-2</v>
      </c>
      <c r="K27">
        <f t="shared" si="20"/>
        <v>0.13105392425910517</v>
      </c>
      <c r="L27">
        <f t="shared" si="21"/>
        <v>0.13470356196079181</v>
      </c>
      <c r="M27">
        <f t="shared" si="22"/>
        <v>2.5118864315095916E-2</v>
      </c>
      <c r="N27">
        <f t="shared" si="25"/>
        <v>-1.5999999999999979</v>
      </c>
      <c r="AJ27" s="46" t="s">
        <v>144</v>
      </c>
      <c r="AK27" s="48">
        <f>_xlfn.STDEV.S(A3:A902)/SQRT(AK37)</f>
        <v>4.4779200747397434</v>
      </c>
      <c r="AU27" s="61">
        <f>AV6</f>
        <v>1.25</v>
      </c>
      <c r="AV27" s="61">
        <f>AV9</f>
        <v>-0.10588045130891596</v>
      </c>
      <c r="AW27" s="61" t="s">
        <v>23</v>
      </c>
      <c r="AX27" s="61">
        <v>1.25</v>
      </c>
      <c r="AY27" s="61"/>
      <c r="BA27">
        <v>100</v>
      </c>
      <c r="BB27">
        <f t="shared" si="27"/>
        <v>2</v>
      </c>
      <c r="BC27">
        <v>0</v>
      </c>
      <c r="BI27" s="5">
        <f t="shared" si="3"/>
        <v>0.96</v>
      </c>
      <c r="BJ27" s="5">
        <f t="shared" si="4"/>
        <v>25</v>
      </c>
      <c r="BK27" s="5">
        <f t="shared" si="5"/>
        <v>-1.7728766960431602E-2</v>
      </c>
      <c r="BL27">
        <f t="shared" si="6"/>
        <v>0.52623426809934593</v>
      </c>
      <c r="BM27">
        <f t="shared" si="7"/>
        <v>0.47376573190065407</v>
      </c>
      <c r="BN27">
        <f t="shared" si="8"/>
        <v>0.62354336154615553</v>
      </c>
      <c r="BO27">
        <f t="shared" si="9"/>
        <v>-54.602942224215795</v>
      </c>
      <c r="BP27">
        <f t="shared" si="10"/>
        <v>0.53260869565217395</v>
      </c>
      <c r="BQ27">
        <f t="shared" si="11"/>
        <v>8.1829108195418207E-2</v>
      </c>
      <c r="BR27">
        <f t="shared" si="12"/>
        <v>-4.0821994520255166E-2</v>
      </c>
    </row>
    <row r="28" spans="1:70" ht="15.75" x14ac:dyDescent="0.25">
      <c r="A28" s="42">
        <v>1.1599999999999999</v>
      </c>
      <c r="B28">
        <f t="shared" si="13"/>
        <v>6.445798922691845E-2</v>
      </c>
      <c r="C28">
        <f t="shared" si="14"/>
        <v>26</v>
      </c>
      <c r="D28" s="5">
        <f t="shared" si="15"/>
        <v>0.55319148936170215</v>
      </c>
      <c r="E28" s="6">
        <f t="shared" si="16"/>
        <v>0.13372881179106896</v>
      </c>
      <c r="F28" s="7">
        <f t="shared" si="17"/>
        <v>0.55319148936170215</v>
      </c>
      <c r="G28" s="7">
        <f t="shared" si="18"/>
        <v>0.39539096026665349</v>
      </c>
      <c r="J28">
        <f t="shared" si="19"/>
        <v>8.4363801759363324E-2</v>
      </c>
      <c r="K28">
        <f t="shared" si="20"/>
        <v>0.15054214036927402</v>
      </c>
      <c r="L28">
        <f t="shared" si="21"/>
        <v>0.15473449305379222</v>
      </c>
      <c r="M28">
        <f t="shared" si="22"/>
        <v>3.1622776601683951E-2</v>
      </c>
      <c r="N28">
        <f t="shared" si="25"/>
        <v>-1.4999999999999978</v>
      </c>
      <c r="AJ28" s="45" t="s">
        <v>49</v>
      </c>
      <c r="AK28" s="47">
        <f>MEDIAN(A3:A902)</f>
        <v>0.79</v>
      </c>
      <c r="AU28" s="61">
        <f>AV7</f>
        <v>1.5</v>
      </c>
      <c r="AV28" s="61">
        <f>AV14</f>
        <v>0.21422575110667538</v>
      </c>
      <c r="AW28" s="61" t="s">
        <v>21</v>
      </c>
      <c r="AX28" s="61">
        <v>1.5</v>
      </c>
      <c r="AY28" s="61"/>
      <c r="BA28">
        <v>1000</v>
      </c>
      <c r="BB28">
        <f t="shared" si="27"/>
        <v>3</v>
      </c>
      <c r="BC28">
        <v>0</v>
      </c>
      <c r="BI28" s="5">
        <f t="shared" si="3"/>
        <v>1.1599999999999999</v>
      </c>
      <c r="BJ28" s="5">
        <f t="shared" si="4"/>
        <v>26</v>
      </c>
      <c r="BK28" s="5">
        <f t="shared" si="5"/>
        <v>6.445798922691845E-2</v>
      </c>
      <c r="BL28">
        <f t="shared" si="6"/>
        <v>0.55794734600120344</v>
      </c>
      <c r="BM28">
        <f t="shared" si="7"/>
        <v>0.44205265399879656</v>
      </c>
      <c r="BN28">
        <f t="shared" si="8"/>
        <v>0.64534077679033952</v>
      </c>
      <c r="BO28">
        <f t="shared" si="9"/>
        <v>-52.094839881451144</v>
      </c>
      <c r="BP28">
        <f t="shared" si="10"/>
        <v>0.55434782608695654</v>
      </c>
      <c r="BQ28">
        <f t="shared" si="11"/>
        <v>0.13665392811603899</v>
      </c>
      <c r="BR28">
        <f t="shared" si="12"/>
        <v>0.14842000511827322</v>
      </c>
    </row>
    <row r="29" spans="1:70" ht="15.75" x14ac:dyDescent="0.25">
      <c r="A29" s="42">
        <v>1.3</v>
      </c>
      <c r="B29">
        <f t="shared" si="13"/>
        <v>0.11394335230683679</v>
      </c>
      <c r="C29">
        <f t="shared" si="14"/>
        <v>27</v>
      </c>
      <c r="D29" s="5">
        <f t="shared" si="15"/>
        <v>0.57446808510638303</v>
      </c>
      <c r="E29" s="6">
        <f t="shared" si="16"/>
        <v>0.18776122917611821</v>
      </c>
      <c r="F29" s="7">
        <f t="shared" si="17"/>
        <v>0.57446808510638303</v>
      </c>
      <c r="G29" s="7">
        <f t="shared" si="18"/>
        <v>0.39197168544992955</v>
      </c>
      <c r="J29">
        <f t="shared" si="19"/>
        <v>0.10044621024612184</v>
      </c>
      <c r="K29">
        <f t="shared" si="20"/>
        <v>0.17129920374381927</v>
      </c>
      <c r="L29">
        <f t="shared" si="21"/>
        <v>0.17606960673470037</v>
      </c>
      <c r="M29">
        <f t="shared" si="22"/>
        <v>3.9810717055349922E-2</v>
      </c>
      <c r="N29">
        <f t="shared" si="25"/>
        <v>-1.3999999999999977</v>
      </c>
      <c r="AJ29" s="46" t="s">
        <v>145</v>
      </c>
      <c r="AK29" s="48">
        <f>MODE(A3:A902)</f>
        <v>0.01</v>
      </c>
      <c r="AN29" s="60" t="s">
        <v>39</v>
      </c>
      <c r="AO29" s="61"/>
      <c r="AP29" s="61"/>
      <c r="AU29" s="61">
        <f>AV7</f>
        <v>1.5</v>
      </c>
      <c r="AV29" s="61">
        <f>AV8</f>
        <v>0.61949933605324603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7"/>
        <v>4</v>
      </c>
      <c r="BC29">
        <v>0</v>
      </c>
      <c r="BI29" s="5">
        <f t="shared" si="3"/>
        <v>1.3</v>
      </c>
      <c r="BJ29" s="5">
        <f t="shared" si="4"/>
        <v>27</v>
      </c>
      <c r="BK29" s="5">
        <f t="shared" si="5"/>
        <v>0.11394335230683679</v>
      </c>
      <c r="BL29">
        <f t="shared" si="6"/>
        <v>0.57687746507296667</v>
      </c>
      <c r="BM29">
        <f t="shared" si="7"/>
        <v>0.42312253492703333</v>
      </c>
      <c r="BN29">
        <f t="shared" si="8"/>
        <v>0.67002450960320714</v>
      </c>
      <c r="BO29">
        <f t="shared" si="9"/>
        <v>-50.38001847675141</v>
      </c>
      <c r="BP29">
        <f t="shared" si="10"/>
        <v>0.57608695652173914</v>
      </c>
      <c r="BQ29">
        <f t="shared" si="11"/>
        <v>0.19189291546829346</v>
      </c>
      <c r="BR29">
        <f t="shared" si="12"/>
        <v>0.26236426446749106</v>
      </c>
    </row>
    <row r="30" spans="1:70" ht="15.75" x14ac:dyDescent="0.25">
      <c r="A30" s="42">
        <v>1.57</v>
      </c>
      <c r="B30">
        <f t="shared" si="13"/>
        <v>0.19589965240923377</v>
      </c>
      <c r="C30">
        <f t="shared" si="14"/>
        <v>28</v>
      </c>
      <c r="D30" s="5">
        <f t="shared" si="15"/>
        <v>0.5957446808510638</v>
      </c>
      <c r="E30" s="6">
        <f t="shared" si="16"/>
        <v>0.24234785174180221</v>
      </c>
      <c r="F30" s="7">
        <f t="shared" si="17"/>
        <v>0.5957446808510638</v>
      </c>
      <c r="G30" s="7">
        <f t="shared" si="18"/>
        <v>0.38739719298052261</v>
      </c>
      <c r="J30">
        <f t="shared" si="19"/>
        <v>0.11865790422943714</v>
      </c>
      <c r="K30">
        <f t="shared" si="20"/>
        <v>0.19308200648701013</v>
      </c>
      <c r="L30">
        <f t="shared" si="21"/>
        <v>0.19845902495002907</v>
      </c>
      <c r="M30">
        <f t="shared" si="22"/>
        <v>5.0118723362727491E-2</v>
      </c>
      <c r="N30">
        <f t="shared" si="25"/>
        <v>-1.2999999999999976</v>
      </c>
      <c r="AJ30" s="45" t="s">
        <v>146</v>
      </c>
      <c r="AK30" s="47">
        <f>SKEW(A3:A902)</f>
        <v>3.3831651897619692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0.61949933605324603</v>
      </c>
      <c r="AW30" s="61" t="s">
        <v>19</v>
      </c>
      <c r="AX30" s="61">
        <v>0.5</v>
      </c>
      <c r="AY30" s="61"/>
      <c r="BA30">
        <v>100000</v>
      </c>
      <c r="BB30">
        <f t="shared" si="27"/>
        <v>5</v>
      </c>
      <c r="BC30">
        <v>0</v>
      </c>
      <c r="BI30" s="5">
        <f t="shared" si="3"/>
        <v>1.57</v>
      </c>
      <c r="BJ30" s="5">
        <f t="shared" si="4"/>
        <v>28</v>
      </c>
      <c r="BK30" s="5">
        <f t="shared" si="5"/>
        <v>0.19589965240923377</v>
      </c>
      <c r="BL30">
        <f t="shared" si="6"/>
        <v>0.6078222087935421</v>
      </c>
      <c r="BM30">
        <f t="shared" si="7"/>
        <v>0.3921777912064579</v>
      </c>
      <c r="BN30">
        <f t="shared" si="8"/>
        <v>0.67537627764088493</v>
      </c>
      <c r="BO30">
        <f t="shared" si="9"/>
        <v>-48.969698502768047</v>
      </c>
      <c r="BP30">
        <f t="shared" si="10"/>
        <v>0.59782608695652173</v>
      </c>
      <c r="BQ30">
        <f t="shared" si="11"/>
        <v>0.24772417465276583</v>
      </c>
      <c r="BR30">
        <f t="shared" si="12"/>
        <v>0.45107561936021673</v>
      </c>
    </row>
    <row r="31" spans="1:70" ht="15.75" x14ac:dyDescent="0.25">
      <c r="A31" s="42">
        <v>1.65</v>
      </c>
      <c r="B31">
        <f t="shared" si="13"/>
        <v>0.21748394421390627</v>
      </c>
      <c r="C31">
        <f t="shared" si="14"/>
        <v>29</v>
      </c>
      <c r="D31" s="5">
        <f t="shared" si="15"/>
        <v>0.61702127659574468</v>
      </c>
      <c r="E31" s="6">
        <f t="shared" si="16"/>
        <v>0.29766685018639616</v>
      </c>
      <c r="F31" s="7">
        <f t="shared" si="17"/>
        <v>0.61702127659574468</v>
      </c>
      <c r="G31" s="7">
        <f t="shared" si="18"/>
        <v>0.38165382059630548</v>
      </c>
      <c r="J31">
        <f t="shared" si="19"/>
        <v>0.13908666580972281</v>
      </c>
      <c r="K31">
        <f t="shared" si="20"/>
        <v>0.21558446563272393</v>
      </c>
      <c r="L31">
        <f t="shared" si="21"/>
        <v>0.22158814082306444</v>
      </c>
      <c r="M31">
        <f t="shared" si="22"/>
        <v>6.3095734448019664E-2</v>
      </c>
      <c r="N31">
        <f t="shared" si="25"/>
        <v>-1.1999999999999975</v>
      </c>
      <c r="AJ31" s="46" t="s">
        <v>147</v>
      </c>
      <c r="AK31" s="48">
        <f>KURT(A3:A902)</f>
        <v>11.057664226445615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1.65</v>
      </c>
      <c r="BJ31" s="5">
        <f t="shared" si="4"/>
        <v>29</v>
      </c>
      <c r="BK31" s="5">
        <f t="shared" si="5"/>
        <v>0.21748394421390627</v>
      </c>
      <c r="BL31">
        <f t="shared" si="6"/>
        <v>0.61586819158327755</v>
      </c>
      <c r="BM31">
        <f t="shared" si="7"/>
        <v>0.38413180841672245</v>
      </c>
      <c r="BN31">
        <f t="shared" si="8"/>
        <v>0.69240972985232396</v>
      </c>
      <c r="BO31">
        <f t="shared" si="9"/>
        <v>-48.581083838691448</v>
      </c>
      <c r="BP31">
        <f t="shared" si="10"/>
        <v>0.61956521739130432</v>
      </c>
      <c r="BQ31">
        <f t="shared" si="11"/>
        <v>0.30433909253411306</v>
      </c>
      <c r="BR31">
        <f t="shared" si="12"/>
        <v>0.50077528791248915</v>
      </c>
    </row>
    <row r="32" spans="1:70" ht="15.75" x14ac:dyDescent="0.25">
      <c r="A32" s="42">
        <v>2.1800000000000002</v>
      </c>
      <c r="B32">
        <f t="shared" si="13"/>
        <v>0.33845649360460484</v>
      </c>
      <c r="C32">
        <f t="shared" si="14"/>
        <v>30</v>
      </c>
      <c r="D32" s="5">
        <f t="shared" si="15"/>
        <v>0.63829787234042556</v>
      </c>
      <c r="E32" s="6">
        <f t="shared" si="16"/>
        <v>0.35391277166491136</v>
      </c>
      <c r="F32" s="7">
        <f t="shared" si="17"/>
        <v>0.63829787234042556</v>
      </c>
      <c r="G32" s="7">
        <f t="shared" si="18"/>
        <v>0.3747239497173836</v>
      </c>
      <c r="J32">
        <f t="shared" si="19"/>
        <v>0.16178668250136494</v>
      </c>
      <c r="K32">
        <f t="shared" si="20"/>
        <v>0.23844176359752958</v>
      </c>
      <c r="L32">
        <f t="shared" si="21"/>
        <v>0.24508197719664074</v>
      </c>
      <c r="M32">
        <f t="shared" si="22"/>
        <v>7.9432823472428596E-2</v>
      </c>
      <c r="N32">
        <f t="shared" si="25"/>
        <v>-1.0999999999999974</v>
      </c>
      <c r="AJ32" s="45" t="s">
        <v>148</v>
      </c>
      <c r="AK32" s="47">
        <f>AK34-AK33</f>
        <v>146.99</v>
      </c>
      <c r="AN32" s="61"/>
      <c r="AO32" s="61"/>
      <c r="AP32" s="61"/>
      <c r="AU32" s="61">
        <f>AV4</f>
        <v>0.75</v>
      </c>
      <c r="AV32" s="61">
        <f>AV9</f>
        <v>-0.10588045130891596</v>
      </c>
      <c r="AW32" s="61" t="s">
        <v>23</v>
      </c>
      <c r="AX32" s="61">
        <v>0.75</v>
      </c>
      <c r="AY32" s="61"/>
      <c r="BI32" s="5">
        <f t="shared" si="3"/>
        <v>2.1800000000000002</v>
      </c>
      <c r="BJ32" s="5">
        <f t="shared" si="4"/>
        <v>30</v>
      </c>
      <c r="BK32" s="5">
        <f t="shared" si="5"/>
        <v>0.33845649360460484</v>
      </c>
      <c r="BL32">
        <f t="shared" si="6"/>
        <v>0.65995556300052383</v>
      </c>
      <c r="BM32">
        <f t="shared" si="7"/>
        <v>0.34004443699947617</v>
      </c>
      <c r="BN32">
        <f t="shared" si="8"/>
        <v>0.69844759732307382</v>
      </c>
      <c r="BO32">
        <f t="shared" si="9"/>
        <v>-45.694196090719856</v>
      </c>
      <c r="BP32">
        <f t="shared" si="10"/>
        <v>0.64130434782608692</v>
      </c>
      <c r="BQ32">
        <f t="shared" si="11"/>
        <v>0.36194744479259883</v>
      </c>
      <c r="BR32">
        <f t="shared" si="12"/>
        <v>0.77932487680099771</v>
      </c>
    </row>
    <row r="33" spans="1:70" ht="15.75" x14ac:dyDescent="0.25">
      <c r="A33" s="42">
        <v>2.4</v>
      </c>
      <c r="B33">
        <f t="shared" si="13"/>
        <v>0.38021124171160603</v>
      </c>
      <c r="C33">
        <f t="shared" si="14"/>
        <v>31</v>
      </c>
      <c r="D33" s="5">
        <f t="shared" si="15"/>
        <v>0.65957446808510634</v>
      </c>
      <c r="E33" s="6">
        <f t="shared" si="16"/>
        <v>0.41130205376077117</v>
      </c>
      <c r="F33" s="7">
        <f t="shared" si="17"/>
        <v>0.65957446808510634</v>
      </c>
      <c r="G33" s="7">
        <f t="shared" si="18"/>
        <v>0.36658560047600658</v>
      </c>
      <c r="J33">
        <f t="shared" si="19"/>
        <v>0.18677302877437132</v>
      </c>
      <c r="K33">
        <f t="shared" si="20"/>
        <v>0.26123802292903098</v>
      </c>
      <c r="L33">
        <f t="shared" si="21"/>
        <v>0.26851307511068762</v>
      </c>
      <c r="M33">
        <f t="shared" si="22"/>
        <v>0.10000000000000055</v>
      </c>
      <c r="N33">
        <f t="shared" si="25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-0.10588045130891596</v>
      </c>
      <c r="AW33" s="61" t="s">
        <v>23</v>
      </c>
      <c r="AX33" s="61">
        <v>1.25</v>
      </c>
      <c r="AY33" s="61" t="s">
        <v>23</v>
      </c>
      <c r="BI33" s="5">
        <f t="shared" si="3"/>
        <v>2.4</v>
      </c>
      <c r="BJ33" s="5">
        <f t="shared" si="4"/>
        <v>31</v>
      </c>
      <c r="BK33" s="5">
        <f t="shared" si="5"/>
        <v>0.38021124171160603</v>
      </c>
      <c r="BL33">
        <f t="shared" si="6"/>
        <v>0.67471313839045111</v>
      </c>
      <c r="BM33">
        <f t="shared" si="7"/>
        <v>0.32528686160954889</v>
      </c>
      <c r="BN33">
        <f t="shared" si="8"/>
        <v>0.69844759732307382</v>
      </c>
      <c r="BO33">
        <f t="shared" si="9"/>
        <v>-45.89412978915913</v>
      </c>
      <c r="BP33">
        <f t="shared" si="10"/>
        <v>0.66304347826086951</v>
      </c>
      <c r="BQ33">
        <f t="shared" si="11"/>
        <v>0.42078368873843069</v>
      </c>
      <c r="BR33">
        <f t="shared" si="12"/>
        <v>0.87546873735389985</v>
      </c>
    </row>
    <row r="34" spans="1:70" ht="15.75" x14ac:dyDescent="0.25">
      <c r="A34" s="42">
        <v>2.62</v>
      </c>
      <c r="B34">
        <f t="shared" si="13"/>
        <v>0.41830129131974547</v>
      </c>
      <c r="C34">
        <f t="shared" si="14"/>
        <v>32</v>
      </c>
      <c r="D34" s="5">
        <f t="shared" si="15"/>
        <v>0.68085106382978722</v>
      </c>
      <c r="E34" s="6">
        <f t="shared" si="16"/>
        <v>0.47007998634876258</v>
      </c>
      <c r="F34" s="7">
        <f t="shared" si="17"/>
        <v>0.68085106382978733</v>
      </c>
      <c r="G34" s="7">
        <f t="shared" si="18"/>
        <v>0.35721189495529726</v>
      </c>
      <c r="J34">
        <f t="shared" si="19"/>
        <v>0.21401708535925665</v>
      </c>
      <c r="K34">
        <f t="shared" si="20"/>
        <v>0.28351735760451591</v>
      </c>
      <c r="L34">
        <f t="shared" si="21"/>
        <v>0.2914128528614931</v>
      </c>
      <c r="M34">
        <f t="shared" si="22"/>
        <v>0.12589254117941742</v>
      </c>
      <c r="N34">
        <f t="shared" si="25"/>
        <v>-0.89999999999999747</v>
      </c>
      <c r="AJ34" s="45" t="s">
        <v>150</v>
      </c>
      <c r="AK34" s="47">
        <f>MAX(A3:A902)</f>
        <v>147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-0.42598665372450728</v>
      </c>
      <c r="AW34" s="61" t="s">
        <v>35</v>
      </c>
      <c r="AX34" s="61">
        <v>1.5</v>
      </c>
      <c r="AY34" s="61"/>
      <c r="BI34" s="5">
        <f t="shared" si="3"/>
        <v>2.62</v>
      </c>
      <c r="BJ34" s="5">
        <f t="shared" si="4"/>
        <v>32</v>
      </c>
      <c r="BK34" s="5">
        <f t="shared" si="5"/>
        <v>0.41830129131974547</v>
      </c>
      <c r="BL34">
        <f t="shared" si="6"/>
        <v>0.68794131235615841</v>
      </c>
      <c r="BM34">
        <f t="shared" si="7"/>
        <v>0.31205868764384159</v>
      </c>
      <c r="BN34">
        <f t="shared" si="8"/>
        <v>0.73192639337271748</v>
      </c>
      <c r="BO34">
        <f t="shared" si="9"/>
        <v>-43.226005540644977</v>
      </c>
      <c r="BP34">
        <f t="shared" si="10"/>
        <v>0.68478260869565222</v>
      </c>
      <c r="BQ34">
        <f t="shared" si="11"/>
        <v>0.48111497913964335</v>
      </c>
      <c r="BR34">
        <f t="shared" si="12"/>
        <v>0.96317431777300555</v>
      </c>
    </row>
    <row r="35" spans="1:70" ht="15.75" x14ac:dyDescent="0.25">
      <c r="A35" s="42">
        <v>2.85</v>
      </c>
      <c r="B35">
        <f t="shared" si="13"/>
        <v>0.45484486000851021</v>
      </c>
      <c r="C35">
        <f t="shared" si="14"/>
        <v>33</v>
      </c>
      <c r="D35" s="5">
        <f t="shared" si="15"/>
        <v>0.7021276595744681</v>
      </c>
      <c r="E35" s="6">
        <f t="shared" si="16"/>
        <v>0.53052976018906617</v>
      </c>
      <c r="F35" s="7">
        <f t="shared" si="17"/>
        <v>0.7021276595744681</v>
      </c>
      <c r="G35" s="7">
        <f t="shared" si="18"/>
        <v>0.34657035146571696</v>
      </c>
      <c r="J35">
        <f t="shared" si="19"/>
        <v>0.24344322114243511</v>
      </c>
      <c r="K35">
        <f t="shared" si="20"/>
        <v>0.30479800362925868</v>
      </c>
      <c r="L35">
        <f t="shared" si="21"/>
        <v>0.31328613011408524</v>
      </c>
      <c r="M35">
        <f t="shared" si="22"/>
        <v>0.15848931924611223</v>
      </c>
      <c r="N35">
        <f t="shared" si="25"/>
        <v>-0.79999999999999749</v>
      </c>
      <c r="AJ35" s="46" t="s">
        <v>151</v>
      </c>
      <c r="AK35" s="48">
        <f>AK25/AK24</f>
        <v>2.7835298922245699</v>
      </c>
      <c r="AN35" s="61"/>
      <c r="AO35" s="61"/>
      <c r="AP35" s="61"/>
      <c r="AU35" s="61">
        <f>AV7</f>
        <v>1.5</v>
      </c>
      <c r="AV35" s="61">
        <f>AV10</f>
        <v>-0.76334518269046803</v>
      </c>
      <c r="AW35" s="61" t="s">
        <v>31</v>
      </c>
      <c r="AX35" s="61">
        <v>1.5</v>
      </c>
      <c r="AY35" s="61" t="s">
        <v>31</v>
      </c>
      <c r="BI35" s="5">
        <f t="shared" si="3"/>
        <v>2.85</v>
      </c>
      <c r="BJ35" s="5">
        <f t="shared" si="4"/>
        <v>33</v>
      </c>
      <c r="BK35" s="5">
        <f t="shared" si="5"/>
        <v>0.45484486000851021</v>
      </c>
      <c r="BL35">
        <f t="shared" si="6"/>
        <v>0.70040886494882948</v>
      </c>
      <c r="BM35">
        <f t="shared" si="7"/>
        <v>0.29959113505117052</v>
      </c>
      <c r="BN35">
        <f t="shared" si="8"/>
        <v>0.73192639337271748</v>
      </c>
      <c r="BO35">
        <f t="shared" si="9"/>
        <v>-43.430812571191929</v>
      </c>
      <c r="BP35">
        <f t="shared" si="10"/>
        <v>0.70652173913043481</v>
      </c>
      <c r="BQ35">
        <f t="shared" si="11"/>
        <v>0.543251689701433</v>
      </c>
      <c r="BR35">
        <f t="shared" si="12"/>
        <v>1.0473189942805592</v>
      </c>
    </row>
    <row r="36" spans="1:70" ht="15.75" x14ac:dyDescent="0.25">
      <c r="A36" s="42">
        <v>4</v>
      </c>
      <c r="B36">
        <f t="shared" si="13"/>
        <v>0.6020599913279624</v>
      </c>
      <c r="C36">
        <f t="shared" si="14"/>
        <v>34</v>
      </c>
      <c r="D36" s="5">
        <f t="shared" si="15"/>
        <v>0.72340425531914898</v>
      </c>
      <c r="E36" s="6">
        <f t="shared" si="16"/>
        <v>0.59298455398163208</v>
      </c>
      <c r="F36" s="7">
        <f t="shared" si="17"/>
        <v>0.72340425531914909</v>
      </c>
      <c r="G36" s="7">
        <f t="shared" si="18"/>
        <v>0.33462195603279943</v>
      </c>
      <c r="J36">
        <f t="shared" si="19"/>
        <v>0.27492702061539454</v>
      </c>
      <c r="K36">
        <f t="shared" si="20"/>
        <v>0.32458899031280769</v>
      </c>
      <c r="L36">
        <f t="shared" si="21"/>
        <v>0.33362826344633018</v>
      </c>
      <c r="M36">
        <f t="shared" si="22"/>
        <v>0.19952623149688908</v>
      </c>
      <c r="N36">
        <f t="shared" si="25"/>
        <v>-0.69999999999999751</v>
      </c>
      <c r="AJ36" s="45" t="s">
        <v>152</v>
      </c>
      <c r="AK36" s="47">
        <f>SUM(A3:A902)</f>
        <v>501.9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-0.76334518269046803</v>
      </c>
      <c r="AW36" s="61" t="s">
        <v>31</v>
      </c>
      <c r="AX36" s="61">
        <v>0.5</v>
      </c>
      <c r="AY36" s="61"/>
      <c r="BI36" s="5">
        <f t="shared" si="3"/>
        <v>4</v>
      </c>
      <c r="BJ36" s="5">
        <f t="shared" si="4"/>
        <v>34</v>
      </c>
      <c r="BK36" s="5">
        <f t="shared" si="5"/>
        <v>0.6020599913279624</v>
      </c>
      <c r="BL36">
        <f t="shared" si="6"/>
        <v>0.74818952592734056</v>
      </c>
      <c r="BM36">
        <f t="shared" si="7"/>
        <v>0.25181047407265944</v>
      </c>
      <c r="BN36">
        <f t="shared" si="8"/>
        <v>0.73939927710578468</v>
      </c>
      <c r="BO36">
        <f t="shared" si="9"/>
        <v>-39.66508314550542</v>
      </c>
      <c r="BP36">
        <f t="shared" si="10"/>
        <v>0.72826086956521741</v>
      </c>
      <c r="BQ36">
        <f t="shared" si="11"/>
        <v>0.60756162221267285</v>
      </c>
      <c r="BR36">
        <f t="shared" si="12"/>
        <v>1.3862943611198906</v>
      </c>
    </row>
    <row r="37" spans="1:70" ht="15.75" x14ac:dyDescent="0.25">
      <c r="A37" s="42">
        <v>4.22</v>
      </c>
      <c r="B37">
        <f t="shared" si="13"/>
        <v>0.62531245096167387</v>
      </c>
      <c r="C37">
        <f t="shared" si="14"/>
        <v>35</v>
      </c>
      <c r="D37" s="5">
        <f t="shared" si="15"/>
        <v>0.74468085106382975</v>
      </c>
      <c r="E37" s="6">
        <f t="shared" si="16"/>
        <v>0.65784412443185747</v>
      </c>
      <c r="F37" s="7">
        <f t="shared" si="17"/>
        <v>0.74468085106382975</v>
      </c>
      <c r="G37" s="7">
        <f t="shared" si="18"/>
        <v>0.32131993202382741</v>
      </c>
      <c r="J37">
        <f t="shared" si="19"/>
        <v>0.30829527462052181</v>
      </c>
      <c r="K37">
        <f t="shared" si="20"/>
        <v>0.34240859143356167</v>
      </c>
      <c r="L37">
        <f t="shared" si="21"/>
        <v>0.35194411134830028</v>
      </c>
      <c r="M37">
        <f t="shared" si="22"/>
        <v>0.2511886431509594</v>
      </c>
      <c r="N37">
        <f t="shared" si="25"/>
        <v>-0.59999999999999754</v>
      </c>
      <c r="AJ37" s="46" t="s">
        <v>0</v>
      </c>
      <c r="AK37" s="51">
        <f>COUNT(A3:A902)</f>
        <v>46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-0.42598665372450728</v>
      </c>
      <c r="AW37" s="61" t="s">
        <v>35</v>
      </c>
      <c r="AX37" s="61">
        <v>0.5</v>
      </c>
      <c r="AY37" s="61"/>
      <c r="BI37" s="5">
        <f t="shared" si="3"/>
        <v>4.22</v>
      </c>
      <c r="BJ37" s="5">
        <f t="shared" si="4"/>
        <v>35</v>
      </c>
      <c r="BK37" s="5">
        <f t="shared" si="5"/>
        <v>0.62531245096167387</v>
      </c>
      <c r="BL37">
        <f t="shared" si="6"/>
        <v>0.75535099665938965</v>
      </c>
      <c r="BM37">
        <f t="shared" si="7"/>
        <v>0.24464900334061035</v>
      </c>
      <c r="BN37">
        <f t="shared" si="8"/>
        <v>0.74718115096165671</v>
      </c>
      <c r="BO37">
        <f t="shared" si="9"/>
        <v>-39.469404849730537</v>
      </c>
      <c r="BP37">
        <f t="shared" si="10"/>
        <v>0.75</v>
      </c>
      <c r="BQ37">
        <f t="shared" si="11"/>
        <v>0.67448975019608193</v>
      </c>
      <c r="BR37">
        <f t="shared" si="12"/>
        <v>1.4398351280479205</v>
      </c>
    </row>
    <row r="38" spans="1:70" x14ac:dyDescent="0.25">
      <c r="A38" s="42">
        <v>5.73</v>
      </c>
      <c r="B38">
        <f t="shared" si="13"/>
        <v>0.75815462196739003</v>
      </c>
      <c r="C38">
        <f t="shared" si="14"/>
        <v>36</v>
      </c>
      <c r="D38" s="5">
        <f t="shared" si="15"/>
        <v>0.76595744680851063</v>
      </c>
      <c r="E38" s="6">
        <f t="shared" si="16"/>
        <v>0.72559823019456215</v>
      </c>
      <c r="F38" s="7">
        <f t="shared" si="17"/>
        <v>0.76595744680851074</v>
      </c>
      <c r="G38" s="7">
        <f t="shared" si="18"/>
        <v>0.30660808929057398</v>
      </c>
      <c r="J38">
        <f t="shared" si="19"/>
        <v>0.34332786654786879</v>
      </c>
      <c r="K38">
        <f t="shared" si="20"/>
        <v>0.35780361373150849</v>
      </c>
      <c r="L38">
        <f t="shared" si="21"/>
        <v>0.3677678598680259</v>
      </c>
      <c r="M38">
        <f t="shared" si="22"/>
        <v>0.31622776601683966</v>
      </c>
      <c r="N38">
        <f t="shared" si="25"/>
        <v>-0.49999999999999756</v>
      </c>
      <c r="AN38" s="61"/>
      <c r="AO38" s="61"/>
      <c r="AP38" s="61"/>
      <c r="AU38" s="61">
        <f>AV4</f>
        <v>0.75</v>
      </c>
      <c r="AV38" s="61">
        <f>AV9</f>
        <v>-0.10588045130891596</v>
      </c>
      <c r="AW38" s="61" t="s">
        <v>23</v>
      </c>
      <c r="AX38" s="61">
        <v>0.75</v>
      </c>
      <c r="AY38" s="61"/>
      <c r="BI38" s="5">
        <f t="shared" si="3"/>
        <v>5.73</v>
      </c>
      <c r="BJ38" s="5">
        <f t="shared" si="4"/>
        <v>36</v>
      </c>
      <c r="BK38" s="5">
        <f t="shared" si="5"/>
        <v>0.75815462196739003</v>
      </c>
      <c r="BL38">
        <f t="shared" si="6"/>
        <v>0.79408251145399666</v>
      </c>
      <c r="BM38">
        <f t="shared" si="7"/>
        <v>0.20591748854600334</v>
      </c>
      <c r="BN38">
        <f t="shared" si="8"/>
        <v>0.77267395545348017</v>
      </c>
      <c r="BO38">
        <f t="shared" si="9"/>
        <v>-34.681087060307476</v>
      </c>
      <c r="BP38">
        <f t="shared" si="10"/>
        <v>0.77173913043478259</v>
      </c>
      <c r="BQ38">
        <f t="shared" si="11"/>
        <v>0.7445864874996887</v>
      </c>
      <c r="BR38">
        <f t="shared" si="12"/>
        <v>1.7457155307266483</v>
      </c>
    </row>
    <row r="39" spans="1:70" x14ac:dyDescent="0.25">
      <c r="A39" s="42">
        <v>6.2</v>
      </c>
      <c r="B39">
        <f t="shared" si="13"/>
        <v>0.79239168949825389</v>
      </c>
      <c r="C39">
        <f t="shared" si="14"/>
        <v>37</v>
      </c>
      <c r="D39" s="5">
        <f t="shared" si="15"/>
        <v>0.78723404255319152</v>
      </c>
      <c r="E39" s="6">
        <f t="shared" si="16"/>
        <v>0.79686073882671415</v>
      </c>
      <c r="F39" s="7">
        <f t="shared" si="17"/>
        <v>0.78723404255319163</v>
      </c>
      <c r="G39" s="7">
        <f t="shared" si="18"/>
        <v>0.29041857001410837</v>
      </c>
      <c r="J39">
        <f t="shared" si="19"/>
        <v>0.37976158520077347</v>
      </c>
      <c r="K39">
        <f t="shared" si="20"/>
        <v>0.37036845786529599</v>
      </c>
      <c r="L39">
        <f t="shared" si="21"/>
        <v>0.380682614385083</v>
      </c>
      <c r="M39">
        <f t="shared" si="22"/>
        <v>0.39810717055349942</v>
      </c>
      <c r="N39">
        <f t="shared" si="25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6.2</v>
      </c>
      <c r="BJ39" s="5">
        <f t="shared" si="4"/>
        <v>37</v>
      </c>
      <c r="BK39" s="5">
        <f t="shared" si="5"/>
        <v>0.79239168949825389</v>
      </c>
      <c r="BL39">
        <f t="shared" si="6"/>
        <v>0.80344146607805711</v>
      </c>
      <c r="BM39">
        <f t="shared" si="7"/>
        <v>0.19655853392194289</v>
      </c>
      <c r="BN39">
        <f t="shared" si="8"/>
        <v>0.82494306581673515</v>
      </c>
      <c r="BO39">
        <f t="shared" si="9"/>
        <v>-30.024305145457774</v>
      </c>
      <c r="BP39">
        <f t="shared" si="10"/>
        <v>0.79347826086956519</v>
      </c>
      <c r="BQ39">
        <f t="shared" si="11"/>
        <v>0.81854951935599207</v>
      </c>
      <c r="BR39">
        <f t="shared" si="12"/>
        <v>1.824549292051046</v>
      </c>
    </row>
    <row r="40" spans="1:70" x14ac:dyDescent="0.25">
      <c r="A40" s="42">
        <v>7.25</v>
      </c>
      <c r="B40">
        <f t="shared" si="13"/>
        <v>0.86033800657099369</v>
      </c>
      <c r="C40">
        <f t="shared" si="14"/>
        <v>38</v>
      </c>
      <c r="D40" s="5">
        <f t="shared" si="15"/>
        <v>0.80851063829787229</v>
      </c>
      <c r="E40" s="6">
        <f t="shared" si="16"/>
        <v>0.87242104571719048</v>
      </c>
      <c r="F40" s="7">
        <f t="shared" si="17"/>
        <v>0.80851063829787251</v>
      </c>
      <c r="G40" s="7">
        <f t="shared" si="18"/>
        <v>0.27266870004165833</v>
      </c>
      <c r="J40">
        <f t="shared" si="19"/>
        <v>0.41729578599264444</v>
      </c>
      <c r="K40">
        <f t="shared" si="20"/>
        <v>0.37976283888125678</v>
      </c>
      <c r="L40">
        <f t="shared" si="21"/>
        <v>0.39033861356573202</v>
      </c>
      <c r="M40">
        <f t="shared" si="22"/>
        <v>0.50118723362727502</v>
      </c>
      <c r="N40">
        <f t="shared" si="25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0.61949933605324603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1.037859364000483</v>
      </c>
      <c r="BB40" s="61" t="s">
        <v>67</v>
      </c>
      <c r="BC40" s="61"/>
      <c r="BI40" s="5">
        <f t="shared" si="3"/>
        <v>7.25</v>
      </c>
      <c r="BJ40" s="5">
        <f t="shared" si="4"/>
        <v>38</v>
      </c>
      <c r="BK40" s="5">
        <f t="shared" si="5"/>
        <v>0.86033800657099369</v>
      </c>
      <c r="BL40">
        <f t="shared" si="6"/>
        <v>0.82123546071896658</v>
      </c>
      <c r="BM40">
        <f t="shared" si="7"/>
        <v>0.17876453928103342</v>
      </c>
      <c r="BN40">
        <f t="shared" si="8"/>
        <v>0.82494306581673515</v>
      </c>
      <c r="BO40">
        <f t="shared" si="9"/>
        <v>-29.203973950729392</v>
      </c>
      <c r="BP40">
        <f t="shared" si="10"/>
        <v>0.81521739130434778</v>
      </c>
      <c r="BQ40">
        <f t="shared" si="11"/>
        <v>0.89728807628757667</v>
      </c>
      <c r="BR40">
        <f t="shared" si="12"/>
        <v>1.9810014688665833</v>
      </c>
    </row>
    <row r="41" spans="1:70" x14ac:dyDescent="0.25">
      <c r="A41" s="42">
        <v>7.46</v>
      </c>
      <c r="B41">
        <f t="shared" si="13"/>
        <v>0.87273882747266884</v>
      </c>
      <c r="C41">
        <f t="shared" si="14"/>
        <v>39</v>
      </c>
      <c r="D41" s="5">
        <f t="shared" si="15"/>
        <v>0.82978723404255317</v>
      </c>
      <c r="E41" s="6">
        <f t="shared" si="16"/>
        <v>0.95332479589362507</v>
      </c>
      <c r="F41" s="7">
        <f t="shared" si="17"/>
        <v>0.82978723404255295</v>
      </c>
      <c r="G41" s="7">
        <f t="shared" si="18"/>
        <v>0.25325646287453074</v>
      </c>
      <c r="J41">
        <f t="shared" si="19"/>
        <v>0.45559971187017356</v>
      </c>
      <c r="K41">
        <f t="shared" si="20"/>
        <v>0.38572708793676641</v>
      </c>
      <c r="L41">
        <f t="shared" si="21"/>
        <v>0.396468957214275</v>
      </c>
      <c r="M41">
        <f t="shared" si="22"/>
        <v>0.63095734448019669</v>
      </c>
      <c r="N41">
        <f t="shared" si="25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2.167317334748176</v>
      </c>
      <c r="AW41" s="61" t="s">
        <v>44</v>
      </c>
      <c r="AX41" s="61">
        <v>1</v>
      </c>
      <c r="AY41" s="61"/>
      <c r="AZ41" s="61">
        <v>1</v>
      </c>
      <c r="BA41" s="61">
        <f>LOG10(BA46)</f>
        <v>0.95515809789382999</v>
      </c>
      <c r="BB41" s="61" t="s">
        <v>159</v>
      </c>
      <c r="BC41" s="61"/>
      <c r="BI41" s="5">
        <f t="shared" si="3"/>
        <v>7.46</v>
      </c>
      <c r="BJ41" s="5">
        <f t="shared" si="4"/>
        <v>39</v>
      </c>
      <c r="BK41" s="5">
        <f t="shared" si="5"/>
        <v>0.87273882747266884</v>
      </c>
      <c r="BL41">
        <f t="shared" si="6"/>
        <v>0.82437008773432396</v>
      </c>
      <c r="BM41">
        <f t="shared" si="7"/>
        <v>0.17562991226567604</v>
      </c>
      <c r="BN41">
        <f t="shared" si="8"/>
        <v>0.8509591165801772</v>
      </c>
      <c r="BO41">
        <f t="shared" si="9"/>
        <v>-27.298571876589325</v>
      </c>
      <c r="BP41">
        <f t="shared" si="10"/>
        <v>0.83695652173913049</v>
      </c>
      <c r="BQ41">
        <f t="shared" si="11"/>
        <v>0.98202616830951139</v>
      </c>
      <c r="BR41">
        <f t="shared" si="12"/>
        <v>2.0095554142156695</v>
      </c>
    </row>
    <row r="42" spans="1:70" x14ac:dyDescent="0.25">
      <c r="A42" s="42">
        <v>7.46</v>
      </c>
      <c r="B42">
        <f t="shared" si="13"/>
        <v>0.87273882747266884</v>
      </c>
      <c r="C42">
        <f t="shared" si="14"/>
        <v>40</v>
      </c>
      <c r="D42" s="5">
        <f t="shared" si="15"/>
        <v>0.85106382978723405</v>
      </c>
      <c r="E42" s="6">
        <f t="shared" si="16"/>
        <v>1.0410069117561171</v>
      </c>
      <c r="F42" s="7">
        <f t="shared" si="17"/>
        <v>0.85106382978723394</v>
      </c>
      <c r="G42" s="7">
        <f t="shared" si="18"/>
        <v>0.23205375574299944</v>
      </c>
      <c r="J42">
        <f t="shared" si="19"/>
        <v>0.49432118277944154</v>
      </c>
      <c r="K42">
        <f t="shared" si="20"/>
        <v>0.3880940756174236</v>
      </c>
      <c r="L42">
        <f t="shared" si="21"/>
        <v>0.39890186163514113</v>
      </c>
      <c r="M42">
        <f t="shared" si="22"/>
        <v>0.79432823472428593</v>
      </c>
      <c r="N42">
        <f t="shared" si="25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0.83490189395172143</v>
      </c>
      <c r="BB42" s="61" t="s">
        <v>68</v>
      </c>
      <c r="BC42" s="61"/>
      <c r="BI42" s="5">
        <f t="shared" si="3"/>
        <v>7.46</v>
      </c>
      <c r="BJ42" s="5">
        <f t="shared" si="4"/>
        <v>40</v>
      </c>
      <c r="BK42" s="5">
        <f t="shared" si="5"/>
        <v>0.87273882747266884</v>
      </c>
      <c r="BL42">
        <f t="shared" si="6"/>
        <v>0.82437008773432396</v>
      </c>
      <c r="BM42">
        <f t="shared" si="7"/>
        <v>0.17562991226567604</v>
      </c>
      <c r="BN42">
        <f t="shared" si="8"/>
        <v>0.8509591165801772</v>
      </c>
      <c r="BO42">
        <f t="shared" si="9"/>
        <v>-28.007625691565671</v>
      </c>
      <c r="BP42">
        <f t="shared" si="10"/>
        <v>0.85869565217391308</v>
      </c>
      <c r="BQ42">
        <f t="shared" si="11"/>
        <v>1.0744775629329495</v>
      </c>
      <c r="BR42">
        <f t="shared" si="12"/>
        <v>2.0095554142156695</v>
      </c>
    </row>
    <row r="43" spans="1:70" x14ac:dyDescent="0.25">
      <c r="A43" s="42">
        <v>7.67</v>
      </c>
      <c r="B43">
        <f t="shared" si="13"/>
        <v>0.88479536394898095</v>
      </c>
      <c r="C43">
        <f t="shared" si="14"/>
        <v>41</v>
      </c>
      <c r="D43" s="5">
        <f t="shared" si="15"/>
        <v>0.87234042553191493</v>
      </c>
      <c r="E43" s="6">
        <f t="shared" si="16"/>
        <v>1.1375243554725569</v>
      </c>
      <c r="F43" s="7">
        <f t="shared" si="17"/>
        <v>0.87234042553191493</v>
      </c>
      <c r="G43" s="7">
        <f t="shared" si="18"/>
        <v>0.20889587375777305</v>
      </c>
      <c r="J43">
        <f t="shared" si="19"/>
        <v>0.53309627571612284</v>
      </c>
      <c r="K43">
        <f t="shared" si="20"/>
        <v>0.38679699287115227</v>
      </c>
      <c r="L43">
        <f t="shared" si="21"/>
        <v>0.39756865725329299</v>
      </c>
      <c r="M43">
        <f t="shared" si="22"/>
        <v>1.0000000000000056</v>
      </c>
      <c r="N43">
        <f t="shared" si="25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-0.76334518269046803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7.67</v>
      </c>
      <c r="BJ43" s="5">
        <f t="shared" si="4"/>
        <v>41</v>
      </c>
      <c r="BK43" s="5">
        <f t="shared" si="5"/>
        <v>0.88479536394898095</v>
      </c>
      <c r="BL43">
        <f t="shared" si="6"/>
        <v>0.82738408004147068</v>
      </c>
      <c r="BM43">
        <f t="shared" si="7"/>
        <v>0.17261591995852932</v>
      </c>
      <c r="BN43">
        <f t="shared" si="8"/>
        <v>0.86556936208044499</v>
      </c>
      <c r="BO43">
        <f t="shared" si="9"/>
        <v>-27.042176641472413</v>
      </c>
      <c r="BP43">
        <f t="shared" si="10"/>
        <v>0.88043478260869568</v>
      </c>
      <c r="BQ43">
        <f t="shared" si="11"/>
        <v>1.1771630469206349</v>
      </c>
      <c r="BR43">
        <f t="shared" si="12"/>
        <v>2.0373166153791646</v>
      </c>
    </row>
    <row r="44" spans="1:70" x14ac:dyDescent="0.25">
      <c r="A44" s="42">
        <v>12.2</v>
      </c>
      <c r="B44">
        <f t="shared" si="13"/>
        <v>1.0863598306747482</v>
      </c>
      <c r="C44">
        <f t="shared" si="14"/>
        <v>42</v>
      </c>
      <c r="D44" s="5">
        <f t="shared" si="15"/>
        <v>0.8936170212765957</v>
      </c>
      <c r="E44" s="6">
        <f t="shared" si="16"/>
        <v>1.2459957446269363</v>
      </c>
      <c r="F44" s="7">
        <f t="shared" si="17"/>
        <v>0.89361702127659559</v>
      </c>
      <c r="G44" s="7">
        <f t="shared" si="18"/>
        <v>0.18356412251691751</v>
      </c>
      <c r="J44">
        <f t="shared" si="19"/>
        <v>0.57155955347900067</v>
      </c>
      <c r="K44">
        <f t="shared" si="20"/>
        <v>0.38187248399756901</v>
      </c>
      <c r="L44">
        <f t="shared" si="21"/>
        <v>0.39250700885222956</v>
      </c>
      <c r="M44">
        <f t="shared" si="22"/>
        <v>1.2589254117941742</v>
      </c>
      <c r="N44">
        <f t="shared" si="25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12.2</v>
      </c>
      <c r="BJ44" s="5">
        <f t="shared" si="4"/>
        <v>42</v>
      </c>
      <c r="BK44" s="5">
        <f t="shared" si="5"/>
        <v>1.0863598306747482</v>
      </c>
      <c r="BL44">
        <f t="shared" si="6"/>
        <v>0.87285301952053873</v>
      </c>
      <c r="BM44">
        <f t="shared" si="7"/>
        <v>0.12714698047946127</v>
      </c>
      <c r="BN44">
        <f t="shared" si="8"/>
        <v>0.86556936208044499</v>
      </c>
      <c r="BO44">
        <f t="shared" si="9"/>
        <v>-23.269536908011947</v>
      </c>
      <c r="BP44">
        <f t="shared" si="10"/>
        <v>0.90217391304347827</v>
      </c>
      <c r="BQ44">
        <f t="shared" si="11"/>
        <v>1.2940383516418554</v>
      </c>
      <c r="BR44">
        <f t="shared" si="12"/>
        <v>2.5014359517392109</v>
      </c>
    </row>
    <row r="45" spans="1:70" x14ac:dyDescent="0.25">
      <c r="A45" s="42">
        <v>80</v>
      </c>
      <c r="B45">
        <f t="shared" si="13"/>
        <v>1.9030899869919435</v>
      </c>
      <c r="C45">
        <f t="shared" si="14"/>
        <v>43</v>
      </c>
      <c r="D45" s="5">
        <f t="shared" si="15"/>
        <v>0.91489361702127658</v>
      </c>
      <c r="E45" s="6">
        <f t="shared" si="16"/>
        <v>1.3715204728028323</v>
      </c>
      <c r="F45" s="7">
        <f t="shared" si="17"/>
        <v>0.91489361702127669</v>
      </c>
      <c r="G45" s="7">
        <f t="shared" si="18"/>
        <v>0.15575473245017821</v>
      </c>
      <c r="J45">
        <f t="shared" si="19"/>
        <v>0.6093543644638727</v>
      </c>
      <c r="K45">
        <f t="shared" si="20"/>
        <v>0.37345892664784625</v>
      </c>
      <c r="L45">
        <f t="shared" si="21"/>
        <v>0.3838591476746554</v>
      </c>
      <c r="M45">
        <f t="shared" si="22"/>
        <v>1.5848931924611225</v>
      </c>
      <c r="N45">
        <f t="shared" si="25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10.910869565217391</v>
      </c>
      <c r="BB45" s="61" t="s">
        <v>7</v>
      </c>
      <c r="BC45" s="61"/>
      <c r="BI45" s="5">
        <f t="shared" si="3"/>
        <v>80</v>
      </c>
      <c r="BJ45" s="5">
        <f t="shared" si="4"/>
        <v>43</v>
      </c>
      <c r="BK45" s="5">
        <f t="shared" si="5"/>
        <v>1.9030899869919435</v>
      </c>
      <c r="BL45">
        <f t="shared" si="6"/>
        <v>0.97347928119246929</v>
      </c>
      <c r="BM45">
        <f t="shared" si="7"/>
        <v>2.6520718807530708E-2</v>
      </c>
      <c r="BN45">
        <f t="shared" si="8"/>
        <v>0.89920046245517637</v>
      </c>
      <c r="BO45">
        <f t="shared" si="9"/>
        <v>-11.315881933303592</v>
      </c>
      <c r="BP45">
        <f t="shared" si="10"/>
        <v>0.92391304347826086</v>
      </c>
      <c r="BQ45">
        <f t="shared" si="11"/>
        <v>1.4318948615205589</v>
      </c>
      <c r="BR45">
        <f t="shared" si="12"/>
        <v>4.3820266346738812</v>
      </c>
    </row>
    <row r="46" spans="1:70" x14ac:dyDescent="0.25">
      <c r="A46" s="42">
        <v>85</v>
      </c>
      <c r="B46">
        <f t="shared" si="13"/>
        <v>1.9294189257142926</v>
      </c>
      <c r="C46">
        <f t="shared" si="14"/>
        <v>44</v>
      </c>
      <c r="D46" s="5">
        <f t="shared" si="15"/>
        <v>0.93617021276595747</v>
      </c>
      <c r="E46" s="6">
        <f t="shared" si="16"/>
        <v>1.5233963507186319</v>
      </c>
      <c r="F46" s="7">
        <f t="shared" si="17"/>
        <v>0.93617021276595758</v>
      </c>
      <c r="G46" s="7">
        <f t="shared" si="18"/>
        <v>0.12501684960850279</v>
      </c>
      <c r="J46">
        <f t="shared" si="19"/>
        <v>0.64614273118341048</v>
      </c>
      <c r="K46">
        <f t="shared" si="20"/>
        <v>0.36178997150699743</v>
      </c>
      <c r="L46">
        <f t="shared" si="21"/>
        <v>0.37186523119547132</v>
      </c>
      <c r="M46">
        <f t="shared" si="22"/>
        <v>1.9952623149688908</v>
      </c>
      <c r="N46">
        <f t="shared" si="25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9.0189939976708864</v>
      </c>
      <c r="BB46" s="61" t="s">
        <v>158</v>
      </c>
      <c r="BC46" s="61"/>
      <c r="BI46" s="5">
        <f t="shared" si="3"/>
        <v>85</v>
      </c>
      <c r="BJ46" s="5">
        <f t="shared" si="4"/>
        <v>44</v>
      </c>
      <c r="BK46" s="5">
        <f t="shared" si="5"/>
        <v>1.9294189257142926</v>
      </c>
      <c r="BL46">
        <f t="shared" si="6"/>
        <v>0.97501373205280639</v>
      </c>
      <c r="BM46">
        <f t="shared" si="7"/>
        <v>2.4986267947193608E-2</v>
      </c>
      <c r="BN46">
        <f t="shared" si="8"/>
        <v>0.89920046245517637</v>
      </c>
      <c r="BO46">
        <f t="shared" si="9"/>
        <v>-11.445111824181604</v>
      </c>
      <c r="BP46">
        <f t="shared" si="10"/>
        <v>0.94565217391304346</v>
      </c>
      <c r="BQ46">
        <f t="shared" si="11"/>
        <v>1.6040834827675023</v>
      </c>
      <c r="BR46">
        <f t="shared" si="12"/>
        <v>4.4426512564903167</v>
      </c>
    </row>
    <row r="47" spans="1:70" x14ac:dyDescent="0.25">
      <c r="A47" s="42">
        <v>106</v>
      </c>
      <c r="B47">
        <f t="shared" si="13"/>
        <v>2.0253058652647704</v>
      </c>
      <c r="C47">
        <f t="shared" si="14"/>
        <v>45</v>
      </c>
      <c r="D47" s="5">
        <f t="shared" si="15"/>
        <v>0.95744680851063835</v>
      </c>
      <c r="E47" s="6">
        <f t="shared" si="16"/>
        <v>1.7217965324010613</v>
      </c>
      <c r="F47" s="7">
        <f t="shared" si="17"/>
        <v>0.95744680851063835</v>
      </c>
      <c r="G47" s="7">
        <f t="shared" si="18"/>
        <v>9.0606422248646207E-2</v>
      </c>
      <c r="J47">
        <f t="shared" si="19"/>
        <v>0.68161437206801878</v>
      </c>
      <c r="K47">
        <f t="shared" si="20"/>
        <v>0.34718376258729189</v>
      </c>
      <c r="L47">
        <f t="shared" si="21"/>
        <v>0.35685226321797003</v>
      </c>
      <c r="M47">
        <f t="shared" si="22"/>
        <v>2.5118864315095943</v>
      </c>
      <c r="N47">
        <f t="shared" si="25"/>
        <v>0.40000000000000246</v>
      </c>
      <c r="AN47" s="52">
        <v>1</v>
      </c>
      <c r="AO47" s="62">
        <f>AK24</f>
        <v>10.910869565217391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6.8375717078205565</v>
      </c>
      <c r="BB47" s="61" t="s">
        <v>77</v>
      </c>
      <c r="BC47" s="61"/>
      <c r="BI47" s="5">
        <f t="shared" si="3"/>
        <v>106</v>
      </c>
      <c r="BJ47" s="5">
        <f t="shared" si="4"/>
        <v>45</v>
      </c>
      <c r="BK47" s="5">
        <f t="shared" si="5"/>
        <v>2.0253058652647704</v>
      </c>
      <c r="BL47">
        <f t="shared" si="6"/>
        <v>0.97998736326114055</v>
      </c>
      <c r="BM47">
        <f t="shared" si="7"/>
        <v>2.0012636738859446E-2</v>
      </c>
      <c r="BN47">
        <f t="shared" si="8"/>
        <v>0.96875175863975305</v>
      </c>
      <c r="BO47">
        <f t="shared" si="9"/>
        <v>-4.6246611630691969</v>
      </c>
      <c r="BP47">
        <f t="shared" si="10"/>
        <v>0.96739130434782605</v>
      </c>
      <c r="BQ47">
        <f t="shared" si="11"/>
        <v>1.8437650289963352</v>
      </c>
      <c r="BR47">
        <f t="shared" si="12"/>
        <v>4.6634390941120669</v>
      </c>
    </row>
    <row r="48" spans="1:70" x14ac:dyDescent="0.25">
      <c r="A48" s="42">
        <v>147</v>
      </c>
      <c r="B48">
        <f t="shared" si="13"/>
        <v>2.167317334748176</v>
      </c>
      <c r="C48">
        <f t="shared" si="14"/>
        <v>46</v>
      </c>
      <c r="D48" s="5">
        <f t="shared" si="15"/>
        <v>0.97872340425531912</v>
      </c>
      <c r="E48" s="6">
        <f t="shared" si="16"/>
        <v>2.0280691449339061</v>
      </c>
      <c r="F48" s="7">
        <f t="shared" si="17"/>
        <v>0.97872340425531912</v>
      </c>
      <c r="G48" s="7">
        <f t="shared" si="18"/>
        <v>5.1023408492059052E-2</v>
      </c>
      <c r="J48">
        <f t="shared" si="19"/>
        <v>0.71549445724323668</v>
      </c>
      <c r="K48">
        <f t="shared" si="20"/>
        <v>0.33002853216637956</v>
      </c>
      <c r="L48">
        <f t="shared" si="21"/>
        <v>0.33921928765452003</v>
      </c>
      <c r="M48">
        <f t="shared" si="22"/>
        <v>3.1622776601683973</v>
      </c>
      <c r="N48">
        <f t="shared" si="25"/>
        <v>0.50000000000000244</v>
      </c>
      <c r="AN48" s="52">
        <v>1</v>
      </c>
      <c r="AO48" s="63">
        <f>_xlfn.CONFIDENCE.T(0.05,AK25,AK37)</f>
        <v>9.0189939976708864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147</v>
      </c>
      <c r="BJ48" s="5">
        <f t="shared" si="4"/>
        <v>46</v>
      </c>
      <c r="BK48" s="5">
        <f t="shared" si="5"/>
        <v>2.167317334748176</v>
      </c>
      <c r="BL48">
        <f t="shared" si="6"/>
        <v>0.98579767147446418</v>
      </c>
      <c r="BM48">
        <f t="shared" si="7"/>
        <v>1.4202328525535823E-2</v>
      </c>
      <c r="BN48">
        <f t="shared" si="8"/>
        <v>0.96875175863975305</v>
      </c>
      <c r="BO48">
        <f t="shared" si="9"/>
        <v>-4.1906437051292782</v>
      </c>
      <c r="BP48">
        <f t="shared" si="10"/>
        <v>0.98913043478260865</v>
      </c>
      <c r="BQ48">
        <f t="shared" si="11"/>
        <v>2.2948952092430948</v>
      </c>
      <c r="BR48">
        <f t="shared" si="12"/>
        <v>4.990432586778736</v>
      </c>
    </row>
    <row r="49" spans="1:70" x14ac:dyDescent="0.25">
      <c r="A49" s="42"/>
      <c r="B49" t="str">
        <f t="shared" si="13"/>
        <v/>
      </c>
      <c r="C49" t="str">
        <f t="shared" si="14"/>
        <v/>
      </c>
      <c r="D49" s="5" t="str">
        <f t="shared" si="15"/>
        <v/>
      </c>
      <c r="E49" s="6" t="str">
        <f t="shared" si="16"/>
        <v/>
      </c>
      <c r="F49" s="7" t="str">
        <f t="shared" si="17"/>
        <v/>
      </c>
      <c r="G49" s="7" t="str">
        <f t="shared" si="18"/>
        <v/>
      </c>
      <c r="J49">
        <f t="shared" si="19"/>
        <v>0.74754977973004677</v>
      </c>
      <c r="K49">
        <f t="shared" si="20"/>
        <v>0.31076548024136658</v>
      </c>
      <c r="L49">
        <f t="shared" si="21"/>
        <v>0.31941979120140518</v>
      </c>
      <c r="M49">
        <f t="shared" si="22"/>
        <v>3.9810717055349949</v>
      </c>
      <c r="N49">
        <f t="shared" si="25"/>
        <v>0.60000000000000242</v>
      </c>
      <c r="AK49" t="s">
        <v>140</v>
      </c>
      <c r="AL49" t="s">
        <v>141</v>
      </c>
      <c r="BI49" s="5" t="str">
        <f t="shared" si="3"/>
        <v/>
      </c>
      <c r="BJ49" s="5" t="str">
        <f t="shared" si="4"/>
        <v/>
      </c>
      <c r="BK49" s="5" t="str">
        <f t="shared" si="5"/>
        <v/>
      </c>
      <c r="BL49" t="str">
        <f t="shared" si="6"/>
        <v/>
      </c>
      <c r="BM49" t="str">
        <f t="shared" si="7"/>
        <v/>
      </c>
      <c r="BN49" t="str">
        <f t="shared" si="8"/>
        <v/>
      </c>
      <c r="BO49" t="str">
        <f t="shared" si="9"/>
        <v/>
      </c>
      <c r="BP49" t="str">
        <f t="shared" si="10"/>
        <v/>
      </c>
      <c r="BQ49" t="str">
        <f t="shared" si="11"/>
        <v/>
      </c>
      <c r="BR49" t="str">
        <f t="shared" si="12"/>
        <v/>
      </c>
    </row>
    <row r="50" spans="1:70" x14ac:dyDescent="0.25">
      <c r="A50" s="42"/>
      <c r="B50" t="str">
        <f t="shared" si="13"/>
        <v/>
      </c>
      <c r="C50" t="str">
        <f t="shared" si="14"/>
        <v/>
      </c>
      <c r="D50" s="5" t="str">
        <f t="shared" si="15"/>
        <v/>
      </c>
      <c r="E50" s="6" t="str">
        <f t="shared" si="16"/>
        <v/>
      </c>
      <c r="F50" s="7" t="str">
        <f t="shared" si="17"/>
        <v/>
      </c>
      <c r="G50" s="7" t="str">
        <f t="shared" si="18"/>
        <v/>
      </c>
      <c r="J50">
        <f t="shared" si="19"/>
        <v>0.77759312227552146</v>
      </c>
      <c r="K50">
        <f t="shared" si="20"/>
        <v>0.28986999058218416</v>
      </c>
      <c r="L50">
        <f t="shared" si="21"/>
        <v>0.29794239628996505</v>
      </c>
      <c r="M50">
        <f t="shared" si="22"/>
        <v>5.0118723362727513</v>
      </c>
      <c r="N50">
        <f t="shared" si="25"/>
        <v>0.7000000000000024</v>
      </c>
      <c r="AK50" s="27">
        <f>SLOPE(E3:E902,BR3:BR902)</f>
        <v>0.39163840734747363</v>
      </c>
      <c r="AL50" s="27">
        <f>INTERCEPT(E3:E902,BR3:BR902)</f>
        <v>7.6983588949431553E-2</v>
      </c>
      <c r="BI50" s="5" t="str">
        <f t="shared" si="3"/>
        <v/>
      </c>
      <c r="BJ50" s="5" t="str">
        <f t="shared" si="4"/>
        <v/>
      </c>
      <c r="BK50" s="5" t="str">
        <f t="shared" si="5"/>
        <v/>
      </c>
      <c r="BL50" t="str">
        <f t="shared" si="6"/>
        <v/>
      </c>
      <c r="BM50" t="str">
        <f t="shared" si="7"/>
        <v/>
      </c>
      <c r="BN50" t="str">
        <f t="shared" si="8"/>
        <v/>
      </c>
      <c r="BO50" t="str">
        <f t="shared" si="9"/>
        <v/>
      </c>
      <c r="BP50" t="str">
        <f t="shared" si="10"/>
        <v/>
      </c>
      <c r="BQ50" t="str">
        <f t="shared" si="11"/>
        <v/>
      </c>
      <c r="BR50" t="str">
        <f t="shared" si="12"/>
        <v/>
      </c>
    </row>
    <row r="51" spans="1:70" x14ac:dyDescent="0.25">
      <c r="A51" s="42"/>
      <c r="B51" t="str">
        <f t="shared" si="13"/>
        <v/>
      </c>
      <c r="C51" t="str">
        <f t="shared" si="14"/>
        <v/>
      </c>
      <c r="D51" s="5" t="str">
        <f t="shared" si="15"/>
        <v/>
      </c>
      <c r="E51" s="6" t="str">
        <f t="shared" si="16"/>
        <v/>
      </c>
      <c r="F51" s="7" t="str">
        <f t="shared" si="17"/>
        <v/>
      </c>
      <c r="G51" s="7" t="str">
        <f t="shared" si="18"/>
        <v/>
      </c>
      <c r="J51">
        <f t="shared" si="19"/>
        <v>0.80548570891031268</v>
      </c>
      <c r="K51">
        <f t="shared" si="20"/>
        <v>0.26783229495114314</v>
      </c>
      <c r="L51">
        <f t="shared" si="21"/>
        <v>0.27529098683625114</v>
      </c>
      <c r="M51">
        <f t="shared" si="22"/>
        <v>6.309573444801968</v>
      </c>
      <c r="N51">
        <f t="shared" si="25"/>
        <v>0.80000000000000238</v>
      </c>
      <c r="BI51" s="5" t="str">
        <f t="shared" si="3"/>
        <v/>
      </c>
      <c r="BJ51" s="5" t="str">
        <f t="shared" si="4"/>
        <v/>
      </c>
      <c r="BK51" s="5" t="str">
        <f t="shared" si="5"/>
        <v/>
      </c>
      <c r="BL51" t="str">
        <f t="shared" si="6"/>
        <v/>
      </c>
      <c r="BM51" t="str">
        <f t="shared" si="7"/>
        <v/>
      </c>
      <c r="BN51" t="str">
        <f t="shared" si="8"/>
        <v/>
      </c>
      <c r="BO51" t="str">
        <f t="shared" si="9"/>
        <v/>
      </c>
      <c r="BP51" t="str">
        <f t="shared" si="10"/>
        <v/>
      </c>
      <c r="BQ51" t="str">
        <f t="shared" si="11"/>
        <v/>
      </c>
      <c r="BR51" t="str">
        <f t="shared" si="12"/>
        <v/>
      </c>
    </row>
    <row r="52" spans="1:70" ht="26.25" x14ac:dyDescent="0.25">
      <c r="A52" s="42"/>
      <c r="B52" t="str">
        <f t="shared" si="13"/>
        <v/>
      </c>
      <c r="C52" t="str">
        <f t="shared" si="14"/>
        <v/>
      </c>
      <c r="D52" s="5" t="str">
        <f t="shared" si="15"/>
        <v/>
      </c>
      <c r="E52" s="6" t="str">
        <f t="shared" si="16"/>
        <v/>
      </c>
      <c r="F52" s="7" t="str">
        <f t="shared" si="17"/>
        <v/>
      </c>
      <c r="G52" s="7" t="str">
        <f t="shared" si="18"/>
        <v/>
      </c>
      <c r="J52">
        <f t="shared" si="19"/>
        <v>0.83113774094782888</v>
      </c>
      <c r="K52">
        <f t="shared" si="20"/>
        <v>0.24513867261952282</v>
      </c>
      <c r="L52">
        <f t="shared" si="21"/>
        <v>0.25196538419486481</v>
      </c>
      <c r="M52">
        <f t="shared" si="22"/>
        <v>7.9432823472428593</v>
      </c>
      <c r="N52">
        <f t="shared" si="25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 t="str">
        <f t="shared" si="3"/>
        <v/>
      </c>
      <c r="BJ52" s="5" t="str">
        <f t="shared" si="4"/>
        <v/>
      </c>
      <c r="BK52" s="5" t="str">
        <f t="shared" si="5"/>
        <v/>
      </c>
      <c r="BL52" t="str">
        <f t="shared" si="6"/>
        <v/>
      </c>
      <c r="BM52" t="str">
        <f t="shared" si="7"/>
        <v/>
      </c>
      <c r="BN52" t="str">
        <f t="shared" si="8"/>
        <v/>
      </c>
      <c r="BO52" t="str">
        <f t="shared" si="9"/>
        <v/>
      </c>
      <c r="BP52" t="str">
        <f t="shared" si="10"/>
        <v/>
      </c>
      <c r="BQ52" t="str">
        <f t="shared" si="11"/>
        <v/>
      </c>
      <c r="BR52" t="str">
        <f t="shared" si="12"/>
        <v/>
      </c>
    </row>
    <row r="53" spans="1:70" x14ac:dyDescent="0.25">
      <c r="A53" s="42"/>
      <c r="B53" t="str">
        <f t="shared" si="13"/>
        <v/>
      </c>
      <c r="C53" t="str">
        <f t="shared" si="14"/>
        <v/>
      </c>
      <c r="D53" s="5" t="str">
        <f t="shared" si="15"/>
        <v/>
      </c>
      <c r="E53" s="6" t="str">
        <f t="shared" si="16"/>
        <v/>
      </c>
      <c r="F53" s="7" t="str">
        <f t="shared" si="17"/>
        <v/>
      </c>
      <c r="G53" s="7" t="str">
        <f t="shared" si="18"/>
        <v/>
      </c>
      <c r="J53">
        <f t="shared" si="19"/>
        <v>0.85450712135926443</v>
      </c>
      <c r="K53">
        <f t="shared" si="20"/>
        <v>0.22225417044405602</v>
      </c>
      <c r="L53">
        <f t="shared" si="21"/>
        <v>0.2284435860178011</v>
      </c>
      <c r="M53">
        <f t="shared" si="22"/>
        <v>10.00000000000006</v>
      </c>
      <c r="N53">
        <f t="shared" si="25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3.1152814737693501E-2</v>
      </c>
      <c r="AN53">
        <v>0.1</v>
      </c>
      <c r="AO53" s="18">
        <f>AM53</f>
        <v>3.1152814737693501E-2</v>
      </c>
      <c r="AQ53" s="58">
        <f>10^_xlfn.NORM.INV(AN53,$AL$61,$AL$62)</f>
        <v>3.9572264892379388E-2</v>
      </c>
      <c r="BI53" s="5" t="str">
        <f t="shared" si="3"/>
        <v/>
      </c>
      <c r="BJ53" s="5" t="str">
        <f t="shared" si="4"/>
        <v/>
      </c>
      <c r="BK53" s="5" t="str">
        <f t="shared" si="5"/>
        <v/>
      </c>
      <c r="BL53" t="str">
        <f t="shared" si="6"/>
        <v/>
      </c>
      <c r="BM53" t="str">
        <f t="shared" si="7"/>
        <v/>
      </c>
      <c r="BN53" t="str">
        <f t="shared" si="8"/>
        <v/>
      </c>
      <c r="BO53" t="str">
        <f t="shared" si="9"/>
        <v/>
      </c>
      <c r="BP53" t="str">
        <f t="shared" si="10"/>
        <v/>
      </c>
      <c r="BQ53" t="str">
        <f t="shared" si="11"/>
        <v/>
      </c>
      <c r="BR53" t="str">
        <f t="shared" si="12"/>
        <v/>
      </c>
    </row>
    <row r="54" spans="1:70" x14ac:dyDescent="0.25">
      <c r="A54" s="42"/>
      <c r="B54" t="str">
        <f t="shared" si="13"/>
        <v/>
      </c>
      <c r="C54" t="str">
        <f t="shared" si="14"/>
        <v/>
      </c>
      <c r="D54" s="5" t="str">
        <f t="shared" si="15"/>
        <v/>
      </c>
      <c r="E54" s="6" t="str">
        <f t="shared" si="16"/>
        <v/>
      </c>
      <c r="F54" s="7" t="str">
        <f t="shared" si="17"/>
        <v/>
      </c>
      <c r="G54" s="7" t="str">
        <f t="shared" si="18"/>
        <v/>
      </c>
      <c r="J54">
        <f t="shared" si="19"/>
        <v>0.87559656214233517</v>
      </c>
      <c r="K54">
        <f t="shared" si="20"/>
        <v>0.19960766257669499</v>
      </c>
      <c r="L54">
        <f t="shared" si="21"/>
        <v>0.20516640990153778</v>
      </c>
      <c r="M54">
        <f t="shared" si="22"/>
        <v>12.589254117941747</v>
      </c>
      <c r="N54">
        <f t="shared" si="25"/>
        <v>1.1000000000000025</v>
      </c>
      <c r="AK54">
        <v>0.25</v>
      </c>
      <c r="AL54">
        <f t="shared" ref="AL54:AL57" si="28">_xlfn.NORM.S.INV(AK54)</f>
        <v>-0.67448975019608193</v>
      </c>
      <c r="AM54" s="15">
        <f>(EXP(1))^((AL54-$AL$50)/$AK$50)</f>
        <v>0.1467839094077705</v>
      </c>
      <c r="AN54">
        <v>0.25</v>
      </c>
      <c r="AO54" s="18">
        <f>AM54</f>
        <v>0.1467839094077705</v>
      </c>
      <c r="AQ54" s="58">
        <f t="shared" ref="AQ54:AQ57" si="29">10^_xlfn.NORM.INV(AN54,$AL$61,$AL$62)</f>
        <v>0.16647859529410103</v>
      </c>
      <c r="BI54" s="5" t="str">
        <f t="shared" si="3"/>
        <v/>
      </c>
      <c r="BJ54" s="5" t="str">
        <f t="shared" si="4"/>
        <v/>
      </c>
      <c r="BK54" s="5" t="str">
        <f t="shared" si="5"/>
        <v/>
      </c>
      <c r="BL54" t="str">
        <f t="shared" si="6"/>
        <v/>
      </c>
      <c r="BM54" t="str">
        <f t="shared" si="7"/>
        <v/>
      </c>
      <c r="BN54" t="str">
        <f t="shared" si="8"/>
        <v/>
      </c>
      <c r="BO54" t="str">
        <f t="shared" si="9"/>
        <v/>
      </c>
      <c r="BP54" t="str">
        <f t="shared" si="10"/>
        <v/>
      </c>
      <c r="BQ54" t="str">
        <f t="shared" si="11"/>
        <v/>
      </c>
      <c r="BR54" t="str">
        <f t="shared" si="12"/>
        <v/>
      </c>
    </row>
    <row r="55" spans="1:70" x14ac:dyDescent="0.25">
      <c r="A55" s="42"/>
      <c r="B55" t="str">
        <f t="shared" si="13"/>
        <v/>
      </c>
      <c r="C55" t="str">
        <f t="shared" si="14"/>
        <v/>
      </c>
      <c r="D55" s="5" t="str">
        <f t="shared" si="15"/>
        <v/>
      </c>
      <c r="E55" s="6" t="str">
        <f t="shared" si="16"/>
        <v/>
      </c>
      <c r="F55" s="7" t="str">
        <f t="shared" si="17"/>
        <v/>
      </c>
      <c r="G55" s="7" t="str">
        <f t="shared" si="18"/>
        <v/>
      </c>
      <c r="J55">
        <f t="shared" si="19"/>
        <v>0.89444934088613859</v>
      </c>
      <c r="K55">
        <f t="shared" si="20"/>
        <v>0.17757985639232868</v>
      </c>
      <c r="L55">
        <f t="shared" si="21"/>
        <v>0.18252516529943311</v>
      </c>
      <c r="M55">
        <f t="shared" si="22"/>
        <v>15.848931924611234</v>
      </c>
      <c r="N55">
        <f t="shared" si="25"/>
        <v>1.2000000000000026</v>
      </c>
      <c r="AK55">
        <v>0.5</v>
      </c>
      <c r="AL55">
        <f t="shared" si="28"/>
        <v>0</v>
      </c>
      <c r="AM55" s="15">
        <f>(EXP(1))^((AL55-$AL$50)/$AK$50)</f>
        <v>0.82154544229090976</v>
      </c>
      <c r="AN55">
        <v>0.5</v>
      </c>
      <c r="AO55" s="18">
        <f>AM55</f>
        <v>0.82154544229090976</v>
      </c>
      <c r="AQ55" s="58">
        <f t="shared" si="29"/>
        <v>0.82154544229090976</v>
      </c>
      <c r="BI55" s="5" t="str">
        <f t="shared" si="3"/>
        <v/>
      </c>
      <c r="BJ55" s="5" t="str">
        <f t="shared" si="4"/>
        <v/>
      </c>
      <c r="BK55" s="5" t="str">
        <f t="shared" si="5"/>
        <v/>
      </c>
      <c r="BL55" t="str">
        <f t="shared" si="6"/>
        <v/>
      </c>
      <c r="BM55" t="str">
        <f t="shared" si="7"/>
        <v/>
      </c>
      <c r="BN55" t="str">
        <f t="shared" si="8"/>
        <v/>
      </c>
      <c r="BO55" t="str">
        <f t="shared" si="9"/>
        <v/>
      </c>
      <c r="BP55" t="str">
        <f t="shared" si="10"/>
        <v/>
      </c>
      <c r="BQ55" t="str">
        <f t="shared" si="11"/>
        <v/>
      </c>
      <c r="BR55" t="str">
        <f t="shared" si="12"/>
        <v/>
      </c>
    </row>
    <row r="56" spans="1:70" x14ac:dyDescent="0.25">
      <c r="A56" s="42"/>
      <c r="B56" t="str">
        <f t="shared" si="13"/>
        <v/>
      </c>
      <c r="C56" t="str">
        <f t="shared" si="14"/>
        <v/>
      </c>
      <c r="D56" s="5" t="str">
        <f t="shared" si="15"/>
        <v/>
      </c>
      <c r="E56" s="6" t="str">
        <f t="shared" si="16"/>
        <v/>
      </c>
      <c r="F56" s="7" t="str">
        <f t="shared" si="17"/>
        <v/>
      </c>
      <c r="G56" s="7" t="str">
        <f t="shared" si="18"/>
        <v/>
      </c>
      <c r="J56">
        <f t="shared" si="19"/>
        <v>0.9111440216166754</v>
      </c>
      <c r="K56">
        <f t="shared" si="20"/>
        <v>0.15649461323964009</v>
      </c>
      <c r="L56">
        <f t="shared" si="21"/>
        <v>0.16085273256967286</v>
      </c>
      <c r="M56">
        <f t="shared" si="22"/>
        <v>19.952623149688929</v>
      </c>
      <c r="N56">
        <f t="shared" si="25"/>
        <v>1.3000000000000027</v>
      </c>
      <c r="AK56">
        <v>0.75</v>
      </c>
      <c r="AL56">
        <f t="shared" si="28"/>
        <v>0.67448975019608193</v>
      </c>
      <c r="AM56" s="15">
        <f>(EXP(1))^((AL56-$AL$50)/$AK$50)</f>
        <v>4.5981669003921244</v>
      </c>
      <c r="AN56">
        <v>0.75</v>
      </c>
      <c r="AO56" s="18">
        <f>AM56</f>
        <v>4.5981669003921244</v>
      </c>
      <c r="AQ56" s="58">
        <f t="shared" si="29"/>
        <v>4.0541963521293729</v>
      </c>
      <c r="BI56" s="5" t="str">
        <f t="shared" si="3"/>
        <v/>
      </c>
      <c r="BJ56" s="5" t="str">
        <f t="shared" si="4"/>
        <v/>
      </c>
      <c r="BK56" s="5" t="str">
        <f t="shared" si="5"/>
        <v/>
      </c>
      <c r="BL56" t="str">
        <f t="shared" si="6"/>
        <v/>
      </c>
      <c r="BM56" t="str">
        <f t="shared" si="7"/>
        <v/>
      </c>
      <c r="BN56" t="str">
        <f t="shared" si="8"/>
        <v/>
      </c>
      <c r="BO56" t="str">
        <f t="shared" si="9"/>
        <v/>
      </c>
      <c r="BP56" t="str">
        <f t="shared" si="10"/>
        <v/>
      </c>
      <c r="BQ56" t="str">
        <f t="shared" si="11"/>
        <v/>
      </c>
      <c r="BR56" t="str">
        <f t="shared" si="12"/>
        <v/>
      </c>
    </row>
    <row r="57" spans="1:70" x14ac:dyDescent="0.25">
      <c r="A57" s="42"/>
      <c r="B57" t="str">
        <f t="shared" si="13"/>
        <v/>
      </c>
      <c r="C57" t="str">
        <f t="shared" si="14"/>
        <v/>
      </c>
      <c r="D57" s="5" t="str">
        <f t="shared" si="15"/>
        <v/>
      </c>
      <c r="E57" s="6" t="str">
        <f t="shared" si="16"/>
        <v/>
      </c>
      <c r="F57" s="7" t="str">
        <f t="shared" si="17"/>
        <v/>
      </c>
      <c r="G57" s="7" t="str">
        <f t="shared" si="18"/>
        <v/>
      </c>
      <c r="J57">
        <f t="shared" si="19"/>
        <v>0.92578847970965261</v>
      </c>
      <c r="K57">
        <f t="shared" si="20"/>
        <v>0.13661371048075949</v>
      </c>
      <c r="L57">
        <f t="shared" si="21"/>
        <v>0.14041817914628471</v>
      </c>
      <c r="M57">
        <f t="shared" si="22"/>
        <v>25.118864315095966</v>
      </c>
      <c r="N57">
        <f t="shared" si="25"/>
        <v>1.4000000000000028</v>
      </c>
      <c r="AK57">
        <v>0.9</v>
      </c>
      <c r="AL57">
        <f t="shared" si="28"/>
        <v>1.2815515655446006</v>
      </c>
      <c r="AM57" s="15">
        <f>(EXP(1))^((AL57-$AL$50)/$AK$50)</f>
        <v>21.665358954942949</v>
      </c>
      <c r="AN57">
        <v>0.9</v>
      </c>
      <c r="AO57" s="18">
        <f>AM57</f>
        <v>21.665358954942949</v>
      </c>
      <c r="AQ57" s="58">
        <f t="shared" si="29"/>
        <v>17.055807030113716</v>
      </c>
      <c r="BI57" s="5" t="str">
        <f t="shared" si="3"/>
        <v/>
      </c>
      <c r="BJ57" s="5" t="str">
        <f t="shared" si="4"/>
        <v/>
      </c>
      <c r="BK57" s="5" t="str">
        <f t="shared" si="5"/>
        <v/>
      </c>
      <c r="BL57" t="str">
        <f t="shared" si="6"/>
        <v/>
      </c>
      <c r="BM57" t="str">
        <f t="shared" si="7"/>
        <v/>
      </c>
      <c r="BN57" t="str">
        <f t="shared" si="8"/>
        <v/>
      </c>
      <c r="BO57" t="str">
        <f t="shared" si="9"/>
        <v/>
      </c>
      <c r="BP57" t="str">
        <f t="shared" si="10"/>
        <v/>
      </c>
      <c r="BQ57" t="str">
        <f t="shared" si="11"/>
        <v/>
      </c>
      <c r="BR57" t="str">
        <f t="shared" si="12"/>
        <v/>
      </c>
    </row>
    <row r="58" spans="1:70" x14ac:dyDescent="0.25">
      <c r="A58" s="42"/>
      <c r="B58" t="str">
        <f t="shared" si="13"/>
        <v/>
      </c>
      <c r="C58" t="str">
        <f t="shared" si="14"/>
        <v/>
      </c>
      <c r="D58" s="5" t="str">
        <f t="shared" si="15"/>
        <v/>
      </c>
      <c r="E58" s="6" t="str">
        <f t="shared" si="16"/>
        <v/>
      </c>
      <c r="F58" s="7" t="str">
        <f t="shared" si="17"/>
        <v/>
      </c>
      <c r="G58" s="7" t="str">
        <f t="shared" si="18"/>
        <v/>
      </c>
      <c r="J58">
        <f t="shared" si="19"/>
        <v>0.93851357177083394</v>
      </c>
      <c r="K58">
        <f t="shared" si="20"/>
        <v>0.11813494470919013</v>
      </c>
      <c r="L58">
        <f t="shared" si="21"/>
        <v>0.12142480993478158</v>
      </c>
      <c r="M58">
        <f t="shared" si="22"/>
        <v>31.622776601684013</v>
      </c>
      <c r="N58">
        <f t="shared" si="25"/>
        <v>1.5000000000000029</v>
      </c>
      <c r="AV58" s="6"/>
      <c r="BI58" s="5" t="str">
        <f t="shared" si="3"/>
        <v/>
      </c>
      <c r="BJ58" s="5" t="str">
        <f t="shared" si="4"/>
        <v/>
      </c>
      <c r="BK58" s="5" t="str">
        <f t="shared" si="5"/>
        <v/>
      </c>
      <c r="BL58" t="str">
        <f t="shared" si="6"/>
        <v/>
      </c>
      <c r="BM58" t="str">
        <f t="shared" si="7"/>
        <v/>
      </c>
      <c r="BN58" t="str">
        <f t="shared" si="8"/>
        <v/>
      </c>
      <c r="BO58" t="str">
        <f t="shared" si="9"/>
        <v/>
      </c>
      <c r="BP58" t="str">
        <f t="shared" si="10"/>
        <v/>
      </c>
      <c r="BQ58" t="str">
        <f t="shared" si="11"/>
        <v/>
      </c>
      <c r="BR58" t="str">
        <f t="shared" si="12"/>
        <v/>
      </c>
    </row>
    <row r="59" spans="1:70" x14ac:dyDescent="0.25">
      <c r="A59" s="42"/>
      <c r="B59" t="str">
        <f t="shared" si="13"/>
        <v/>
      </c>
      <c r="C59" t="str">
        <f t="shared" si="14"/>
        <v/>
      </c>
      <c r="D59" s="5" t="str">
        <f t="shared" si="15"/>
        <v/>
      </c>
      <c r="E59" s="6" t="str">
        <f t="shared" si="16"/>
        <v/>
      </c>
      <c r="F59" s="7" t="str">
        <f t="shared" si="17"/>
        <v/>
      </c>
      <c r="G59" s="7" t="str">
        <f t="shared" si="18"/>
        <v/>
      </c>
      <c r="J59">
        <f t="shared" si="19"/>
        <v>0.94946677131756063</v>
      </c>
      <c r="K59">
        <f t="shared" si="20"/>
        <v>0.10119328137684207</v>
      </c>
      <c r="L59">
        <f t="shared" si="21"/>
        <v>0.10401134895443044</v>
      </c>
      <c r="M59">
        <f t="shared" si="22"/>
        <v>39.810717055350018</v>
      </c>
      <c r="N59">
        <f t="shared" si="25"/>
        <v>1.600000000000003</v>
      </c>
      <c r="AP59" s="13"/>
      <c r="AV59" s="6"/>
      <c r="BI59" s="5" t="str">
        <f t="shared" si="3"/>
        <v/>
      </c>
      <c r="BJ59" s="5" t="str">
        <f t="shared" si="4"/>
        <v/>
      </c>
      <c r="BK59" s="5" t="str">
        <f t="shared" si="5"/>
        <v/>
      </c>
      <c r="BL59" t="str">
        <f t="shared" si="6"/>
        <v/>
      </c>
      <c r="BM59" t="str">
        <f t="shared" si="7"/>
        <v/>
      </c>
      <c r="BN59" t="str">
        <f t="shared" si="8"/>
        <v/>
      </c>
      <c r="BO59" t="str">
        <f t="shared" si="9"/>
        <v/>
      </c>
      <c r="BP59" t="str">
        <f t="shared" si="10"/>
        <v/>
      </c>
      <c r="BQ59" t="str">
        <f t="shared" si="11"/>
        <v/>
      </c>
      <c r="BR59" t="str">
        <f t="shared" si="12"/>
        <v/>
      </c>
    </row>
    <row r="60" spans="1:70" ht="15.75" x14ac:dyDescent="0.25">
      <c r="A60" s="42"/>
      <c r="B60" t="str">
        <f t="shared" si="13"/>
        <v/>
      </c>
      <c r="C60" t="str">
        <f t="shared" si="14"/>
        <v/>
      </c>
      <c r="D60" s="5" t="str">
        <f t="shared" si="15"/>
        <v/>
      </c>
      <c r="E60" s="6" t="str">
        <f t="shared" si="16"/>
        <v/>
      </c>
      <c r="F60" s="7" t="str">
        <f t="shared" si="17"/>
        <v/>
      </c>
      <c r="G60" s="7" t="str">
        <f t="shared" si="18"/>
        <v/>
      </c>
      <c r="J60">
        <f t="shared" si="19"/>
        <v>0.95880605366956029</v>
      </c>
      <c r="K60">
        <f t="shared" si="20"/>
        <v>8.5864605076844916E-2</v>
      </c>
      <c r="L60">
        <f t="shared" si="21"/>
        <v>8.8255794060314932E-2</v>
      </c>
      <c r="M60">
        <f t="shared" si="22"/>
        <v>50.118723362727593</v>
      </c>
      <c r="N60">
        <f t="shared" si="25"/>
        <v>1.7000000000000031</v>
      </c>
      <c r="AK60" s="31" t="s">
        <v>87</v>
      </c>
      <c r="AL60" s="31"/>
      <c r="AM60" s="32"/>
      <c r="AN60" s="32"/>
      <c r="AV60" s="6"/>
      <c r="BI60" s="5" t="str">
        <f t="shared" si="3"/>
        <v/>
      </c>
      <c r="BJ60" s="5" t="str">
        <f t="shared" si="4"/>
        <v/>
      </c>
      <c r="BK60" s="5" t="str">
        <f t="shared" si="5"/>
        <v/>
      </c>
      <c r="BL60" t="str">
        <f t="shared" si="6"/>
        <v/>
      </c>
      <c r="BM60" t="str">
        <f t="shared" si="7"/>
        <v/>
      </c>
      <c r="BN60" t="str">
        <f t="shared" si="8"/>
        <v/>
      </c>
      <c r="BO60" t="str">
        <f t="shared" si="9"/>
        <v/>
      </c>
      <c r="BP60" t="str">
        <f t="shared" si="10"/>
        <v/>
      </c>
      <c r="BQ60" t="str">
        <f t="shared" si="11"/>
        <v/>
      </c>
      <c r="BR60" t="str">
        <f t="shared" si="12"/>
        <v/>
      </c>
    </row>
    <row r="61" spans="1:70" ht="15.75" x14ac:dyDescent="0.25">
      <c r="A61" s="42"/>
      <c r="B61" t="str">
        <f t="shared" si="13"/>
        <v/>
      </c>
      <c r="C61" t="str">
        <f t="shared" si="14"/>
        <v/>
      </c>
      <c r="D61" s="5" t="str">
        <f t="shared" si="15"/>
        <v/>
      </c>
      <c r="E61" s="6" t="str">
        <f t="shared" si="16"/>
        <v/>
      </c>
      <c r="F61" s="7" t="str">
        <f t="shared" si="17"/>
        <v/>
      </c>
      <c r="G61" s="7" t="str">
        <f t="shared" si="18"/>
        <v/>
      </c>
      <c r="J61">
        <f t="shared" si="19"/>
        <v>0.96669426341198572</v>
      </c>
      <c r="K61">
        <f t="shared" si="20"/>
        <v>7.2171523968603435E-2</v>
      </c>
      <c r="L61">
        <f t="shared" si="21"/>
        <v>7.418138301214669E-2</v>
      </c>
      <c r="M61">
        <f t="shared" si="22"/>
        <v>63.095734448019812</v>
      </c>
      <c r="N61">
        <f t="shared" si="25"/>
        <v>1.8000000000000032</v>
      </c>
      <c r="AK61" s="32" t="s">
        <v>7</v>
      </c>
      <c r="AL61" s="33">
        <f>BF3</f>
        <v>-8.5368409355681477E-2</v>
      </c>
      <c r="AM61" s="32"/>
      <c r="AN61" s="32"/>
      <c r="AV61" s="6"/>
      <c r="BI61" s="5" t="str">
        <f t="shared" si="3"/>
        <v/>
      </c>
      <c r="BJ61" s="5" t="str">
        <f t="shared" si="4"/>
        <v/>
      </c>
      <c r="BK61" s="5" t="str">
        <f t="shared" si="5"/>
        <v/>
      </c>
      <c r="BL61" t="str">
        <f t="shared" si="6"/>
        <v/>
      </c>
      <c r="BM61" t="str">
        <f t="shared" si="7"/>
        <v/>
      </c>
      <c r="BN61" t="str">
        <f t="shared" si="8"/>
        <v/>
      </c>
      <c r="BO61" t="str">
        <f t="shared" si="9"/>
        <v/>
      </c>
      <c r="BP61" t="str">
        <f t="shared" si="10"/>
        <v/>
      </c>
      <c r="BQ61" t="str">
        <f t="shared" si="11"/>
        <v/>
      </c>
      <c r="BR61" t="str">
        <f t="shared" si="12"/>
        <v/>
      </c>
    </row>
    <row r="62" spans="1:70" ht="15.75" x14ac:dyDescent="0.25">
      <c r="A62" s="42"/>
      <c r="B62" t="str">
        <f t="shared" si="13"/>
        <v/>
      </c>
      <c r="C62" t="str">
        <f t="shared" si="14"/>
        <v/>
      </c>
      <c r="D62" s="5" t="str">
        <f t="shared" si="15"/>
        <v/>
      </c>
      <c r="E62" s="6" t="str">
        <f t="shared" si="16"/>
        <v/>
      </c>
      <c r="F62" s="7" t="str">
        <f t="shared" si="17"/>
        <v/>
      </c>
      <c r="G62" s="7" t="str">
        <f t="shared" si="18"/>
        <v/>
      </c>
      <c r="J62">
        <f t="shared" si="19"/>
        <v>0.97329414026041061</v>
      </c>
      <c r="K62">
        <f t="shared" si="20"/>
        <v>6.0090632644134306E-2</v>
      </c>
      <c r="L62">
        <f t="shared" si="21"/>
        <v>6.1764058599564992E-2</v>
      </c>
      <c r="M62">
        <f t="shared" si="22"/>
        <v>79.432823472428751</v>
      </c>
      <c r="N62">
        <f t="shared" si="25"/>
        <v>1.9000000000000032</v>
      </c>
      <c r="AK62" s="32" t="s">
        <v>118</v>
      </c>
      <c r="AL62" s="33">
        <f>BF4</f>
        <v>1.0278483664058085</v>
      </c>
      <c r="AM62" s="32"/>
      <c r="AN62" s="32"/>
      <c r="AV62" s="6"/>
      <c r="BI62" s="5" t="str">
        <f t="shared" si="3"/>
        <v/>
      </c>
      <c r="BJ62" s="5" t="str">
        <f t="shared" si="4"/>
        <v/>
      </c>
      <c r="BK62" s="5" t="str">
        <f t="shared" si="5"/>
        <v/>
      </c>
      <c r="BL62" t="str">
        <f t="shared" si="6"/>
        <v/>
      </c>
      <c r="BM62" t="str">
        <f t="shared" si="7"/>
        <v/>
      </c>
      <c r="BN62" t="str">
        <f t="shared" si="8"/>
        <v/>
      </c>
      <c r="BO62" t="str">
        <f t="shared" si="9"/>
        <v/>
      </c>
      <c r="BP62" t="str">
        <f t="shared" si="10"/>
        <v/>
      </c>
      <c r="BQ62" t="str">
        <f t="shared" si="11"/>
        <v/>
      </c>
      <c r="BR62" t="str">
        <f t="shared" si="12"/>
        <v/>
      </c>
    </row>
    <row r="63" spans="1:70" ht="15.75" x14ac:dyDescent="0.25">
      <c r="A63" s="42"/>
      <c r="B63" t="str">
        <f t="shared" si="13"/>
        <v/>
      </c>
      <c r="C63" t="str">
        <f t="shared" si="14"/>
        <v/>
      </c>
      <c r="D63" s="5" t="str">
        <f t="shared" si="15"/>
        <v/>
      </c>
      <c r="E63" s="6" t="str">
        <f t="shared" si="16"/>
        <v/>
      </c>
      <c r="F63" s="7" t="str">
        <f t="shared" si="17"/>
        <v/>
      </c>
      <c r="G63" s="7" t="str">
        <f t="shared" si="18"/>
        <v/>
      </c>
      <c r="J63">
        <f t="shared" si="19"/>
        <v>0.97876411916362982</v>
      </c>
      <c r="K63">
        <f t="shared" si="20"/>
        <v>4.9560636816102809E-2</v>
      </c>
      <c r="L63">
        <f t="shared" si="21"/>
        <v>5.0940819589462838E-2</v>
      </c>
      <c r="M63">
        <f t="shared" si="22"/>
        <v>100.00000000000075</v>
      </c>
      <c r="N63">
        <f t="shared" si="25"/>
        <v>2.0000000000000031</v>
      </c>
      <c r="AK63" s="32" t="s">
        <v>95</v>
      </c>
      <c r="AL63" s="34">
        <f>BF5</f>
        <v>46</v>
      </c>
      <c r="AM63" s="32"/>
      <c r="AN63" s="32"/>
      <c r="AV63" s="6"/>
      <c r="BI63" s="5" t="str">
        <f t="shared" si="3"/>
        <v/>
      </c>
      <c r="BJ63" s="5" t="str">
        <f t="shared" si="4"/>
        <v/>
      </c>
      <c r="BK63" s="5" t="str">
        <f t="shared" si="5"/>
        <v/>
      </c>
      <c r="BL63" t="str">
        <f t="shared" si="6"/>
        <v/>
      </c>
      <c r="BM63" t="str">
        <f t="shared" si="7"/>
        <v/>
      </c>
      <c r="BN63" t="str">
        <f t="shared" si="8"/>
        <v/>
      </c>
      <c r="BO63" t="str">
        <f t="shared" si="9"/>
        <v/>
      </c>
      <c r="BP63" t="str">
        <f t="shared" si="10"/>
        <v/>
      </c>
      <c r="BQ63" t="str">
        <f t="shared" si="11"/>
        <v/>
      </c>
      <c r="BR63" t="str">
        <f t="shared" si="12"/>
        <v/>
      </c>
    </row>
    <row r="64" spans="1:70" ht="15.75" x14ac:dyDescent="0.25">
      <c r="A64" s="42"/>
      <c r="B64" t="str">
        <f t="shared" si="13"/>
        <v/>
      </c>
      <c r="C64" t="str">
        <f t="shared" si="14"/>
        <v/>
      </c>
      <c r="D64" s="5" t="str">
        <f t="shared" si="15"/>
        <v/>
      </c>
      <c r="E64" s="6" t="str">
        <f t="shared" si="16"/>
        <v/>
      </c>
      <c r="F64" s="7" t="str">
        <f t="shared" si="17"/>
        <v/>
      </c>
      <c r="G64" s="7" t="str">
        <f t="shared" si="18"/>
        <v/>
      </c>
      <c r="J64">
        <f t="shared" si="19"/>
        <v>0.98325496252849465</v>
      </c>
      <c r="K64">
        <f t="shared" si="20"/>
        <v>4.0490783558496071E-2</v>
      </c>
      <c r="L64">
        <f t="shared" si="21"/>
        <v>4.1618385735091357E-2</v>
      </c>
      <c r="M64">
        <f t="shared" si="22"/>
        <v>125.89254117941766</v>
      </c>
      <c r="N64">
        <f t="shared" si="25"/>
        <v>2.1000000000000032</v>
      </c>
      <c r="AK64" s="32"/>
      <c r="AL64" s="35"/>
      <c r="AM64" s="32"/>
      <c r="AN64" s="32"/>
      <c r="AV64" s="6"/>
      <c r="BI64" s="5" t="str">
        <f t="shared" si="3"/>
        <v/>
      </c>
      <c r="BJ64" s="5" t="str">
        <f t="shared" si="4"/>
        <v/>
      </c>
      <c r="BK64" s="5" t="str">
        <f t="shared" si="5"/>
        <v/>
      </c>
      <c r="BL64" t="str">
        <f t="shared" si="6"/>
        <v/>
      </c>
      <c r="BM64" t="str">
        <f t="shared" si="7"/>
        <v/>
      </c>
      <c r="BN64" t="str">
        <f t="shared" si="8"/>
        <v/>
      </c>
      <c r="BO64" t="str">
        <f t="shared" si="9"/>
        <v/>
      </c>
      <c r="BP64" t="str">
        <f t="shared" si="10"/>
        <v/>
      </c>
      <c r="BQ64" t="str">
        <f t="shared" si="11"/>
        <v/>
      </c>
      <c r="BR64" t="str">
        <f t="shared" si="12"/>
        <v/>
      </c>
    </row>
    <row r="65" spans="1:70" ht="15.75" x14ac:dyDescent="0.25">
      <c r="A65" s="42"/>
      <c r="B65" t="str">
        <f t="shared" si="13"/>
        <v/>
      </c>
      <c r="C65" t="str">
        <f t="shared" si="14"/>
        <v/>
      </c>
      <c r="D65" s="5" t="str">
        <f t="shared" si="15"/>
        <v/>
      </c>
      <c r="E65" s="6" t="str">
        <f t="shared" si="16"/>
        <v/>
      </c>
      <c r="F65" s="7" t="str">
        <f t="shared" si="17"/>
        <v/>
      </c>
      <c r="G65" s="7" t="str">
        <f t="shared" si="18"/>
        <v/>
      </c>
      <c r="J65">
        <f t="shared" si="19"/>
        <v>0.98690723020936888</v>
      </c>
      <c r="K65">
        <f t="shared" si="20"/>
        <v>3.2769112957797525E-2</v>
      </c>
      <c r="L65">
        <f t="shared" si="21"/>
        <v>3.3681679222239594E-2</v>
      </c>
      <c r="M65">
        <f t="shared" si="22"/>
        <v>158.48931924611267</v>
      </c>
      <c r="N65">
        <f t="shared" si="25"/>
        <v>2.2000000000000033</v>
      </c>
      <c r="AK65" s="32" t="s">
        <v>119</v>
      </c>
      <c r="AL65" s="36">
        <f>BF8</f>
        <v>0.441805713342724</v>
      </c>
      <c r="AM65" s="32"/>
      <c r="AN65" s="32"/>
      <c r="AV65" s="6"/>
      <c r="BI65" s="5" t="str">
        <f t="shared" si="3"/>
        <v/>
      </c>
      <c r="BJ65" s="5" t="str">
        <f t="shared" si="4"/>
        <v/>
      </c>
      <c r="BK65" s="5" t="str">
        <f t="shared" si="5"/>
        <v/>
      </c>
      <c r="BL65" t="str">
        <f t="shared" si="6"/>
        <v/>
      </c>
      <c r="BM65" t="str">
        <f t="shared" si="7"/>
        <v/>
      </c>
      <c r="BN65" t="str">
        <f t="shared" si="8"/>
        <v/>
      </c>
      <c r="BO65" t="str">
        <f t="shared" si="9"/>
        <v/>
      </c>
      <c r="BP65" t="str">
        <f t="shared" si="10"/>
        <v/>
      </c>
      <c r="BQ65" t="str">
        <f t="shared" si="11"/>
        <v/>
      </c>
      <c r="BR65" t="str">
        <f t="shared" si="12"/>
        <v/>
      </c>
    </row>
    <row r="66" spans="1:70" ht="15.75" x14ac:dyDescent="0.25">
      <c r="A66" s="42"/>
      <c r="B66" t="str">
        <f t="shared" si="13"/>
        <v/>
      </c>
      <c r="C66" t="str">
        <f t="shared" si="14"/>
        <v/>
      </c>
      <c r="D66" s="5" t="str">
        <f t="shared" si="15"/>
        <v/>
      </c>
      <c r="E66" s="6" t="str">
        <f t="shared" si="16"/>
        <v/>
      </c>
      <c r="F66" s="7" t="str">
        <f t="shared" si="17"/>
        <v/>
      </c>
      <c r="G66" s="7" t="str">
        <f t="shared" si="18"/>
        <v/>
      </c>
      <c r="J66">
        <f t="shared" si="19"/>
        <v>0.98984954902029643</v>
      </c>
      <c r="K66">
        <f t="shared" si="20"/>
        <v>2.6270140228393229E-2</v>
      </c>
      <c r="L66">
        <f t="shared" si="21"/>
        <v>2.700172071900549E-2</v>
      </c>
      <c r="M66">
        <f t="shared" si="22"/>
        <v>199.52623149688961</v>
      </c>
      <c r="N66">
        <f t="shared" si="25"/>
        <v>2.3000000000000034</v>
      </c>
      <c r="AK66" s="31" t="s">
        <v>98</v>
      </c>
      <c r="AL66" s="37">
        <f>BF10</f>
        <v>0.2768102258131851</v>
      </c>
      <c r="AM66" s="32"/>
      <c r="AN66" s="32"/>
      <c r="AV66" s="6"/>
      <c r="BI66" s="5" t="str">
        <f t="shared" si="3"/>
        <v/>
      </c>
      <c r="BJ66" s="5" t="str">
        <f t="shared" si="4"/>
        <v/>
      </c>
      <c r="BK66" s="5" t="str">
        <f t="shared" si="5"/>
        <v/>
      </c>
      <c r="BL66" t="str">
        <f t="shared" si="6"/>
        <v/>
      </c>
      <c r="BM66" t="str">
        <f t="shared" si="7"/>
        <v/>
      </c>
      <c r="BN66" t="str">
        <f t="shared" si="8"/>
        <v/>
      </c>
      <c r="BO66" t="str">
        <f t="shared" si="9"/>
        <v/>
      </c>
      <c r="BP66" t="str">
        <f t="shared" si="10"/>
        <v/>
      </c>
      <c r="BQ66" t="str">
        <f t="shared" si="11"/>
        <v/>
      </c>
      <c r="BR66" t="str">
        <f t="shared" si="12"/>
        <v/>
      </c>
    </row>
    <row r="67" spans="1:70" ht="15.75" x14ac:dyDescent="0.25">
      <c r="A67" s="42"/>
      <c r="B67" t="str">
        <f t="shared" si="13"/>
        <v/>
      </c>
      <c r="C67" t="str">
        <f t="shared" si="14"/>
        <v/>
      </c>
      <c r="D67" s="5" t="str">
        <f t="shared" si="15"/>
        <v/>
      </c>
      <c r="E67" s="6" t="str">
        <f t="shared" si="16"/>
        <v/>
      </c>
      <c r="F67" s="7" t="str">
        <f t="shared" si="17"/>
        <v/>
      </c>
      <c r="G67" s="7" t="str">
        <f t="shared" si="18"/>
        <v/>
      </c>
      <c r="J67">
        <f t="shared" si="19"/>
        <v>0.99219760956698377</v>
      </c>
      <c r="K67">
        <f t="shared" si="20"/>
        <v>2.0861680889046261E-2</v>
      </c>
      <c r="L67">
        <f t="shared" si="21"/>
        <v>2.1442644622285473E-2</v>
      </c>
      <c r="M67">
        <f t="shared" si="22"/>
        <v>251.18864315096005</v>
      </c>
      <c r="N67">
        <f t="shared" si="25"/>
        <v>2.4000000000000035</v>
      </c>
      <c r="AK67" s="32"/>
      <c r="AL67" s="35"/>
      <c r="AM67" s="32"/>
      <c r="AN67" s="32"/>
      <c r="AV67" s="6"/>
      <c r="BI67" s="5" t="str">
        <f t="shared" ref="BI67:BI130" si="30">IF(A67&gt;0,A67,"")</f>
        <v/>
      </c>
      <c r="BJ67" s="5" t="str">
        <f t="shared" ref="BJ67:BJ130" si="31">IF(A67&gt;0,C67,"")</f>
        <v/>
      </c>
      <c r="BK67" s="5" t="str">
        <f t="shared" ref="BK67:BK130" si="32">IF(A67&gt;0,LOG10(BI67),"")</f>
        <v/>
      </c>
      <c r="BL67" t="str">
        <f t="shared" ref="BL67:BL130" si="33">IF(A67&gt;0,_xlfn.NORM.DIST(BK67,$BF$3,$BF$4,TRUE),"")</f>
        <v/>
      </c>
      <c r="BM67" t="str">
        <f t="shared" ref="BM67:BM130" si="34">IF(A67&gt;0,1-BL67,"")</f>
        <v/>
      </c>
      <c r="BN67" t="str">
        <f t="shared" ref="BN67:BN130" si="35">IF(A67&gt;0,SMALL($BM$3:$BM$902,BJ67),"")</f>
        <v/>
      </c>
      <c r="BO67" t="str">
        <f t="shared" ref="BO67:BO130" si="36">IF(A67&gt;0,(2*BJ67-1)*(LN(BL67)+LN(BN67)),"")</f>
        <v/>
      </c>
      <c r="BP67" t="str">
        <f t="shared" ref="BP67:BP130" si="37">IF(A67&gt;0,(BJ67-0.5)/$BF$5,"")</f>
        <v/>
      </c>
      <c r="BQ67" t="str">
        <f t="shared" ref="BQ67:BQ130" si="38">IF(A67&gt;0,_xlfn.NORM.S.INV(BP67),"")</f>
        <v/>
      </c>
      <c r="BR67" t="str">
        <f t="shared" ref="BR67:BR130" si="39">IF(A67&gt;0,LN(BI67),"")</f>
        <v/>
      </c>
    </row>
    <row r="68" spans="1:70" ht="15.75" x14ac:dyDescent="0.25">
      <c r="A68" s="42"/>
      <c r="B68" t="str">
        <f t="shared" ref="B68:B131" si="40">IF(A68&gt;0,LOG10(A68),"")</f>
        <v/>
      </c>
      <c r="C68" t="str">
        <f t="shared" ref="C68:C131" si="41">IF(A68&gt;0,(C67+1),"")</f>
        <v/>
      </c>
      <c r="D68" s="5" t="str">
        <f t="shared" ref="D68:D131" si="42">IF(A68&gt;0,C68/(1+($T$2)),"")</f>
        <v/>
      </c>
      <c r="E68" s="6" t="str">
        <f t="shared" ref="E68:E131" si="43">IF(A68&gt;0,(_xlfn.NORM.S.INV(D68)),"")</f>
        <v/>
      </c>
      <c r="F68" s="7" t="str">
        <f t="shared" ref="F68:F131" si="44">IF(A68&gt;0,_xlfn.NORM.DIST(E68,0,1,TRUE),"")</f>
        <v/>
      </c>
      <c r="G68" s="7" t="str">
        <f t="shared" ref="G68:G131" si="45">IF(A68&gt;0,_xlfn.NORM.DIST(E68,0,1,FALSE),"")</f>
        <v/>
      </c>
      <c r="J68">
        <f t="shared" ref="J68:J93" si="46">_xlfn.NORM.DIST(N68,$H$3,$I$3,TRUE)</f>
        <v>0.99405379469457622</v>
      </c>
      <c r="K68">
        <f t="shared" ref="K68:K93" si="47">_xlfn.NORM.DIST(N68,$H$3,$I$3,FALSE)</f>
        <v>1.6410635754426084E-2</v>
      </c>
      <c r="L68">
        <f t="shared" ref="L68:L93" si="48">K68*$I$3</f>
        <v>1.6867645151867602E-2</v>
      </c>
      <c r="M68">
        <f t="shared" ref="M68:M93" si="49">10^N68</f>
        <v>316.22776601684075</v>
      </c>
      <c r="N68">
        <f t="shared" si="25"/>
        <v>2.5000000000000036</v>
      </c>
      <c r="AK68" s="32" t="s">
        <v>120</v>
      </c>
      <c r="AL68" s="35"/>
      <c r="AM68" s="32"/>
      <c r="AN68" s="32"/>
      <c r="AV68" s="2"/>
      <c r="BI68" s="5" t="str">
        <f t="shared" si="30"/>
        <v/>
      </c>
      <c r="BJ68" s="5" t="str">
        <f t="shared" si="31"/>
        <v/>
      </c>
      <c r="BK68" s="5" t="str">
        <f t="shared" si="32"/>
        <v/>
      </c>
      <c r="BL68" t="str">
        <f t="shared" si="33"/>
        <v/>
      </c>
      <c r="BM68" t="str">
        <f t="shared" si="34"/>
        <v/>
      </c>
      <c r="BN68" t="str">
        <f t="shared" si="35"/>
        <v/>
      </c>
      <c r="BO68" t="str">
        <f t="shared" si="36"/>
        <v/>
      </c>
      <c r="BP68" t="str">
        <f t="shared" si="37"/>
        <v/>
      </c>
      <c r="BQ68" t="str">
        <f t="shared" si="38"/>
        <v/>
      </c>
      <c r="BR68" t="str">
        <f t="shared" si="39"/>
        <v/>
      </c>
    </row>
    <row r="69" spans="1:70" ht="15.75" x14ac:dyDescent="0.25">
      <c r="A69" s="42"/>
      <c r="B69" t="str">
        <f t="shared" si="40"/>
        <v/>
      </c>
      <c r="C69" t="str">
        <f t="shared" si="41"/>
        <v/>
      </c>
      <c r="D69" s="5" t="str">
        <f t="shared" si="42"/>
        <v/>
      </c>
      <c r="E69" s="6" t="str">
        <f t="shared" si="43"/>
        <v/>
      </c>
      <c r="F69" s="7" t="str">
        <f t="shared" si="44"/>
        <v/>
      </c>
      <c r="G69" s="7" t="str">
        <f t="shared" si="45"/>
        <v/>
      </c>
      <c r="J69">
        <f t="shared" si="46"/>
        <v>0.99550733044996564</v>
      </c>
      <c r="K69">
        <f t="shared" si="47"/>
        <v>1.2787649250472577E-2</v>
      </c>
      <c r="L69">
        <f t="shared" si="48"/>
        <v>1.3143764392268699E-2</v>
      </c>
      <c r="M69">
        <f t="shared" si="49"/>
        <v>398.10717055350079</v>
      </c>
      <c r="N69">
        <f t="shared" ref="N69:N93" si="50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 t="str">
        <f t="shared" si="30"/>
        <v/>
      </c>
      <c r="BJ69" s="5" t="str">
        <f t="shared" si="31"/>
        <v/>
      </c>
      <c r="BK69" s="5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R69" t="str">
        <f t="shared" si="39"/>
        <v/>
      </c>
    </row>
    <row r="70" spans="1:70" x14ac:dyDescent="0.25">
      <c r="A70" s="42"/>
      <c r="B70" t="str">
        <f t="shared" si="40"/>
        <v/>
      </c>
      <c r="C70" t="str">
        <f t="shared" si="41"/>
        <v/>
      </c>
      <c r="D70" s="5" t="str">
        <f t="shared" si="42"/>
        <v/>
      </c>
      <c r="E70" s="6" t="str">
        <f t="shared" si="43"/>
        <v/>
      </c>
      <c r="F70" s="7" t="str">
        <f t="shared" si="44"/>
        <v/>
      </c>
      <c r="G70" s="7" t="str">
        <f t="shared" si="45"/>
        <v/>
      </c>
      <c r="J70">
        <f t="shared" si="46"/>
        <v>0.99663484611117292</v>
      </c>
      <c r="K70">
        <f t="shared" si="47"/>
        <v>9.8706380380414391E-3</v>
      </c>
      <c r="L70">
        <f t="shared" si="48"/>
        <v>1.0145519182783927E-2</v>
      </c>
      <c r="M70">
        <f t="shared" si="49"/>
        <v>501.18723362727673</v>
      </c>
      <c r="N70">
        <f t="shared" si="50"/>
        <v>2.7000000000000037</v>
      </c>
      <c r="AK70" s="26"/>
      <c r="AL70" s="5"/>
      <c r="AV70" s="2"/>
      <c r="BI70" s="5" t="str">
        <f t="shared" si="30"/>
        <v/>
      </c>
      <c r="BJ70" s="5" t="str">
        <f t="shared" si="31"/>
        <v/>
      </c>
      <c r="BK70" s="5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R70" t="str">
        <f t="shared" si="39"/>
        <v/>
      </c>
    </row>
    <row r="71" spans="1:70" x14ac:dyDescent="0.25">
      <c r="A71" s="42"/>
      <c r="B71" t="str">
        <f t="shared" si="40"/>
        <v/>
      </c>
      <c r="C71" t="str">
        <f t="shared" si="41"/>
        <v/>
      </c>
      <c r="D71" s="5" t="str">
        <f t="shared" si="42"/>
        <v/>
      </c>
      <c r="E71" s="6" t="str">
        <f t="shared" si="43"/>
        <v/>
      </c>
      <c r="F71" s="7" t="str">
        <f t="shared" si="44"/>
        <v/>
      </c>
      <c r="G71" s="7" t="str">
        <f t="shared" si="45"/>
        <v/>
      </c>
      <c r="J71">
        <f t="shared" si="46"/>
        <v>0.99750123301408156</v>
      </c>
      <c r="K71">
        <f t="shared" si="47"/>
        <v>7.5472535165953588E-3</v>
      </c>
      <c r="L71">
        <f t="shared" si="48"/>
        <v>7.7574321978830327E-3</v>
      </c>
      <c r="M71">
        <f t="shared" si="49"/>
        <v>630.95734448019937</v>
      </c>
      <c r="N71">
        <f t="shared" si="50"/>
        <v>2.8000000000000038</v>
      </c>
      <c r="AV71" s="2"/>
      <c r="BI71" s="5" t="str">
        <f t="shared" si="30"/>
        <v/>
      </c>
      <c r="BJ71" s="5" t="str">
        <f t="shared" si="31"/>
        <v/>
      </c>
      <c r="BK71" s="5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R71" t="str">
        <f t="shared" si="39"/>
        <v/>
      </c>
    </row>
    <row r="72" spans="1:70" x14ac:dyDescent="0.25">
      <c r="A72" s="42"/>
      <c r="B72" t="str">
        <f t="shared" si="40"/>
        <v/>
      </c>
      <c r="C72" t="str">
        <f t="shared" si="41"/>
        <v/>
      </c>
      <c r="D72" s="5" t="str">
        <f t="shared" si="42"/>
        <v/>
      </c>
      <c r="E72" s="6" t="str">
        <f t="shared" si="43"/>
        <v/>
      </c>
      <c r="F72" s="7" t="str">
        <f t="shared" si="44"/>
        <v/>
      </c>
      <c r="G72" s="7" t="str">
        <f t="shared" si="45"/>
        <v/>
      </c>
      <c r="J72">
        <f t="shared" si="46"/>
        <v>0.9981607008295641</v>
      </c>
      <c r="K72">
        <f t="shared" si="47"/>
        <v>5.7163900128950479E-3</v>
      </c>
      <c r="L72">
        <f t="shared" si="48"/>
        <v>5.875582136492653E-3</v>
      </c>
      <c r="M72">
        <f t="shared" si="49"/>
        <v>794.32823472428913</v>
      </c>
      <c r="N72">
        <f t="shared" si="50"/>
        <v>2.9000000000000039</v>
      </c>
      <c r="AV72" s="2"/>
      <c r="BI72" s="5" t="str">
        <f t="shared" si="30"/>
        <v/>
      </c>
      <c r="BJ72" s="5" t="str">
        <f t="shared" si="31"/>
        <v/>
      </c>
      <c r="BK72" s="5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R72" t="str">
        <f t="shared" si="39"/>
        <v/>
      </c>
    </row>
    <row r="73" spans="1:70" x14ac:dyDescent="0.25">
      <c r="A73" s="42"/>
      <c r="B73" t="str">
        <f t="shared" si="40"/>
        <v/>
      </c>
      <c r="C73" t="str">
        <f t="shared" si="41"/>
        <v/>
      </c>
      <c r="D73" s="5" t="str">
        <f t="shared" si="42"/>
        <v/>
      </c>
      <c r="E73" s="6" t="str">
        <f t="shared" si="43"/>
        <v/>
      </c>
      <c r="F73" s="7" t="str">
        <f t="shared" si="44"/>
        <v/>
      </c>
      <c r="G73" s="7" t="str">
        <f t="shared" si="45"/>
        <v/>
      </c>
      <c r="J73">
        <f t="shared" si="46"/>
        <v>0.99865794278108277</v>
      </c>
      <c r="K73">
        <f t="shared" si="47"/>
        <v>4.2888807042012738E-3</v>
      </c>
      <c r="L73">
        <f t="shared" si="48"/>
        <v>4.4083190255226725E-3</v>
      </c>
      <c r="M73">
        <f t="shared" si="49"/>
        <v>1000.0000000000095</v>
      </c>
      <c r="N73">
        <f t="shared" si="50"/>
        <v>3.000000000000004</v>
      </c>
      <c r="AK73" s="52"/>
      <c r="AL73" s="52"/>
      <c r="AM73" s="53" t="s">
        <v>154</v>
      </c>
      <c r="AV73" s="2"/>
      <c r="BI73" s="5" t="str">
        <f t="shared" si="30"/>
        <v/>
      </c>
      <c r="BJ73" s="5" t="str">
        <f t="shared" si="31"/>
        <v/>
      </c>
      <c r="BK73" s="5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R73" t="str">
        <f t="shared" si="39"/>
        <v/>
      </c>
    </row>
    <row r="74" spans="1:70" x14ac:dyDescent="0.25">
      <c r="A74" s="42"/>
      <c r="B74" t="str">
        <f t="shared" si="40"/>
        <v/>
      </c>
      <c r="C74" t="str">
        <f t="shared" si="41"/>
        <v/>
      </c>
      <c r="D74" s="5" t="str">
        <f t="shared" si="42"/>
        <v/>
      </c>
      <c r="E74" s="6" t="str">
        <f t="shared" si="43"/>
        <v/>
      </c>
      <c r="F74" s="7" t="str">
        <f t="shared" si="44"/>
        <v/>
      </c>
      <c r="G74" s="7" t="str">
        <f t="shared" si="45"/>
        <v/>
      </c>
      <c r="J74">
        <f t="shared" si="46"/>
        <v>0.99902933632402224</v>
      </c>
      <c r="K74">
        <f t="shared" si="47"/>
        <v>3.1875373504999947E-3</v>
      </c>
      <c r="L74">
        <f t="shared" si="48"/>
        <v>3.2763050585689186E-3</v>
      </c>
      <c r="M74">
        <f t="shared" si="49"/>
        <v>1258.9254117941803</v>
      </c>
      <c r="N74">
        <f t="shared" si="50"/>
        <v>3.1000000000000041</v>
      </c>
      <c r="AK74" s="52"/>
      <c r="AL74" s="52"/>
      <c r="AM74" s="54" t="s">
        <v>12</v>
      </c>
      <c r="AV74" s="2"/>
      <c r="BI74" s="5" t="str">
        <f t="shared" si="30"/>
        <v/>
      </c>
      <c r="BJ74" s="5" t="str">
        <f t="shared" si="31"/>
        <v/>
      </c>
      <c r="BK74" s="5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R74" t="str">
        <f t="shared" si="39"/>
        <v/>
      </c>
    </row>
    <row r="75" spans="1:70" x14ac:dyDescent="0.25">
      <c r="A75" s="42"/>
      <c r="B75" t="str">
        <f t="shared" si="40"/>
        <v/>
      </c>
      <c r="C75" t="str">
        <f t="shared" si="41"/>
        <v/>
      </c>
      <c r="D75" s="5" t="str">
        <f t="shared" si="42"/>
        <v/>
      </c>
      <c r="E75" s="6" t="str">
        <f t="shared" si="43"/>
        <v/>
      </c>
      <c r="F75" s="7" t="str">
        <f t="shared" si="44"/>
        <v/>
      </c>
      <c r="G75" s="7" t="str">
        <f t="shared" si="45"/>
        <v/>
      </c>
      <c r="J75">
        <f t="shared" si="46"/>
        <v>0.99930412154057435</v>
      </c>
      <c r="K75">
        <f t="shared" si="47"/>
        <v>2.3466904158207548E-3</v>
      </c>
      <c r="L75">
        <f t="shared" si="48"/>
        <v>2.4120419103615303E-3</v>
      </c>
      <c r="M75">
        <f t="shared" si="49"/>
        <v>1584.8931924611297</v>
      </c>
      <c r="N75">
        <f t="shared" si="50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 t="str">
        <f t="shared" si="30"/>
        <v/>
      </c>
      <c r="BJ75" s="5" t="str">
        <f t="shared" si="31"/>
        <v/>
      </c>
      <c r="BK75" s="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R75" t="str">
        <f t="shared" si="39"/>
        <v/>
      </c>
    </row>
    <row r="76" spans="1:70" x14ac:dyDescent="0.25">
      <c r="A76" s="42"/>
      <c r="B76" t="str">
        <f t="shared" si="40"/>
        <v/>
      </c>
      <c r="C76" t="str">
        <f t="shared" si="41"/>
        <v/>
      </c>
      <c r="D76" s="5" t="str">
        <f t="shared" si="42"/>
        <v/>
      </c>
      <c r="E76" s="6" t="str">
        <f t="shared" si="43"/>
        <v/>
      </c>
      <c r="F76" s="7" t="str">
        <f t="shared" si="44"/>
        <v/>
      </c>
      <c r="G76" s="7" t="str">
        <f t="shared" si="45"/>
        <v/>
      </c>
      <c r="J76">
        <f t="shared" si="46"/>
        <v>0.99950551474252503</v>
      </c>
      <c r="K76">
        <f t="shared" si="47"/>
        <v>1.7113763188563416E-3</v>
      </c>
      <c r="L76">
        <f t="shared" si="48"/>
        <v>1.7590353536420767E-3</v>
      </c>
      <c r="M76">
        <f t="shared" si="49"/>
        <v>1995.2623149689</v>
      </c>
      <c r="N76">
        <f t="shared" si="50"/>
        <v>3.3000000000000043</v>
      </c>
      <c r="AK76" s="55" t="s">
        <v>48</v>
      </c>
      <c r="AL76" s="21">
        <f>_xlfn.QUARTILE.EXC(A3:A902,1)</f>
        <v>0.16250000000000001</v>
      </c>
      <c r="AM76" s="55">
        <v>0.25</v>
      </c>
      <c r="AV76" s="2"/>
      <c r="BI76" s="5" t="str">
        <f t="shared" si="30"/>
        <v/>
      </c>
      <c r="BJ76" s="5" t="str">
        <f t="shared" si="31"/>
        <v/>
      </c>
      <c r="BK76" s="5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R76" t="str">
        <f t="shared" si="39"/>
        <v/>
      </c>
    </row>
    <row r="77" spans="1:70" x14ac:dyDescent="0.25">
      <c r="A77" s="42"/>
      <c r="B77" t="str">
        <f t="shared" si="40"/>
        <v/>
      </c>
      <c r="C77" t="str">
        <f t="shared" si="41"/>
        <v/>
      </c>
      <c r="D77" s="5" t="str">
        <f t="shared" si="42"/>
        <v/>
      </c>
      <c r="E77" s="6" t="str">
        <f t="shared" si="43"/>
        <v/>
      </c>
      <c r="F77" s="7" t="str">
        <f t="shared" si="44"/>
        <v/>
      </c>
      <c r="G77" s="7" t="str">
        <f t="shared" si="45"/>
        <v/>
      </c>
      <c r="J77">
        <f t="shared" si="46"/>
        <v>0.99965172864759988</v>
      </c>
      <c r="K77">
        <f t="shared" si="47"/>
        <v>1.2363016189868455E-3</v>
      </c>
      <c r="L77">
        <f t="shared" si="48"/>
        <v>1.2707305994604855E-3</v>
      </c>
      <c r="M77">
        <f t="shared" si="49"/>
        <v>2511.886431509608</v>
      </c>
      <c r="N77">
        <f t="shared" si="50"/>
        <v>3.4000000000000044</v>
      </c>
      <c r="AK77" s="55" t="s">
        <v>49</v>
      </c>
      <c r="AL77" s="21">
        <f>_xlfn.QUARTILE.EXC(A3:A902,2)</f>
        <v>0.79</v>
      </c>
      <c r="AM77" s="55">
        <v>0.5</v>
      </c>
      <c r="AV77" s="2"/>
      <c r="BI77" s="5" t="str">
        <f t="shared" si="30"/>
        <v/>
      </c>
      <c r="BJ77" s="5" t="str">
        <f t="shared" si="31"/>
        <v/>
      </c>
      <c r="BK77" s="5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R77" t="str">
        <f t="shared" si="39"/>
        <v/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43"/>
        <v/>
      </c>
      <c r="F78" s="7" t="str">
        <f t="shared" si="44"/>
        <v/>
      </c>
      <c r="G78" s="7" t="str">
        <f t="shared" si="45"/>
        <v/>
      </c>
      <c r="J78">
        <f t="shared" si="46"/>
        <v>0.99975688244761962</v>
      </c>
      <c r="K78">
        <f t="shared" si="47"/>
        <v>8.846929349899859E-4</v>
      </c>
      <c r="L78">
        <f t="shared" si="48"/>
        <v>9.0933018800021714E-4</v>
      </c>
      <c r="M78">
        <f t="shared" si="49"/>
        <v>3162.2776601684141</v>
      </c>
      <c r="N78">
        <f t="shared" si="50"/>
        <v>3.5000000000000044</v>
      </c>
      <c r="AK78" s="55" t="s">
        <v>50</v>
      </c>
      <c r="AL78" s="21">
        <f>_xlfn.QUARTILE.EXC(A3:A902,3)</f>
        <v>4.5975000000000001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43"/>
        <v/>
      </c>
      <c r="F79" s="7" t="str">
        <f t="shared" si="44"/>
        <v/>
      </c>
      <c r="G79" s="7" t="str">
        <f t="shared" si="45"/>
        <v/>
      </c>
      <c r="J79">
        <f t="shared" si="46"/>
        <v>0.99983179484431706</v>
      </c>
      <c r="K79">
        <f t="shared" si="47"/>
        <v>6.2711888819060859E-4</v>
      </c>
      <c r="L79">
        <f t="shared" si="48"/>
        <v>6.4458312476894388E-4</v>
      </c>
      <c r="M79">
        <f t="shared" si="49"/>
        <v>3981.0717055350196</v>
      </c>
      <c r="N79">
        <f t="shared" si="50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43"/>
        <v/>
      </c>
      <c r="F80" s="7" t="str">
        <f t="shared" si="44"/>
        <v/>
      </c>
      <c r="G80" s="7" t="str">
        <f t="shared" si="45"/>
        <v/>
      </c>
      <c r="J80">
        <f t="shared" si="46"/>
        <v>0.99988466064760684</v>
      </c>
      <c r="K80">
        <f t="shared" si="47"/>
        <v>4.4034838225848742E-4</v>
      </c>
      <c r="L80">
        <f t="shared" si="48"/>
        <v>4.5261136535382679E-4</v>
      </c>
      <c r="M80">
        <f t="shared" si="49"/>
        <v>5011.8723362727769</v>
      </c>
      <c r="N80">
        <f t="shared" si="50"/>
        <v>3.7000000000000046</v>
      </c>
      <c r="AK80" s="55" t="s">
        <v>7</v>
      </c>
      <c r="AL80" s="64">
        <f>AK24</f>
        <v>10.910869565217391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43"/>
        <v/>
      </c>
      <c r="F81" s="7" t="str">
        <f t="shared" si="44"/>
        <v/>
      </c>
      <c r="G81" s="7" t="str">
        <f t="shared" si="45"/>
        <v/>
      </c>
      <c r="J81">
        <f t="shared" si="46"/>
        <v>0.99992161694064785</v>
      </c>
      <c r="K81">
        <f t="shared" si="47"/>
        <v>3.0628951501048663E-4</v>
      </c>
      <c r="L81">
        <f t="shared" si="48"/>
        <v>3.1481917765075601E-4</v>
      </c>
      <c r="M81">
        <f t="shared" si="49"/>
        <v>6309.5734448020057</v>
      </c>
      <c r="N81">
        <f t="shared" si="50"/>
        <v>3.8000000000000047</v>
      </c>
      <c r="AK81" s="55" t="s">
        <v>157</v>
      </c>
      <c r="AL81" s="21">
        <f>_xlfn.CONFIDENCE.T(0.05,AK25,AK37)</f>
        <v>9.0189939976708864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43"/>
        <v/>
      </c>
      <c r="F82" s="7" t="str">
        <f t="shared" si="44"/>
        <v/>
      </c>
      <c r="G82" s="7" t="str">
        <f t="shared" si="45"/>
        <v/>
      </c>
      <c r="J82">
        <f t="shared" si="46"/>
        <v>0.9999472083609906</v>
      </c>
      <c r="K82">
        <f t="shared" si="47"/>
        <v>2.1103624774353953E-4</v>
      </c>
      <c r="L82">
        <f t="shared" si="48"/>
        <v>2.1691326249560858E-4</v>
      </c>
      <c r="M82">
        <f t="shared" si="49"/>
        <v>7943.2823472429145</v>
      </c>
      <c r="N82">
        <f t="shared" si="50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43"/>
        <v/>
      </c>
      <c r="F83" s="7" t="str">
        <f t="shared" si="44"/>
        <v/>
      </c>
      <c r="G83" s="7" t="str">
        <f t="shared" si="45"/>
        <v/>
      </c>
      <c r="J83">
        <f t="shared" si="46"/>
        <v>0.99996476303620208</v>
      </c>
      <c r="K83">
        <f t="shared" si="47"/>
        <v>1.4403604373708926E-4</v>
      </c>
      <c r="L83">
        <f t="shared" si="48"/>
        <v>1.4804721225872278E-4</v>
      </c>
      <c r="M83">
        <f t="shared" si="49"/>
        <v>10000.000000000115</v>
      </c>
      <c r="N83">
        <f t="shared" si="50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43"/>
        <v/>
      </c>
      <c r="F84" s="7" t="str">
        <f t="shared" si="44"/>
        <v/>
      </c>
      <c r="G84" s="7" t="str">
        <f t="shared" si="45"/>
        <v/>
      </c>
      <c r="J84">
        <f t="shared" si="46"/>
        <v>0.99997669147554902</v>
      </c>
      <c r="K84">
        <f t="shared" si="47"/>
        <v>9.7381063435821911E-5</v>
      </c>
      <c r="L84">
        <f t="shared" si="48"/>
        <v>1.0009296697136996E-4</v>
      </c>
      <c r="M84">
        <f t="shared" si="49"/>
        <v>12589.254117941806</v>
      </c>
      <c r="N84">
        <f t="shared" si="50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43"/>
        <v/>
      </c>
      <c r="F85" s="7" t="str">
        <f t="shared" si="44"/>
        <v/>
      </c>
      <c r="G85" s="7" t="str">
        <f t="shared" si="45"/>
        <v/>
      </c>
      <c r="J85">
        <f t="shared" si="46"/>
        <v>0.99998472057565402</v>
      </c>
      <c r="K85">
        <f t="shared" si="47"/>
        <v>6.5217934917572324E-5</v>
      </c>
      <c r="L85">
        <f t="shared" si="48"/>
        <v>6.7034147865387044E-5</v>
      </c>
      <c r="M85">
        <f t="shared" si="49"/>
        <v>15848.931924611286</v>
      </c>
      <c r="N85">
        <f t="shared" si="50"/>
        <v>4.2000000000000037</v>
      </c>
      <c r="AK85">
        <f>SLOPE(E3:E902,BR3:BR902)</f>
        <v>0.39163840734747363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43"/>
        <v/>
      </c>
      <c r="F86" s="7" t="str">
        <f t="shared" si="44"/>
        <v/>
      </c>
      <c r="G86" s="7" t="str">
        <f t="shared" si="45"/>
        <v/>
      </c>
      <c r="J86">
        <f t="shared" si="46"/>
        <v>0.99999007413394303</v>
      </c>
      <c r="K86">
        <f t="shared" si="47"/>
        <v>4.3266202091682617E-5</v>
      </c>
      <c r="L86">
        <f t="shared" si="48"/>
        <v>4.4471095140519549E-5</v>
      </c>
      <c r="M86">
        <f t="shared" si="49"/>
        <v>19952.62314968897</v>
      </c>
      <c r="N86">
        <f t="shared" si="50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43"/>
        <v/>
      </c>
      <c r="F87" s="7" t="str">
        <f t="shared" si="44"/>
        <v/>
      </c>
      <c r="G87" s="7" t="str">
        <f t="shared" si="45"/>
        <v/>
      </c>
      <c r="J87">
        <f t="shared" si="46"/>
        <v>0.99999361012057353</v>
      </c>
      <c r="K87">
        <f t="shared" si="47"/>
        <v>2.843280504531755E-5</v>
      </c>
      <c r="L87">
        <f t="shared" si="48"/>
        <v>2.9224612218164473E-5</v>
      </c>
      <c r="M87">
        <f t="shared" si="49"/>
        <v>25118.864315095994</v>
      </c>
      <c r="N87">
        <f t="shared" si="50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43"/>
        <v/>
      </c>
      <c r="F88" s="7" t="str">
        <f t="shared" si="44"/>
        <v/>
      </c>
      <c r="G88" s="7" t="str">
        <f t="shared" si="45"/>
        <v/>
      </c>
      <c r="J88">
        <f t="shared" si="46"/>
        <v>0.99999592362911593</v>
      </c>
      <c r="K88">
        <f t="shared" si="47"/>
        <v>1.8508867279540783E-5</v>
      </c>
      <c r="L88">
        <f t="shared" si="48"/>
        <v>1.9024308997297912E-5</v>
      </c>
      <c r="M88">
        <f t="shared" si="49"/>
        <v>31622.776601684007</v>
      </c>
      <c r="N88">
        <f t="shared" si="50"/>
        <v>4.5000000000000027</v>
      </c>
      <c r="AK88" s="27">
        <f>EXP(INDEX(LINEST(BR3:BR48,E3:E48),1,2))</f>
        <v>0.82154544229090976</v>
      </c>
      <c r="AL88" s="27">
        <f>INDEX(LINEST(BR3:BR48,E3:E48),1)</f>
        <v>2.4890688956997549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43"/>
        <v/>
      </c>
      <c r="F89" s="7" t="str">
        <f t="shared" si="44"/>
        <v/>
      </c>
      <c r="G89" s="7" t="str">
        <f t="shared" si="45"/>
        <v/>
      </c>
      <c r="J89">
        <f t="shared" si="46"/>
        <v>0.99999742305158246</v>
      </c>
      <c r="K89">
        <f t="shared" si="47"/>
        <v>1.1935185589827152E-5</v>
      </c>
      <c r="L89">
        <f t="shared" si="48"/>
        <v>1.2267561011253984E-5</v>
      </c>
      <c r="M89">
        <f t="shared" si="49"/>
        <v>39810.717055349953</v>
      </c>
      <c r="N89">
        <f t="shared" si="50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43"/>
        <v/>
      </c>
      <c r="F90" s="7" t="str">
        <f t="shared" si="44"/>
        <v/>
      </c>
      <c r="G90" s="7" t="str">
        <f t="shared" si="45"/>
        <v/>
      </c>
      <c r="J90">
        <f t="shared" si="46"/>
        <v>0.99999838570361466</v>
      </c>
      <c r="K90">
        <f t="shared" si="47"/>
        <v>7.6237336190538319E-6</v>
      </c>
      <c r="L90">
        <f t="shared" si="48"/>
        <v>7.8360421462575237E-6</v>
      </c>
      <c r="M90">
        <f t="shared" si="49"/>
        <v>50118.723362727469</v>
      </c>
      <c r="N90">
        <f t="shared" si="50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43"/>
        <v/>
      </c>
      <c r="F91" s="7" t="str">
        <f t="shared" si="44"/>
        <v/>
      </c>
      <c r="G91" s="7" t="str">
        <f t="shared" si="45"/>
        <v/>
      </c>
      <c r="J91">
        <f t="shared" si="46"/>
        <v>0.99999899792297697</v>
      </c>
      <c r="K91">
        <f t="shared" si="47"/>
        <v>4.8238683979533399E-6</v>
      </c>
      <c r="L91">
        <f t="shared" si="48"/>
        <v>4.9582052525929445E-6</v>
      </c>
      <c r="M91">
        <f t="shared" si="49"/>
        <v>63095.734448019568</v>
      </c>
      <c r="N91">
        <f t="shared" si="50"/>
        <v>4.8000000000000016</v>
      </c>
      <c r="AK91">
        <v>0.1</v>
      </c>
      <c r="AL91">
        <f>NORMSINV(AK91)</f>
        <v>-1.2815515655446006</v>
      </c>
      <c r="AM91">
        <f>$AK$88*(EXP(1))^($AL$88*AL91)</f>
        <v>3.3828955662440395E-2</v>
      </c>
      <c r="AN91">
        <v>0.1</v>
      </c>
      <c r="AO91" s="18">
        <f>AM91</f>
        <v>3.3828955662440395E-2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43"/>
        <v/>
      </c>
      <c r="F92" s="7" t="str">
        <f t="shared" si="44"/>
        <v/>
      </c>
      <c r="G92" s="7" t="str">
        <f t="shared" si="45"/>
        <v/>
      </c>
      <c r="J92">
        <f t="shared" si="46"/>
        <v>0.99999938361192886</v>
      </c>
      <c r="K92">
        <f t="shared" si="47"/>
        <v>3.0235168295041543E-6</v>
      </c>
      <c r="L92">
        <f t="shared" si="48"/>
        <v>3.1077168340063144E-6</v>
      </c>
      <c r="M92">
        <f t="shared" si="49"/>
        <v>79432.823472428528</v>
      </c>
      <c r="N92">
        <f t="shared" si="50"/>
        <v>4.9000000000000012</v>
      </c>
      <c r="AK92">
        <v>0.25</v>
      </c>
      <c r="AL92">
        <f>NORMSINV(AK92)</f>
        <v>-0.67448975019608193</v>
      </c>
      <c r="AM92">
        <f>$AK$88*(EXP(1))^($AL$88*AL92)</f>
        <v>0.15329065030780023</v>
      </c>
      <c r="AN92">
        <v>0.25</v>
      </c>
      <c r="AO92" s="18">
        <f>AM92</f>
        <v>0.15329065030780023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43"/>
        <v/>
      </c>
      <c r="F93" s="7" t="str">
        <f t="shared" si="44"/>
        <v/>
      </c>
      <c r="G93" s="7" t="str">
        <f t="shared" si="45"/>
        <v/>
      </c>
      <c r="J93">
        <f t="shared" si="46"/>
        <v>0.99999962430286959</v>
      </c>
      <c r="K93">
        <f t="shared" si="47"/>
        <v>1.8772345159623101E-6</v>
      </c>
      <c r="L93">
        <f t="shared" si="48"/>
        <v>1.9295124305924588E-6</v>
      </c>
      <c r="M93">
        <f t="shared" si="49"/>
        <v>100000.00000000038</v>
      </c>
      <c r="N93">
        <f t="shared" si="50"/>
        <v>5.0000000000000009</v>
      </c>
      <c r="AK93">
        <v>0.5</v>
      </c>
      <c r="AL93">
        <f t="shared" ref="AL93:AL95" si="51">NORMSINV(AK93)</f>
        <v>0</v>
      </c>
      <c r="AM93">
        <f>$AK$88*(EXP(1))^($AL$88*AL93)</f>
        <v>0.82154544229090976</v>
      </c>
      <c r="AN93">
        <v>0.5</v>
      </c>
      <c r="AO93" s="18">
        <f>AM93</f>
        <v>0.82154544229090976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43"/>
        <v/>
      </c>
      <c r="F94" s="7" t="str">
        <f t="shared" si="44"/>
        <v/>
      </c>
      <c r="G94" s="7" t="str">
        <f t="shared" si="45"/>
        <v/>
      </c>
      <c r="AK94">
        <v>0.75</v>
      </c>
      <c r="AL94">
        <f t="shared" si="51"/>
        <v>0.67448975019608193</v>
      </c>
      <c r="AM94">
        <f>$AK$88*(EXP(1))^($AL$88*AL94)</f>
        <v>4.402988130024406</v>
      </c>
      <c r="AN94">
        <v>0.75</v>
      </c>
      <c r="AO94" s="18">
        <f>AM94</f>
        <v>4.402988130024406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43"/>
        <v/>
      </c>
      <c r="F95" s="7" t="str">
        <f t="shared" si="44"/>
        <v/>
      </c>
      <c r="G95" s="7" t="str">
        <f t="shared" si="45"/>
        <v/>
      </c>
      <c r="AK95">
        <v>0.9</v>
      </c>
      <c r="AL95">
        <f t="shared" si="51"/>
        <v>1.2815515655446006</v>
      </c>
      <c r="AM95">
        <f>$AK$88*(EXP(1))^($AL$88*AL95)</f>
        <v>19.951455802649424</v>
      </c>
      <c r="AN95">
        <v>0.9</v>
      </c>
      <c r="AO95" s="18">
        <f>AM95</f>
        <v>19.951455802649424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43"/>
        <v/>
      </c>
      <c r="F96" s="7" t="str">
        <f t="shared" si="44"/>
        <v/>
      </c>
      <c r="G96" s="7" t="str">
        <f t="shared" si="45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43"/>
        <v/>
      </c>
      <c r="F97" s="7" t="str">
        <f t="shared" si="44"/>
        <v/>
      </c>
      <c r="G97" s="7" t="str">
        <f t="shared" si="45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43"/>
        <v/>
      </c>
      <c r="F98" s="7" t="str">
        <f t="shared" si="44"/>
        <v/>
      </c>
      <c r="G98" s="7" t="str">
        <f t="shared" si="45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43"/>
        <v/>
      </c>
      <c r="F99" s="7" t="str">
        <f t="shared" si="44"/>
        <v/>
      </c>
      <c r="G99" s="7" t="str">
        <f t="shared" si="45"/>
        <v/>
      </c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43"/>
        <v/>
      </c>
      <c r="F100" s="7" t="str">
        <f t="shared" si="44"/>
        <v/>
      </c>
      <c r="G100" s="7" t="str">
        <f t="shared" si="45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43"/>
        <v/>
      </c>
      <c r="F101" s="7" t="str">
        <f t="shared" si="44"/>
        <v/>
      </c>
      <c r="G101" s="7" t="str">
        <f t="shared" si="45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43"/>
        <v/>
      </c>
      <c r="F102" s="7" t="str">
        <f t="shared" si="44"/>
        <v/>
      </c>
      <c r="G102" s="7" t="str">
        <f t="shared" si="45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43"/>
        <v/>
      </c>
      <c r="F103" s="7" t="str">
        <f t="shared" si="44"/>
        <v/>
      </c>
      <c r="G103" s="7" t="str">
        <f t="shared" si="45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43"/>
        <v/>
      </c>
      <c r="F104" s="7" t="str">
        <f t="shared" si="44"/>
        <v/>
      </c>
      <c r="G104" s="7" t="str">
        <f t="shared" si="45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43"/>
        <v/>
      </c>
      <c r="F105" s="7" t="str">
        <f t="shared" si="44"/>
        <v/>
      </c>
      <c r="G105" s="7" t="str">
        <f t="shared" si="45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43"/>
        <v/>
      </c>
      <c r="F106" s="7" t="str">
        <f t="shared" si="44"/>
        <v/>
      </c>
      <c r="G106" s="7" t="str">
        <f t="shared" si="45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43"/>
        <v/>
      </c>
      <c r="F107" s="7" t="str">
        <f t="shared" si="44"/>
        <v/>
      </c>
      <c r="G107" s="7" t="str">
        <f t="shared" si="45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43"/>
        <v/>
      </c>
      <c r="F108" s="7" t="str">
        <f t="shared" si="44"/>
        <v/>
      </c>
      <c r="G108" s="7" t="str">
        <f t="shared" si="45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43"/>
        <v/>
      </c>
      <c r="F109" s="7" t="str">
        <f t="shared" si="44"/>
        <v/>
      </c>
      <c r="G109" s="7" t="str">
        <f t="shared" si="45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43"/>
        <v/>
      </c>
      <c r="F110" s="7" t="str">
        <f t="shared" si="44"/>
        <v/>
      </c>
      <c r="G110" s="7" t="str">
        <f t="shared" si="45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43"/>
        <v/>
      </c>
      <c r="F111" s="7" t="str">
        <f t="shared" si="44"/>
        <v/>
      </c>
      <c r="G111" s="7" t="str">
        <f t="shared" si="45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43"/>
        <v/>
      </c>
      <c r="F112" s="7" t="str">
        <f t="shared" si="44"/>
        <v/>
      </c>
      <c r="G112" s="7" t="str">
        <f t="shared" si="45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43"/>
        <v/>
      </c>
      <c r="F113" s="7" t="str">
        <f t="shared" si="44"/>
        <v/>
      </c>
      <c r="G113" s="7" t="str">
        <f t="shared" si="45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43"/>
        <v/>
      </c>
      <c r="F114" s="7" t="str">
        <f t="shared" si="44"/>
        <v/>
      </c>
      <c r="G114" s="7" t="str">
        <f t="shared" si="45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43"/>
        <v/>
      </c>
      <c r="F115" s="7" t="str">
        <f t="shared" si="44"/>
        <v/>
      </c>
      <c r="G115" s="7" t="str">
        <f t="shared" si="45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43"/>
        <v/>
      </c>
      <c r="F116" s="7" t="str">
        <f t="shared" si="44"/>
        <v/>
      </c>
      <c r="G116" s="7" t="str">
        <f t="shared" si="45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43"/>
        <v/>
      </c>
      <c r="F117" s="7" t="str">
        <f t="shared" si="44"/>
        <v/>
      </c>
      <c r="G117" s="7" t="str">
        <f t="shared" si="45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43"/>
        <v/>
      </c>
      <c r="F118" s="7" t="str">
        <f t="shared" si="44"/>
        <v/>
      </c>
      <c r="G118" s="7" t="str">
        <f t="shared" si="45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43"/>
        <v/>
      </c>
      <c r="F119" s="7" t="str">
        <f t="shared" si="44"/>
        <v/>
      </c>
      <c r="G119" s="7" t="str">
        <f t="shared" si="45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43"/>
        <v/>
      </c>
      <c r="F120" s="7" t="str">
        <f t="shared" si="44"/>
        <v/>
      </c>
      <c r="G120" s="7" t="str">
        <f t="shared" si="45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43"/>
        <v/>
      </c>
      <c r="F121" s="7" t="str">
        <f t="shared" si="44"/>
        <v/>
      </c>
      <c r="G121" s="7" t="str">
        <f t="shared" si="45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43"/>
        <v/>
      </c>
      <c r="F122" s="7" t="str">
        <f t="shared" si="44"/>
        <v/>
      </c>
      <c r="G122" s="7" t="str">
        <f t="shared" si="45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43"/>
        <v/>
      </c>
      <c r="F123" s="7" t="str">
        <f t="shared" si="44"/>
        <v/>
      </c>
      <c r="G123" s="7" t="str">
        <f t="shared" si="45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43"/>
        <v/>
      </c>
      <c r="F124" s="7" t="str">
        <f t="shared" si="44"/>
        <v/>
      </c>
      <c r="G124" s="7" t="str">
        <f t="shared" si="45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43"/>
        <v/>
      </c>
      <c r="F125" s="7" t="str">
        <f t="shared" si="44"/>
        <v/>
      </c>
      <c r="G125" s="7" t="str">
        <f t="shared" si="45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43"/>
        <v/>
      </c>
      <c r="F126" s="7" t="str">
        <f t="shared" si="44"/>
        <v/>
      </c>
      <c r="G126" s="7" t="str">
        <f t="shared" si="45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43"/>
        <v/>
      </c>
      <c r="F127" s="7" t="str">
        <f t="shared" si="44"/>
        <v/>
      </c>
      <c r="G127" s="7" t="str">
        <f t="shared" si="45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43"/>
        <v/>
      </c>
      <c r="F128" s="7" t="str">
        <f t="shared" si="44"/>
        <v/>
      </c>
      <c r="G128" s="7" t="str">
        <f t="shared" si="45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43"/>
        <v/>
      </c>
      <c r="F129" s="7" t="str">
        <f t="shared" si="44"/>
        <v/>
      </c>
      <c r="G129" s="7" t="str">
        <f t="shared" si="45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43"/>
        <v/>
      </c>
      <c r="F130" s="7" t="str">
        <f t="shared" si="44"/>
        <v/>
      </c>
      <c r="G130" s="7" t="str">
        <f t="shared" si="45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si="43"/>
        <v/>
      </c>
      <c r="F131" s="7" t="str">
        <f t="shared" si="44"/>
        <v/>
      </c>
      <c r="G131" s="7" t="str">
        <f t="shared" si="45"/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ref="E132:E195" si="65">IF(A132&gt;0,(_xlfn.NORM.S.INV(D132)),"")</f>
        <v/>
      </c>
      <c r="F132" s="7" t="str">
        <f t="shared" ref="F132:F195" si="66">IF(A132&gt;0,_xlfn.NORM.DIST(E132,0,1,TRUE),"")</f>
        <v/>
      </c>
      <c r="G132" s="7" t="str">
        <f t="shared" ref="G132:G195" si="67">IF(A132&gt;0,_xlfn.NORM.DIST(E132,0,1,FALSE),"")</f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65"/>
        <v/>
      </c>
      <c r="F133" s="7" t="str">
        <f t="shared" si="66"/>
        <v/>
      </c>
      <c r="G133" s="7" t="str">
        <f t="shared" si="67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65"/>
        <v/>
      </c>
      <c r="F134" s="7" t="str">
        <f t="shared" si="66"/>
        <v/>
      </c>
      <c r="G134" s="7" t="str">
        <f t="shared" si="67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65"/>
        <v/>
      </c>
      <c r="F135" s="7" t="str">
        <f t="shared" si="66"/>
        <v/>
      </c>
      <c r="G135" s="7" t="str">
        <f t="shared" si="67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65"/>
        <v/>
      </c>
      <c r="F136" s="7" t="str">
        <f t="shared" si="66"/>
        <v/>
      </c>
      <c r="G136" s="7" t="str">
        <f t="shared" si="67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65"/>
        <v/>
      </c>
      <c r="F137" s="7" t="str">
        <f t="shared" si="66"/>
        <v/>
      </c>
      <c r="G137" s="7" t="str">
        <f t="shared" si="67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65"/>
        <v/>
      </c>
      <c r="F138" s="7" t="str">
        <f t="shared" si="66"/>
        <v/>
      </c>
      <c r="G138" s="7" t="str">
        <f t="shared" si="67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65"/>
        <v/>
      </c>
      <c r="F139" s="7" t="str">
        <f t="shared" si="66"/>
        <v/>
      </c>
      <c r="G139" s="7" t="str">
        <f t="shared" si="67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65"/>
        <v/>
      </c>
      <c r="F140" s="7" t="str">
        <f t="shared" si="66"/>
        <v/>
      </c>
      <c r="G140" s="7" t="str">
        <f t="shared" si="67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65"/>
        <v/>
      </c>
      <c r="F141" s="7" t="str">
        <f t="shared" si="66"/>
        <v/>
      </c>
      <c r="G141" s="7" t="str">
        <f t="shared" si="67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65"/>
        <v/>
      </c>
      <c r="F142" s="7" t="str">
        <f t="shared" si="66"/>
        <v/>
      </c>
      <c r="G142" s="7" t="str">
        <f t="shared" si="67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65"/>
        <v/>
      </c>
      <c r="F143" s="7" t="str">
        <f t="shared" si="66"/>
        <v/>
      </c>
      <c r="G143" s="7" t="str">
        <f t="shared" si="67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65"/>
        <v/>
      </c>
      <c r="F144" s="7" t="str">
        <f t="shared" si="66"/>
        <v/>
      </c>
      <c r="G144" s="7" t="str">
        <f t="shared" si="67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65"/>
        <v/>
      </c>
      <c r="F145" s="7" t="str">
        <f t="shared" si="66"/>
        <v/>
      </c>
      <c r="G145" s="7" t="str">
        <f t="shared" si="67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65"/>
        <v/>
      </c>
      <c r="F146" s="7" t="str">
        <f t="shared" si="66"/>
        <v/>
      </c>
      <c r="G146" s="7" t="str">
        <f t="shared" si="67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65"/>
        <v/>
      </c>
      <c r="F147" s="7" t="str">
        <f t="shared" si="66"/>
        <v/>
      </c>
      <c r="G147" s="7" t="str">
        <f t="shared" si="67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65"/>
        <v/>
      </c>
      <c r="F148" s="7" t="str">
        <f t="shared" si="66"/>
        <v/>
      </c>
      <c r="G148" s="7" t="str">
        <f t="shared" si="67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65"/>
        <v/>
      </c>
      <c r="F149" s="7" t="str">
        <f t="shared" si="66"/>
        <v/>
      </c>
      <c r="G149" s="7" t="str">
        <f t="shared" si="67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65"/>
        <v/>
      </c>
      <c r="F150" s="7" t="str">
        <f t="shared" si="66"/>
        <v/>
      </c>
      <c r="G150" s="7" t="str">
        <f t="shared" si="67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65"/>
        <v/>
      </c>
      <c r="F151" s="7" t="str">
        <f t="shared" si="66"/>
        <v/>
      </c>
      <c r="G151" s="7" t="str">
        <f t="shared" si="67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65"/>
        <v/>
      </c>
      <c r="F152" s="7" t="str">
        <f t="shared" si="66"/>
        <v/>
      </c>
      <c r="G152" s="7" t="str">
        <f t="shared" si="67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65"/>
        <v/>
      </c>
      <c r="F153" s="7" t="str">
        <f t="shared" si="66"/>
        <v/>
      </c>
      <c r="G153" s="7" t="str">
        <f t="shared" si="67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65"/>
        <v/>
      </c>
      <c r="F154" s="7" t="str">
        <f t="shared" si="66"/>
        <v/>
      </c>
      <c r="G154" s="7" t="str">
        <f t="shared" si="67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65"/>
        <v/>
      </c>
      <c r="F155" s="7" t="str">
        <f t="shared" si="66"/>
        <v/>
      </c>
      <c r="G155" s="7" t="str">
        <f t="shared" si="67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65"/>
        <v/>
      </c>
      <c r="F156" s="7" t="str">
        <f t="shared" si="66"/>
        <v/>
      </c>
      <c r="G156" s="7" t="str">
        <f t="shared" si="67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65"/>
        <v/>
      </c>
      <c r="F157" s="7" t="str">
        <f t="shared" si="66"/>
        <v/>
      </c>
      <c r="G157" s="7" t="str">
        <f t="shared" si="67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65"/>
        <v/>
      </c>
      <c r="F158" s="7" t="str">
        <f t="shared" si="66"/>
        <v/>
      </c>
      <c r="G158" s="7" t="str">
        <f t="shared" si="67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65"/>
        <v/>
      </c>
      <c r="F159" s="7" t="str">
        <f t="shared" si="66"/>
        <v/>
      </c>
      <c r="G159" s="7" t="str">
        <f t="shared" si="67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65"/>
        <v/>
      </c>
      <c r="F160" s="7" t="str">
        <f t="shared" si="66"/>
        <v/>
      </c>
      <c r="G160" s="7" t="str">
        <f t="shared" si="67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65"/>
        <v/>
      </c>
      <c r="F161" s="7" t="str">
        <f t="shared" si="66"/>
        <v/>
      </c>
      <c r="G161" s="7" t="str">
        <f t="shared" si="67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65"/>
        <v/>
      </c>
      <c r="F162" s="7" t="str">
        <f t="shared" si="66"/>
        <v/>
      </c>
      <c r="G162" s="7" t="str">
        <f t="shared" si="67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65"/>
        <v/>
      </c>
      <c r="F163" s="7" t="str">
        <f t="shared" si="66"/>
        <v/>
      </c>
      <c r="G163" s="7" t="str">
        <f t="shared" si="67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65"/>
        <v/>
      </c>
      <c r="F164" s="7" t="str">
        <f t="shared" si="66"/>
        <v/>
      </c>
      <c r="G164" s="7" t="str">
        <f t="shared" si="67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65"/>
        <v/>
      </c>
      <c r="F165" s="7" t="str">
        <f t="shared" si="66"/>
        <v/>
      </c>
      <c r="G165" s="7" t="str">
        <f t="shared" si="67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65"/>
        <v/>
      </c>
      <c r="F166" s="7" t="str">
        <f t="shared" si="66"/>
        <v/>
      </c>
      <c r="G166" s="7" t="str">
        <f t="shared" si="67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65"/>
        <v/>
      </c>
      <c r="F167" s="7" t="str">
        <f t="shared" si="66"/>
        <v/>
      </c>
      <c r="G167" s="7" t="str">
        <f t="shared" si="67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65"/>
        <v/>
      </c>
      <c r="F168" s="7" t="str">
        <f t="shared" si="66"/>
        <v/>
      </c>
      <c r="G168" s="7" t="str">
        <f t="shared" si="67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65"/>
        <v/>
      </c>
      <c r="F169" s="7" t="str">
        <f t="shared" si="66"/>
        <v/>
      </c>
      <c r="G169" s="7" t="str">
        <f t="shared" si="67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65"/>
        <v/>
      </c>
      <c r="F170" s="7" t="str">
        <f t="shared" si="66"/>
        <v/>
      </c>
      <c r="G170" s="7" t="str">
        <f t="shared" si="67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65"/>
        <v/>
      </c>
      <c r="F171" s="7" t="str">
        <f t="shared" si="66"/>
        <v/>
      </c>
      <c r="G171" s="7" t="str">
        <f t="shared" si="67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65"/>
        <v/>
      </c>
      <c r="F172" s="7" t="str">
        <f t="shared" si="66"/>
        <v/>
      </c>
      <c r="G172" s="7" t="str">
        <f t="shared" si="67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65"/>
        <v/>
      </c>
      <c r="F173" s="7" t="str">
        <f t="shared" si="66"/>
        <v/>
      </c>
      <c r="G173" s="7" t="str">
        <f t="shared" si="67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65"/>
        <v/>
      </c>
      <c r="F174" s="7" t="str">
        <f t="shared" si="66"/>
        <v/>
      </c>
      <c r="G174" s="7" t="str">
        <f t="shared" si="67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65"/>
        <v/>
      </c>
      <c r="F175" s="7" t="str">
        <f t="shared" si="66"/>
        <v/>
      </c>
      <c r="G175" s="7" t="str">
        <f t="shared" si="67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65"/>
        <v/>
      </c>
      <c r="F176" s="7" t="str">
        <f t="shared" si="66"/>
        <v/>
      </c>
      <c r="G176" s="7" t="str">
        <f t="shared" si="67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65"/>
        <v/>
      </c>
      <c r="F177" s="7" t="str">
        <f t="shared" si="66"/>
        <v/>
      </c>
      <c r="G177" s="7" t="str">
        <f t="shared" si="67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65"/>
        <v/>
      </c>
      <c r="F178" s="7" t="str">
        <f t="shared" si="66"/>
        <v/>
      </c>
      <c r="G178" s="7" t="str">
        <f t="shared" si="67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65"/>
        <v/>
      </c>
      <c r="F179" s="7" t="str">
        <f t="shared" si="66"/>
        <v/>
      </c>
      <c r="G179" s="7" t="str">
        <f t="shared" si="67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65"/>
        <v/>
      </c>
      <c r="F180" s="7" t="str">
        <f t="shared" si="66"/>
        <v/>
      </c>
      <c r="G180" s="7" t="str">
        <f t="shared" si="67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65"/>
        <v/>
      </c>
      <c r="F181" s="7" t="str">
        <f t="shared" si="66"/>
        <v/>
      </c>
      <c r="G181" s="7" t="str">
        <f t="shared" si="67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65"/>
        <v/>
      </c>
      <c r="F182" s="7" t="str">
        <f t="shared" si="66"/>
        <v/>
      </c>
      <c r="G182" s="7" t="str">
        <f t="shared" si="67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65"/>
        <v/>
      </c>
      <c r="F183" s="7" t="str">
        <f t="shared" si="66"/>
        <v/>
      </c>
      <c r="G183" s="7" t="str">
        <f t="shared" si="67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65"/>
        <v/>
      </c>
      <c r="F184" s="7" t="str">
        <f t="shared" si="66"/>
        <v/>
      </c>
      <c r="G184" s="7" t="str">
        <f t="shared" si="67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65"/>
        <v/>
      </c>
      <c r="F185" s="7" t="str">
        <f t="shared" si="66"/>
        <v/>
      </c>
      <c r="G185" s="7" t="str">
        <f t="shared" si="67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65"/>
        <v/>
      </c>
      <c r="F186" s="7" t="str">
        <f t="shared" si="66"/>
        <v/>
      </c>
      <c r="G186" s="7" t="str">
        <f t="shared" si="67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65"/>
        <v/>
      </c>
      <c r="F187" s="7" t="str">
        <f t="shared" si="66"/>
        <v/>
      </c>
      <c r="G187" s="7" t="str">
        <f t="shared" si="67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65"/>
        <v/>
      </c>
      <c r="F188" s="7" t="str">
        <f t="shared" si="66"/>
        <v/>
      </c>
      <c r="G188" s="7" t="str">
        <f t="shared" si="67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65"/>
        <v/>
      </c>
      <c r="F189" s="7" t="str">
        <f t="shared" si="66"/>
        <v/>
      </c>
      <c r="G189" s="7" t="str">
        <f t="shared" si="67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65"/>
        <v/>
      </c>
      <c r="F190" s="7" t="str">
        <f t="shared" si="66"/>
        <v/>
      </c>
      <c r="G190" s="7" t="str">
        <f t="shared" si="67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65"/>
        <v/>
      </c>
      <c r="F191" s="7" t="str">
        <f t="shared" si="66"/>
        <v/>
      </c>
      <c r="G191" s="7" t="str">
        <f t="shared" si="67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65"/>
        <v/>
      </c>
      <c r="F192" s="7" t="str">
        <f t="shared" si="66"/>
        <v/>
      </c>
      <c r="G192" s="7" t="str">
        <f t="shared" si="67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65"/>
        <v/>
      </c>
      <c r="F193" s="7" t="str">
        <f t="shared" si="66"/>
        <v/>
      </c>
      <c r="G193" s="7" t="str">
        <f t="shared" si="67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65"/>
        <v/>
      </c>
      <c r="F194" s="7" t="str">
        <f t="shared" si="66"/>
        <v/>
      </c>
      <c r="G194" s="7" t="str">
        <f t="shared" si="67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si="65"/>
        <v/>
      </c>
      <c r="F195" s="7" t="str">
        <f t="shared" si="66"/>
        <v/>
      </c>
      <c r="G195" s="7" t="str">
        <f t="shared" si="67"/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ref="E196:E259" si="81">IF(A196&gt;0,(_xlfn.NORM.S.INV(D196)),"")</f>
        <v/>
      </c>
      <c r="F196" s="7" t="str">
        <f t="shared" ref="F196:F259" si="82">IF(A196&gt;0,_xlfn.NORM.DIST(E196,0,1,TRUE),"")</f>
        <v/>
      </c>
      <c r="G196" s="7" t="str">
        <f t="shared" ref="G196:G259" si="83">IF(A196&gt;0,_xlfn.NORM.DIST(E196,0,1,FALSE),"")</f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81"/>
        <v/>
      </c>
      <c r="F197" s="7" t="str">
        <f t="shared" si="82"/>
        <v/>
      </c>
      <c r="G197" s="7" t="str">
        <f t="shared" si="83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81"/>
        <v/>
      </c>
      <c r="F198" s="7" t="str">
        <f t="shared" si="82"/>
        <v/>
      </c>
      <c r="G198" s="7" t="str">
        <f t="shared" si="83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81"/>
        <v/>
      </c>
      <c r="F199" s="7" t="str">
        <f t="shared" si="82"/>
        <v/>
      </c>
      <c r="G199" s="7" t="str">
        <f t="shared" si="83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81"/>
        <v/>
      </c>
      <c r="F200" s="7" t="str">
        <f t="shared" si="82"/>
        <v/>
      </c>
      <c r="G200" s="7" t="str">
        <f t="shared" si="83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81"/>
        <v/>
      </c>
      <c r="F201" s="7" t="str">
        <f t="shared" si="82"/>
        <v/>
      </c>
      <c r="G201" s="7" t="str">
        <f t="shared" si="83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81"/>
        <v/>
      </c>
      <c r="F202" s="7" t="str">
        <f t="shared" si="82"/>
        <v/>
      </c>
      <c r="G202" s="7" t="str">
        <f t="shared" si="83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81"/>
        <v/>
      </c>
      <c r="F203" s="7" t="str">
        <f t="shared" si="82"/>
        <v/>
      </c>
      <c r="G203" s="7" t="str">
        <f t="shared" si="83"/>
        <v/>
      </c>
      <c r="AU203" s="2" t="str">
        <f t="shared" ref="AU203:AU221" si="84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81"/>
        <v/>
      </c>
      <c r="F204" s="7" t="str">
        <f t="shared" si="82"/>
        <v/>
      </c>
      <c r="G204" s="7" t="str">
        <f t="shared" si="83"/>
        <v/>
      </c>
      <c r="AU204" s="2" t="str">
        <f t="shared" si="84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81"/>
        <v/>
      </c>
      <c r="F205" s="7" t="str">
        <f t="shared" si="82"/>
        <v/>
      </c>
      <c r="G205" s="7" t="str">
        <f t="shared" si="83"/>
        <v/>
      </c>
      <c r="AU205" s="2" t="str">
        <f t="shared" si="84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81"/>
        <v/>
      </c>
      <c r="F206" s="7" t="str">
        <f t="shared" si="82"/>
        <v/>
      </c>
      <c r="G206" s="7" t="str">
        <f t="shared" si="83"/>
        <v/>
      </c>
      <c r="AU206" s="2" t="str">
        <f t="shared" si="84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81"/>
        <v/>
      </c>
      <c r="F207" s="7" t="str">
        <f t="shared" si="82"/>
        <v/>
      </c>
      <c r="G207" s="7" t="str">
        <f t="shared" si="83"/>
        <v/>
      </c>
      <c r="AU207" s="2" t="str">
        <f t="shared" si="84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81"/>
        <v/>
      </c>
      <c r="F208" s="7" t="str">
        <f t="shared" si="82"/>
        <v/>
      </c>
      <c r="G208" s="7" t="str">
        <f t="shared" si="83"/>
        <v/>
      </c>
      <c r="AU208" s="2" t="str">
        <f t="shared" si="84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81"/>
        <v/>
      </c>
      <c r="F209" s="7" t="str">
        <f t="shared" si="82"/>
        <v/>
      </c>
      <c r="G209" s="7" t="str">
        <f t="shared" si="83"/>
        <v/>
      </c>
      <c r="AU209" s="2" t="str">
        <f t="shared" si="84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81"/>
        <v/>
      </c>
      <c r="F210" s="7" t="str">
        <f t="shared" si="82"/>
        <v/>
      </c>
      <c r="G210" s="7" t="str">
        <f t="shared" si="83"/>
        <v/>
      </c>
      <c r="AU210" s="2" t="str">
        <f t="shared" si="84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81"/>
        <v/>
      </c>
      <c r="F211" s="7" t="str">
        <f t="shared" si="82"/>
        <v/>
      </c>
      <c r="G211" s="7" t="str">
        <f t="shared" si="83"/>
        <v/>
      </c>
      <c r="AU211" s="2" t="str">
        <f t="shared" si="84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81"/>
        <v/>
      </c>
      <c r="F212" s="7" t="str">
        <f t="shared" si="82"/>
        <v/>
      </c>
      <c r="G212" s="7" t="str">
        <f t="shared" si="83"/>
        <v/>
      </c>
      <c r="AU212" s="2" t="str">
        <f t="shared" si="84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81"/>
        <v/>
      </c>
      <c r="F213" s="7" t="str">
        <f t="shared" si="82"/>
        <v/>
      </c>
      <c r="G213" s="7" t="str">
        <f t="shared" si="83"/>
        <v/>
      </c>
      <c r="AU213" s="2" t="str">
        <f t="shared" si="84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81"/>
        <v/>
      </c>
      <c r="F214" s="7" t="str">
        <f t="shared" si="82"/>
        <v/>
      </c>
      <c r="G214" s="7" t="str">
        <f t="shared" si="83"/>
        <v/>
      </c>
      <c r="AU214" s="2" t="str">
        <f t="shared" si="84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81"/>
        <v/>
      </c>
      <c r="F215" s="7" t="str">
        <f t="shared" si="82"/>
        <v/>
      </c>
      <c r="G215" s="7" t="str">
        <f t="shared" si="83"/>
        <v/>
      </c>
      <c r="AU215" s="2" t="str">
        <f t="shared" si="84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81"/>
        <v/>
      </c>
      <c r="F216" s="7" t="str">
        <f t="shared" si="82"/>
        <v/>
      </c>
      <c r="G216" s="7" t="str">
        <f t="shared" si="83"/>
        <v/>
      </c>
      <c r="AU216" s="2" t="str">
        <f t="shared" si="84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81"/>
        <v/>
      </c>
      <c r="F217" s="7" t="str">
        <f t="shared" si="82"/>
        <v/>
      </c>
      <c r="G217" s="7" t="str">
        <f t="shared" si="83"/>
        <v/>
      </c>
      <c r="AU217" s="2" t="str">
        <f t="shared" si="84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81"/>
        <v/>
      </c>
      <c r="F218" s="7" t="str">
        <f t="shared" si="82"/>
        <v/>
      </c>
      <c r="G218" s="7" t="str">
        <f t="shared" si="83"/>
        <v/>
      </c>
      <c r="AU218" s="2" t="str">
        <f t="shared" si="84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81"/>
        <v/>
      </c>
      <c r="F219" s="7" t="str">
        <f t="shared" si="82"/>
        <v/>
      </c>
      <c r="G219" s="7" t="str">
        <f t="shared" si="83"/>
        <v/>
      </c>
      <c r="AU219" s="2" t="str">
        <f t="shared" si="84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81"/>
        <v/>
      </c>
      <c r="F220" s="7" t="str">
        <f t="shared" si="82"/>
        <v/>
      </c>
      <c r="G220" s="7" t="str">
        <f t="shared" si="83"/>
        <v/>
      </c>
      <c r="AU220" s="2" t="str">
        <f t="shared" si="84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81"/>
        <v/>
      </c>
      <c r="F221" s="7" t="str">
        <f t="shared" si="82"/>
        <v/>
      </c>
      <c r="G221" s="7" t="str">
        <f t="shared" si="83"/>
        <v/>
      </c>
      <c r="AU221" s="2" t="str">
        <f t="shared" si="84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81"/>
        <v/>
      </c>
      <c r="F222" s="7" t="str">
        <f t="shared" si="82"/>
        <v/>
      </c>
      <c r="G222" s="7" t="str">
        <f t="shared" si="83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81"/>
        <v/>
      </c>
      <c r="F223" s="7" t="str">
        <f t="shared" si="82"/>
        <v/>
      </c>
      <c r="G223" s="7" t="str">
        <f t="shared" si="83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81"/>
        <v/>
      </c>
      <c r="F224" s="7" t="str">
        <f t="shared" si="82"/>
        <v/>
      </c>
      <c r="G224" s="7" t="str">
        <f t="shared" si="83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81"/>
        <v/>
      </c>
      <c r="F225" s="7" t="str">
        <f t="shared" si="82"/>
        <v/>
      </c>
      <c r="G225" s="7" t="str">
        <f t="shared" si="83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81"/>
        <v/>
      </c>
      <c r="F226" s="7" t="str">
        <f t="shared" si="82"/>
        <v/>
      </c>
      <c r="G226" s="7" t="str">
        <f t="shared" si="83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81"/>
        <v/>
      </c>
      <c r="F227" s="7" t="str">
        <f t="shared" si="82"/>
        <v/>
      </c>
      <c r="G227" s="7" t="str">
        <f t="shared" si="83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81"/>
        <v/>
      </c>
      <c r="F228" s="7" t="str">
        <f t="shared" si="82"/>
        <v/>
      </c>
      <c r="G228" s="7" t="str">
        <f t="shared" si="83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81"/>
        <v/>
      </c>
      <c r="F229" s="7" t="str">
        <f t="shared" si="82"/>
        <v/>
      </c>
      <c r="G229" s="7" t="str">
        <f t="shared" si="83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81"/>
        <v/>
      </c>
      <c r="F230" s="7" t="str">
        <f t="shared" si="82"/>
        <v/>
      </c>
      <c r="G230" s="7" t="str">
        <f t="shared" si="83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81"/>
        <v/>
      </c>
      <c r="F231" s="7" t="str">
        <f t="shared" si="82"/>
        <v/>
      </c>
      <c r="G231" s="7" t="str">
        <f t="shared" si="83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81"/>
        <v/>
      </c>
      <c r="F232" s="7" t="str">
        <f t="shared" si="82"/>
        <v/>
      </c>
      <c r="G232" s="7" t="str">
        <f t="shared" si="83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81"/>
        <v/>
      </c>
      <c r="F233" s="7" t="str">
        <f t="shared" si="82"/>
        <v/>
      </c>
      <c r="G233" s="7" t="str">
        <f t="shared" si="83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81"/>
        <v/>
      </c>
      <c r="F234" s="7" t="str">
        <f t="shared" si="82"/>
        <v/>
      </c>
      <c r="G234" s="7" t="str">
        <f t="shared" si="83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81"/>
        <v/>
      </c>
      <c r="F235" s="7" t="str">
        <f t="shared" si="82"/>
        <v/>
      </c>
      <c r="G235" s="7" t="str">
        <f t="shared" si="83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81"/>
        <v/>
      </c>
      <c r="F236" s="7" t="str">
        <f t="shared" si="82"/>
        <v/>
      </c>
      <c r="G236" s="7" t="str">
        <f t="shared" si="83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81"/>
        <v/>
      </c>
      <c r="F237" s="7" t="str">
        <f t="shared" si="82"/>
        <v/>
      </c>
      <c r="G237" s="7" t="str">
        <f t="shared" si="83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81"/>
        <v/>
      </c>
      <c r="F238" s="7" t="str">
        <f t="shared" si="82"/>
        <v/>
      </c>
      <c r="G238" s="7" t="str">
        <f t="shared" si="83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81"/>
        <v/>
      </c>
      <c r="F239" s="7" t="str">
        <f t="shared" si="82"/>
        <v/>
      </c>
      <c r="G239" s="7" t="str">
        <f t="shared" si="83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81"/>
        <v/>
      </c>
      <c r="F240" s="7" t="str">
        <f t="shared" si="82"/>
        <v/>
      </c>
      <c r="G240" s="7" t="str">
        <f t="shared" si="83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81"/>
        <v/>
      </c>
      <c r="F241" s="7" t="str">
        <f t="shared" si="82"/>
        <v/>
      </c>
      <c r="G241" s="7" t="str">
        <f t="shared" si="83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81"/>
        <v/>
      </c>
      <c r="F242" s="7" t="str">
        <f t="shared" si="82"/>
        <v/>
      </c>
      <c r="G242" s="7" t="str">
        <f t="shared" si="83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81"/>
        <v/>
      </c>
      <c r="F243" s="7" t="str">
        <f t="shared" si="82"/>
        <v/>
      </c>
      <c r="G243" s="7" t="str">
        <f t="shared" si="83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81"/>
        <v/>
      </c>
      <c r="F244" s="7" t="str">
        <f t="shared" si="82"/>
        <v/>
      </c>
      <c r="G244" s="7" t="str">
        <f t="shared" si="83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81"/>
        <v/>
      </c>
      <c r="F245" s="7" t="str">
        <f t="shared" si="82"/>
        <v/>
      </c>
      <c r="G245" s="7" t="str">
        <f t="shared" si="83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81"/>
        <v/>
      </c>
      <c r="F246" s="7" t="str">
        <f t="shared" si="82"/>
        <v/>
      </c>
      <c r="G246" s="7" t="str">
        <f t="shared" si="83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81"/>
        <v/>
      </c>
      <c r="F247" s="7" t="str">
        <f t="shared" si="82"/>
        <v/>
      </c>
      <c r="G247" s="7" t="str">
        <f t="shared" si="83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81"/>
        <v/>
      </c>
      <c r="F248" s="7" t="str">
        <f t="shared" si="82"/>
        <v/>
      </c>
      <c r="G248" s="7" t="str">
        <f t="shared" si="83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81"/>
        <v/>
      </c>
      <c r="F249" s="7" t="str">
        <f t="shared" si="82"/>
        <v/>
      </c>
      <c r="G249" s="7" t="str">
        <f t="shared" si="83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81"/>
        <v/>
      </c>
      <c r="F250" s="7" t="str">
        <f t="shared" si="82"/>
        <v/>
      </c>
      <c r="G250" s="7" t="str">
        <f t="shared" si="83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81"/>
        <v/>
      </c>
      <c r="F251" s="7" t="str">
        <f t="shared" si="82"/>
        <v/>
      </c>
      <c r="G251" s="7" t="str">
        <f t="shared" si="83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81"/>
        <v/>
      </c>
      <c r="F252" s="7" t="str">
        <f t="shared" si="82"/>
        <v/>
      </c>
      <c r="G252" s="7" t="str">
        <f t="shared" si="83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81"/>
        <v/>
      </c>
      <c r="F253" s="7" t="str">
        <f t="shared" si="82"/>
        <v/>
      </c>
      <c r="G253" s="7" t="str">
        <f t="shared" si="83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81"/>
        <v/>
      </c>
      <c r="F254" s="7" t="str">
        <f t="shared" si="82"/>
        <v/>
      </c>
      <c r="G254" s="7" t="str">
        <f t="shared" si="83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81"/>
        <v/>
      </c>
      <c r="F255" s="7" t="str">
        <f t="shared" si="82"/>
        <v/>
      </c>
      <c r="G255" s="7" t="str">
        <f t="shared" si="83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81"/>
        <v/>
      </c>
      <c r="F256" s="7" t="str">
        <f t="shared" si="82"/>
        <v/>
      </c>
      <c r="G256" s="7" t="str">
        <f t="shared" si="83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81"/>
        <v/>
      </c>
      <c r="F257" s="7" t="str">
        <f t="shared" si="82"/>
        <v/>
      </c>
      <c r="G257" s="7" t="str">
        <f t="shared" si="83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81"/>
        <v/>
      </c>
      <c r="F258" s="7" t="str">
        <f t="shared" si="82"/>
        <v/>
      </c>
      <c r="G258" s="7" t="str">
        <f t="shared" si="83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si="81"/>
        <v/>
      </c>
      <c r="F259" s="7" t="str">
        <f t="shared" si="82"/>
        <v/>
      </c>
      <c r="G259" s="7" t="str">
        <f t="shared" si="83"/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ref="E260:E323" si="98">IF(A260&gt;0,(_xlfn.NORM.S.INV(D260)),"")</f>
        <v/>
      </c>
      <c r="F260" s="7" t="str">
        <f t="shared" ref="F260:F323" si="99">IF(A260&gt;0,_xlfn.NORM.DIST(E260,0,1,TRUE),"")</f>
        <v/>
      </c>
      <c r="G260" s="7" t="str">
        <f t="shared" ref="G260:G323" si="100">IF(A260&gt;0,_xlfn.NORM.DIST(E260,0,1,FALSE),"")</f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98"/>
        <v/>
      </c>
      <c r="F261" s="7" t="str">
        <f t="shared" si="99"/>
        <v/>
      </c>
      <c r="G261" s="7" t="str">
        <f t="shared" si="100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98"/>
        <v/>
      </c>
      <c r="F262" s="7" t="str">
        <f t="shared" si="99"/>
        <v/>
      </c>
      <c r="G262" s="7" t="str">
        <f t="shared" si="100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98"/>
        <v/>
      </c>
      <c r="F263" s="7" t="str">
        <f t="shared" si="99"/>
        <v/>
      </c>
      <c r="G263" s="7" t="str">
        <f t="shared" si="100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98"/>
        <v/>
      </c>
      <c r="F264" s="7" t="str">
        <f t="shared" si="99"/>
        <v/>
      </c>
      <c r="G264" s="7" t="str">
        <f t="shared" si="100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98"/>
        <v/>
      </c>
      <c r="F265" s="7" t="str">
        <f t="shared" si="99"/>
        <v/>
      </c>
      <c r="G265" s="7" t="str">
        <f t="shared" si="100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98"/>
        <v/>
      </c>
      <c r="F266" s="7" t="str">
        <f t="shared" si="99"/>
        <v/>
      </c>
      <c r="G266" s="7" t="str">
        <f t="shared" si="100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98"/>
        <v/>
      </c>
      <c r="F267" s="7" t="str">
        <f t="shared" si="99"/>
        <v/>
      </c>
      <c r="G267" s="7" t="str">
        <f t="shared" si="100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98"/>
        <v/>
      </c>
      <c r="F268" s="7" t="str">
        <f t="shared" si="99"/>
        <v/>
      </c>
      <c r="G268" s="7" t="str">
        <f t="shared" si="100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98"/>
        <v/>
      </c>
      <c r="F269" s="7" t="str">
        <f t="shared" si="99"/>
        <v/>
      </c>
      <c r="G269" s="7" t="str">
        <f t="shared" si="100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98"/>
        <v/>
      </c>
      <c r="F270" s="7" t="str">
        <f t="shared" si="99"/>
        <v/>
      </c>
      <c r="G270" s="7" t="str">
        <f t="shared" si="100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98"/>
        <v/>
      </c>
      <c r="F271" s="7" t="str">
        <f t="shared" si="99"/>
        <v/>
      </c>
      <c r="G271" s="7" t="str">
        <f t="shared" si="100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98"/>
        <v/>
      </c>
      <c r="F272" s="7" t="str">
        <f t="shared" si="99"/>
        <v/>
      </c>
      <c r="G272" s="7" t="str">
        <f t="shared" si="100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98"/>
        <v/>
      </c>
      <c r="F273" s="7" t="str">
        <f t="shared" si="99"/>
        <v/>
      </c>
      <c r="G273" s="7" t="str">
        <f t="shared" si="100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98"/>
        <v/>
      </c>
      <c r="F274" s="7" t="str">
        <f t="shared" si="99"/>
        <v/>
      </c>
      <c r="G274" s="7" t="str">
        <f t="shared" si="100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98"/>
        <v/>
      </c>
      <c r="F275" s="7" t="str">
        <f t="shared" si="99"/>
        <v/>
      </c>
      <c r="G275" s="7" t="str">
        <f t="shared" si="100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98"/>
        <v/>
      </c>
      <c r="F276" s="7" t="str">
        <f t="shared" si="99"/>
        <v/>
      </c>
      <c r="G276" s="7" t="str">
        <f t="shared" si="100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98"/>
        <v/>
      </c>
      <c r="F277" s="7" t="str">
        <f t="shared" si="99"/>
        <v/>
      </c>
      <c r="G277" s="7" t="str">
        <f t="shared" si="100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98"/>
        <v/>
      </c>
      <c r="F278" s="7" t="str">
        <f t="shared" si="99"/>
        <v/>
      </c>
      <c r="G278" s="7" t="str">
        <f t="shared" si="100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98"/>
        <v/>
      </c>
      <c r="F279" s="7" t="str">
        <f t="shared" si="99"/>
        <v/>
      </c>
      <c r="G279" s="7" t="str">
        <f t="shared" si="100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98"/>
        <v/>
      </c>
      <c r="F280" s="7" t="str">
        <f t="shared" si="99"/>
        <v/>
      </c>
      <c r="G280" s="7" t="str">
        <f t="shared" si="100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98"/>
        <v/>
      </c>
      <c r="F281" s="7" t="str">
        <f t="shared" si="99"/>
        <v/>
      </c>
      <c r="G281" s="7" t="str">
        <f t="shared" si="100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98"/>
        <v/>
      </c>
      <c r="F282" s="7" t="str">
        <f t="shared" si="99"/>
        <v/>
      </c>
      <c r="G282" s="7" t="str">
        <f t="shared" si="100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98"/>
        <v/>
      </c>
      <c r="F283" s="7" t="str">
        <f t="shared" si="99"/>
        <v/>
      </c>
      <c r="G283" s="7" t="str">
        <f t="shared" si="100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98"/>
        <v/>
      </c>
      <c r="F284" s="7" t="str">
        <f t="shared" si="99"/>
        <v/>
      </c>
      <c r="G284" s="7" t="str">
        <f t="shared" si="100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98"/>
        <v/>
      </c>
      <c r="F285" s="7" t="str">
        <f t="shared" si="99"/>
        <v/>
      </c>
      <c r="G285" s="7" t="str">
        <f t="shared" si="100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98"/>
        <v/>
      </c>
      <c r="F286" s="7" t="str">
        <f t="shared" si="99"/>
        <v/>
      </c>
      <c r="G286" s="7" t="str">
        <f t="shared" si="100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98"/>
        <v/>
      </c>
      <c r="F287" s="7" t="str">
        <f t="shared" si="99"/>
        <v/>
      </c>
      <c r="G287" s="7" t="str">
        <f t="shared" si="100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98"/>
        <v/>
      </c>
      <c r="F288" s="7" t="str">
        <f t="shared" si="99"/>
        <v/>
      </c>
      <c r="G288" s="7" t="str">
        <f t="shared" si="100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98"/>
        <v/>
      </c>
      <c r="F289" s="7" t="str">
        <f t="shared" si="99"/>
        <v/>
      </c>
      <c r="G289" s="7" t="str">
        <f t="shared" si="100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98"/>
        <v/>
      </c>
      <c r="F290" s="7" t="str">
        <f t="shared" si="99"/>
        <v/>
      </c>
      <c r="G290" s="7" t="str">
        <f t="shared" si="100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98"/>
        <v/>
      </c>
      <c r="F291" s="7" t="str">
        <f t="shared" si="99"/>
        <v/>
      </c>
      <c r="G291" s="7" t="str">
        <f t="shared" si="100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98"/>
        <v/>
      </c>
      <c r="F292" s="7" t="str">
        <f t="shared" si="99"/>
        <v/>
      </c>
      <c r="G292" s="7" t="str">
        <f t="shared" si="100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98"/>
        <v/>
      </c>
      <c r="F293" s="7" t="str">
        <f t="shared" si="99"/>
        <v/>
      </c>
      <c r="G293" s="7" t="str">
        <f t="shared" si="100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98"/>
        <v/>
      </c>
      <c r="F294" s="7" t="str">
        <f t="shared" si="99"/>
        <v/>
      </c>
      <c r="G294" s="7" t="str">
        <f t="shared" si="100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98"/>
        <v/>
      </c>
      <c r="F295" s="7" t="str">
        <f t="shared" si="99"/>
        <v/>
      </c>
      <c r="G295" s="7" t="str">
        <f t="shared" si="100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98"/>
        <v/>
      </c>
      <c r="F296" s="7" t="str">
        <f t="shared" si="99"/>
        <v/>
      </c>
      <c r="G296" s="7" t="str">
        <f t="shared" si="100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98"/>
        <v/>
      </c>
      <c r="F297" s="7" t="str">
        <f t="shared" si="99"/>
        <v/>
      </c>
      <c r="G297" s="7" t="str">
        <f t="shared" si="100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98"/>
        <v/>
      </c>
      <c r="F298" s="7" t="str">
        <f t="shared" si="99"/>
        <v/>
      </c>
      <c r="G298" s="7" t="str">
        <f t="shared" si="100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98"/>
        <v/>
      </c>
      <c r="F299" s="7" t="str">
        <f t="shared" si="99"/>
        <v/>
      </c>
      <c r="G299" s="7" t="str">
        <f t="shared" si="100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98"/>
        <v/>
      </c>
      <c r="F300" s="7" t="str">
        <f t="shared" si="99"/>
        <v/>
      </c>
      <c r="G300" s="7" t="str">
        <f t="shared" si="100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98"/>
        <v/>
      </c>
      <c r="F301" s="7" t="str">
        <f t="shared" si="99"/>
        <v/>
      </c>
      <c r="G301" s="7" t="str">
        <f t="shared" si="100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98"/>
        <v/>
      </c>
      <c r="F302" s="7" t="str">
        <f t="shared" si="99"/>
        <v/>
      </c>
      <c r="G302" s="7" t="str">
        <f t="shared" si="100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98"/>
        <v/>
      </c>
      <c r="F303" s="7" t="str">
        <f t="shared" si="99"/>
        <v/>
      </c>
      <c r="G303" s="7" t="str">
        <f t="shared" si="100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98"/>
        <v/>
      </c>
      <c r="F304" s="7" t="str">
        <f t="shared" si="99"/>
        <v/>
      </c>
      <c r="G304" s="7" t="str">
        <f t="shared" si="100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98"/>
        <v/>
      </c>
      <c r="F305" s="7" t="str">
        <f t="shared" si="99"/>
        <v/>
      </c>
      <c r="G305" s="7" t="str">
        <f t="shared" si="100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98"/>
        <v/>
      </c>
      <c r="F306" s="7" t="str">
        <f t="shared" si="99"/>
        <v/>
      </c>
      <c r="G306" s="7" t="str">
        <f t="shared" si="100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98"/>
        <v/>
      </c>
      <c r="F307" s="7" t="str">
        <f t="shared" si="99"/>
        <v/>
      </c>
      <c r="G307" s="7" t="str">
        <f t="shared" si="100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98"/>
        <v/>
      </c>
      <c r="F308" s="7" t="str">
        <f t="shared" si="99"/>
        <v/>
      </c>
      <c r="G308" s="7" t="str">
        <f t="shared" si="100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98"/>
        <v/>
      </c>
      <c r="F309" s="7" t="str">
        <f t="shared" si="99"/>
        <v/>
      </c>
      <c r="G309" s="7" t="str">
        <f t="shared" si="100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98"/>
        <v/>
      </c>
      <c r="F310" s="7" t="str">
        <f t="shared" si="99"/>
        <v/>
      </c>
      <c r="G310" s="7" t="str">
        <f t="shared" si="100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98"/>
        <v/>
      </c>
      <c r="F311" s="7" t="str">
        <f t="shared" si="99"/>
        <v/>
      </c>
      <c r="G311" s="7" t="str">
        <f t="shared" si="100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98"/>
        <v/>
      </c>
      <c r="F312" s="7" t="str">
        <f t="shared" si="99"/>
        <v/>
      </c>
      <c r="G312" s="7" t="str">
        <f t="shared" si="100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98"/>
        <v/>
      </c>
      <c r="F313" s="7" t="str">
        <f t="shared" si="99"/>
        <v/>
      </c>
      <c r="G313" s="7" t="str">
        <f t="shared" si="100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98"/>
        <v/>
      </c>
      <c r="F314" s="7" t="str">
        <f t="shared" si="99"/>
        <v/>
      </c>
      <c r="G314" s="7" t="str">
        <f t="shared" si="100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98"/>
        <v/>
      </c>
      <c r="F315" s="7" t="str">
        <f t="shared" si="99"/>
        <v/>
      </c>
      <c r="G315" s="7" t="str">
        <f t="shared" si="100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98"/>
        <v/>
      </c>
      <c r="F316" s="7" t="str">
        <f t="shared" si="99"/>
        <v/>
      </c>
      <c r="G316" s="7" t="str">
        <f t="shared" si="100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98"/>
        <v/>
      </c>
      <c r="F317" s="7" t="str">
        <f t="shared" si="99"/>
        <v/>
      </c>
      <c r="G317" s="7" t="str">
        <f t="shared" si="100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98"/>
        <v/>
      </c>
      <c r="F318" s="7" t="str">
        <f t="shared" si="99"/>
        <v/>
      </c>
      <c r="G318" s="7" t="str">
        <f t="shared" si="100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98"/>
        <v/>
      </c>
      <c r="F319" s="7" t="str">
        <f t="shared" si="99"/>
        <v/>
      </c>
      <c r="G319" s="7" t="str">
        <f t="shared" si="100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98"/>
        <v/>
      </c>
      <c r="F320" s="7" t="str">
        <f t="shared" si="99"/>
        <v/>
      </c>
      <c r="G320" s="7" t="str">
        <f t="shared" si="100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98"/>
        <v/>
      </c>
      <c r="F321" s="7" t="str">
        <f t="shared" si="99"/>
        <v/>
      </c>
      <c r="G321" s="7" t="str">
        <f t="shared" si="100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98"/>
        <v/>
      </c>
      <c r="F322" s="7" t="str">
        <f t="shared" si="99"/>
        <v/>
      </c>
      <c r="G322" s="7" t="str">
        <f t="shared" si="100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si="98"/>
        <v/>
      </c>
      <c r="F323" s="7" t="str">
        <f t="shared" si="99"/>
        <v/>
      </c>
      <c r="G323" s="7" t="str">
        <f t="shared" si="100"/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ref="E324:E387" si="114">IF(A324&gt;0,(_xlfn.NORM.S.INV(D324)),"")</f>
        <v/>
      </c>
      <c r="F324" s="7" t="str">
        <f t="shared" ref="F324:F387" si="115">IF(A324&gt;0,_xlfn.NORM.DIST(E324,0,1,TRUE),"")</f>
        <v/>
      </c>
      <c r="G324" s="7" t="str">
        <f t="shared" ref="G324:G387" si="116">IF(A324&gt;0,_xlfn.NORM.DIST(E324,0,1,FALSE),"")</f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114"/>
        <v/>
      </c>
      <c r="F325" s="7" t="str">
        <f t="shared" si="115"/>
        <v/>
      </c>
      <c r="G325" s="7" t="str">
        <f t="shared" si="116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114"/>
        <v/>
      </c>
      <c r="F326" s="7" t="str">
        <f t="shared" si="115"/>
        <v/>
      </c>
      <c r="G326" s="7" t="str">
        <f t="shared" si="116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114"/>
        <v/>
      </c>
      <c r="F327" s="7" t="str">
        <f t="shared" si="115"/>
        <v/>
      </c>
      <c r="G327" s="7" t="str">
        <f t="shared" si="116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114"/>
        <v/>
      </c>
      <c r="F328" s="7" t="str">
        <f t="shared" si="115"/>
        <v/>
      </c>
      <c r="G328" s="7" t="str">
        <f t="shared" si="116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114"/>
        <v/>
      </c>
      <c r="F329" s="7" t="str">
        <f t="shared" si="115"/>
        <v/>
      </c>
      <c r="G329" s="7" t="str">
        <f t="shared" si="116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114"/>
        <v/>
      </c>
      <c r="F330" s="7" t="str">
        <f t="shared" si="115"/>
        <v/>
      </c>
      <c r="G330" s="7" t="str">
        <f t="shared" si="116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114"/>
        <v/>
      </c>
      <c r="F331" s="7" t="str">
        <f t="shared" si="115"/>
        <v/>
      </c>
      <c r="G331" s="7" t="str">
        <f t="shared" si="116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114"/>
        <v/>
      </c>
      <c r="F332" s="7" t="str">
        <f t="shared" si="115"/>
        <v/>
      </c>
      <c r="G332" s="7" t="str">
        <f t="shared" si="116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114"/>
        <v/>
      </c>
      <c r="F333" s="7" t="str">
        <f t="shared" si="115"/>
        <v/>
      </c>
      <c r="G333" s="7" t="str">
        <f t="shared" si="116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114"/>
        <v/>
      </c>
      <c r="F334" s="7" t="str">
        <f t="shared" si="115"/>
        <v/>
      </c>
      <c r="G334" s="7" t="str">
        <f t="shared" si="116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114"/>
        <v/>
      </c>
      <c r="F335" s="7" t="str">
        <f t="shared" si="115"/>
        <v/>
      </c>
      <c r="G335" s="7" t="str">
        <f t="shared" si="116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114"/>
        <v/>
      </c>
      <c r="F336" s="7" t="str">
        <f t="shared" si="115"/>
        <v/>
      </c>
      <c r="G336" s="7" t="str">
        <f t="shared" si="116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114"/>
        <v/>
      </c>
      <c r="F337" s="7" t="str">
        <f t="shared" si="115"/>
        <v/>
      </c>
      <c r="G337" s="7" t="str">
        <f t="shared" si="116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114"/>
        <v/>
      </c>
      <c r="F338" s="7" t="str">
        <f t="shared" si="115"/>
        <v/>
      </c>
      <c r="G338" s="7" t="str">
        <f t="shared" si="116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114"/>
        <v/>
      </c>
      <c r="F339" s="7" t="str">
        <f t="shared" si="115"/>
        <v/>
      </c>
      <c r="G339" s="7" t="str">
        <f t="shared" si="116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114"/>
        <v/>
      </c>
      <c r="F340" s="7" t="str">
        <f t="shared" si="115"/>
        <v/>
      </c>
      <c r="G340" s="7" t="str">
        <f t="shared" si="116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114"/>
        <v/>
      </c>
      <c r="F341" s="7" t="str">
        <f t="shared" si="115"/>
        <v/>
      </c>
      <c r="G341" s="7" t="str">
        <f t="shared" si="116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114"/>
        <v/>
      </c>
      <c r="F342" s="7" t="str">
        <f t="shared" si="115"/>
        <v/>
      </c>
      <c r="G342" s="7" t="str">
        <f t="shared" si="116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114"/>
        <v/>
      </c>
      <c r="F343" s="7" t="str">
        <f t="shared" si="115"/>
        <v/>
      </c>
      <c r="G343" s="7" t="str">
        <f t="shared" si="116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114"/>
        <v/>
      </c>
      <c r="F344" s="7" t="str">
        <f t="shared" si="115"/>
        <v/>
      </c>
      <c r="G344" s="7" t="str">
        <f t="shared" si="116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114"/>
        <v/>
      </c>
      <c r="F345" s="7" t="str">
        <f t="shared" si="115"/>
        <v/>
      </c>
      <c r="G345" s="7" t="str">
        <f t="shared" si="116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114"/>
        <v/>
      </c>
      <c r="F346" s="7" t="str">
        <f t="shared" si="115"/>
        <v/>
      </c>
      <c r="G346" s="7" t="str">
        <f t="shared" si="116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114"/>
        <v/>
      </c>
      <c r="F347" s="7" t="str">
        <f t="shared" si="115"/>
        <v/>
      </c>
      <c r="G347" s="7" t="str">
        <f t="shared" si="116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114"/>
        <v/>
      </c>
      <c r="F348" s="7" t="str">
        <f t="shared" si="115"/>
        <v/>
      </c>
      <c r="G348" s="7" t="str">
        <f t="shared" si="116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114"/>
        <v/>
      </c>
      <c r="F349" s="7" t="str">
        <f t="shared" si="115"/>
        <v/>
      </c>
      <c r="G349" s="7" t="str">
        <f t="shared" si="116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114"/>
        <v/>
      </c>
      <c r="F350" s="7" t="str">
        <f t="shared" si="115"/>
        <v/>
      </c>
      <c r="G350" s="7" t="str">
        <f t="shared" si="116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114"/>
        <v/>
      </c>
      <c r="F351" s="7" t="str">
        <f t="shared" si="115"/>
        <v/>
      </c>
      <c r="G351" s="7" t="str">
        <f t="shared" si="116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114"/>
        <v/>
      </c>
      <c r="F352" s="7" t="str">
        <f t="shared" si="115"/>
        <v/>
      </c>
      <c r="G352" s="7" t="str">
        <f t="shared" si="116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114"/>
        <v/>
      </c>
      <c r="F353" s="7" t="str">
        <f t="shared" si="115"/>
        <v/>
      </c>
      <c r="G353" s="7" t="str">
        <f t="shared" si="116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114"/>
        <v/>
      </c>
      <c r="F354" s="7" t="str">
        <f t="shared" si="115"/>
        <v/>
      </c>
      <c r="G354" s="7" t="str">
        <f t="shared" si="116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114"/>
        <v/>
      </c>
      <c r="F355" s="7" t="str">
        <f t="shared" si="115"/>
        <v/>
      </c>
      <c r="G355" s="7" t="str">
        <f t="shared" si="116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114"/>
        <v/>
      </c>
      <c r="F356" s="7" t="str">
        <f t="shared" si="115"/>
        <v/>
      </c>
      <c r="G356" s="7" t="str">
        <f t="shared" si="116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114"/>
        <v/>
      </c>
      <c r="F357" s="7" t="str">
        <f t="shared" si="115"/>
        <v/>
      </c>
      <c r="G357" s="7" t="str">
        <f t="shared" si="116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114"/>
        <v/>
      </c>
      <c r="F358" s="7" t="str">
        <f t="shared" si="115"/>
        <v/>
      </c>
      <c r="G358" s="7" t="str">
        <f t="shared" si="116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114"/>
        <v/>
      </c>
      <c r="F359" s="7" t="str">
        <f t="shared" si="115"/>
        <v/>
      </c>
      <c r="G359" s="7" t="str">
        <f t="shared" si="116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114"/>
        <v/>
      </c>
      <c r="F360" s="7" t="str">
        <f t="shared" si="115"/>
        <v/>
      </c>
      <c r="G360" s="7" t="str">
        <f t="shared" si="116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114"/>
        <v/>
      </c>
      <c r="F361" s="7" t="str">
        <f t="shared" si="115"/>
        <v/>
      </c>
      <c r="G361" s="7" t="str">
        <f t="shared" si="116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114"/>
        <v/>
      </c>
      <c r="F362" s="7" t="str">
        <f t="shared" si="115"/>
        <v/>
      </c>
      <c r="G362" s="7" t="str">
        <f t="shared" si="116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114"/>
        <v/>
      </c>
      <c r="F363" s="7" t="str">
        <f t="shared" si="115"/>
        <v/>
      </c>
      <c r="G363" s="7" t="str">
        <f t="shared" si="116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114"/>
        <v/>
      </c>
      <c r="F364" s="7" t="str">
        <f t="shared" si="115"/>
        <v/>
      </c>
      <c r="G364" s="7" t="str">
        <f t="shared" si="116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114"/>
        <v/>
      </c>
      <c r="F365" s="7" t="str">
        <f t="shared" si="115"/>
        <v/>
      </c>
      <c r="G365" s="7" t="str">
        <f t="shared" si="116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114"/>
        <v/>
      </c>
      <c r="F366" s="7" t="str">
        <f t="shared" si="115"/>
        <v/>
      </c>
      <c r="G366" s="7" t="str">
        <f t="shared" si="116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114"/>
        <v/>
      </c>
      <c r="F367" s="7" t="str">
        <f t="shared" si="115"/>
        <v/>
      </c>
      <c r="G367" s="7" t="str">
        <f t="shared" si="116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114"/>
        <v/>
      </c>
      <c r="F368" s="7" t="str">
        <f t="shared" si="115"/>
        <v/>
      </c>
      <c r="G368" s="7" t="str">
        <f t="shared" si="116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114"/>
        <v/>
      </c>
      <c r="F369" s="7" t="str">
        <f t="shared" si="115"/>
        <v/>
      </c>
      <c r="G369" s="7" t="str">
        <f t="shared" si="116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114"/>
        <v/>
      </c>
      <c r="F370" s="7" t="str">
        <f t="shared" si="115"/>
        <v/>
      </c>
      <c r="G370" s="7" t="str">
        <f t="shared" si="116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114"/>
        <v/>
      </c>
      <c r="F371" s="7" t="str">
        <f t="shared" si="115"/>
        <v/>
      </c>
      <c r="G371" s="7" t="str">
        <f t="shared" si="116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114"/>
        <v/>
      </c>
      <c r="F372" s="7" t="str">
        <f t="shared" si="115"/>
        <v/>
      </c>
      <c r="G372" s="7" t="str">
        <f t="shared" si="116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114"/>
        <v/>
      </c>
      <c r="F373" s="7" t="str">
        <f t="shared" si="115"/>
        <v/>
      </c>
      <c r="G373" s="7" t="str">
        <f t="shared" si="116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114"/>
        <v/>
      </c>
      <c r="F374" s="7" t="str">
        <f t="shared" si="115"/>
        <v/>
      </c>
      <c r="G374" s="7" t="str">
        <f t="shared" si="116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114"/>
        <v/>
      </c>
      <c r="F375" s="7" t="str">
        <f t="shared" si="115"/>
        <v/>
      </c>
      <c r="G375" s="7" t="str">
        <f t="shared" si="116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114"/>
        <v/>
      </c>
      <c r="F376" s="7" t="str">
        <f t="shared" si="115"/>
        <v/>
      </c>
      <c r="G376" s="7" t="str">
        <f t="shared" si="116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114"/>
        <v/>
      </c>
      <c r="F377" s="7" t="str">
        <f t="shared" si="115"/>
        <v/>
      </c>
      <c r="G377" s="7" t="str">
        <f t="shared" si="116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114"/>
        <v/>
      </c>
      <c r="F378" s="7" t="str">
        <f t="shared" si="115"/>
        <v/>
      </c>
      <c r="G378" s="7" t="str">
        <f t="shared" si="116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114"/>
        <v/>
      </c>
      <c r="F379" s="7" t="str">
        <f t="shared" si="115"/>
        <v/>
      </c>
      <c r="G379" s="7" t="str">
        <f t="shared" si="116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114"/>
        <v/>
      </c>
      <c r="F380" s="7" t="str">
        <f t="shared" si="115"/>
        <v/>
      </c>
      <c r="G380" s="7" t="str">
        <f t="shared" si="116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114"/>
        <v/>
      </c>
      <c r="F381" s="7" t="str">
        <f t="shared" si="115"/>
        <v/>
      </c>
      <c r="G381" s="7" t="str">
        <f t="shared" si="116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114"/>
        <v/>
      </c>
      <c r="F382" s="7" t="str">
        <f t="shared" si="115"/>
        <v/>
      </c>
      <c r="G382" s="7" t="str">
        <f t="shared" si="116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114"/>
        <v/>
      </c>
      <c r="F383" s="7" t="str">
        <f t="shared" si="115"/>
        <v/>
      </c>
      <c r="G383" s="7" t="str">
        <f t="shared" si="116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114"/>
        <v/>
      </c>
      <c r="F384" s="7" t="str">
        <f t="shared" si="115"/>
        <v/>
      </c>
      <c r="G384" s="7" t="str">
        <f t="shared" si="116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114"/>
        <v/>
      </c>
      <c r="F385" s="7" t="str">
        <f t="shared" si="115"/>
        <v/>
      </c>
      <c r="G385" s="7" t="str">
        <f t="shared" si="116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114"/>
        <v/>
      </c>
      <c r="F386" s="7" t="str">
        <f t="shared" si="115"/>
        <v/>
      </c>
      <c r="G386" s="7" t="str">
        <f t="shared" si="116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si="114"/>
        <v/>
      </c>
      <c r="F387" s="7" t="str">
        <f t="shared" si="115"/>
        <v/>
      </c>
      <c r="G387" s="7" t="str">
        <f t="shared" si="116"/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ref="E388:E451" si="130">IF(A388&gt;0,(_xlfn.NORM.S.INV(D388)),"")</f>
        <v/>
      </c>
      <c r="F388" s="7" t="str">
        <f t="shared" ref="F388:F451" si="131">IF(A388&gt;0,_xlfn.NORM.DIST(E388,0,1,TRUE),"")</f>
        <v/>
      </c>
      <c r="G388" s="7" t="str">
        <f t="shared" ref="G388:G451" si="132">IF(A388&gt;0,_xlfn.NORM.DIST(E388,0,1,FALSE),"")</f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30"/>
        <v/>
      </c>
      <c r="F389" s="7" t="str">
        <f t="shared" si="131"/>
        <v/>
      </c>
      <c r="G389" s="7" t="str">
        <f t="shared" si="132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30"/>
        <v/>
      </c>
      <c r="F390" s="7" t="str">
        <f t="shared" si="131"/>
        <v/>
      </c>
      <c r="G390" s="7" t="str">
        <f t="shared" si="132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30"/>
        <v/>
      </c>
      <c r="F391" s="7" t="str">
        <f t="shared" si="131"/>
        <v/>
      </c>
      <c r="G391" s="7" t="str">
        <f t="shared" si="132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30"/>
        <v/>
      </c>
      <c r="F392" s="7" t="str">
        <f t="shared" si="131"/>
        <v/>
      </c>
      <c r="G392" s="7" t="str">
        <f t="shared" si="132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30"/>
        <v/>
      </c>
      <c r="F393" s="7" t="str">
        <f t="shared" si="131"/>
        <v/>
      </c>
      <c r="G393" s="7" t="str">
        <f t="shared" si="132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30"/>
        <v/>
      </c>
      <c r="F394" s="7" t="str">
        <f t="shared" si="131"/>
        <v/>
      </c>
      <c r="G394" s="7" t="str">
        <f t="shared" si="132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30"/>
        <v/>
      </c>
      <c r="F395" s="7" t="str">
        <f t="shared" si="131"/>
        <v/>
      </c>
      <c r="G395" s="7" t="str">
        <f t="shared" si="132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30"/>
        <v/>
      </c>
      <c r="F396" s="7" t="str">
        <f t="shared" si="131"/>
        <v/>
      </c>
      <c r="G396" s="7" t="str">
        <f t="shared" si="132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30"/>
        <v/>
      </c>
      <c r="F397" s="7" t="str">
        <f t="shared" si="131"/>
        <v/>
      </c>
      <c r="G397" s="7" t="str">
        <f t="shared" si="132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30"/>
        <v/>
      </c>
      <c r="F398" s="7" t="str">
        <f t="shared" si="131"/>
        <v/>
      </c>
      <c r="G398" s="7" t="str">
        <f t="shared" si="132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30"/>
        <v/>
      </c>
      <c r="F399" s="7" t="str">
        <f t="shared" si="131"/>
        <v/>
      </c>
      <c r="G399" s="7" t="str">
        <f t="shared" si="132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30"/>
        <v/>
      </c>
      <c r="F400" s="7" t="str">
        <f t="shared" si="131"/>
        <v/>
      </c>
      <c r="G400" s="7" t="str">
        <f t="shared" si="132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30"/>
        <v/>
      </c>
      <c r="F401" s="7" t="str">
        <f t="shared" si="131"/>
        <v/>
      </c>
      <c r="G401" s="7" t="str">
        <f t="shared" si="132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30"/>
        <v/>
      </c>
      <c r="F402" s="7" t="str">
        <f t="shared" si="131"/>
        <v/>
      </c>
      <c r="G402" s="7" t="str">
        <f t="shared" si="132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30"/>
        <v/>
      </c>
      <c r="F403" s="7" t="str">
        <f t="shared" si="131"/>
        <v/>
      </c>
      <c r="G403" s="7" t="str">
        <f t="shared" si="132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30"/>
        <v/>
      </c>
      <c r="F404" s="7" t="str">
        <f t="shared" si="131"/>
        <v/>
      </c>
      <c r="G404" s="7" t="str">
        <f t="shared" si="132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30"/>
        <v/>
      </c>
      <c r="F405" s="7" t="str">
        <f t="shared" si="131"/>
        <v/>
      </c>
      <c r="G405" s="7" t="str">
        <f t="shared" si="132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30"/>
        <v/>
      </c>
      <c r="F406" s="7" t="str">
        <f t="shared" si="131"/>
        <v/>
      </c>
      <c r="G406" s="7" t="str">
        <f t="shared" si="132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30"/>
        <v/>
      </c>
      <c r="F407" s="7" t="str">
        <f t="shared" si="131"/>
        <v/>
      </c>
      <c r="G407" s="7" t="str">
        <f t="shared" si="132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30"/>
        <v/>
      </c>
      <c r="F408" s="7" t="str">
        <f t="shared" si="131"/>
        <v/>
      </c>
      <c r="G408" s="7" t="str">
        <f t="shared" si="132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30"/>
        <v/>
      </c>
      <c r="F409" s="7" t="str">
        <f t="shared" si="131"/>
        <v/>
      </c>
      <c r="G409" s="7" t="str">
        <f t="shared" si="132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30"/>
        <v/>
      </c>
      <c r="F410" s="7" t="str">
        <f t="shared" si="131"/>
        <v/>
      </c>
      <c r="G410" s="7" t="str">
        <f t="shared" si="132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30"/>
        <v/>
      </c>
      <c r="F411" s="7" t="str">
        <f t="shared" si="131"/>
        <v/>
      </c>
      <c r="G411" s="7" t="str">
        <f t="shared" si="132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30"/>
        <v/>
      </c>
      <c r="F412" s="7" t="str">
        <f t="shared" si="131"/>
        <v/>
      </c>
      <c r="G412" s="7" t="str">
        <f t="shared" si="132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30"/>
        <v/>
      </c>
      <c r="F413" s="7" t="str">
        <f t="shared" si="131"/>
        <v/>
      </c>
      <c r="G413" s="7" t="str">
        <f t="shared" si="132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30"/>
        <v/>
      </c>
      <c r="F414" s="7" t="str">
        <f t="shared" si="131"/>
        <v/>
      </c>
      <c r="G414" s="7" t="str">
        <f t="shared" si="132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30"/>
        <v/>
      </c>
      <c r="F415" s="7" t="str">
        <f t="shared" si="131"/>
        <v/>
      </c>
      <c r="G415" s="7" t="str">
        <f t="shared" si="132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30"/>
        <v/>
      </c>
      <c r="F416" s="7" t="str">
        <f t="shared" si="131"/>
        <v/>
      </c>
      <c r="G416" s="7" t="str">
        <f t="shared" si="132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30"/>
        <v/>
      </c>
      <c r="F417" s="7" t="str">
        <f t="shared" si="131"/>
        <v/>
      </c>
      <c r="G417" s="7" t="str">
        <f t="shared" si="132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30"/>
        <v/>
      </c>
      <c r="F418" s="7" t="str">
        <f t="shared" si="131"/>
        <v/>
      </c>
      <c r="G418" s="7" t="str">
        <f t="shared" si="132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30"/>
        <v/>
      </c>
      <c r="F419" s="7" t="str">
        <f t="shared" si="131"/>
        <v/>
      </c>
      <c r="G419" s="7" t="str">
        <f t="shared" si="132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30"/>
        <v/>
      </c>
      <c r="F420" s="7" t="str">
        <f t="shared" si="131"/>
        <v/>
      </c>
      <c r="G420" s="7" t="str">
        <f t="shared" si="132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30"/>
        <v/>
      </c>
      <c r="F421" s="7" t="str">
        <f t="shared" si="131"/>
        <v/>
      </c>
      <c r="G421" s="7" t="str">
        <f t="shared" si="132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30"/>
        <v/>
      </c>
      <c r="F422" s="7" t="str">
        <f t="shared" si="131"/>
        <v/>
      </c>
      <c r="G422" s="7" t="str">
        <f t="shared" si="132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30"/>
        <v/>
      </c>
      <c r="F423" s="7" t="str">
        <f t="shared" si="131"/>
        <v/>
      </c>
      <c r="G423" s="7" t="str">
        <f t="shared" si="132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30"/>
        <v/>
      </c>
      <c r="F424" s="7" t="str">
        <f t="shared" si="131"/>
        <v/>
      </c>
      <c r="G424" s="7" t="str">
        <f t="shared" si="132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30"/>
        <v/>
      </c>
      <c r="F425" s="7" t="str">
        <f t="shared" si="131"/>
        <v/>
      </c>
      <c r="G425" s="7" t="str">
        <f t="shared" si="132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30"/>
        <v/>
      </c>
      <c r="F426" s="7" t="str">
        <f t="shared" si="131"/>
        <v/>
      </c>
      <c r="G426" s="7" t="str">
        <f t="shared" si="132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30"/>
        <v/>
      </c>
      <c r="F427" s="7" t="str">
        <f t="shared" si="131"/>
        <v/>
      </c>
      <c r="G427" s="7" t="str">
        <f t="shared" si="132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30"/>
        <v/>
      </c>
      <c r="F428" s="7" t="str">
        <f t="shared" si="131"/>
        <v/>
      </c>
      <c r="G428" s="7" t="str">
        <f t="shared" si="132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30"/>
        <v/>
      </c>
      <c r="F429" s="7" t="str">
        <f t="shared" si="131"/>
        <v/>
      </c>
      <c r="G429" s="7" t="str">
        <f t="shared" si="132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30"/>
        <v/>
      </c>
      <c r="F430" s="7" t="str">
        <f t="shared" si="131"/>
        <v/>
      </c>
      <c r="G430" s="7" t="str">
        <f t="shared" si="132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30"/>
        <v/>
      </c>
      <c r="F431" s="7" t="str">
        <f t="shared" si="131"/>
        <v/>
      </c>
      <c r="G431" s="7" t="str">
        <f t="shared" si="132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30"/>
        <v/>
      </c>
      <c r="F432" s="7" t="str">
        <f t="shared" si="131"/>
        <v/>
      </c>
      <c r="G432" s="7" t="str">
        <f t="shared" si="132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30"/>
        <v/>
      </c>
      <c r="F433" s="7" t="str">
        <f t="shared" si="131"/>
        <v/>
      </c>
      <c r="G433" s="7" t="str">
        <f t="shared" si="132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30"/>
        <v/>
      </c>
      <c r="F434" s="7" t="str">
        <f t="shared" si="131"/>
        <v/>
      </c>
      <c r="G434" s="7" t="str">
        <f t="shared" si="132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30"/>
        <v/>
      </c>
      <c r="F435" s="7" t="str">
        <f t="shared" si="131"/>
        <v/>
      </c>
      <c r="G435" s="7" t="str">
        <f t="shared" si="132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30"/>
        <v/>
      </c>
      <c r="F436" s="7" t="str">
        <f t="shared" si="131"/>
        <v/>
      </c>
      <c r="G436" s="7" t="str">
        <f t="shared" si="132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30"/>
        <v/>
      </c>
      <c r="F437" s="7" t="str">
        <f t="shared" si="131"/>
        <v/>
      </c>
      <c r="G437" s="7" t="str">
        <f t="shared" si="132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30"/>
        <v/>
      </c>
      <c r="F438" s="7" t="str">
        <f t="shared" si="131"/>
        <v/>
      </c>
      <c r="G438" s="7" t="str">
        <f t="shared" si="132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30"/>
        <v/>
      </c>
      <c r="F439" s="7" t="str">
        <f t="shared" si="131"/>
        <v/>
      </c>
      <c r="G439" s="7" t="str">
        <f t="shared" si="132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30"/>
        <v/>
      </c>
      <c r="F440" s="7" t="str">
        <f t="shared" si="131"/>
        <v/>
      </c>
      <c r="G440" s="7" t="str">
        <f t="shared" si="132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30"/>
        <v/>
      </c>
      <c r="F441" s="7" t="str">
        <f t="shared" si="131"/>
        <v/>
      </c>
      <c r="G441" s="7" t="str">
        <f t="shared" si="132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30"/>
        <v/>
      </c>
      <c r="F442" s="7" t="str">
        <f t="shared" si="131"/>
        <v/>
      </c>
      <c r="G442" s="7" t="str">
        <f t="shared" si="132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30"/>
        <v/>
      </c>
      <c r="F443" s="7" t="str">
        <f t="shared" si="131"/>
        <v/>
      </c>
      <c r="G443" s="7" t="str">
        <f t="shared" si="132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30"/>
        <v/>
      </c>
      <c r="F444" s="7" t="str">
        <f t="shared" si="131"/>
        <v/>
      </c>
      <c r="G444" s="7" t="str">
        <f t="shared" si="132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30"/>
        <v/>
      </c>
      <c r="F445" s="7" t="str">
        <f t="shared" si="131"/>
        <v/>
      </c>
      <c r="G445" s="7" t="str">
        <f t="shared" si="132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30"/>
        <v/>
      </c>
      <c r="F446" s="7" t="str">
        <f t="shared" si="131"/>
        <v/>
      </c>
      <c r="G446" s="7" t="str">
        <f t="shared" si="132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30"/>
        <v/>
      </c>
      <c r="F447" s="7" t="str">
        <f t="shared" si="131"/>
        <v/>
      </c>
      <c r="G447" s="7" t="str">
        <f t="shared" si="132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30"/>
        <v/>
      </c>
      <c r="F448" s="7" t="str">
        <f t="shared" si="131"/>
        <v/>
      </c>
      <c r="G448" s="7" t="str">
        <f t="shared" si="132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30"/>
        <v/>
      </c>
      <c r="F449" s="7" t="str">
        <f t="shared" si="131"/>
        <v/>
      </c>
      <c r="G449" s="7" t="str">
        <f t="shared" si="132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30"/>
        <v/>
      </c>
      <c r="F450" s="7" t="str">
        <f t="shared" si="131"/>
        <v/>
      </c>
      <c r="G450" s="7" t="str">
        <f t="shared" si="132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si="130"/>
        <v/>
      </c>
      <c r="F451" s="7" t="str">
        <f t="shared" si="131"/>
        <v/>
      </c>
      <c r="G451" s="7" t="str">
        <f t="shared" si="132"/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ref="E452:E515" si="146">IF(A452&gt;0,(_xlfn.NORM.S.INV(D452)),"")</f>
        <v/>
      </c>
      <c r="F452" s="7" t="str">
        <f t="shared" ref="F452:F515" si="147">IF(A452&gt;0,_xlfn.NORM.DIST(E452,0,1,TRUE),"")</f>
        <v/>
      </c>
      <c r="G452" s="7" t="str">
        <f t="shared" ref="G452:G515" si="148">IF(A452&gt;0,_xlfn.NORM.DIST(E452,0,1,FALSE),"")</f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46"/>
        <v/>
      </c>
      <c r="F453" s="7" t="str">
        <f t="shared" si="147"/>
        <v/>
      </c>
      <c r="G453" s="7" t="str">
        <f t="shared" si="148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46"/>
        <v/>
      </c>
      <c r="F454" s="7" t="str">
        <f t="shared" si="147"/>
        <v/>
      </c>
      <c r="G454" s="7" t="str">
        <f t="shared" si="148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46"/>
        <v/>
      </c>
      <c r="F455" s="7" t="str">
        <f t="shared" si="147"/>
        <v/>
      </c>
      <c r="G455" s="7" t="str">
        <f t="shared" si="148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46"/>
        <v/>
      </c>
      <c r="F456" s="7" t="str">
        <f t="shared" si="147"/>
        <v/>
      </c>
      <c r="G456" s="7" t="str">
        <f t="shared" si="148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46"/>
        <v/>
      </c>
      <c r="F457" s="7" t="str">
        <f t="shared" si="147"/>
        <v/>
      </c>
      <c r="G457" s="7" t="str">
        <f t="shared" si="148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46"/>
        <v/>
      </c>
      <c r="F458" s="7" t="str">
        <f t="shared" si="147"/>
        <v/>
      </c>
      <c r="G458" s="7" t="str">
        <f t="shared" si="148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46"/>
        <v/>
      </c>
      <c r="F459" s="7" t="str">
        <f t="shared" si="147"/>
        <v/>
      </c>
      <c r="G459" s="7" t="str">
        <f t="shared" si="148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46"/>
        <v/>
      </c>
      <c r="F460" s="7" t="str">
        <f t="shared" si="147"/>
        <v/>
      </c>
      <c r="G460" s="7" t="str">
        <f t="shared" si="148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46"/>
        <v/>
      </c>
      <c r="F461" s="7" t="str">
        <f t="shared" si="147"/>
        <v/>
      </c>
      <c r="G461" s="7" t="str">
        <f t="shared" si="148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46"/>
        <v/>
      </c>
      <c r="F462" s="7" t="str">
        <f t="shared" si="147"/>
        <v/>
      </c>
      <c r="G462" s="7" t="str">
        <f t="shared" si="148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46"/>
        <v/>
      </c>
      <c r="F463" s="7" t="str">
        <f t="shared" si="147"/>
        <v/>
      </c>
      <c r="G463" s="7" t="str">
        <f t="shared" si="148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46"/>
        <v/>
      </c>
      <c r="F464" s="7" t="str">
        <f t="shared" si="147"/>
        <v/>
      </c>
      <c r="G464" s="7" t="str">
        <f t="shared" si="148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46"/>
        <v/>
      </c>
      <c r="F465" s="7" t="str">
        <f t="shared" si="147"/>
        <v/>
      </c>
      <c r="G465" s="7" t="str">
        <f t="shared" si="148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46"/>
        <v/>
      </c>
      <c r="F466" s="7" t="str">
        <f t="shared" si="147"/>
        <v/>
      </c>
      <c r="G466" s="7" t="str">
        <f t="shared" si="148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46"/>
        <v/>
      </c>
      <c r="F467" s="7" t="str">
        <f t="shared" si="147"/>
        <v/>
      </c>
      <c r="G467" s="7" t="str">
        <f t="shared" si="148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46"/>
        <v/>
      </c>
      <c r="F468" s="7" t="str">
        <f t="shared" si="147"/>
        <v/>
      </c>
      <c r="G468" s="7" t="str">
        <f t="shared" si="148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46"/>
        <v/>
      </c>
      <c r="F469" s="7" t="str">
        <f t="shared" si="147"/>
        <v/>
      </c>
      <c r="G469" s="7" t="str">
        <f t="shared" si="148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46"/>
        <v/>
      </c>
      <c r="F470" s="7" t="str">
        <f t="shared" si="147"/>
        <v/>
      </c>
      <c r="G470" s="7" t="str">
        <f t="shared" si="148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46"/>
        <v/>
      </c>
      <c r="F471" s="7" t="str">
        <f t="shared" si="147"/>
        <v/>
      </c>
      <c r="G471" s="7" t="str">
        <f t="shared" si="148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46"/>
        <v/>
      </c>
      <c r="F472" s="7" t="str">
        <f t="shared" si="147"/>
        <v/>
      </c>
      <c r="G472" s="7" t="str">
        <f t="shared" si="148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46"/>
        <v/>
      </c>
      <c r="F473" s="7" t="str">
        <f t="shared" si="147"/>
        <v/>
      </c>
      <c r="G473" s="7" t="str">
        <f t="shared" si="148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46"/>
        <v/>
      </c>
      <c r="F474" s="7" t="str">
        <f t="shared" si="147"/>
        <v/>
      </c>
      <c r="G474" s="7" t="str">
        <f t="shared" si="148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46"/>
        <v/>
      </c>
      <c r="F475" s="7" t="str">
        <f t="shared" si="147"/>
        <v/>
      </c>
      <c r="G475" s="7" t="str">
        <f t="shared" si="148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46"/>
        <v/>
      </c>
      <c r="F476" s="7" t="str">
        <f t="shared" si="147"/>
        <v/>
      </c>
      <c r="G476" s="7" t="str">
        <f t="shared" si="148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46"/>
        <v/>
      </c>
      <c r="F477" s="7" t="str">
        <f t="shared" si="147"/>
        <v/>
      </c>
      <c r="G477" s="7" t="str">
        <f t="shared" si="148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46"/>
        <v/>
      </c>
      <c r="F478" s="7" t="str">
        <f t="shared" si="147"/>
        <v/>
      </c>
      <c r="G478" s="7" t="str">
        <f t="shared" si="148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46"/>
        <v/>
      </c>
      <c r="F479" s="7" t="str">
        <f t="shared" si="147"/>
        <v/>
      </c>
      <c r="G479" s="7" t="str">
        <f t="shared" si="148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46"/>
        <v/>
      </c>
      <c r="F480" s="7" t="str">
        <f t="shared" si="147"/>
        <v/>
      </c>
      <c r="G480" s="7" t="str">
        <f t="shared" si="148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46"/>
        <v/>
      </c>
      <c r="F481" s="7" t="str">
        <f t="shared" si="147"/>
        <v/>
      </c>
      <c r="G481" s="7" t="str">
        <f t="shared" si="148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46"/>
        <v/>
      </c>
      <c r="F482" s="7" t="str">
        <f t="shared" si="147"/>
        <v/>
      </c>
      <c r="G482" s="7" t="str">
        <f t="shared" si="148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46"/>
        <v/>
      </c>
      <c r="F483" s="7" t="str">
        <f t="shared" si="147"/>
        <v/>
      </c>
      <c r="G483" s="7" t="str">
        <f t="shared" si="148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46"/>
        <v/>
      </c>
      <c r="F484" s="7" t="str">
        <f t="shared" si="147"/>
        <v/>
      </c>
      <c r="G484" s="7" t="str">
        <f t="shared" si="148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46"/>
        <v/>
      </c>
      <c r="F485" s="7" t="str">
        <f t="shared" si="147"/>
        <v/>
      </c>
      <c r="G485" s="7" t="str">
        <f t="shared" si="148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46"/>
        <v/>
      </c>
      <c r="F486" s="7" t="str">
        <f t="shared" si="147"/>
        <v/>
      </c>
      <c r="G486" s="7" t="str">
        <f t="shared" si="148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46"/>
        <v/>
      </c>
      <c r="F487" s="7" t="str">
        <f t="shared" si="147"/>
        <v/>
      </c>
      <c r="G487" s="7" t="str">
        <f t="shared" si="148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46"/>
        <v/>
      </c>
      <c r="F488" s="7" t="str">
        <f t="shared" si="147"/>
        <v/>
      </c>
      <c r="G488" s="7" t="str">
        <f t="shared" si="148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46"/>
        <v/>
      </c>
      <c r="F489" s="7" t="str">
        <f t="shared" si="147"/>
        <v/>
      </c>
      <c r="G489" s="7" t="str">
        <f t="shared" si="148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46"/>
        <v/>
      </c>
      <c r="F490" s="7" t="str">
        <f t="shared" si="147"/>
        <v/>
      </c>
      <c r="G490" s="7" t="str">
        <f t="shared" si="148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46"/>
        <v/>
      </c>
      <c r="F491" s="7" t="str">
        <f t="shared" si="147"/>
        <v/>
      </c>
      <c r="G491" s="7" t="str">
        <f t="shared" si="148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46"/>
        <v/>
      </c>
      <c r="F492" s="7" t="str">
        <f t="shared" si="147"/>
        <v/>
      </c>
      <c r="G492" s="7" t="str">
        <f t="shared" si="148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46"/>
        <v/>
      </c>
      <c r="F493" s="7" t="str">
        <f t="shared" si="147"/>
        <v/>
      </c>
      <c r="G493" s="7" t="str">
        <f t="shared" si="148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46"/>
        <v/>
      </c>
      <c r="F494" s="7" t="str">
        <f t="shared" si="147"/>
        <v/>
      </c>
      <c r="G494" s="7" t="str">
        <f t="shared" si="148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46"/>
        <v/>
      </c>
      <c r="F495" s="7" t="str">
        <f t="shared" si="147"/>
        <v/>
      </c>
      <c r="G495" s="7" t="str">
        <f t="shared" si="148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46"/>
        <v/>
      </c>
      <c r="F496" s="7" t="str">
        <f t="shared" si="147"/>
        <v/>
      </c>
      <c r="G496" s="7" t="str">
        <f t="shared" si="148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46"/>
        <v/>
      </c>
      <c r="F497" s="7" t="str">
        <f t="shared" si="147"/>
        <v/>
      </c>
      <c r="G497" s="7" t="str">
        <f t="shared" si="148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46"/>
        <v/>
      </c>
      <c r="F498" s="7" t="str">
        <f t="shared" si="147"/>
        <v/>
      </c>
      <c r="G498" s="7" t="str">
        <f t="shared" si="148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46"/>
        <v/>
      </c>
      <c r="F499" s="7" t="str">
        <f t="shared" si="147"/>
        <v/>
      </c>
      <c r="G499" s="7" t="str">
        <f t="shared" si="148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46"/>
        <v/>
      </c>
      <c r="F500" s="7" t="str">
        <f t="shared" si="147"/>
        <v/>
      </c>
      <c r="G500" s="7" t="str">
        <f t="shared" si="148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46"/>
        <v/>
      </c>
      <c r="F501" s="7" t="str">
        <f t="shared" si="147"/>
        <v/>
      </c>
      <c r="G501" s="7" t="str">
        <f t="shared" si="148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46"/>
        <v/>
      </c>
      <c r="F502" s="7" t="str">
        <f t="shared" si="147"/>
        <v/>
      </c>
      <c r="G502" s="7" t="str">
        <f t="shared" si="148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46"/>
        <v/>
      </c>
      <c r="F503" s="7" t="str">
        <f t="shared" si="147"/>
        <v/>
      </c>
      <c r="G503" s="7" t="str">
        <f t="shared" si="148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46"/>
        <v/>
      </c>
      <c r="F504" s="7" t="str">
        <f t="shared" si="147"/>
        <v/>
      </c>
      <c r="G504" s="7" t="str">
        <f t="shared" si="148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46"/>
        <v/>
      </c>
      <c r="F505" s="7" t="str">
        <f t="shared" si="147"/>
        <v/>
      </c>
      <c r="G505" s="7" t="str">
        <f t="shared" si="148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46"/>
        <v/>
      </c>
      <c r="F506" s="7" t="str">
        <f t="shared" si="147"/>
        <v/>
      </c>
      <c r="G506" s="7" t="str">
        <f t="shared" si="148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46"/>
        <v/>
      </c>
      <c r="F507" s="7" t="str">
        <f t="shared" si="147"/>
        <v/>
      </c>
      <c r="G507" s="7" t="str">
        <f t="shared" si="148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46"/>
        <v/>
      </c>
      <c r="F508" s="7" t="str">
        <f t="shared" si="147"/>
        <v/>
      </c>
      <c r="G508" s="7" t="str">
        <f t="shared" si="148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46"/>
        <v/>
      </c>
      <c r="F509" s="7" t="str">
        <f t="shared" si="147"/>
        <v/>
      </c>
      <c r="G509" s="7" t="str">
        <f t="shared" si="148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46"/>
        <v/>
      </c>
      <c r="F510" s="7" t="str">
        <f t="shared" si="147"/>
        <v/>
      </c>
      <c r="G510" s="7" t="str">
        <f t="shared" si="148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46"/>
        <v/>
      </c>
      <c r="F511" s="7" t="str">
        <f t="shared" si="147"/>
        <v/>
      </c>
      <c r="G511" s="7" t="str">
        <f t="shared" si="148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46"/>
        <v/>
      </c>
      <c r="F512" s="7" t="str">
        <f t="shared" si="147"/>
        <v/>
      </c>
      <c r="G512" s="7" t="str">
        <f t="shared" si="148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46"/>
        <v/>
      </c>
      <c r="F513" s="7" t="str">
        <f t="shared" si="147"/>
        <v/>
      </c>
      <c r="G513" s="7" t="str">
        <f t="shared" si="148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46"/>
        <v/>
      </c>
      <c r="F514" s="7" t="str">
        <f t="shared" si="147"/>
        <v/>
      </c>
      <c r="G514" s="7" t="str">
        <f t="shared" si="148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si="146"/>
        <v/>
      </c>
      <c r="F515" s="7" t="str">
        <f t="shared" si="147"/>
        <v/>
      </c>
      <c r="G515" s="7" t="str">
        <f t="shared" si="148"/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ref="E516:E579" si="162">IF(A516&gt;0,(_xlfn.NORM.S.INV(D516)),"")</f>
        <v/>
      </c>
      <c r="F516" s="7" t="str">
        <f t="shared" ref="F516:F579" si="163">IF(A516&gt;0,_xlfn.NORM.DIST(E516,0,1,TRUE),"")</f>
        <v/>
      </c>
      <c r="G516" s="7" t="str">
        <f t="shared" ref="G516:G579" si="164">IF(A516&gt;0,_xlfn.NORM.DIST(E516,0,1,FALSE),"")</f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62"/>
        <v/>
      </c>
      <c r="F517" s="7" t="str">
        <f t="shared" si="163"/>
        <v/>
      </c>
      <c r="G517" s="7" t="str">
        <f t="shared" si="164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62"/>
        <v/>
      </c>
      <c r="F518" s="7" t="str">
        <f t="shared" si="163"/>
        <v/>
      </c>
      <c r="G518" s="7" t="str">
        <f t="shared" si="164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62"/>
        <v/>
      </c>
      <c r="F519" s="7" t="str">
        <f t="shared" si="163"/>
        <v/>
      </c>
      <c r="G519" s="7" t="str">
        <f t="shared" si="164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62"/>
        <v/>
      </c>
      <c r="F520" s="7" t="str">
        <f t="shared" si="163"/>
        <v/>
      </c>
      <c r="G520" s="7" t="str">
        <f t="shared" si="164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62"/>
        <v/>
      </c>
      <c r="F521" s="7" t="str">
        <f t="shared" si="163"/>
        <v/>
      </c>
      <c r="G521" s="7" t="str">
        <f t="shared" si="164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62"/>
        <v/>
      </c>
      <c r="F522" s="7" t="str">
        <f t="shared" si="163"/>
        <v/>
      </c>
      <c r="G522" s="7" t="str">
        <f t="shared" si="164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62"/>
        <v/>
      </c>
      <c r="F523" s="7" t="str">
        <f t="shared" si="163"/>
        <v/>
      </c>
      <c r="G523" s="7" t="str">
        <f t="shared" si="164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62"/>
        <v/>
      </c>
      <c r="F524" s="7" t="str">
        <f t="shared" si="163"/>
        <v/>
      </c>
      <c r="G524" s="7" t="str">
        <f t="shared" si="164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62"/>
        <v/>
      </c>
      <c r="F525" s="7" t="str">
        <f t="shared" si="163"/>
        <v/>
      </c>
      <c r="G525" s="7" t="str">
        <f t="shared" si="164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62"/>
        <v/>
      </c>
      <c r="F526" s="7" t="str">
        <f t="shared" si="163"/>
        <v/>
      </c>
      <c r="G526" s="7" t="str">
        <f t="shared" si="164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62"/>
        <v/>
      </c>
      <c r="F527" s="7" t="str">
        <f t="shared" si="163"/>
        <v/>
      </c>
      <c r="G527" s="7" t="str">
        <f t="shared" si="164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62"/>
        <v/>
      </c>
      <c r="F528" s="7" t="str">
        <f t="shared" si="163"/>
        <v/>
      </c>
      <c r="G528" s="7" t="str">
        <f t="shared" si="164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62"/>
        <v/>
      </c>
      <c r="F529" s="7" t="str">
        <f t="shared" si="163"/>
        <v/>
      </c>
      <c r="G529" s="7" t="str">
        <f t="shared" si="164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62"/>
        <v/>
      </c>
      <c r="F530" s="7" t="str">
        <f t="shared" si="163"/>
        <v/>
      </c>
      <c r="G530" s="7" t="str">
        <f t="shared" si="164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62"/>
        <v/>
      </c>
      <c r="F531" s="7" t="str">
        <f t="shared" si="163"/>
        <v/>
      </c>
      <c r="G531" s="7" t="str">
        <f t="shared" si="164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62"/>
        <v/>
      </c>
      <c r="F532" s="7" t="str">
        <f t="shared" si="163"/>
        <v/>
      </c>
      <c r="G532" s="7" t="str">
        <f t="shared" si="164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62"/>
        <v/>
      </c>
      <c r="F533" s="7" t="str">
        <f t="shared" si="163"/>
        <v/>
      </c>
      <c r="G533" s="7" t="str">
        <f t="shared" si="164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62"/>
        <v/>
      </c>
      <c r="F534" s="7" t="str">
        <f t="shared" si="163"/>
        <v/>
      </c>
      <c r="G534" s="7" t="str">
        <f t="shared" si="164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62"/>
        <v/>
      </c>
      <c r="F535" s="7" t="str">
        <f t="shared" si="163"/>
        <v/>
      </c>
      <c r="G535" s="7" t="str">
        <f t="shared" si="164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62"/>
        <v/>
      </c>
      <c r="F536" s="7" t="str">
        <f t="shared" si="163"/>
        <v/>
      </c>
      <c r="G536" s="7" t="str">
        <f t="shared" si="164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62"/>
        <v/>
      </c>
      <c r="F537" s="7" t="str">
        <f t="shared" si="163"/>
        <v/>
      </c>
      <c r="G537" s="7" t="str">
        <f t="shared" si="164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62"/>
        <v/>
      </c>
      <c r="F538" s="7" t="str">
        <f t="shared" si="163"/>
        <v/>
      </c>
      <c r="G538" s="7" t="str">
        <f t="shared" si="164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62"/>
        <v/>
      </c>
      <c r="F539" s="7" t="str">
        <f t="shared" si="163"/>
        <v/>
      </c>
      <c r="G539" s="7" t="str">
        <f t="shared" si="164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62"/>
        <v/>
      </c>
      <c r="F540" s="7" t="str">
        <f t="shared" si="163"/>
        <v/>
      </c>
      <c r="G540" s="7" t="str">
        <f t="shared" si="164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62"/>
        <v/>
      </c>
      <c r="F541" s="7" t="str">
        <f t="shared" si="163"/>
        <v/>
      </c>
      <c r="G541" s="7" t="str">
        <f t="shared" si="164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62"/>
        <v/>
      </c>
      <c r="F542" s="7" t="str">
        <f t="shared" si="163"/>
        <v/>
      </c>
      <c r="G542" s="7" t="str">
        <f t="shared" si="164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62"/>
        <v/>
      </c>
      <c r="F543" s="7" t="str">
        <f t="shared" si="163"/>
        <v/>
      </c>
      <c r="G543" s="7" t="str">
        <f t="shared" si="164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62"/>
        <v/>
      </c>
      <c r="F544" s="7" t="str">
        <f t="shared" si="163"/>
        <v/>
      </c>
      <c r="G544" s="7" t="str">
        <f t="shared" si="164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62"/>
        <v/>
      </c>
      <c r="F545" s="7" t="str">
        <f t="shared" si="163"/>
        <v/>
      </c>
      <c r="G545" s="7" t="str">
        <f t="shared" si="164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62"/>
        <v/>
      </c>
      <c r="F546" s="7" t="str">
        <f t="shared" si="163"/>
        <v/>
      </c>
      <c r="G546" s="7" t="str">
        <f t="shared" si="164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62"/>
        <v/>
      </c>
      <c r="F547" s="7" t="str">
        <f t="shared" si="163"/>
        <v/>
      </c>
      <c r="G547" s="7" t="str">
        <f t="shared" si="164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62"/>
        <v/>
      </c>
      <c r="F548" s="7" t="str">
        <f t="shared" si="163"/>
        <v/>
      </c>
      <c r="G548" s="7" t="str">
        <f t="shared" si="164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62"/>
        <v/>
      </c>
      <c r="F549" s="7" t="str">
        <f t="shared" si="163"/>
        <v/>
      </c>
      <c r="G549" s="7" t="str">
        <f t="shared" si="164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62"/>
        <v/>
      </c>
      <c r="F550" s="7" t="str">
        <f t="shared" si="163"/>
        <v/>
      </c>
      <c r="G550" s="7" t="str">
        <f t="shared" si="164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62"/>
        <v/>
      </c>
      <c r="F551" s="7" t="str">
        <f t="shared" si="163"/>
        <v/>
      </c>
      <c r="G551" s="7" t="str">
        <f t="shared" si="164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62"/>
        <v/>
      </c>
      <c r="F552" s="7" t="str">
        <f t="shared" si="163"/>
        <v/>
      </c>
      <c r="G552" s="7" t="str">
        <f t="shared" si="164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62"/>
        <v/>
      </c>
      <c r="F553" s="7" t="str">
        <f t="shared" si="163"/>
        <v/>
      </c>
      <c r="G553" s="7" t="str">
        <f t="shared" si="164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62"/>
        <v/>
      </c>
      <c r="F554" s="7" t="str">
        <f t="shared" si="163"/>
        <v/>
      </c>
      <c r="G554" s="7" t="str">
        <f t="shared" si="164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62"/>
        <v/>
      </c>
      <c r="F555" s="7" t="str">
        <f t="shared" si="163"/>
        <v/>
      </c>
      <c r="G555" s="7" t="str">
        <f t="shared" si="164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62"/>
        <v/>
      </c>
      <c r="F556" s="7" t="str">
        <f t="shared" si="163"/>
        <v/>
      </c>
      <c r="G556" s="7" t="str">
        <f t="shared" si="164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62"/>
        <v/>
      </c>
      <c r="F557" s="7" t="str">
        <f t="shared" si="163"/>
        <v/>
      </c>
      <c r="G557" s="7" t="str">
        <f t="shared" si="164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62"/>
        <v/>
      </c>
      <c r="F558" s="7" t="str">
        <f t="shared" si="163"/>
        <v/>
      </c>
      <c r="G558" s="7" t="str">
        <f t="shared" si="164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62"/>
        <v/>
      </c>
      <c r="F559" s="7" t="str">
        <f t="shared" si="163"/>
        <v/>
      </c>
      <c r="G559" s="7" t="str">
        <f t="shared" si="164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62"/>
        <v/>
      </c>
      <c r="F560" s="7" t="str">
        <f t="shared" si="163"/>
        <v/>
      </c>
      <c r="G560" s="7" t="str">
        <f t="shared" si="164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62"/>
        <v/>
      </c>
      <c r="F561" s="7" t="str">
        <f t="shared" si="163"/>
        <v/>
      </c>
      <c r="G561" s="7" t="str">
        <f t="shared" si="164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62"/>
        <v/>
      </c>
      <c r="F562" s="7" t="str">
        <f t="shared" si="163"/>
        <v/>
      </c>
      <c r="G562" s="7" t="str">
        <f t="shared" si="164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62"/>
        <v/>
      </c>
      <c r="F563" s="7" t="str">
        <f t="shared" si="163"/>
        <v/>
      </c>
      <c r="G563" s="7" t="str">
        <f t="shared" si="164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62"/>
        <v/>
      </c>
      <c r="F564" s="7" t="str">
        <f t="shared" si="163"/>
        <v/>
      </c>
      <c r="G564" s="7" t="str">
        <f t="shared" si="164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62"/>
        <v/>
      </c>
      <c r="F565" s="7" t="str">
        <f t="shared" si="163"/>
        <v/>
      </c>
      <c r="G565" s="7" t="str">
        <f t="shared" si="164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62"/>
        <v/>
      </c>
      <c r="F566" s="7" t="str">
        <f t="shared" si="163"/>
        <v/>
      </c>
      <c r="G566" s="7" t="str">
        <f t="shared" si="164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62"/>
        <v/>
      </c>
      <c r="F567" s="7" t="str">
        <f t="shared" si="163"/>
        <v/>
      </c>
      <c r="G567" s="7" t="str">
        <f t="shared" si="164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62"/>
        <v/>
      </c>
      <c r="F568" s="7" t="str">
        <f t="shared" si="163"/>
        <v/>
      </c>
      <c r="G568" s="7" t="str">
        <f t="shared" si="164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62"/>
        <v/>
      </c>
      <c r="F569" s="7" t="str">
        <f t="shared" si="163"/>
        <v/>
      </c>
      <c r="G569" s="7" t="str">
        <f t="shared" si="164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62"/>
        <v/>
      </c>
      <c r="F570" s="7" t="str">
        <f t="shared" si="163"/>
        <v/>
      </c>
      <c r="G570" s="7" t="str">
        <f t="shared" si="164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62"/>
        <v/>
      </c>
      <c r="F571" s="7" t="str">
        <f t="shared" si="163"/>
        <v/>
      </c>
      <c r="G571" s="7" t="str">
        <f t="shared" si="164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62"/>
        <v/>
      </c>
      <c r="F572" s="7" t="str">
        <f t="shared" si="163"/>
        <v/>
      </c>
      <c r="G572" s="7" t="str">
        <f t="shared" si="164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62"/>
        <v/>
      </c>
      <c r="F573" s="7" t="str">
        <f t="shared" si="163"/>
        <v/>
      </c>
      <c r="G573" s="7" t="str">
        <f t="shared" si="164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62"/>
        <v/>
      </c>
      <c r="F574" s="7" t="str">
        <f t="shared" si="163"/>
        <v/>
      </c>
      <c r="G574" s="7" t="str">
        <f t="shared" si="164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62"/>
        <v/>
      </c>
      <c r="F575" s="7" t="str">
        <f t="shared" si="163"/>
        <v/>
      </c>
      <c r="G575" s="7" t="str">
        <f t="shared" si="164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62"/>
        <v/>
      </c>
      <c r="F576" s="7" t="str">
        <f t="shared" si="163"/>
        <v/>
      </c>
      <c r="G576" s="7" t="str">
        <f t="shared" si="164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62"/>
        <v/>
      </c>
      <c r="F577" s="7" t="str">
        <f t="shared" si="163"/>
        <v/>
      </c>
      <c r="G577" s="7" t="str">
        <f t="shared" si="164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62"/>
        <v/>
      </c>
      <c r="F578" s="7" t="str">
        <f t="shared" si="163"/>
        <v/>
      </c>
      <c r="G578" s="7" t="str">
        <f t="shared" si="164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si="162"/>
        <v/>
      </c>
      <c r="F579" s="7" t="str">
        <f t="shared" si="163"/>
        <v/>
      </c>
      <c r="G579" s="7" t="str">
        <f t="shared" si="164"/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ref="E580:E643" si="178">IF(A580&gt;0,(_xlfn.NORM.S.INV(D580)),"")</f>
        <v/>
      </c>
      <c r="F580" s="7" t="str">
        <f t="shared" ref="F580:F643" si="179">IF(A580&gt;0,_xlfn.NORM.DIST(E580,0,1,TRUE),"")</f>
        <v/>
      </c>
      <c r="G580" s="7" t="str">
        <f t="shared" ref="G580:G643" si="180">IF(A580&gt;0,_xlfn.NORM.DIST(E580,0,1,FALSE),"")</f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78"/>
        <v/>
      </c>
      <c r="F581" s="7" t="str">
        <f t="shared" si="179"/>
        <v/>
      </c>
      <c r="G581" s="7" t="str">
        <f t="shared" si="180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78"/>
        <v/>
      </c>
      <c r="F582" s="7" t="str">
        <f t="shared" si="179"/>
        <v/>
      </c>
      <c r="G582" s="7" t="str">
        <f t="shared" si="180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78"/>
        <v/>
      </c>
      <c r="F583" s="7" t="str">
        <f t="shared" si="179"/>
        <v/>
      </c>
      <c r="G583" s="7" t="str">
        <f t="shared" si="180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78"/>
        <v/>
      </c>
      <c r="F584" s="7" t="str">
        <f t="shared" si="179"/>
        <v/>
      </c>
      <c r="G584" s="7" t="str">
        <f t="shared" si="180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78"/>
        <v/>
      </c>
      <c r="F585" s="7" t="str">
        <f t="shared" si="179"/>
        <v/>
      </c>
      <c r="G585" s="7" t="str">
        <f t="shared" si="180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78"/>
        <v/>
      </c>
      <c r="F586" s="7" t="str">
        <f t="shared" si="179"/>
        <v/>
      </c>
      <c r="G586" s="7" t="str">
        <f t="shared" si="180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78"/>
        <v/>
      </c>
      <c r="F587" s="7" t="str">
        <f t="shared" si="179"/>
        <v/>
      </c>
      <c r="G587" s="7" t="str">
        <f t="shared" si="180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78"/>
        <v/>
      </c>
      <c r="F588" s="7" t="str">
        <f t="shared" si="179"/>
        <v/>
      </c>
      <c r="G588" s="7" t="str">
        <f t="shared" si="180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78"/>
        <v/>
      </c>
      <c r="F589" s="7" t="str">
        <f t="shared" si="179"/>
        <v/>
      </c>
      <c r="G589" s="7" t="str">
        <f t="shared" si="180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78"/>
        <v/>
      </c>
      <c r="F590" s="7" t="str">
        <f t="shared" si="179"/>
        <v/>
      </c>
      <c r="G590" s="7" t="str">
        <f t="shared" si="180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78"/>
        <v/>
      </c>
      <c r="F591" s="7" t="str">
        <f t="shared" si="179"/>
        <v/>
      </c>
      <c r="G591" s="7" t="str">
        <f t="shared" si="180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78"/>
        <v/>
      </c>
      <c r="F592" s="7" t="str">
        <f t="shared" si="179"/>
        <v/>
      </c>
      <c r="G592" s="7" t="str">
        <f t="shared" si="180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78"/>
        <v/>
      </c>
      <c r="F593" s="7" t="str">
        <f t="shared" si="179"/>
        <v/>
      </c>
      <c r="G593" s="7" t="str">
        <f t="shared" si="180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78"/>
        <v/>
      </c>
      <c r="F594" s="7" t="str">
        <f t="shared" si="179"/>
        <v/>
      </c>
      <c r="G594" s="7" t="str">
        <f t="shared" si="180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78"/>
        <v/>
      </c>
      <c r="F595" s="7" t="str">
        <f t="shared" si="179"/>
        <v/>
      </c>
      <c r="G595" s="7" t="str">
        <f t="shared" si="180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78"/>
        <v/>
      </c>
      <c r="F596" s="7" t="str">
        <f t="shared" si="179"/>
        <v/>
      </c>
      <c r="G596" s="7" t="str">
        <f t="shared" si="180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78"/>
        <v/>
      </c>
      <c r="F597" s="7" t="str">
        <f t="shared" si="179"/>
        <v/>
      </c>
      <c r="G597" s="7" t="str">
        <f t="shared" si="180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78"/>
        <v/>
      </c>
      <c r="F598" s="7" t="str">
        <f t="shared" si="179"/>
        <v/>
      </c>
      <c r="G598" s="7" t="str">
        <f t="shared" si="180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78"/>
        <v/>
      </c>
      <c r="F599" s="7" t="str">
        <f t="shared" si="179"/>
        <v/>
      </c>
      <c r="G599" s="7" t="str">
        <f t="shared" si="180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78"/>
        <v/>
      </c>
      <c r="F600" s="7" t="str">
        <f t="shared" si="179"/>
        <v/>
      </c>
      <c r="G600" s="7" t="str">
        <f t="shared" si="180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78"/>
        <v/>
      </c>
      <c r="F601" s="7" t="str">
        <f t="shared" si="179"/>
        <v/>
      </c>
      <c r="G601" s="7" t="str">
        <f t="shared" si="180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78"/>
        <v/>
      </c>
      <c r="F602" s="7" t="str">
        <f t="shared" si="179"/>
        <v/>
      </c>
      <c r="G602" s="7" t="str">
        <f t="shared" si="180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78"/>
        <v/>
      </c>
      <c r="F603" s="7" t="str">
        <f t="shared" si="179"/>
        <v/>
      </c>
      <c r="G603" s="7" t="str">
        <f t="shared" si="180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78"/>
        <v/>
      </c>
      <c r="F604" s="7" t="str">
        <f t="shared" si="179"/>
        <v/>
      </c>
      <c r="G604" s="7" t="str">
        <f t="shared" si="180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78"/>
        <v/>
      </c>
      <c r="F605" s="7" t="str">
        <f t="shared" si="179"/>
        <v/>
      </c>
      <c r="G605" s="7" t="str">
        <f t="shared" si="180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78"/>
        <v/>
      </c>
      <c r="F606" s="7" t="str">
        <f t="shared" si="179"/>
        <v/>
      </c>
      <c r="G606" s="7" t="str">
        <f t="shared" si="180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78"/>
        <v/>
      </c>
      <c r="F607" s="7" t="str">
        <f t="shared" si="179"/>
        <v/>
      </c>
      <c r="G607" s="7" t="str">
        <f t="shared" si="180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78"/>
        <v/>
      </c>
      <c r="F608" s="7" t="str">
        <f t="shared" si="179"/>
        <v/>
      </c>
      <c r="G608" s="7" t="str">
        <f t="shared" si="180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78"/>
        <v/>
      </c>
      <c r="F609" s="7" t="str">
        <f t="shared" si="179"/>
        <v/>
      </c>
      <c r="G609" s="7" t="str">
        <f t="shared" si="180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78"/>
        <v/>
      </c>
      <c r="F610" s="7" t="str">
        <f t="shared" si="179"/>
        <v/>
      </c>
      <c r="G610" s="7" t="str">
        <f t="shared" si="180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78"/>
        <v/>
      </c>
      <c r="F611" s="7" t="str">
        <f t="shared" si="179"/>
        <v/>
      </c>
      <c r="G611" s="7" t="str">
        <f t="shared" si="180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78"/>
        <v/>
      </c>
      <c r="F612" s="7" t="str">
        <f t="shared" si="179"/>
        <v/>
      </c>
      <c r="G612" s="7" t="str">
        <f t="shared" si="180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78"/>
        <v/>
      </c>
      <c r="F613" s="7" t="str">
        <f t="shared" si="179"/>
        <v/>
      </c>
      <c r="G613" s="7" t="str">
        <f t="shared" si="180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78"/>
        <v/>
      </c>
      <c r="F614" s="7" t="str">
        <f t="shared" si="179"/>
        <v/>
      </c>
      <c r="G614" s="7" t="str">
        <f t="shared" si="180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78"/>
        <v/>
      </c>
      <c r="F615" s="7" t="str">
        <f t="shared" si="179"/>
        <v/>
      </c>
      <c r="G615" s="7" t="str">
        <f t="shared" si="180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78"/>
        <v/>
      </c>
      <c r="F616" s="7" t="str">
        <f t="shared" si="179"/>
        <v/>
      </c>
      <c r="G616" s="7" t="str">
        <f t="shared" si="180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78"/>
        <v/>
      </c>
      <c r="F617" s="7" t="str">
        <f t="shared" si="179"/>
        <v/>
      </c>
      <c r="G617" s="7" t="str">
        <f t="shared" si="180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78"/>
        <v/>
      </c>
      <c r="F618" s="7" t="str">
        <f t="shared" si="179"/>
        <v/>
      </c>
      <c r="G618" s="7" t="str">
        <f t="shared" si="180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78"/>
        <v/>
      </c>
      <c r="F619" s="7" t="str">
        <f t="shared" si="179"/>
        <v/>
      </c>
      <c r="G619" s="7" t="str">
        <f t="shared" si="180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78"/>
        <v/>
      </c>
      <c r="F620" s="7" t="str">
        <f t="shared" si="179"/>
        <v/>
      </c>
      <c r="G620" s="7" t="str">
        <f t="shared" si="180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78"/>
        <v/>
      </c>
      <c r="F621" s="7" t="str">
        <f t="shared" si="179"/>
        <v/>
      </c>
      <c r="G621" s="7" t="str">
        <f t="shared" si="180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78"/>
        <v/>
      </c>
      <c r="F622" s="7" t="str">
        <f t="shared" si="179"/>
        <v/>
      </c>
      <c r="G622" s="7" t="str">
        <f t="shared" si="180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78"/>
        <v/>
      </c>
      <c r="F623" s="7" t="str">
        <f t="shared" si="179"/>
        <v/>
      </c>
      <c r="G623" s="7" t="str">
        <f t="shared" si="180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78"/>
        <v/>
      </c>
      <c r="F624" s="7" t="str">
        <f t="shared" si="179"/>
        <v/>
      </c>
      <c r="G624" s="7" t="str">
        <f t="shared" si="180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78"/>
        <v/>
      </c>
      <c r="F625" s="7" t="str">
        <f t="shared" si="179"/>
        <v/>
      </c>
      <c r="G625" s="7" t="str">
        <f t="shared" si="180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78"/>
        <v/>
      </c>
      <c r="F626" s="7" t="str">
        <f t="shared" si="179"/>
        <v/>
      </c>
      <c r="G626" s="7" t="str">
        <f t="shared" si="180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78"/>
        <v/>
      </c>
      <c r="F627" s="7" t="str">
        <f t="shared" si="179"/>
        <v/>
      </c>
      <c r="G627" s="7" t="str">
        <f t="shared" si="180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78"/>
        <v/>
      </c>
      <c r="F628" s="7" t="str">
        <f t="shared" si="179"/>
        <v/>
      </c>
      <c r="G628" s="7" t="str">
        <f t="shared" si="180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78"/>
        <v/>
      </c>
      <c r="F629" s="7" t="str">
        <f t="shared" si="179"/>
        <v/>
      </c>
      <c r="G629" s="7" t="str">
        <f t="shared" si="180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78"/>
        <v/>
      </c>
      <c r="F630" s="7" t="str">
        <f t="shared" si="179"/>
        <v/>
      </c>
      <c r="G630" s="7" t="str">
        <f t="shared" si="180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78"/>
        <v/>
      </c>
      <c r="F631" s="7" t="str">
        <f t="shared" si="179"/>
        <v/>
      </c>
      <c r="G631" s="7" t="str">
        <f t="shared" si="180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78"/>
        <v/>
      </c>
      <c r="F632" s="7" t="str">
        <f t="shared" si="179"/>
        <v/>
      </c>
      <c r="G632" s="7" t="str">
        <f t="shared" si="180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78"/>
        <v/>
      </c>
      <c r="F633" s="7" t="str">
        <f t="shared" si="179"/>
        <v/>
      </c>
      <c r="G633" s="7" t="str">
        <f t="shared" si="180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78"/>
        <v/>
      </c>
      <c r="F634" s="7" t="str">
        <f t="shared" si="179"/>
        <v/>
      </c>
      <c r="G634" s="7" t="str">
        <f t="shared" si="180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78"/>
        <v/>
      </c>
      <c r="F635" s="7" t="str">
        <f t="shared" si="179"/>
        <v/>
      </c>
      <c r="G635" s="7" t="str">
        <f t="shared" si="180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78"/>
        <v/>
      </c>
      <c r="F636" s="7" t="str">
        <f t="shared" si="179"/>
        <v/>
      </c>
      <c r="G636" s="7" t="str">
        <f t="shared" si="180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78"/>
        <v/>
      </c>
      <c r="F637" s="7" t="str">
        <f t="shared" si="179"/>
        <v/>
      </c>
      <c r="G637" s="7" t="str">
        <f t="shared" si="180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78"/>
        <v/>
      </c>
      <c r="F638" s="7" t="str">
        <f t="shared" si="179"/>
        <v/>
      </c>
      <c r="G638" s="7" t="str">
        <f t="shared" si="180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78"/>
        <v/>
      </c>
      <c r="F639" s="7" t="str">
        <f t="shared" si="179"/>
        <v/>
      </c>
      <c r="G639" s="7" t="str">
        <f t="shared" si="180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78"/>
        <v/>
      </c>
      <c r="F640" s="7" t="str">
        <f t="shared" si="179"/>
        <v/>
      </c>
      <c r="G640" s="7" t="str">
        <f t="shared" si="180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78"/>
        <v/>
      </c>
      <c r="F641" s="7" t="str">
        <f t="shared" si="179"/>
        <v/>
      </c>
      <c r="G641" s="7" t="str">
        <f t="shared" si="180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78"/>
        <v/>
      </c>
      <c r="F642" s="7" t="str">
        <f t="shared" si="179"/>
        <v/>
      </c>
      <c r="G642" s="7" t="str">
        <f t="shared" si="180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si="178"/>
        <v/>
      </c>
      <c r="F643" s="7" t="str">
        <f t="shared" si="179"/>
        <v/>
      </c>
      <c r="G643" s="7" t="str">
        <f t="shared" si="180"/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ref="E644:E707" si="194">IF(A644&gt;0,(_xlfn.NORM.S.INV(D644)),"")</f>
        <v/>
      </c>
      <c r="F644" s="7" t="str">
        <f t="shared" ref="F644:F707" si="195">IF(A644&gt;0,_xlfn.NORM.DIST(E644,0,1,TRUE),"")</f>
        <v/>
      </c>
      <c r="G644" s="7" t="str">
        <f t="shared" ref="G644:G707" si="196">IF(A644&gt;0,_xlfn.NORM.DIST(E644,0,1,FALSE),"")</f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94"/>
        <v/>
      </c>
      <c r="F645" s="7" t="str">
        <f t="shared" si="195"/>
        <v/>
      </c>
      <c r="G645" s="7" t="str">
        <f t="shared" si="196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94"/>
        <v/>
      </c>
      <c r="F646" s="7" t="str">
        <f t="shared" si="195"/>
        <v/>
      </c>
      <c r="G646" s="7" t="str">
        <f t="shared" si="196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94"/>
        <v/>
      </c>
      <c r="F647" s="7" t="str">
        <f t="shared" si="195"/>
        <v/>
      </c>
      <c r="G647" s="7" t="str">
        <f t="shared" si="196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94"/>
        <v/>
      </c>
      <c r="F648" s="7" t="str">
        <f t="shared" si="195"/>
        <v/>
      </c>
      <c r="G648" s="7" t="str">
        <f t="shared" si="196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94"/>
        <v/>
      </c>
      <c r="F649" s="7" t="str">
        <f t="shared" si="195"/>
        <v/>
      </c>
      <c r="G649" s="7" t="str">
        <f t="shared" si="196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94"/>
        <v/>
      </c>
      <c r="F650" s="7" t="str">
        <f t="shared" si="195"/>
        <v/>
      </c>
      <c r="G650" s="7" t="str">
        <f t="shared" si="196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94"/>
        <v/>
      </c>
      <c r="F651" s="7" t="str">
        <f t="shared" si="195"/>
        <v/>
      </c>
      <c r="G651" s="7" t="str">
        <f t="shared" si="196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94"/>
        <v/>
      </c>
      <c r="F652" s="7" t="str">
        <f t="shared" si="195"/>
        <v/>
      </c>
      <c r="G652" s="7" t="str">
        <f t="shared" si="196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94"/>
        <v/>
      </c>
      <c r="F653" s="7" t="str">
        <f t="shared" si="195"/>
        <v/>
      </c>
      <c r="G653" s="7" t="str">
        <f t="shared" si="196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94"/>
        <v/>
      </c>
      <c r="F654" s="7" t="str">
        <f t="shared" si="195"/>
        <v/>
      </c>
      <c r="G654" s="7" t="str">
        <f t="shared" si="196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94"/>
        <v/>
      </c>
      <c r="F655" s="7" t="str">
        <f t="shared" si="195"/>
        <v/>
      </c>
      <c r="G655" s="7" t="str">
        <f t="shared" si="196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94"/>
        <v/>
      </c>
      <c r="F656" s="7" t="str">
        <f t="shared" si="195"/>
        <v/>
      </c>
      <c r="G656" s="7" t="str">
        <f t="shared" si="196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94"/>
        <v/>
      </c>
      <c r="F657" s="7" t="str">
        <f t="shared" si="195"/>
        <v/>
      </c>
      <c r="G657" s="7" t="str">
        <f t="shared" si="196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94"/>
        <v/>
      </c>
      <c r="F658" s="7" t="str">
        <f t="shared" si="195"/>
        <v/>
      </c>
      <c r="G658" s="7" t="str">
        <f t="shared" si="196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94"/>
        <v/>
      </c>
      <c r="F659" s="7" t="str">
        <f t="shared" si="195"/>
        <v/>
      </c>
      <c r="G659" s="7" t="str">
        <f t="shared" si="196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94"/>
        <v/>
      </c>
      <c r="F660" s="7" t="str">
        <f t="shared" si="195"/>
        <v/>
      </c>
      <c r="G660" s="7" t="str">
        <f t="shared" si="196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94"/>
        <v/>
      </c>
      <c r="F661" s="7" t="str">
        <f t="shared" si="195"/>
        <v/>
      </c>
      <c r="G661" s="7" t="str">
        <f t="shared" si="196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94"/>
        <v/>
      </c>
      <c r="F662" s="7" t="str">
        <f t="shared" si="195"/>
        <v/>
      </c>
      <c r="G662" s="7" t="str">
        <f t="shared" si="196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94"/>
        <v/>
      </c>
      <c r="F663" s="7" t="str">
        <f t="shared" si="195"/>
        <v/>
      </c>
      <c r="G663" s="7" t="str">
        <f t="shared" si="196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94"/>
        <v/>
      </c>
      <c r="F664" s="7" t="str">
        <f t="shared" si="195"/>
        <v/>
      </c>
      <c r="G664" s="7" t="str">
        <f t="shared" si="196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94"/>
        <v/>
      </c>
      <c r="F665" s="7" t="str">
        <f t="shared" si="195"/>
        <v/>
      </c>
      <c r="G665" s="7" t="str">
        <f t="shared" si="196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94"/>
        <v/>
      </c>
      <c r="F666" s="7" t="str">
        <f t="shared" si="195"/>
        <v/>
      </c>
      <c r="G666" s="7" t="str">
        <f t="shared" si="196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94"/>
        <v/>
      </c>
      <c r="F667" s="7" t="str">
        <f t="shared" si="195"/>
        <v/>
      </c>
      <c r="G667" s="7" t="str">
        <f t="shared" si="196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94"/>
        <v/>
      </c>
      <c r="F668" s="7" t="str">
        <f t="shared" si="195"/>
        <v/>
      </c>
      <c r="G668" s="7" t="str">
        <f t="shared" si="196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94"/>
        <v/>
      </c>
      <c r="F669" s="7" t="str">
        <f t="shared" si="195"/>
        <v/>
      </c>
      <c r="G669" s="7" t="str">
        <f t="shared" si="196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94"/>
        <v/>
      </c>
      <c r="F670" s="7" t="str">
        <f t="shared" si="195"/>
        <v/>
      </c>
      <c r="G670" s="7" t="str">
        <f t="shared" si="196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94"/>
        <v/>
      </c>
      <c r="F671" s="7" t="str">
        <f t="shared" si="195"/>
        <v/>
      </c>
      <c r="G671" s="7" t="str">
        <f t="shared" si="196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94"/>
        <v/>
      </c>
      <c r="F672" s="7" t="str">
        <f t="shared" si="195"/>
        <v/>
      </c>
      <c r="G672" s="7" t="str">
        <f t="shared" si="196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94"/>
        <v/>
      </c>
      <c r="F673" s="7" t="str">
        <f t="shared" si="195"/>
        <v/>
      </c>
      <c r="G673" s="7" t="str">
        <f t="shared" si="196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94"/>
        <v/>
      </c>
      <c r="F674" s="7" t="str">
        <f t="shared" si="195"/>
        <v/>
      </c>
      <c r="G674" s="7" t="str">
        <f t="shared" si="196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94"/>
        <v/>
      </c>
      <c r="F675" s="7" t="str">
        <f t="shared" si="195"/>
        <v/>
      </c>
      <c r="G675" s="7" t="str">
        <f t="shared" si="196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94"/>
        <v/>
      </c>
      <c r="F676" s="7" t="str">
        <f t="shared" si="195"/>
        <v/>
      </c>
      <c r="G676" s="7" t="str">
        <f t="shared" si="196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94"/>
        <v/>
      </c>
      <c r="F677" s="7" t="str">
        <f t="shared" si="195"/>
        <v/>
      </c>
      <c r="G677" s="7" t="str">
        <f t="shared" si="196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94"/>
        <v/>
      </c>
      <c r="F678" s="7" t="str">
        <f t="shared" si="195"/>
        <v/>
      </c>
      <c r="G678" s="7" t="str">
        <f t="shared" si="196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94"/>
        <v/>
      </c>
      <c r="F679" s="7" t="str">
        <f t="shared" si="195"/>
        <v/>
      </c>
      <c r="G679" s="7" t="str">
        <f t="shared" si="196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94"/>
        <v/>
      </c>
      <c r="F680" s="7" t="str">
        <f t="shared" si="195"/>
        <v/>
      </c>
      <c r="G680" s="7" t="str">
        <f t="shared" si="196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94"/>
        <v/>
      </c>
      <c r="F681" s="7" t="str">
        <f t="shared" si="195"/>
        <v/>
      </c>
      <c r="G681" s="7" t="str">
        <f t="shared" si="196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94"/>
        <v/>
      </c>
      <c r="F682" s="7" t="str">
        <f t="shared" si="195"/>
        <v/>
      </c>
      <c r="G682" s="7" t="str">
        <f t="shared" si="196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94"/>
        <v/>
      </c>
      <c r="F683" s="7" t="str">
        <f t="shared" si="195"/>
        <v/>
      </c>
      <c r="G683" s="7" t="str">
        <f t="shared" si="196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94"/>
        <v/>
      </c>
      <c r="F684" s="7" t="str">
        <f t="shared" si="195"/>
        <v/>
      </c>
      <c r="G684" s="7" t="str">
        <f t="shared" si="196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94"/>
        <v/>
      </c>
      <c r="F685" s="7" t="str">
        <f t="shared" si="195"/>
        <v/>
      </c>
      <c r="G685" s="7" t="str">
        <f t="shared" si="196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94"/>
        <v/>
      </c>
      <c r="F686" s="7" t="str">
        <f t="shared" si="195"/>
        <v/>
      </c>
      <c r="G686" s="7" t="str">
        <f t="shared" si="196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94"/>
        <v/>
      </c>
      <c r="F687" s="7" t="str">
        <f t="shared" si="195"/>
        <v/>
      </c>
      <c r="G687" s="7" t="str">
        <f t="shared" si="196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94"/>
        <v/>
      </c>
      <c r="F688" s="7" t="str">
        <f t="shared" si="195"/>
        <v/>
      </c>
      <c r="G688" s="7" t="str">
        <f t="shared" si="196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94"/>
        <v/>
      </c>
      <c r="F689" s="7" t="str">
        <f t="shared" si="195"/>
        <v/>
      </c>
      <c r="G689" s="7" t="str">
        <f t="shared" si="196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94"/>
        <v/>
      </c>
      <c r="F690" s="7" t="str">
        <f t="shared" si="195"/>
        <v/>
      </c>
      <c r="G690" s="7" t="str">
        <f t="shared" si="196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94"/>
        <v/>
      </c>
      <c r="F691" s="7" t="str">
        <f t="shared" si="195"/>
        <v/>
      </c>
      <c r="G691" s="7" t="str">
        <f t="shared" si="196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94"/>
        <v/>
      </c>
      <c r="F692" s="7" t="str">
        <f t="shared" si="195"/>
        <v/>
      </c>
      <c r="G692" s="7" t="str">
        <f t="shared" si="196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94"/>
        <v/>
      </c>
      <c r="F693" s="7" t="str">
        <f t="shared" si="195"/>
        <v/>
      </c>
      <c r="G693" s="7" t="str">
        <f t="shared" si="196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94"/>
        <v/>
      </c>
      <c r="F694" s="7" t="str">
        <f t="shared" si="195"/>
        <v/>
      </c>
      <c r="G694" s="7" t="str">
        <f t="shared" si="196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94"/>
        <v/>
      </c>
      <c r="F695" s="7" t="str">
        <f t="shared" si="195"/>
        <v/>
      </c>
      <c r="G695" s="7" t="str">
        <f t="shared" si="196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94"/>
        <v/>
      </c>
      <c r="F696" s="7" t="str">
        <f t="shared" si="195"/>
        <v/>
      </c>
      <c r="G696" s="7" t="str">
        <f t="shared" si="196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94"/>
        <v/>
      </c>
      <c r="F697" s="7" t="str">
        <f t="shared" si="195"/>
        <v/>
      </c>
      <c r="G697" s="7" t="str">
        <f t="shared" si="196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94"/>
        <v/>
      </c>
      <c r="F698" s="7" t="str">
        <f t="shared" si="195"/>
        <v/>
      </c>
      <c r="G698" s="7" t="str">
        <f t="shared" si="196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94"/>
        <v/>
      </c>
      <c r="F699" s="7" t="str">
        <f t="shared" si="195"/>
        <v/>
      </c>
      <c r="G699" s="7" t="str">
        <f t="shared" si="196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94"/>
        <v/>
      </c>
      <c r="F700" s="7" t="str">
        <f t="shared" si="195"/>
        <v/>
      </c>
      <c r="G700" s="7" t="str">
        <f t="shared" si="196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94"/>
        <v/>
      </c>
      <c r="F701" s="7" t="str">
        <f t="shared" si="195"/>
        <v/>
      </c>
      <c r="G701" s="7" t="str">
        <f t="shared" si="196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94"/>
        <v/>
      </c>
      <c r="F702" s="7" t="str">
        <f t="shared" si="195"/>
        <v/>
      </c>
      <c r="G702" s="7" t="str">
        <f t="shared" si="196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94"/>
        <v/>
      </c>
      <c r="F703" s="7" t="str">
        <f t="shared" si="195"/>
        <v/>
      </c>
      <c r="G703" s="7" t="str">
        <f t="shared" si="196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94"/>
        <v/>
      </c>
      <c r="F704" s="7" t="str">
        <f t="shared" si="195"/>
        <v/>
      </c>
      <c r="G704" s="7" t="str">
        <f t="shared" si="196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94"/>
        <v/>
      </c>
      <c r="F705" s="7" t="str">
        <f t="shared" si="195"/>
        <v/>
      </c>
      <c r="G705" s="7" t="str">
        <f t="shared" si="196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94"/>
        <v/>
      </c>
      <c r="F706" s="7" t="str">
        <f t="shared" si="195"/>
        <v/>
      </c>
      <c r="G706" s="7" t="str">
        <f t="shared" si="196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si="194"/>
        <v/>
      </c>
      <c r="F707" s="7" t="str">
        <f t="shared" si="195"/>
        <v/>
      </c>
      <c r="G707" s="7" t="str">
        <f t="shared" si="196"/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ref="E708:E771" si="210">IF(A708&gt;0,(_xlfn.NORM.S.INV(D708)),"")</f>
        <v/>
      </c>
      <c r="F708" s="7" t="str">
        <f t="shared" ref="F708:F771" si="211">IF(A708&gt;0,_xlfn.NORM.DIST(E708,0,1,TRUE),"")</f>
        <v/>
      </c>
      <c r="G708" s="7" t="str">
        <f t="shared" ref="G708:G771" si="212">IF(A708&gt;0,_xlfn.NORM.DIST(E708,0,1,FALSE),"")</f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210"/>
        <v/>
      </c>
      <c r="F709" s="7" t="str">
        <f t="shared" si="211"/>
        <v/>
      </c>
      <c r="G709" s="7" t="str">
        <f t="shared" si="212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210"/>
        <v/>
      </c>
      <c r="F710" s="7" t="str">
        <f t="shared" si="211"/>
        <v/>
      </c>
      <c r="G710" s="7" t="str">
        <f t="shared" si="212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210"/>
        <v/>
      </c>
      <c r="F711" s="7" t="str">
        <f t="shared" si="211"/>
        <v/>
      </c>
      <c r="G711" s="7" t="str">
        <f t="shared" si="212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210"/>
        <v/>
      </c>
      <c r="F712" s="7" t="str">
        <f t="shared" si="211"/>
        <v/>
      </c>
      <c r="G712" s="7" t="str">
        <f t="shared" si="212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210"/>
        <v/>
      </c>
      <c r="F713" s="7" t="str">
        <f t="shared" si="211"/>
        <v/>
      </c>
      <c r="G713" s="7" t="str">
        <f t="shared" si="212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210"/>
        <v/>
      </c>
      <c r="F714" s="7" t="str">
        <f t="shared" si="211"/>
        <v/>
      </c>
      <c r="G714" s="7" t="str">
        <f t="shared" si="212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210"/>
        <v/>
      </c>
      <c r="F715" s="7" t="str">
        <f t="shared" si="211"/>
        <v/>
      </c>
      <c r="G715" s="7" t="str">
        <f t="shared" si="212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210"/>
        <v/>
      </c>
      <c r="F716" s="7" t="str">
        <f t="shared" si="211"/>
        <v/>
      </c>
      <c r="G716" s="7" t="str">
        <f t="shared" si="212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210"/>
        <v/>
      </c>
      <c r="F717" s="7" t="str">
        <f t="shared" si="211"/>
        <v/>
      </c>
      <c r="G717" s="7" t="str">
        <f t="shared" si="212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210"/>
        <v/>
      </c>
      <c r="F718" s="7" t="str">
        <f t="shared" si="211"/>
        <v/>
      </c>
      <c r="G718" s="7" t="str">
        <f t="shared" si="212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210"/>
        <v/>
      </c>
      <c r="F719" s="7" t="str">
        <f t="shared" si="211"/>
        <v/>
      </c>
      <c r="G719" s="7" t="str">
        <f t="shared" si="212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210"/>
        <v/>
      </c>
      <c r="F720" s="7" t="str">
        <f t="shared" si="211"/>
        <v/>
      </c>
      <c r="G720" s="7" t="str">
        <f t="shared" si="212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210"/>
        <v/>
      </c>
      <c r="F721" s="7" t="str">
        <f t="shared" si="211"/>
        <v/>
      </c>
      <c r="G721" s="7" t="str">
        <f t="shared" si="212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210"/>
        <v/>
      </c>
      <c r="F722" s="7" t="str">
        <f t="shared" si="211"/>
        <v/>
      </c>
      <c r="G722" s="7" t="str">
        <f t="shared" si="212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210"/>
        <v/>
      </c>
      <c r="F723" s="7" t="str">
        <f t="shared" si="211"/>
        <v/>
      </c>
      <c r="G723" s="7" t="str">
        <f t="shared" si="212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210"/>
        <v/>
      </c>
      <c r="F724" s="7" t="str">
        <f t="shared" si="211"/>
        <v/>
      </c>
      <c r="G724" s="7" t="str">
        <f t="shared" si="212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210"/>
        <v/>
      </c>
      <c r="F725" s="7" t="str">
        <f t="shared" si="211"/>
        <v/>
      </c>
      <c r="G725" s="7" t="str">
        <f t="shared" si="212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210"/>
        <v/>
      </c>
      <c r="F726" s="7" t="str">
        <f t="shared" si="211"/>
        <v/>
      </c>
      <c r="G726" s="7" t="str">
        <f t="shared" si="212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210"/>
        <v/>
      </c>
      <c r="F727" s="7" t="str">
        <f t="shared" si="211"/>
        <v/>
      </c>
      <c r="G727" s="7" t="str">
        <f t="shared" si="212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210"/>
        <v/>
      </c>
      <c r="F728" s="7" t="str">
        <f t="shared" si="211"/>
        <v/>
      </c>
      <c r="G728" s="7" t="str">
        <f t="shared" si="212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210"/>
        <v/>
      </c>
      <c r="F729" s="7" t="str">
        <f t="shared" si="211"/>
        <v/>
      </c>
      <c r="G729" s="7" t="str">
        <f t="shared" si="212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210"/>
        <v/>
      </c>
      <c r="F730" s="7" t="str">
        <f t="shared" si="211"/>
        <v/>
      </c>
      <c r="G730" s="7" t="str">
        <f t="shared" si="212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210"/>
        <v/>
      </c>
      <c r="F731" s="7" t="str">
        <f t="shared" si="211"/>
        <v/>
      </c>
      <c r="G731" s="7" t="str">
        <f t="shared" si="212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210"/>
        <v/>
      </c>
      <c r="F732" s="7" t="str">
        <f t="shared" si="211"/>
        <v/>
      </c>
      <c r="G732" s="7" t="str">
        <f t="shared" si="212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210"/>
        <v/>
      </c>
      <c r="F733" s="7" t="str">
        <f t="shared" si="211"/>
        <v/>
      </c>
      <c r="G733" s="7" t="str">
        <f t="shared" si="212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210"/>
        <v/>
      </c>
      <c r="F734" s="7" t="str">
        <f t="shared" si="211"/>
        <v/>
      </c>
      <c r="G734" s="7" t="str">
        <f t="shared" si="212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210"/>
        <v/>
      </c>
      <c r="F735" s="7" t="str">
        <f t="shared" si="211"/>
        <v/>
      </c>
      <c r="G735" s="7" t="str">
        <f t="shared" si="212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210"/>
        <v/>
      </c>
      <c r="F736" s="7" t="str">
        <f t="shared" si="211"/>
        <v/>
      </c>
      <c r="G736" s="7" t="str">
        <f t="shared" si="212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210"/>
        <v/>
      </c>
      <c r="F737" s="7" t="str">
        <f t="shared" si="211"/>
        <v/>
      </c>
      <c r="G737" s="7" t="str">
        <f t="shared" si="212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210"/>
        <v/>
      </c>
      <c r="F738" s="7" t="str">
        <f t="shared" si="211"/>
        <v/>
      </c>
      <c r="G738" s="7" t="str">
        <f t="shared" si="212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210"/>
        <v/>
      </c>
      <c r="F739" s="7" t="str">
        <f t="shared" si="211"/>
        <v/>
      </c>
      <c r="G739" s="7" t="str">
        <f t="shared" si="212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210"/>
        <v/>
      </c>
      <c r="F740" s="7" t="str">
        <f t="shared" si="211"/>
        <v/>
      </c>
      <c r="G740" s="7" t="str">
        <f t="shared" si="212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210"/>
        <v/>
      </c>
      <c r="F741" s="7" t="str">
        <f t="shared" si="211"/>
        <v/>
      </c>
      <c r="G741" s="7" t="str">
        <f t="shared" si="212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210"/>
        <v/>
      </c>
      <c r="F742" s="7" t="str">
        <f t="shared" si="211"/>
        <v/>
      </c>
      <c r="G742" s="7" t="str">
        <f t="shared" si="212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210"/>
        <v/>
      </c>
      <c r="F743" s="7" t="str">
        <f t="shared" si="211"/>
        <v/>
      </c>
      <c r="G743" s="7" t="str">
        <f t="shared" si="212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210"/>
        <v/>
      </c>
      <c r="F744" s="7" t="str">
        <f t="shared" si="211"/>
        <v/>
      </c>
      <c r="G744" s="7" t="str">
        <f t="shared" si="212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210"/>
        <v/>
      </c>
      <c r="F745" s="7" t="str">
        <f t="shared" si="211"/>
        <v/>
      </c>
      <c r="G745" s="7" t="str">
        <f t="shared" si="212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210"/>
        <v/>
      </c>
      <c r="F746" s="7" t="str">
        <f t="shared" si="211"/>
        <v/>
      </c>
      <c r="G746" s="7" t="str">
        <f t="shared" si="212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210"/>
        <v/>
      </c>
      <c r="F747" s="7" t="str">
        <f t="shared" si="211"/>
        <v/>
      </c>
      <c r="G747" s="7" t="str">
        <f t="shared" si="212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210"/>
        <v/>
      </c>
      <c r="F748" s="7" t="str">
        <f t="shared" si="211"/>
        <v/>
      </c>
      <c r="G748" s="7" t="str">
        <f t="shared" si="212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210"/>
        <v/>
      </c>
      <c r="F749" s="7" t="str">
        <f t="shared" si="211"/>
        <v/>
      </c>
      <c r="G749" s="7" t="str">
        <f t="shared" si="212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210"/>
        <v/>
      </c>
      <c r="F750" s="7" t="str">
        <f t="shared" si="211"/>
        <v/>
      </c>
      <c r="G750" s="7" t="str">
        <f t="shared" si="212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210"/>
        <v/>
      </c>
      <c r="F751" s="7" t="str">
        <f t="shared" si="211"/>
        <v/>
      </c>
      <c r="G751" s="7" t="str">
        <f t="shared" si="212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210"/>
        <v/>
      </c>
      <c r="F752" s="7" t="str">
        <f t="shared" si="211"/>
        <v/>
      </c>
      <c r="G752" s="7" t="str">
        <f t="shared" si="212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210"/>
        <v/>
      </c>
      <c r="F753" s="7" t="str">
        <f t="shared" si="211"/>
        <v/>
      </c>
      <c r="G753" s="7" t="str">
        <f t="shared" si="212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210"/>
        <v/>
      </c>
      <c r="F754" s="7" t="str">
        <f t="shared" si="211"/>
        <v/>
      </c>
      <c r="G754" s="7" t="str">
        <f t="shared" si="212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210"/>
        <v/>
      </c>
      <c r="F755" s="7" t="str">
        <f t="shared" si="211"/>
        <v/>
      </c>
      <c r="G755" s="7" t="str">
        <f t="shared" si="212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210"/>
        <v/>
      </c>
      <c r="F756" s="7" t="str">
        <f t="shared" si="211"/>
        <v/>
      </c>
      <c r="G756" s="7" t="str">
        <f t="shared" si="212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210"/>
        <v/>
      </c>
      <c r="F757" s="7" t="str">
        <f t="shared" si="211"/>
        <v/>
      </c>
      <c r="G757" s="7" t="str">
        <f t="shared" si="212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210"/>
        <v/>
      </c>
      <c r="F758" s="7" t="str">
        <f t="shared" si="211"/>
        <v/>
      </c>
      <c r="G758" s="7" t="str">
        <f t="shared" si="212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210"/>
        <v/>
      </c>
      <c r="F759" s="7" t="str">
        <f t="shared" si="211"/>
        <v/>
      </c>
      <c r="G759" s="7" t="str">
        <f t="shared" si="212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210"/>
        <v/>
      </c>
      <c r="F760" s="7" t="str">
        <f t="shared" si="211"/>
        <v/>
      </c>
      <c r="G760" s="7" t="str">
        <f t="shared" si="212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210"/>
        <v/>
      </c>
      <c r="F761" s="7" t="str">
        <f t="shared" si="211"/>
        <v/>
      </c>
      <c r="G761" s="7" t="str">
        <f t="shared" si="212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210"/>
        <v/>
      </c>
      <c r="F762" s="7" t="str">
        <f t="shared" si="211"/>
        <v/>
      </c>
      <c r="G762" s="7" t="str">
        <f t="shared" si="212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210"/>
        <v/>
      </c>
      <c r="F763" s="7" t="str">
        <f t="shared" si="211"/>
        <v/>
      </c>
      <c r="G763" s="7" t="str">
        <f t="shared" si="212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210"/>
        <v/>
      </c>
      <c r="F764" s="7" t="str">
        <f t="shared" si="211"/>
        <v/>
      </c>
      <c r="G764" s="7" t="str">
        <f t="shared" si="212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210"/>
        <v/>
      </c>
      <c r="F765" s="7" t="str">
        <f t="shared" si="211"/>
        <v/>
      </c>
      <c r="G765" s="7" t="str">
        <f t="shared" si="212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210"/>
        <v/>
      </c>
      <c r="F766" s="7" t="str">
        <f t="shared" si="211"/>
        <v/>
      </c>
      <c r="G766" s="7" t="str">
        <f t="shared" si="212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210"/>
        <v/>
      </c>
      <c r="F767" s="7" t="str">
        <f t="shared" si="211"/>
        <v/>
      </c>
      <c r="G767" s="7" t="str">
        <f t="shared" si="212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210"/>
        <v/>
      </c>
      <c r="F768" s="7" t="str">
        <f t="shared" si="211"/>
        <v/>
      </c>
      <c r="G768" s="7" t="str">
        <f t="shared" si="212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210"/>
        <v/>
      </c>
      <c r="F769" s="7" t="str">
        <f t="shared" si="211"/>
        <v/>
      </c>
      <c r="G769" s="7" t="str">
        <f t="shared" si="212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210"/>
        <v/>
      </c>
      <c r="F770" s="7" t="str">
        <f t="shared" si="211"/>
        <v/>
      </c>
      <c r="G770" s="7" t="str">
        <f t="shared" si="212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si="210"/>
        <v/>
      </c>
      <c r="F771" s="7" t="str">
        <f t="shared" si="211"/>
        <v/>
      </c>
      <c r="G771" s="7" t="str">
        <f t="shared" si="212"/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ref="E772:E835" si="226">IF(A772&gt;0,(_xlfn.NORM.S.INV(D772)),"")</f>
        <v/>
      </c>
      <c r="F772" s="7" t="str">
        <f t="shared" ref="F772:F835" si="227">IF(A772&gt;0,_xlfn.NORM.DIST(E772,0,1,TRUE),"")</f>
        <v/>
      </c>
      <c r="G772" s="7" t="str">
        <f t="shared" ref="G772:G835" si="228">IF(A772&gt;0,_xlfn.NORM.DIST(E772,0,1,FALSE),"")</f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26"/>
        <v/>
      </c>
      <c r="F773" s="7" t="str">
        <f t="shared" si="227"/>
        <v/>
      </c>
      <c r="G773" s="7" t="str">
        <f t="shared" si="228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26"/>
        <v/>
      </c>
      <c r="F774" s="7" t="str">
        <f t="shared" si="227"/>
        <v/>
      </c>
      <c r="G774" s="7" t="str">
        <f t="shared" si="228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26"/>
        <v/>
      </c>
      <c r="F775" s="7" t="str">
        <f t="shared" si="227"/>
        <v/>
      </c>
      <c r="G775" s="7" t="str">
        <f t="shared" si="228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26"/>
        <v/>
      </c>
      <c r="F776" s="7" t="str">
        <f t="shared" si="227"/>
        <v/>
      </c>
      <c r="G776" s="7" t="str">
        <f t="shared" si="228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26"/>
        <v/>
      </c>
      <c r="F777" s="7" t="str">
        <f t="shared" si="227"/>
        <v/>
      </c>
      <c r="G777" s="7" t="str">
        <f t="shared" si="228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26"/>
        <v/>
      </c>
      <c r="F778" s="7" t="str">
        <f t="shared" si="227"/>
        <v/>
      </c>
      <c r="G778" s="7" t="str">
        <f t="shared" si="228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26"/>
        <v/>
      </c>
      <c r="F779" s="7" t="str">
        <f t="shared" si="227"/>
        <v/>
      </c>
      <c r="G779" s="7" t="str">
        <f t="shared" si="228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26"/>
        <v/>
      </c>
      <c r="F780" s="7" t="str">
        <f t="shared" si="227"/>
        <v/>
      </c>
      <c r="G780" s="7" t="str">
        <f t="shared" si="228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26"/>
        <v/>
      </c>
      <c r="F781" s="7" t="str">
        <f t="shared" si="227"/>
        <v/>
      </c>
      <c r="G781" s="7" t="str">
        <f t="shared" si="228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26"/>
        <v/>
      </c>
      <c r="F782" s="7" t="str">
        <f t="shared" si="227"/>
        <v/>
      </c>
      <c r="G782" s="7" t="str">
        <f t="shared" si="228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26"/>
        <v/>
      </c>
      <c r="F783" s="7" t="str">
        <f t="shared" si="227"/>
        <v/>
      </c>
      <c r="G783" s="7" t="str">
        <f t="shared" si="228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26"/>
        <v/>
      </c>
      <c r="F784" s="7" t="str">
        <f t="shared" si="227"/>
        <v/>
      </c>
      <c r="G784" s="7" t="str">
        <f t="shared" si="228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26"/>
        <v/>
      </c>
      <c r="F785" s="7" t="str">
        <f t="shared" si="227"/>
        <v/>
      </c>
      <c r="G785" s="7" t="str">
        <f t="shared" si="228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26"/>
        <v/>
      </c>
      <c r="F786" s="7" t="str">
        <f t="shared" si="227"/>
        <v/>
      </c>
      <c r="G786" s="7" t="str">
        <f t="shared" si="228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26"/>
        <v/>
      </c>
      <c r="F787" s="7" t="str">
        <f t="shared" si="227"/>
        <v/>
      </c>
      <c r="G787" s="7" t="str">
        <f t="shared" si="228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26"/>
        <v/>
      </c>
      <c r="F788" s="7" t="str">
        <f t="shared" si="227"/>
        <v/>
      </c>
      <c r="G788" s="7" t="str">
        <f t="shared" si="228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26"/>
        <v/>
      </c>
      <c r="F789" s="7" t="str">
        <f t="shared" si="227"/>
        <v/>
      </c>
      <c r="G789" s="7" t="str">
        <f t="shared" si="228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26"/>
        <v/>
      </c>
      <c r="F790" s="7" t="str">
        <f t="shared" si="227"/>
        <v/>
      </c>
      <c r="G790" s="7" t="str">
        <f t="shared" si="228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26"/>
        <v/>
      </c>
      <c r="F791" s="7" t="str">
        <f t="shared" si="227"/>
        <v/>
      </c>
      <c r="G791" s="7" t="str">
        <f t="shared" si="228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26"/>
        <v/>
      </c>
      <c r="F792" s="7" t="str">
        <f t="shared" si="227"/>
        <v/>
      </c>
      <c r="G792" s="7" t="str">
        <f t="shared" si="228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26"/>
        <v/>
      </c>
      <c r="F793" s="7" t="str">
        <f t="shared" si="227"/>
        <v/>
      </c>
      <c r="G793" s="7" t="str">
        <f t="shared" si="228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26"/>
        <v/>
      </c>
      <c r="F794" s="7" t="str">
        <f t="shared" si="227"/>
        <v/>
      </c>
      <c r="G794" s="7" t="str">
        <f t="shared" si="228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26"/>
        <v/>
      </c>
      <c r="F795" s="7" t="str">
        <f t="shared" si="227"/>
        <v/>
      </c>
      <c r="G795" s="7" t="str">
        <f t="shared" si="228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26"/>
        <v/>
      </c>
      <c r="F796" s="7" t="str">
        <f t="shared" si="227"/>
        <v/>
      </c>
      <c r="G796" s="7" t="str">
        <f t="shared" si="228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26"/>
        <v/>
      </c>
      <c r="F797" s="7" t="str">
        <f t="shared" si="227"/>
        <v/>
      </c>
      <c r="G797" s="7" t="str">
        <f t="shared" si="228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26"/>
        <v/>
      </c>
      <c r="F798" s="7" t="str">
        <f t="shared" si="227"/>
        <v/>
      </c>
      <c r="G798" s="7" t="str">
        <f t="shared" si="228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26"/>
        <v/>
      </c>
      <c r="F799" s="7" t="str">
        <f t="shared" si="227"/>
        <v/>
      </c>
      <c r="G799" s="7" t="str">
        <f t="shared" si="228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26"/>
        <v/>
      </c>
      <c r="F800" s="7" t="str">
        <f t="shared" si="227"/>
        <v/>
      </c>
      <c r="G800" s="7" t="str">
        <f t="shared" si="228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26"/>
        <v/>
      </c>
      <c r="F801" s="7" t="str">
        <f t="shared" si="227"/>
        <v/>
      </c>
      <c r="G801" s="7" t="str">
        <f t="shared" si="228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26"/>
        <v/>
      </c>
      <c r="F802" s="7" t="str">
        <f t="shared" si="227"/>
        <v/>
      </c>
      <c r="G802" s="7" t="str">
        <f t="shared" si="228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26"/>
        <v/>
      </c>
      <c r="F803" s="7" t="str">
        <f t="shared" si="227"/>
        <v/>
      </c>
      <c r="G803" s="7" t="str">
        <f t="shared" si="228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26"/>
        <v/>
      </c>
      <c r="F804" s="7" t="str">
        <f t="shared" si="227"/>
        <v/>
      </c>
      <c r="G804" s="7" t="str">
        <f t="shared" si="228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26"/>
        <v/>
      </c>
      <c r="F805" s="7" t="str">
        <f t="shared" si="227"/>
        <v/>
      </c>
      <c r="G805" s="7" t="str">
        <f t="shared" si="228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26"/>
        <v/>
      </c>
      <c r="F806" s="7" t="str">
        <f t="shared" si="227"/>
        <v/>
      </c>
      <c r="G806" s="7" t="str">
        <f t="shared" si="228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26"/>
        <v/>
      </c>
      <c r="F807" s="7" t="str">
        <f t="shared" si="227"/>
        <v/>
      </c>
      <c r="G807" s="7" t="str">
        <f t="shared" si="228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26"/>
        <v/>
      </c>
      <c r="F808" s="7" t="str">
        <f t="shared" si="227"/>
        <v/>
      </c>
      <c r="G808" s="7" t="str">
        <f t="shared" si="228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26"/>
        <v/>
      </c>
      <c r="F809" s="7" t="str">
        <f t="shared" si="227"/>
        <v/>
      </c>
      <c r="G809" s="7" t="str">
        <f t="shared" si="228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26"/>
        <v/>
      </c>
      <c r="F810" s="7" t="str">
        <f t="shared" si="227"/>
        <v/>
      </c>
      <c r="G810" s="7" t="str">
        <f t="shared" si="228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26"/>
        <v/>
      </c>
      <c r="F811" s="7" t="str">
        <f t="shared" si="227"/>
        <v/>
      </c>
      <c r="G811" s="7" t="str">
        <f t="shared" si="228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26"/>
        <v/>
      </c>
      <c r="F812" s="7" t="str">
        <f t="shared" si="227"/>
        <v/>
      </c>
      <c r="G812" s="7" t="str">
        <f t="shared" si="228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26"/>
        <v/>
      </c>
      <c r="F813" s="7" t="str">
        <f t="shared" si="227"/>
        <v/>
      </c>
      <c r="G813" s="7" t="str">
        <f t="shared" si="228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26"/>
        <v/>
      </c>
      <c r="F814" s="7" t="str">
        <f t="shared" si="227"/>
        <v/>
      </c>
      <c r="G814" s="7" t="str">
        <f t="shared" si="228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26"/>
        <v/>
      </c>
      <c r="F815" s="7" t="str">
        <f t="shared" si="227"/>
        <v/>
      </c>
      <c r="G815" s="7" t="str">
        <f t="shared" si="228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26"/>
        <v/>
      </c>
      <c r="F816" s="7" t="str">
        <f t="shared" si="227"/>
        <v/>
      </c>
      <c r="G816" s="7" t="str">
        <f t="shared" si="228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26"/>
        <v/>
      </c>
      <c r="F817" s="7" t="str">
        <f t="shared" si="227"/>
        <v/>
      </c>
      <c r="G817" s="7" t="str">
        <f t="shared" si="228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26"/>
        <v/>
      </c>
      <c r="F818" s="7" t="str">
        <f t="shared" si="227"/>
        <v/>
      </c>
      <c r="G818" s="7" t="str">
        <f t="shared" si="228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26"/>
        <v/>
      </c>
      <c r="F819" s="7" t="str">
        <f t="shared" si="227"/>
        <v/>
      </c>
      <c r="G819" s="7" t="str">
        <f t="shared" si="228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26"/>
        <v/>
      </c>
      <c r="F820" s="7" t="str">
        <f t="shared" si="227"/>
        <v/>
      </c>
      <c r="G820" s="7" t="str">
        <f t="shared" si="228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26"/>
        <v/>
      </c>
      <c r="F821" s="7" t="str">
        <f t="shared" si="227"/>
        <v/>
      </c>
      <c r="G821" s="7" t="str">
        <f t="shared" si="228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26"/>
        <v/>
      </c>
      <c r="F822" s="7" t="str">
        <f t="shared" si="227"/>
        <v/>
      </c>
      <c r="G822" s="7" t="str">
        <f t="shared" si="228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26"/>
        <v/>
      </c>
      <c r="F823" s="7" t="str">
        <f t="shared" si="227"/>
        <v/>
      </c>
      <c r="G823" s="7" t="str">
        <f t="shared" si="228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26"/>
        <v/>
      </c>
      <c r="F824" s="7" t="str">
        <f t="shared" si="227"/>
        <v/>
      </c>
      <c r="G824" s="7" t="str">
        <f t="shared" si="228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26"/>
        <v/>
      </c>
      <c r="F825" s="7" t="str">
        <f t="shared" si="227"/>
        <v/>
      </c>
      <c r="G825" s="7" t="str">
        <f t="shared" si="228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26"/>
        <v/>
      </c>
      <c r="F826" s="7" t="str">
        <f t="shared" si="227"/>
        <v/>
      </c>
      <c r="G826" s="7" t="str">
        <f t="shared" si="228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26"/>
        <v/>
      </c>
      <c r="F827" s="7" t="str">
        <f t="shared" si="227"/>
        <v/>
      </c>
      <c r="G827" s="7" t="str">
        <f t="shared" si="228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26"/>
        <v/>
      </c>
      <c r="F828" s="7" t="str">
        <f t="shared" si="227"/>
        <v/>
      </c>
      <c r="G828" s="7" t="str">
        <f t="shared" si="228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26"/>
        <v/>
      </c>
      <c r="F829" s="7" t="str">
        <f t="shared" si="227"/>
        <v/>
      </c>
      <c r="G829" s="7" t="str">
        <f t="shared" si="228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26"/>
        <v/>
      </c>
      <c r="F830" s="7" t="str">
        <f t="shared" si="227"/>
        <v/>
      </c>
      <c r="G830" s="7" t="str">
        <f t="shared" si="228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26"/>
        <v/>
      </c>
      <c r="F831" s="7" t="str">
        <f t="shared" si="227"/>
        <v/>
      </c>
      <c r="G831" s="7" t="str">
        <f t="shared" si="228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26"/>
        <v/>
      </c>
      <c r="F832" s="7" t="str">
        <f t="shared" si="227"/>
        <v/>
      </c>
      <c r="G832" s="7" t="str">
        <f t="shared" si="228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26"/>
        <v/>
      </c>
      <c r="F833" s="7" t="str">
        <f t="shared" si="227"/>
        <v/>
      </c>
      <c r="G833" s="7" t="str">
        <f t="shared" si="228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26"/>
        <v/>
      </c>
      <c r="F834" s="7" t="str">
        <f t="shared" si="227"/>
        <v/>
      </c>
      <c r="G834" s="7" t="str">
        <f t="shared" si="228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si="226"/>
        <v/>
      </c>
      <c r="F835" s="7" t="str">
        <f t="shared" si="227"/>
        <v/>
      </c>
      <c r="G835" s="7" t="str">
        <f t="shared" si="228"/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ref="E836:E899" si="242">IF(A836&gt;0,(_xlfn.NORM.S.INV(D836)),"")</f>
        <v/>
      </c>
      <c r="F836" s="7" t="str">
        <f t="shared" ref="F836:F899" si="243">IF(A836&gt;0,_xlfn.NORM.DIST(E836,0,1,TRUE),"")</f>
        <v/>
      </c>
      <c r="G836" s="7" t="str">
        <f t="shared" ref="G836:G899" si="244">IF(A836&gt;0,_xlfn.NORM.DIST(E836,0,1,FALSE),"")</f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42"/>
        <v/>
      </c>
      <c r="F837" s="7" t="str">
        <f t="shared" si="243"/>
        <v/>
      </c>
      <c r="G837" s="7" t="str">
        <f t="shared" si="244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42"/>
        <v/>
      </c>
      <c r="F838" s="7" t="str">
        <f t="shared" si="243"/>
        <v/>
      </c>
      <c r="G838" s="7" t="str">
        <f t="shared" si="244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42"/>
        <v/>
      </c>
      <c r="F839" s="7" t="str">
        <f t="shared" si="243"/>
        <v/>
      </c>
      <c r="G839" s="7" t="str">
        <f t="shared" si="244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42"/>
        <v/>
      </c>
      <c r="F840" s="7" t="str">
        <f t="shared" si="243"/>
        <v/>
      </c>
      <c r="G840" s="7" t="str">
        <f t="shared" si="244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42"/>
        <v/>
      </c>
      <c r="F841" s="7" t="str">
        <f t="shared" si="243"/>
        <v/>
      </c>
      <c r="G841" s="7" t="str">
        <f t="shared" si="244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42"/>
        <v/>
      </c>
      <c r="F842" s="7" t="str">
        <f t="shared" si="243"/>
        <v/>
      </c>
      <c r="G842" s="7" t="str">
        <f t="shared" si="244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42"/>
        <v/>
      </c>
      <c r="F843" s="7" t="str">
        <f t="shared" si="243"/>
        <v/>
      </c>
      <c r="G843" s="7" t="str">
        <f t="shared" si="244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42"/>
        <v/>
      </c>
      <c r="F844" s="7" t="str">
        <f t="shared" si="243"/>
        <v/>
      </c>
      <c r="G844" s="7" t="str">
        <f t="shared" si="244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42"/>
        <v/>
      </c>
      <c r="F845" s="7" t="str">
        <f t="shared" si="243"/>
        <v/>
      </c>
      <c r="G845" s="7" t="str">
        <f t="shared" si="244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42"/>
        <v/>
      </c>
      <c r="F846" s="7" t="str">
        <f t="shared" si="243"/>
        <v/>
      </c>
      <c r="G846" s="7" t="str">
        <f t="shared" si="244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42"/>
        <v/>
      </c>
      <c r="F847" s="7" t="str">
        <f t="shared" si="243"/>
        <v/>
      </c>
      <c r="G847" s="7" t="str">
        <f t="shared" si="244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42"/>
        <v/>
      </c>
      <c r="F848" s="7" t="str">
        <f t="shared" si="243"/>
        <v/>
      </c>
      <c r="G848" s="7" t="str">
        <f t="shared" si="244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42"/>
        <v/>
      </c>
      <c r="F849" s="7" t="str">
        <f t="shared" si="243"/>
        <v/>
      </c>
      <c r="G849" s="7" t="str">
        <f t="shared" si="244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42"/>
        <v/>
      </c>
      <c r="F850" s="7" t="str">
        <f t="shared" si="243"/>
        <v/>
      </c>
      <c r="G850" s="7" t="str">
        <f t="shared" si="244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42"/>
        <v/>
      </c>
      <c r="F851" s="7" t="str">
        <f t="shared" si="243"/>
        <v/>
      </c>
      <c r="G851" s="7" t="str">
        <f t="shared" si="244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42"/>
        <v/>
      </c>
      <c r="F852" s="7" t="str">
        <f t="shared" si="243"/>
        <v/>
      </c>
      <c r="G852" s="7" t="str">
        <f t="shared" si="244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42"/>
        <v/>
      </c>
      <c r="F853" s="7" t="str">
        <f t="shared" si="243"/>
        <v/>
      </c>
      <c r="G853" s="7" t="str">
        <f t="shared" si="244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42"/>
        <v/>
      </c>
      <c r="F854" s="7" t="str">
        <f t="shared" si="243"/>
        <v/>
      </c>
      <c r="G854" s="7" t="str">
        <f t="shared" si="244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42"/>
        <v/>
      </c>
      <c r="F855" s="7" t="str">
        <f t="shared" si="243"/>
        <v/>
      </c>
      <c r="G855" s="7" t="str">
        <f t="shared" si="244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42"/>
        <v/>
      </c>
      <c r="F856" s="7" t="str">
        <f t="shared" si="243"/>
        <v/>
      </c>
      <c r="G856" s="7" t="str">
        <f t="shared" si="244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42"/>
        <v/>
      </c>
      <c r="F857" s="7" t="str">
        <f t="shared" si="243"/>
        <v/>
      </c>
      <c r="G857" s="7" t="str">
        <f t="shared" si="244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42"/>
        <v/>
      </c>
      <c r="F858" s="7" t="str">
        <f t="shared" si="243"/>
        <v/>
      </c>
      <c r="G858" s="7" t="str">
        <f t="shared" si="244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42"/>
        <v/>
      </c>
      <c r="F859" s="7" t="str">
        <f t="shared" si="243"/>
        <v/>
      </c>
      <c r="G859" s="7" t="str">
        <f t="shared" si="244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42"/>
        <v/>
      </c>
      <c r="F860" s="7" t="str">
        <f t="shared" si="243"/>
        <v/>
      </c>
      <c r="G860" s="7" t="str">
        <f t="shared" si="244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42"/>
        <v/>
      </c>
      <c r="F861" s="7" t="str">
        <f t="shared" si="243"/>
        <v/>
      </c>
      <c r="G861" s="7" t="str">
        <f t="shared" si="244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42"/>
        <v/>
      </c>
      <c r="F862" s="7" t="str">
        <f t="shared" si="243"/>
        <v/>
      </c>
      <c r="G862" s="7" t="str">
        <f t="shared" si="244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42"/>
        <v/>
      </c>
      <c r="F863" s="7" t="str">
        <f t="shared" si="243"/>
        <v/>
      </c>
      <c r="G863" s="7" t="str">
        <f t="shared" si="244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42"/>
        <v/>
      </c>
      <c r="F864" s="7" t="str">
        <f t="shared" si="243"/>
        <v/>
      </c>
      <c r="G864" s="7" t="str">
        <f t="shared" si="244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42"/>
        <v/>
      </c>
      <c r="F865" s="7" t="str">
        <f t="shared" si="243"/>
        <v/>
      </c>
      <c r="G865" s="7" t="str">
        <f t="shared" si="244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42"/>
        <v/>
      </c>
      <c r="F866" s="7" t="str">
        <f t="shared" si="243"/>
        <v/>
      </c>
      <c r="G866" s="7" t="str">
        <f t="shared" si="244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42"/>
        <v/>
      </c>
      <c r="F867" s="7" t="str">
        <f t="shared" si="243"/>
        <v/>
      </c>
      <c r="G867" s="7" t="str">
        <f t="shared" si="244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42"/>
        <v/>
      </c>
      <c r="F868" s="7" t="str">
        <f t="shared" si="243"/>
        <v/>
      </c>
      <c r="G868" s="7" t="str">
        <f t="shared" si="244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42"/>
        <v/>
      </c>
      <c r="F869" s="7" t="str">
        <f t="shared" si="243"/>
        <v/>
      </c>
      <c r="G869" s="7" t="str">
        <f t="shared" si="244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42"/>
        <v/>
      </c>
      <c r="F870" s="7" t="str">
        <f t="shared" si="243"/>
        <v/>
      </c>
      <c r="G870" s="7" t="str">
        <f t="shared" si="244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42"/>
        <v/>
      </c>
      <c r="F871" s="7" t="str">
        <f t="shared" si="243"/>
        <v/>
      </c>
      <c r="G871" s="7" t="str">
        <f t="shared" si="244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42"/>
        <v/>
      </c>
      <c r="F872" s="7" t="str">
        <f t="shared" si="243"/>
        <v/>
      </c>
      <c r="G872" s="7" t="str">
        <f t="shared" si="244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42"/>
        <v/>
      </c>
      <c r="F873" s="7" t="str">
        <f t="shared" si="243"/>
        <v/>
      </c>
      <c r="G873" s="7" t="str">
        <f t="shared" si="244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42"/>
        <v/>
      </c>
      <c r="F874" s="7" t="str">
        <f t="shared" si="243"/>
        <v/>
      </c>
      <c r="G874" s="7" t="str">
        <f t="shared" si="244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42"/>
        <v/>
      </c>
      <c r="F875" s="7" t="str">
        <f t="shared" si="243"/>
        <v/>
      </c>
      <c r="G875" s="7" t="str">
        <f t="shared" si="244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42"/>
        <v/>
      </c>
      <c r="F876" s="7" t="str">
        <f t="shared" si="243"/>
        <v/>
      </c>
      <c r="G876" s="7" t="str">
        <f t="shared" si="244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42"/>
        <v/>
      </c>
      <c r="F877" s="7" t="str">
        <f t="shared" si="243"/>
        <v/>
      </c>
      <c r="G877" s="7" t="str">
        <f t="shared" si="244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42"/>
        <v/>
      </c>
      <c r="F878" s="7" t="str">
        <f t="shared" si="243"/>
        <v/>
      </c>
      <c r="G878" s="7" t="str">
        <f t="shared" si="244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42"/>
        <v/>
      </c>
      <c r="F879" s="7" t="str">
        <f t="shared" si="243"/>
        <v/>
      </c>
      <c r="G879" s="7" t="str">
        <f t="shared" si="244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42"/>
        <v/>
      </c>
      <c r="F880" s="7" t="str">
        <f t="shared" si="243"/>
        <v/>
      </c>
      <c r="G880" s="7" t="str">
        <f t="shared" si="244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42"/>
        <v/>
      </c>
      <c r="F881" s="7" t="str">
        <f t="shared" si="243"/>
        <v/>
      </c>
      <c r="G881" s="7" t="str">
        <f t="shared" si="244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42"/>
        <v/>
      </c>
      <c r="F882" s="7" t="str">
        <f t="shared" si="243"/>
        <v/>
      </c>
      <c r="G882" s="7" t="str">
        <f t="shared" si="244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42"/>
        <v/>
      </c>
      <c r="F883" s="7" t="str">
        <f t="shared" si="243"/>
        <v/>
      </c>
      <c r="G883" s="7" t="str">
        <f t="shared" si="244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42"/>
        <v/>
      </c>
      <c r="F884" s="7" t="str">
        <f t="shared" si="243"/>
        <v/>
      </c>
      <c r="G884" s="7" t="str">
        <f t="shared" si="244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42"/>
        <v/>
      </c>
      <c r="F885" s="7" t="str">
        <f t="shared" si="243"/>
        <v/>
      </c>
      <c r="G885" s="7" t="str">
        <f t="shared" si="244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42"/>
        <v/>
      </c>
      <c r="F886" s="7" t="str">
        <f t="shared" si="243"/>
        <v/>
      </c>
      <c r="G886" s="7" t="str">
        <f t="shared" si="244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42"/>
        <v/>
      </c>
      <c r="F887" s="7" t="str">
        <f t="shared" si="243"/>
        <v/>
      </c>
      <c r="G887" s="7" t="str">
        <f t="shared" si="244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42"/>
        <v/>
      </c>
      <c r="F888" s="7" t="str">
        <f t="shared" si="243"/>
        <v/>
      </c>
      <c r="G888" s="7" t="str">
        <f t="shared" si="244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42"/>
        <v/>
      </c>
      <c r="F889" s="7" t="str">
        <f t="shared" si="243"/>
        <v/>
      </c>
      <c r="G889" s="7" t="str">
        <f t="shared" si="244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42"/>
        <v/>
      </c>
      <c r="F890" s="7" t="str">
        <f t="shared" si="243"/>
        <v/>
      </c>
      <c r="G890" s="7" t="str">
        <f t="shared" si="244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42"/>
        <v/>
      </c>
      <c r="F891" s="7" t="str">
        <f t="shared" si="243"/>
        <v/>
      </c>
      <c r="G891" s="7" t="str">
        <f t="shared" si="244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42"/>
        <v/>
      </c>
      <c r="F892" s="7" t="str">
        <f t="shared" si="243"/>
        <v/>
      </c>
      <c r="G892" s="7" t="str">
        <f t="shared" si="244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42"/>
        <v/>
      </c>
      <c r="F893" s="7" t="str">
        <f t="shared" si="243"/>
        <v/>
      </c>
      <c r="G893" s="7" t="str">
        <f t="shared" si="244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42"/>
        <v/>
      </c>
      <c r="F894" s="7" t="str">
        <f t="shared" si="243"/>
        <v/>
      </c>
      <c r="G894" s="7" t="str">
        <f t="shared" si="244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42"/>
        <v/>
      </c>
      <c r="F895" s="7" t="str">
        <f t="shared" si="243"/>
        <v/>
      </c>
      <c r="G895" s="7" t="str">
        <f t="shared" si="244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42"/>
        <v/>
      </c>
      <c r="F896" s="7" t="str">
        <f t="shared" si="243"/>
        <v/>
      </c>
      <c r="G896" s="7" t="str">
        <f t="shared" si="244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42"/>
        <v/>
      </c>
      <c r="F897" s="7" t="str">
        <f t="shared" si="243"/>
        <v/>
      </c>
      <c r="G897" s="7" t="str">
        <f t="shared" si="244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42"/>
        <v/>
      </c>
      <c r="F898" s="7" t="str">
        <f t="shared" si="243"/>
        <v/>
      </c>
      <c r="G898" s="7" t="str">
        <f t="shared" si="244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si="242"/>
        <v/>
      </c>
      <c r="F899" s="7" t="str">
        <f t="shared" si="243"/>
        <v/>
      </c>
      <c r="G899" s="7" t="str">
        <f t="shared" si="244"/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ref="E900:E902" si="252">IF(A900&gt;0,(_xlfn.NORM.S.INV(D900)),"")</f>
        <v/>
      </c>
      <c r="F900" s="7" t="str">
        <f t="shared" ref="F900:F902" si="253">IF(A900&gt;0,_xlfn.NORM.DIST(E900,0,1,TRUE),"")</f>
        <v/>
      </c>
      <c r="G900" s="7" t="str">
        <f t="shared" ref="G900:G902" si="254">IF(A900&gt;0,_xlfn.NORM.DIST(E900,0,1,FALSE),"")</f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52"/>
        <v/>
      </c>
      <c r="F901" s="7" t="str">
        <f t="shared" si="253"/>
        <v/>
      </c>
      <c r="G901" s="7" t="str">
        <f t="shared" si="25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52"/>
        <v/>
      </c>
      <c r="F902" s="7" t="str">
        <f t="shared" si="253"/>
        <v/>
      </c>
      <c r="G902" s="7" t="str">
        <f t="shared" si="25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F2DE-BEDC-4111-B272-19DF1815693C}">
  <dimension ref="A1:BR902"/>
  <sheetViews>
    <sheetView topLeftCell="K1" zoomScale="75" zoomScaleNormal="75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69</v>
      </c>
      <c r="AM1" t="s">
        <v>70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88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1.1235955056179775E-2</v>
      </c>
      <c r="E3" s="6">
        <f t="shared" ref="E3:E66" si="0">IF(A3&gt;0,(_xlfn.NORM.S.INV(D3)),"")</f>
        <v>-2.2822953294177704</v>
      </c>
      <c r="F3" s="7">
        <f t="shared" ref="F3:F66" si="1">IF(A3&gt;0,_xlfn.NORM.DIST(E3,0,1,TRUE),"")</f>
        <v>1.1235955056179799E-2</v>
      </c>
      <c r="G3" s="7">
        <f t="shared" ref="G3:G66" si="2">IF(A3&gt;0,_xlfn.NORM.DIST(E3,0,1,FALSE),"")</f>
        <v>2.9499719665504874E-2</v>
      </c>
      <c r="H3" s="18">
        <f>AVERAGE(B3:B902)</f>
        <v>1.1238520493106312</v>
      </c>
      <c r="I3" s="18">
        <f>STDEV(B3:B902)</f>
        <v>1.304745064930805</v>
      </c>
      <c r="J3">
        <f>_xlfn.NORM.DIST(N3,$H$3,$I$3,TRUE)</f>
        <v>4.2989804205844264E-5</v>
      </c>
      <c r="K3">
        <f>_xlfn.NORM.DIST(N3,$H$3,$I$3,FALSE)</f>
        <v>1.3694017578217267E-4</v>
      </c>
      <c r="L3">
        <f>K3*$I$3</f>
        <v>1.7867201854254673E-4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1</v>
      </c>
      <c r="Q3" s="43" t="s">
        <v>132</v>
      </c>
      <c r="R3">
        <f>P3/$T$2</f>
        <v>1.1363636363636364E-2</v>
      </c>
      <c r="S3">
        <f>P3/$T$2</f>
        <v>1.1363636363636364E-2</v>
      </c>
      <c r="T3">
        <f>SUM(P3:P11)</f>
        <v>88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1.1238520493106312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8.3277849611115336E-3</v>
      </c>
      <c r="BM3">
        <f t="shared" ref="BM3:BM66" si="7">IF(A3&gt;0,1-BL3,"")</f>
        <v>0.99167221503888847</v>
      </c>
      <c r="BN3">
        <f t="shared" ref="BN3:BN66" si="8">IF(A3&gt;0,SMALL($BM$3:$BM$902,BJ3),"")</f>
        <v>5.0840889468350969E-3</v>
      </c>
      <c r="BO3">
        <f t="shared" ref="BO3:BO66" si="9">IF(A3&gt;0,(2*BJ3-1)*(LN(BL3)+LN(BN3)),"")</f>
        <v>-10.069797199559426</v>
      </c>
      <c r="BP3">
        <f t="shared" ref="BP3:BP66" si="10">IF(A3&gt;0,(BJ3-0.5)/$BF$5,"")</f>
        <v>5.681818181818182E-3</v>
      </c>
      <c r="BQ3">
        <f t="shared" ref="BQ3:BQ66" si="11">IF(A3&gt;0,_xlfn.NORM.S.INV(BP3),"")</f>
        <v>-2.5313130908994506</v>
      </c>
      <c r="BR3">
        <f t="shared" ref="BR3:BR66" si="12">IF(A3&gt;0,LN(BI3),"")</f>
        <v>-4.6051701859880909</v>
      </c>
    </row>
    <row r="4" spans="1:70" x14ac:dyDescent="0.25">
      <c r="A4" s="42">
        <v>0.04</v>
      </c>
      <c r="B4">
        <f t="shared" ref="B4:B67" si="13">IF(A4&gt;0,LOG10(A4),"")</f>
        <v>-1.3979400086720375</v>
      </c>
      <c r="C4">
        <f t="shared" ref="C4:C67" si="14">IF(A4&gt;0,(C3+1),"")</f>
        <v>2</v>
      </c>
      <c r="D4" s="5">
        <f t="shared" ref="D4:D67" si="15">IF(A4&gt;0,C4/(1+($T$2)),"")</f>
        <v>2.247191011235955E-2</v>
      </c>
      <c r="E4" s="6">
        <f t="shared" si="0"/>
        <v>-2.0051798799933169</v>
      </c>
      <c r="F4" s="7">
        <f t="shared" si="1"/>
        <v>2.2471910112359546E-2</v>
      </c>
      <c r="G4" s="7">
        <f t="shared" si="2"/>
        <v>5.3433803509464986E-2</v>
      </c>
      <c r="J4">
        <f t="shared" ref="J4:J67" si="16">_xlfn.NORM.DIST(N4,$H$3,$I$3,TRUE)</f>
        <v>5.8951160968258767E-5</v>
      </c>
      <c r="K4">
        <f t="shared" ref="K4:K67" si="17">_xlfn.NORM.DIST(N4,$H$3,$I$3,FALSE)</f>
        <v>1.8448946044844012E-4</v>
      </c>
      <c r="L4">
        <f t="shared" ref="L4:L67" si="18">K4*$I$3</f>
        <v>2.4071171305184918E-4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3</v>
      </c>
      <c r="Q4" s="43" t="s">
        <v>133</v>
      </c>
      <c r="R4">
        <f>P4/$T$2</f>
        <v>3.4090909090909088E-2</v>
      </c>
      <c r="S4">
        <f>SUM($P$3:P4)/$T$2</f>
        <v>4.5454545454545456E-2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1.304745064930805</v>
      </c>
      <c r="BI4" s="5">
        <f t="shared" si="3"/>
        <v>0.04</v>
      </c>
      <c r="BJ4" s="5">
        <f t="shared" si="4"/>
        <v>2</v>
      </c>
      <c r="BK4" s="5">
        <f t="shared" si="5"/>
        <v>-1.3979400086720375</v>
      </c>
      <c r="BL4">
        <f t="shared" si="6"/>
        <v>2.6631327102031546E-2</v>
      </c>
      <c r="BM4">
        <f t="shared" si="7"/>
        <v>0.97336867289796847</v>
      </c>
      <c r="BN4">
        <f t="shared" si="8"/>
        <v>1.4171111506579126E-2</v>
      </c>
      <c r="BO4">
        <f t="shared" si="9"/>
        <v>-23.646650499220524</v>
      </c>
      <c r="BP4">
        <f t="shared" si="10"/>
        <v>1.7045454545454544E-2</v>
      </c>
      <c r="BQ4">
        <f t="shared" si="11"/>
        <v>-2.1189947682877439</v>
      </c>
      <c r="BR4">
        <f t="shared" si="12"/>
        <v>-3.2188758248682006</v>
      </c>
    </row>
    <row r="5" spans="1:70" x14ac:dyDescent="0.25">
      <c r="A5" s="42">
        <v>0.09</v>
      </c>
      <c r="B5">
        <f t="shared" si="13"/>
        <v>-1.0457574905606752</v>
      </c>
      <c r="C5">
        <f t="shared" si="14"/>
        <v>3</v>
      </c>
      <c r="D5" s="5">
        <f t="shared" si="15"/>
        <v>3.3707865168539325E-2</v>
      </c>
      <c r="E5" s="6">
        <f t="shared" si="0"/>
        <v>-1.828892391034834</v>
      </c>
      <c r="F5" s="7">
        <f t="shared" si="1"/>
        <v>3.3707865168539346E-2</v>
      </c>
      <c r="G5" s="7">
        <f t="shared" si="2"/>
        <v>7.4917915695333445E-2</v>
      </c>
      <c r="J5">
        <f t="shared" si="16"/>
        <v>8.0388569414652802E-5</v>
      </c>
      <c r="K5">
        <f t="shared" si="17"/>
        <v>2.4709337885276295E-4</v>
      </c>
      <c r="L5">
        <f t="shared" si="18"/>
        <v>3.2239386663522021E-4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14</v>
      </c>
      <c r="Q5" s="43" t="s">
        <v>134</v>
      </c>
      <c r="R5">
        <f t="shared" ref="R5:R10" si="23">P5/$T$2</f>
        <v>0.15909090909090909</v>
      </c>
      <c r="S5">
        <f>SUM($P$3:P5)/$T$2</f>
        <v>0.20454545454545456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88</v>
      </c>
      <c r="BI5" s="5">
        <f t="shared" si="3"/>
        <v>0.09</v>
      </c>
      <c r="BJ5" s="5">
        <f t="shared" si="4"/>
        <v>3</v>
      </c>
      <c r="BK5" s="5">
        <f t="shared" si="5"/>
        <v>-1.0457574905606752</v>
      </c>
      <c r="BL5">
        <f t="shared" si="6"/>
        <v>4.8170142356396106E-2</v>
      </c>
      <c r="BM5">
        <f t="shared" si="7"/>
        <v>0.95182985764360395</v>
      </c>
      <c r="BN5">
        <f t="shared" si="8"/>
        <v>2.1031432545430273E-2</v>
      </c>
      <c r="BO5">
        <f t="shared" si="9"/>
        <v>-34.473765377521516</v>
      </c>
      <c r="BP5">
        <f t="shared" si="10"/>
        <v>2.8409090909090908E-2</v>
      </c>
      <c r="BQ5">
        <f t="shared" si="11"/>
        <v>-1.9047068981567317</v>
      </c>
      <c r="BR5">
        <f t="shared" si="12"/>
        <v>-2.4079456086518722</v>
      </c>
    </row>
    <row r="6" spans="1:70" x14ac:dyDescent="0.25">
      <c r="A6" s="42">
        <v>0.1</v>
      </c>
      <c r="B6">
        <f t="shared" si="13"/>
        <v>-1</v>
      </c>
      <c r="C6">
        <f t="shared" si="14"/>
        <v>4</v>
      </c>
      <c r="D6" s="5">
        <f t="shared" si="15"/>
        <v>4.49438202247191E-2</v>
      </c>
      <c r="E6" s="6">
        <f t="shared" si="0"/>
        <v>-1.6959907045502693</v>
      </c>
      <c r="F6" s="7">
        <f t="shared" si="1"/>
        <v>4.4943820224719114E-2</v>
      </c>
      <c r="G6" s="7">
        <f t="shared" si="2"/>
        <v>9.4691525735368862E-2</v>
      </c>
      <c r="J6">
        <f t="shared" si="16"/>
        <v>1.090122100857208E-4</v>
      </c>
      <c r="K6">
        <f t="shared" si="17"/>
        <v>3.2900274634069661E-4</v>
      </c>
      <c r="L6">
        <f t="shared" si="18"/>
        <v>4.2926470963670536E-4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22</v>
      </c>
      <c r="Q6" s="28" t="s">
        <v>135</v>
      </c>
      <c r="R6">
        <f t="shared" si="23"/>
        <v>0.25</v>
      </c>
      <c r="S6">
        <f>SUM($P$3:P6)/$T$2</f>
        <v>0.45454545454545453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0.1</v>
      </c>
      <c r="BJ6" s="5">
        <f t="shared" si="4"/>
        <v>4</v>
      </c>
      <c r="BK6" s="5">
        <f t="shared" si="5"/>
        <v>-1</v>
      </c>
      <c r="BL6">
        <f t="shared" si="6"/>
        <v>5.1784623031288279E-2</v>
      </c>
      <c r="BM6">
        <f t="shared" si="7"/>
        <v>0.94821537696871172</v>
      </c>
      <c r="BN6">
        <f t="shared" si="8"/>
        <v>3.3011990019268911E-2</v>
      </c>
      <c r="BO6">
        <f t="shared" si="9"/>
        <v>-44.600825332365481</v>
      </c>
      <c r="BP6">
        <f t="shared" si="10"/>
        <v>3.9772727272727272E-2</v>
      </c>
      <c r="BQ6">
        <f t="shared" si="11"/>
        <v>-1.7533295587879703</v>
      </c>
      <c r="BR6">
        <f t="shared" si="12"/>
        <v>-2.3025850929940455</v>
      </c>
    </row>
    <row r="7" spans="1:70" x14ac:dyDescent="0.25">
      <c r="A7" s="42">
        <v>0.11</v>
      </c>
      <c r="B7">
        <f t="shared" si="13"/>
        <v>-0.95860731484177497</v>
      </c>
      <c r="C7">
        <f t="shared" si="14"/>
        <v>5</v>
      </c>
      <c r="D7" s="5">
        <f t="shared" si="15"/>
        <v>5.6179775280898875E-2</v>
      </c>
      <c r="E7" s="6">
        <f t="shared" si="0"/>
        <v>-1.5876763191397911</v>
      </c>
      <c r="F7" s="7">
        <f t="shared" si="1"/>
        <v>5.6179775280898847E-2</v>
      </c>
      <c r="G7" s="7">
        <f t="shared" si="2"/>
        <v>0.11312107424358853</v>
      </c>
      <c r="J7">
        <f t="shared" si="16"/>
        <v>1.4700730827188501E-4</v>
      </c>
      <c r="K7">
        <f t="shared" si="17"/>
        <v>4.3549864288315717E-4</v>
      </c>
      <c r="L7">
        <f t="shared" si="18"/>
        <v>5.6821470508586235E-4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24</v>
      </c>
      <c r="Q7" s="28" t="s">
        <v>136</v>
      </c>
      <c r="R7">
        <f t="shared" si="23"/>
        <v>0.27272727272727271</v>
      </c>
      <c r="S7">
        <f>SUM($P$3:P7)/$T$2</f>
        <v>0.72727272727272729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-7772.1187237672848</v>
      </c>
      <c r="BI7" s="5">
        <f t="shared" si="3"/>
        <v>0.11</v>
      </c>
      <c r="BJ7" s="5">
        <f t="shared" si="4"/>
        <v>5</v>
      </c>
      <c r="BK7" s="5">
        <f t="shared" si="5"/>
        <v>-0.95860731484177497</v>
      </c>
      <c r="BL7">
        <f t="shared" si="6"/>
        <v>5.5237018443910692E-2</v>
      </c>
      <c r="BM7">
        <f t="shared" si="7"/>
        <v>0.94476298155608929</v>
      </c>
      <c r="BN7">
        <f t="shared" si="8"/>
        <v>5.6617489857577197E-2</v>
      </c>
      <c r="BO7">
        <f t="shared" si="9"/>
        <v>-51.908033339142662</v>
      </c>
      <c r="BP7">
        <f t="shared" si="10"/>
        <v>5.113636363636364E-2</v>
      </c>
      <c r="BQ7">
        <f t="shared" si="11"/>
        <v>-1.6339339161209507</v>
      </c>
      <c r="BR7">
        <f t="shared" si="12"/>
        <v>-2.2072749131897207</v>
      </c>
    </row>
    <row r="8" spans="1:70" x14ac:dyDescent="0.25">
      <c r="A8" s="42">
        <v>0.13</v>
      </c>
      <c r="B8">
        <f t="shared" si="13"/>
        <v>-0.88605664769316317</v>
      </c>
      <c r="C8">
        <f t="shared" si="14"/>
        <v>6</v>
      </c>
      <c r="D8" s="5">
        <f t="shared" si="15"/>
        <v>6.741573033707865E-2</v>
      </c>
      <c r="E8" s="6">
        <f t="shared" si="0"/>
        <v>-1.4953180341916958</v>
      </c>
      <c r="F8" s="7">
        <f t="shared" si="1"/>
        <v>6.7415730337078664E-2</v>
      </c>
      <c r="G8" s="7">
        <f t="shared" si="2"/>
        <v>0.13042896304725132</v>
      </c>
      <c r="J8">
        <f t="shared" si="16"/>
        <v>1.9714685255325313E-4</v>
      </c>
      <c r="K8">
        <f t="shared" si="17"/>
        <v>5.7309016628003136E-4</v>
      </c>
      <c r="L8">
        <f t="shared" si="18"/>
        <v>7.4773656621424534E-4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16</v>
      </c>
      <c r="Q8" s="28" t="s">
        <v>137</v>
      </c>
      <c r="R8">
        <f t="shared" si="23"/>
        <v>0.18181818181818182</v>
      </c>
      <c r="S8">
        <f>SUM($P$3:P8)/$T$2</f>
        <v>0.90909090909090906</v>
      </c>
      <c r="AU8" t="s">
        <v>29</v>
      </c>
      <c r="AV8" s="21">
        <f>QUARTILE(B3:B902,3)</f>
        <v>2.0334237554869499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0.31953095190097258</v>
      </c>
      <c r="BI8" s="5">
        <f t="shared" si="3"/>
        <v>0.13</v>
      </c>
      <c r="BJ8" s="5">
        <f t="shared" si="4"/>
        <v>6</v>
      </c>
      <c r="BK8" s="5">
        <f t="shared" si="5"/>
        <v>-0.88605664769316317</v>
      </c>
      <c r="BL8">
        <f t="shared" si="6"/>
        <v>6.1724028887552698E-2</v>
      </c>
      <c r="BM8">
        <f t="shared" si="7"/>
        <v>0.93827597111244732</v>
      </c>
      <c r="BN8">
        <f t="shared" si="8"/>
        <v>5.7870481952251751E-2</v>
      </c>
      <c r="BO8">
        <f t="shared" si="9"/>
        <v>-61.98092793204917</v>
      </c>
      <c r="BP8">
        <f t="shared" si="10"/>
        <v>6.25E-2</v>
      </c>
      <c r="BQ8">
        <f t="shared" si="11"/>
        <v>-1.5341205443525459</v>
      </c>
      <c r="BR8">
        <f t="shared" si="12"/>
        <v>-2.0402208285265546</v>
      </c>
    </row>
    <row r="9" spans="1:70" x14ac:dyDescent="0.25">
      <c r="A9" s="42">
        <v>0.22</v>
      </c>
      <c r="B9">
        <f t="shared" si="13"/>
        <v>-0.65757731917779372</v>
      </c>
      <c r="C9">
        <f t="shared" si="14"/>
        <v>7</v>
      </c>
      <c r="D9" s="5">
        <f t="shared" si="15"/>
        <v>7.8651685393258425E-2</v>
      </c>
      <c r="E9" s="6">
        <f t="shared" si="0"/>
        <v>-1.41419937724461</v>
      </c>
      <c r="F9" s="7">
        <f t="shared" si="1"/>
        <v>7.86516853932583E-2</v>
      </c>
      <c r="G9" s="7">
        <f t="shared" si="2"/>
        <v>0.14676560736509844</v>
      </c>
      <c r="J9">
        <f t="shared" si="16"/>
        <v>2.6292525249781845E-4</v>
      </c>
      <c r="K9">
        <f t="shared" si="17"/>
        <v>7.4973532620870216E-4</v>
      </c>
      <c r="L9">
        <f t="shared" si="18"/>
        <v>9.7821346687509145E-4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7</v>
      </c>
      <c r="Q9" s="28" t="s">
        <v>138</v>
      </c>
      <c r="R9">
        <f t="shared" si="23"/>
        <v>7.9545454545454544E-2</v>
      </c>
      <c r="S9">
        <f>SUM($P$3:P9)/$T$2</f>
        <v>0.98863636363636365</v>
      </c>
      <c r="AR9" s="11"/>
      <c r="AU9" t="s">
        <v>30</v>
      </c>
      <c r="AV9" s="21">
        <f>MEDIAN(B3:B902)</f>
        <v>1.2038144044382593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0.32234706598506885</v>
      </c>
      <c r="BG9" t="s">
        <v>122</v>
      </c>
      <c r="BI9" s="5">
        <f t="shared" si="3"/>
        <v>0.22</v>
      </c>
      <c r="BJ9" s="5">
        <f t="shared" si="4"/>
        <v>7</v>
      </c>
      <c r="BK9" s="5">
        <f t="shared" si="5"/>
        <v>-0.65757731917779372</v>
      </c>
      <c r="BL9">
        <f t="shared" si="6"/>
        <v>8.6072053836990597E-2</v>
      </c>
      <c r="BM9">
        <f t="shared" si="7"/>
        <v>0.91392794616300943</v>
      </c>
      <c r="BN9">
        <f t="shared" si="8"/>
        <v>6.0578012190227071E-2</v>
      </c>
      <c r="BO9">
        <f t="shared" si="9"/>
        <v>-68.333119206236361</v>
      </c>
      <c r="BP9">
        <f t="shared" si="10"/>
        <v>7.3863636363636367E-2</v>
      </c>
      <c r="BQ9">
        <f t="shared" si="11"/>
        <v>-1.4476059980540612</v>
      </c>
      <c r="BR9">
        <f t="shared" si="12"/>
        <v>-1.5141277326297755</v>
      </c>
    </row>
    <row r="10" spans="1:70" x14ac:dyDescent="0.25">
      <c r="A10" s="42">
        <v>0.34</v>
      </c>
      <c r="B10">
        <f t="shared" si="13"/>
        <v>-0.46852108295774486</v>
      </c>
      <c r="C10">
        <f t="shared" si="14"/>
        <v>8</v>
      </c>
      <c r="D10" s="5">
        <f t="shared" si="15"/>
        <v>8.98876404494382E-2</v>
      </c>
      <c r="E10" s="6">
        <f t="shared" si="0"/>
        <v>-1.3414472639635504</v>
      </c>
      <c r="F10" s="7">
        <f t="shared" si="1"/>
        <v>8.9887640449438186E-2</v>
      </c>
      <c r="G10" s="7">
        <f t="shared" si="2"/>
        <v>0.16223994230373448</v>
      </c>
      <c r="J10">
        <f t="shared" si="16"/>
        <v>3.4871518766115889E-4</v>
      </c>
      <c r="K10">
        <f t="shared" si="17"/>
        <v>9.7508361848240425E-4</v>
      </c>
      <c r="L10">
        <f t="shared" si="18"/>
        <v>1.2722355391097887E-3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1</v>
      </c>
      <c r="Q10" s="28" t="s">
        <v>139</v>
      </c>
      <c r="R10">
        <f t="shared" si="23"/>
        <v>1.1363636363636364E-2</v>
      </c>
      <c r="S10">
        <f>SUM($P$3:P10)/$T$2</f>
        <v>1</v>
      </c>
      <c r="AU10" t="s">
        <v>31</v>
      </c>
      <c r="AV10" s="21">
        <f>QUARTILE(B3:B902,1)</f>
        <v>0.13829404189348174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0.52803504684096336</v>
      </c>
      <c r="BI10" s="5">
        <f t="shared" si="3"/>
        <v>0.34</v>
      </c>
      <c r="BJ10" s="5">
        <f t="shared" si="4"/>
        <v>8</v>
      </c>
      <c r="BK10" s="5">
        <f t="shared" si="5"/>
        <v>-0.46852108295774486</v>
      </c>
      <c r="BL10">
        <f t="shared" si="6"/>
        <v>0.1111475994359148</v>
      </c>
      <c r="BM10">
        <f t="shared" si="7"/>
        <v>0.88885240056408521</v>
      </c>
      <c r="BN10">
        <f t="shared" si="8"/>
        <v>6.3691538604087827E-2</v>
      </c>
      <c r="BO10">
        <f t="shared" si="9"/>
        <v>-74.258996902660598</v>
      </c>
      <c r="BP10">
        <f t="shared" si="10"/>
        <v>8.5227272727272721E-2</v>
      </c>
      <c r="BQ10">
        <f t="shared" si="11"/>
        <v>-1.370744730967556</v>
      </c>
      <c r="BR10">
        <f t="shared" si="12"/>
        <v>-1.0788096613719298</v>
      </c>
    </row>
    <row r="11" spans="1:70" x14ac:dyDescent="0.25">
      <c r="A11" s="42">
        <v>0.38</v>
      </c>
      <c r="B11">
        <f t="shared" si="13"/>
        <v>-0.42021640338318983</v>
      </c>
      <c r="C11">
        <f t="shared" si="14"/>
        <v>9</v>
      </c>
      <c r="D11" s="5">
        <f t="shared" si="15"/>
        <v>0.10112359550561797</v>
      </c>
      <c r="E11" s="6">
        <f t="shared" si="0"/>
        <v>-1.2751753303542575</v>
      </c>
      <c r="F11" s="7">
        <f t="shared" si="1"/>
        <v>0.10112359550561778</v>
      </c>
      <c r="G11" s="7">
        <f t="shared" si="2"/>
        <v>0.17693469049071667</v>
      </c>
      <c r="J11">
        <f t="shared" si="16"/>
        <v>4.5994968230282808E-4</v>
      </c>
      <c r="K11">
        <f t="shared" si="17"/>
        <v>1.260737334136371E-3</v>
      </c>
      <c r="L11">
        <f t="shared" si="18"/>
        <v>1.6449408148884494E-3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1.8951297135934682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0.38</v>
      </c>
      <c r="BJ11" s="5">
        <f t="shared" si="4"/>
        <v>9</v>
      </c>
      <c r="BK11" s="5">
        <f t="shared" si="5"/>
        <v>-0.42021640338318983</v>
      </c>
      <c r="BL11">
        <f t="shared" si="6"/>
        <v>0.11832029751429443</v>
      </c>
      <c r="BM11">
        <f t="shared" si="7"/>
        <v>0.8816797024857056</v>
      </c>
      <c r="BN11">
        <f t="shared" si="8"/>
        <v>8.9410077288399226E-2</v>
      </c>
      <c r="BO11">
        <f t="shared" si="9"/>
        <v>-77.330991074344553</v>
      </c>
      <c r="BP11">
        <f t="shared" si="10"/>
        <v>9.6590909090909088E-2</v>
      </c>
      <c r="BQ11">
        <f t="shared" si="11"/>
        <v>-1.3012239250892597</v>
      </c>
      <c r="BR11">
        <f t="shared" si="12"/>
        <v>-0.96758402626170559</v>
      </c>
    </row>
    <row r="12" spans="1:70" x14ac:dyDescent="0.25">
      <c r="A12" s="42">
        <v>0.45</v>
      </c>
      <c r="B12">
        <f t="shared" si="13"/>
        <v>-0.34678748622465633</v>
      </c>
      <c r="C12">
        <f t="shared" si="14"/>
        <v>10</v>
      </c>
      <c r="D12" s="5">
        <f t="shared" si="15"/>
        <v>0.11235955056179775</v>
      </c>
      <c r="E12" s="6">
        <f t="shared" si="0"/>
        <v>-1.2140749593948459</v>
      </c>
      <c r="F12" s="7">
        <f t="shared" si="1"/>
        <v>0.11235955056179768</v>
      </c>
      <c r="G12" s="7">
        <f t="shared" si="2"/>
        <v>0.19091489298216566</v>
      </c>
      <c r="J12">
        <f t="shared" si="16"/>
        <v>6.0333105856161511E-4</v>
      </c>
      <c r="K12">
        <f t="shared" si="17"/>
        <v>1.6205268640910936E-3</v>
      </c>
      <c r="L12">
        <f t="shared" si="18"/>
        <v>2.1143744285106476E-3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4.8761183258771528</v>
      </c>
      <c r="AW12" s="15">
        <f>IF(AV17&gt;AV12,AV12,AV17)</f>
        <v>4.4771212547196626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0.45</v>
      </c>
      <c r="BJ12" s="5">
        <f t="shared" si="4"/>
        <v>10</v>
      </c>
      <c r="BK12" s="5">
        <f t="shared" si="5"/>
        <v>-0.34678748622465633</v>
      </c>
      <c r="BL12">
        <f t="shared" si="6"/>
        <v>0.12984015918823569</v>
      </c>
      <c r="BM12">
        <f t="shared" si="7"/>
        <v>0.87015984081176434</v>
      </c>
      <c r="BN12">
        <f t="shared" si="8"/>
        <v>9.7210488323470234E-2</v>
      </c>
      <c r="BO12">
        <f t="shared" si="9"/>
        <v>-83.074228171828125</v>
      </c>
      <c r="BP12">
        <f t="shared" si="10"/>
        <v>0.10795454545454546</v>
      </c>
      <c r="BQ12">
        <f t="shared" si="11"/>
        <v>-1.2374795794240132</v>
      </c>
      <c r="BR12">
        <f t="shared" si="12"/>
        <v>-0.79850769621777162</v>
      </c>
    </row>
    <row r="13" spans="1:70" x14ac:dyDescent="0.25">
      <c r="A13" s="42">
        <v>0.51</v>
      </c>
      <c r="B13">
        <f t="shared" si="13"/>
        <v>-0.29242982390206362</v>
      </c>
      <c r="C13">
        <f t="shared" si="14"/>
        <v>11</v>
      </c>
      <c r="D13" s="5">
        <f t="shared" si="15"/>
        <v>0.12359550561797752</v>
      </c>
      <c r="E13" s="6">
        <f t="shared" si="0"/>
        <v>-1.1571991346000288</v>
      </c>
      <c r="F13" s="7">
        <f t="shared" si="1"/>
        <v>0.1235955056179775</v>
      </c>
      <c r="G13" s="7">
        <f t="shared" si="2"/>
        <v>0.20423306704478156</v>
      </c>
      <c r="J13">
        <f t="shared" si="16"/>
        <v>7.8706784472143334E-4</v>
      </c>
      <c r="K13">
        <f t="shared" si="17"/>
        <v>2.0707931690586235E-3</v>
      </c>
      <c r="L13">
        <f t="shared" si="18"/>
        <v>2.7018571678216613E-3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-2.7044005284967207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0.51</v>
      </c>
      <c r="BJ13" s="5">
        <f t="shared" si="4"/>
        <v>11</v>
      </c>
      <c r="BK13" s="5">
        <f t="shared" si="5"/>
        <v>-0.29242982390206362</v>
      </c>
      <c r="BL13">
        <f t="shared" si="6"/>
        <v>0.13885333710149353</v>
      </c>
      <c r="BM13">
        <f t="shared" si="7"/>
        <v>0.8611466628985065</v>
      </c>
      <c r="BN13">
        <f t="shared" si="8"/>
        <v>0.13299341487234628</v>
      </c>
      <c r="BO13">
        <f t="shared" si="9"/>
        <v>-83.827646613523157</v>
      </c>
      <c r="BP13">
        <f t="shared" si="10"/>
        <v>0.11931818181818182</v>
      </c>
      <c r="BQ13">
        <f t="shared" si="11"/>
        <v>-1.1784020429997191</v>
      </c>
      <c r="BR13">
        <f t="shared" si="12"/>
        <v>-0.67334455326376563</v>
      </c>
    </row>
    <row r="14" spans="1:70" x14ac:dyDescent="0.25">
      <c r="A14" s="42">
        <v>0.51</v>
      </c>
      <c r="B14">
        <f t="shared" si="13"/>
        <v>-0.29242982390206362</v>
      </c>
      <c r="C14">
        <f t="shared" si="14"/>
        <v>12</v>
      </c>
      <c r="D14" s="5">
        <f t="shared" si="15"/>
        <v>0.1348314606741573</v>
      </c>
      <c r="E14" s="6">
        <f t="shared" si="0"/>
        <v>-1.1038391438595263</v>
      </c>
      <c r="F14" s="7">
        <f t="shared" si="1"/>
        <v>0.13483146067415738</v>
      </c>
      <c r="G14" s="7">
        <f t="shared" si="2"/>
        <v>0.21693251578742401</v>
      </c>
      <c r="J14">
        <f t="shared" si="16"/>
        <v>1.0211399164838768E-3</v>
      </c>
      <c r="K14">
        <f t="shared" si="17"/>
        <v>2.6306682314295145E-3</v>
      </c>
      <c r="L14">
        <f t="shared" si="18"/>
        <v>3.432351392427908E-3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30000</v>
      </c>
      <c r="AU14" t="s">
        <v>36</v>
      </c>
      <c r="AV14" s="12">
        <f>AV9+(1.57*(AV11/(AV16^0.5)))</f>
        <v>1.5209881692703295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0.51</v>
      </c>
      <c r="BJ14" s="5">
        <f t="shared" si="4"/>
        <v>12</v>
      </c>
      <c r="BK14" s="5">
        <f t="shared" si="5"/>
        <v>-0.29242982390206362</v>
      </c>
      <c r="BL14">
        <f t="shared" si="6"/>
        <v>0.13885333710149353</v>
      </c>
      <c r="BM14">
        <f t="shared" si="7"/>
        <v>0.8611466628985065</v>
      </c>
      <c r="BN14">
        <f t="shared" si="8"/>
        <v>0.13592744290264913</v>
      </c>
      <c r="BO14">
        <f t="shared" si="9"/>
        <v>-91.309334732792678</v>
      </c>
      <c r="BP14">
        <f t="shared" si="10"/>
        <v>0.13068181818181818</v>
      </c>
      <c r="BQ14">
        <f t="shared" si="11"/>
        <v>-1.1231739206269666</v>
      </c>
      <c r="BR14">
        <f t="shared" si="12"/>
        <v>-0.67334455326376563</v>
      </c>
    </row>
    <row r="15" spans="1:70" x14ac:dyDescent="0.25">
      <c r="A15" s="42">
        <v>0.61</v>
      </c>
      <c r="B15">
        <f t="shared" si="13"/>
        <v>-0.21467016498923297</v>
      </c>
      <c r="C15">
        <f t="shared" si="14"/>
        <v>13</v>
      </c>
      <c r="D15" s="5">
        <f t="shared" si="15"/>
        <v>0.14606741573033707</v>
      </c>
      <c r="E15" s="6">
        <f t="shared" si="0"/>
        <v>-1.0534499283413901</v>
      </c>
      <c r="F15" s="7">
        <f t="shared" si="1"/>
        <v>0.14606741573033699</v>
      </c>
      <c r="G15" s="7">
        <f t="shared" si="2"/>
        <v>0.22904955328043519</v>
      </c>
      <c r="J15">
        <f t="shared" si="16"/>
        <v>1.3175911045745716E-3</v>
      </c>
      <c r="K15">
        <f t="shared" si="17"/>
        <v>3.3223417544457666E-3</v>
      </c>
      <c r="L15">
        <f t="shared" si="18"/>
        <v>4.3348090081266662E-3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0.886640639606189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0.61</v>
      </c>
      <c r="BJ15" s="5">
        <f t="shared" si="4"/>
        <v>13</v>
      </c>
      <c r="BK15" s="5">
        <f t="shared" si="5"/>
        <v>-0.21467016498923297</v>
      </c>
      <c r="BL15">
        <f t="shared" si="6"/>
        <v>0.15247220622596674</v>
      </c>
      <c r="BM15">
        <f t="shared" si="7"/>
        <v>0.84752779377403331</v>
      </c>
      <c r="BN15">
        <f t="shared" si="8"/>
        <v>0.13612895833701</v>
      </c>
      <c r="BO15">
        <f t="shared" si="9"/>
        <v>-96.873139331507232</v>
      </c>
      <c r="BP15">
        <f t="shared" si="10"/>
        <v>0.14204545454545456</v>
      </c>
      <c r="BQ15">
        <f t="shared" si="11"/>
        <v>-1.0711746468263743</v>
      </c>
      <c r="BR15">
        <f t="shared" si="12"/>
        <v>-0.49429632181478012</v>
      </c>
    </row>
    <row r="16" spans="1:70" x14ac:dyDescent="0.25">
      <c r="A16" s="42">
        <v>0.68</v>
      </c>
      <c r="B16">
        <f t="shared" si="13"/>
        <v>-0.16749108729376366</v>
      </c>
      <c r="C16">
        <f t="shared" si="14"/>
        <v>14</v>
      </c>
      <c r="D16" s="5">
        <f t="shared" si="15"/>
        <v>0.15730337078651685</v>
      </c>
      <c r="E16" s="6">
        <f t="shared" si="0"/>
        <v>-1.0056026647040783</v>
      </c>
      <c r="F16" s="7">
        <f t="shared" si="1"/>
        <v>0.1573033707865171</v>
      </c>
      <c r="G16" s="7">
        <f t="shared" si="2"/>
        <v>0.24061505784639831</v>
      </c>
      <c r="J16">
        <f t="shared" si="16"/>
        <v>1.690847196170795E-3</v>
      </c>
      <c r="K16">
        <f t="shared" si="17"/>
        <v>4.1712997189771641E-3</v>
      </c>
      <c r="L16">
        <f t="shared" si="18"/>
        <v>5.442482722682709E-3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88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0.68</v>
      </c>
      <c r="BJ16" s="5">
        <f t="shared" si="4"/>
        <v>14</v>
      </c>
      <c r="BK16" s="5">
        <f t="shared" si="5"/>
        <v>-0.16749108729376366</v>
      </c>
      <c r="BL16">
        <f t="shared" si="6"/>
        <v>0.16115346526059576</v>
      </c>
      <c r="BM16">
        <f t="shared" si="7"/>
        <v>0.83884653473940429</v>
      </c>
      <c r="BN16">
        <f t="shared" si="8"/>
        <v>0.15356018376295444</v>
      </c>
      <c r="BO16">
        <f t="shared" si="9"/>
        <v>-99.874643754424937</v>
      </c>
      <c r="BP16">
        <f t="shared" si="10"/>
        <v>0.15340909090909091</v>
      </c>
      <c r="BQ16">
        <f t="shared" si="11"/>
        <v>-1.0219212334923036</v>
      </c>
      <c r="BR16">
        <f t="shared" si="12"/>
        <v>-0.38566248081198462</v>
      </c>
    </row>
    <row r="17" spans="1:70" x14ac:dyDescent="0.25">
      <c r="A17" s="42">
        <v>0.7</v>
      </c>
      <c r="B17">
        <f t="shared" si="13"/>
        <v>-0.15490195998574319</v>
      </c>
      <c r="C17">
        <f t="shared" si="14"/>
        <v>15</v>
      </c>
      <c r="D17" s="5">
        <f t="shared" si="15"/>
        <v>0.16853932584269662</v>
      </c>
      <c r="E17" s="6">
        <f t="shared" si="0"/>
        <v>-0.95995343382693243</v>
      </c>
      <c r="F17" s="7">
        <f t="shared" si="1"/>
        <v>0.16853932584269699</v>
      </c>
      <c r="G17" s="7">
        <f t="shared" si="2"/>
        <v>0.25165559046609998</v>
      </c>
      <c r="J17">
        <f t="shared" si="16"/>
        <v>2.1580556863421696E-3</v>
      </c>
      <c r="K17">
        <f t="shared" si="17"/>
        <v>5.2065177784070618E-3</v>
      </c>
      <c r="L17">
        <f t="shared" si="18"/>
        <v>6.7931783768511124E-3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4.4771212547196626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0.52803504684096336</v>
      </c>
      <c r="BI17" s="5">
        <f t="shared" si="3"/>
        <v>0.7</v>
      </c>
      <c r="BJ17" s="5">
        <f t="shared" si="4"/>
        <v>15</v>
      </c>
      <c r="BK17" s="5">
        <f t="shared" si="5"/>
        <v>-0.15490195998574319</v>
      </c>
      <c r="BL17">
        <f t="shared" si="6"/>
        <v>0.16352341633642703</v>
      </c>
      <c r="BM17">
        <f t="shared" si="7"/>
        <v>0.83647658366357303</v>
      </c>
      <c r="BN17">
        <f t="shared" si="8"/>
        <v>0.19142416883305113</v>
      </c>
      <c r="BO17">
        <f t="shared" si="9"/>
        <v>-100.45781579750178</v>
      </c>
      <c r="BP17">
        <f t="shared" si="10"/>
        <v>0.16477272727272727</v>
      </c>
      <c r="BQ17">
        <f t="shared" si="11"/>
        <v>-0.97502984780811075</v>
      </c>
      <c r="BR17">
        <f t="shared" si="12"/>
        <v>-0.35667494393873245</v>
      </c>
    </row>
    <row r="18" spans="1:70" x14ac:dyDescent="0.25">
      <c r="A18" s="42">
        <v>0.77</v>
      </c>
      <c r="B18">
        <f t="shared" si="13"/>
        <v>-0.11350927482751812</v>
      </c>
      <c r="C18">
        <f t="shared" si="14"/>
        <v>16</v>
      </c>
      <c r="D18" s="5">
        <f t="shared" si="15"/>
        <v>0.1797752808988764</v>
      </c>
      <c r="E18" s="6">
        <f t="shared" si="0"/>
        <v>-0.91622182275264197</v>
      </c>
      <c r="F18" s="7">
        <f t="shared" si="1"/>
        <v>0.17977528089887621</v>
      </c>
      <c r="G18" s="7">
        <f t="shared" si="2"/>
        <v>0.26219422122911229</v>
      </c>
      <c r="J18">
        <f t="shared" si="16"/>
        <v>2.7394418093186269E-3</v>
      </c>
      <c r="K18">
        <f t="shared" si="17"/>
        <v>6.4605900301482671E-3</v>
      </c>
      <c r="L18">
        <f t="shared" si="18"/>
        <v>8.4294229583771127E-3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0.77</v>
      </c>
      <c r="BJ18" s="5">
        <f t="shared" si="4"/>
        <v>16</v>
      </c>
      <c r="BK18" s="5">
        <f t="shared" si="5"/>
        <v>-0.11350927482751812</v>
      </c>
      <c r="BL18">
        <f t="shared" si="6"/>
        <v>0.17147441547324799</v>
      </c>
      <c r="BM18">
        <f t="shared" si="7"/>
        <v>0.82852558452675207</v>
      </c>
      <c r="BN18">
        <f t="shared" si="8"/>
        <v>0.19242292312529619</v>
      </c>
      <c r="BO18">
        <f t="shared" si="9"/>
        <v>-105.75280508530415</v>
      </c>
      <c r="BP18">
        <f t="shared" si="10"/>
        <v>0.17613636363636365</v>
      </c>
      <c r="BQ18">
        <f t="shared" si="11"/>
        <v>-0.93018998319682389</v>
      </c>
      <c r="BR18">
        <f t="shared" si="12"/>
        <v>-0.26136476413440751</v>
      </c>
    </row>
    <row r="19" spans="1:70" x14ac:dyDescent="0.25">
      <c r="A19" s="42">
        <v>0.78</v>
      </c>
      <c r="B19">
        <f t="shared" si="13"/>
        <v>-0.10790539730951958</v>
      </c>
      <c r="C19">
        <f t="shared" si="14"/>
        <v>17</v>
      </c>
      <c r="D19" s="5">
        <f t="shared" si="15"/>
        <v>0.19101123595505617</v>
      </c>
      <c r="E19" s="6">
        <f t="shared" si="0"/>
        <v>-0.87417589357122172</v>
      </c>
      <c r="F19" s="7">
        <f t="shared" si="1"/>
        <v>0.19101123595505637</v>
      </c>
      <c r="G19" s="7">
        <f t="shared" si="2"/>
        <v>0.27225115366559616</v>
      </c>
      <c r="J19">
        <f t="shared" si="16"/>
        <v>3.4586733261816891E-3</v>
      </c>
      <c r="K19">
        <f t="shared" si="17"/>
        <v>7.9697716421995805E-3</v>
      </c>
      <c r="L19">
        <f t="shared" si="18"/>
        <v>1.039852021878538E-2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1.1238520493106312</v>
      </c>
      <c r="BI19" s="5">
        <f t="shared" si="3"/>
        <v>0.78</v>
      </c>
      <c r="BJ19" s="5">
        <f t="shared" si="4"/>
        <v>17</v>
      </c>
      <c r="BK19" s="5">
        <f t="shared" si="5"/>
        <v>-0.10790539730951958</v>
      </c>
      <c r="BL19">
        <f t="shared" si="6"/>
        <v>0.17256952929395541</v>
      </c>
      <c r="BM19">
        <f t="shared" si="7"/>
        <v>0.82743047070604459</v>
      </c>
      <c r="BN19">
        <f t="shared" si="8"/>
        <v>0.19292765227574804</v>
      </c>
      <c r="BO19">
        <f t="shared" si="9"/>
        <v>-112.27903745452052</v>
      </c>
      <c r="BP19">
        <f t="shared" si="10"/>
        <v>0.1875</v>
      </c>
      <c r="BQ19">
        <f t="shared" si="11"/>
        <v>-0.88714655901887607</v>
      </c>
      <c r="BR19">
        <f t="shared" si="12"/>
        <v>-0.24846135929849961</v>
      </c>
    </row>
    <row r="20" spans="1:70" x14ac:dyDescent="0.25">
      <c r="A20" s="42">
        <v>0.84</v>
      </c>
      <c r="B20">
        <f t="shared" si="13"/>
        <v>-7.5720713938118356E-2</v>
      </c>
      <c r="C20">
        <f t="shared" si="14"/>
        <v>18</v>
      </c>
      <c r="D20" s="5">
        <f t="shared" si="15"/>
        <v>0.20224719101123595</v>
      </c>
      <c r="E20" s="6">
        <f t="shared" si="0"/>
        <v>-0.83362136553376831</v>
      </c>
      <c r="F20" s="7">
        <f t="shared" si="1"/>
        <v>0.20224719101123589</v>
      </c>
      <c r="G20" s="7">
        <f t="shared" si="2"/>
        <v>0.2818442054244375</v>
      </c>
      <c r="J20">
        <f t="shared" si="16"/>
        <v>4.3432243145123429E-3</v>
      </c>
      <c r="K20">
        <f t="shared" si="17"/>
        <v>9.773912354719019E-3</v>
      </c>
      <c r="L20">
        <f t="shared" si="18"/>
        <v>1.2752463909885863E-2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1.304745064930805</v>
      </c>
      <c r="BA20" t="s">
        <v>106</v>
      </c>
      <c r="BE20" t="s">
        <v>101</v>
      </c>
      <c r="BI20" s="5">
        <f t="shared" si="3"/>
        <v>0.84</v>
      </c>
      <c r="BJ20" s="5">
        <f t="shared" si="4"/>
        <v>18</v>
      </c>
      <c r="BK20" s="5">
        <f t="shared" si="5"/>
        <v>-7.5720713938118356E-2</v>
      </c>
      <c r="BL20">
        <f t="shared" si="6"/>
        <v>0.17894516819416093</v>
      </c>
      <c r="BM20">
        <f t="shared" si="7"/>
        <v>0.82105483180583905</v>
      </c>
      <c r="BN20">
        <f t="shared" si="8"/>
        <v>0.20210201870857403</v>
      </c>
      <c r="BO20">
        <f t="shared" si="9"/>
        <v>-116.18804781381046</v>
      </c>
      <c r="BP20">
        <f t="shared" si="10"/>
        <v>0.19886363636363635</v>
      </c>
      <c r="BQ20">
        <f t="shared" si="11"/>
        <v>-0.84568718722657388</v>
      </c>
      <c r="BR20">
        <f t="shared" si="12"/>
        <v>-0.1743533871447778</v>
      </c>
    </row>
    <row r="21" spans="1:70" x14ac:dyDescent="0.25">
      <c r="A21" s="42">
        <v>1.03</v>
      </c>
      <c r="B21">
        <f t="shared" si="13"/>
        <v>1.2837224705172217E-2</v>
      </c>
      <c r="C21">
        <f t="shared" si="14"/>
        <v>19</v>
      </c>
      <c r="D21" s="5">
        <f t="shared" si="15"/>
        <v>0.21348314606741572</v>
      </c>
      <c r="E21" s="6">
        <f t="shared" si="0"/>
        <v>-0.79439366307291748</v>
      </c>
      <c r="F21" s="7">
        <f t="shared" si="1"/>
        <v>0.21348314606741567</v>
      </c>
      <c r="G21" s="7">
        <f t="shared" si="2"/>
        <v>0.29098918449945654</v>
      </c>
      <c r="J21">
        <f t="shared" si="16"/>
        <v>5.4247258685176936E-3</v>
      </c>
      <c r="K21">
        <f t="shared" si="17"/>
        <v>1.1916257256225499E-2</v>
      </c>
      <c r="L21">
        <f t="shared" si="18"/>
        <v>1.5547677847506115E-2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1.03</v>
      </c>
      <c r="BJ21" s="5">
        <f t="shared" si="4"/>
        <v>19</v>
      </c>
      <c r="BK21" s="5">
        <f t="shared" si="5"/>
        <v>1.2837224705172217E-2</v>
      </c>
      <c r="BL21">
        <f t="shared" si="6"/>
        <v>0.19724063935700253</v>
      </c>
      <c r="BM21">
        <f t="shared" si="7"/>
        <v>0.80275936064299747</v>
      </c>
      <c r="BN21">
        <f t="shared" si="8"/>
        <v>0.22870741980378306</v>
      </c>
      <c r="BO21">
        <f t="shared" si="9"/>
        <v>-114.64977291443844</v>
      </c>
      <c r="BP21">
        <f t="shared" si="10"/>
        <v>0.21022727272727273</v>
      </c>
      <c r="BQ21">
        <f t="shared" si="11"/>
        <v>-0.80563290730518677</v>
      </c>
      <c r="BR21">
        <f t="shared" si="12"/>
        <v>2.9558802241544429E-2</v>
      </c>
    </row>
    <row r="22" spans="1:70" x14ac:dyDescent="0.25">
      <c r="A22" s="42">
        <v>1.31</v>
      </c>
      <c r="B22">
        <f t="shared" si="13"/>
        <v>0.11727129565576427</v>
      </c>
      <c r="C22">
        <f t="shared" si="14"/>
        <v>20</v>
      </c>
      <c r="D22" s="5">
        <f t="shared" si="15"/>
        <v>0.2247191011235955</v>
      </c>
      <c r="E22" s="6">
        <f t="shared" si="0"/>
        <v>-0.75635196070592436</v>
      </c>
      <c r="F22" s="7">
        <f t="shared" si="1"/>
        <v>0.22471910112359555</v>
      </c>
      <c r="G22" s="7">
        <f t="shared" si="2"/>
        <v>0.29970018797879167</v>
      </c>
      <c r="J22">
        <f t="shared" si="16"/>
        <v>6.7392892710485507E-3</v>
      </c>
      <c r="K22">
        <f t="shared" si="17"/>
        <v>1.4443091691973246E-2</v>
      </c>
      <c r="L22">
        <f t="shared" si="18"/>
        <v>1.8844552607445202E-2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1.31</v>
      </c>
      <c r="BJ22" s="5">
        <f t="shared" si="4"/>
        <v>20</v>
      </c>
      <c r="BK22" s="5">
        <f t="shared" si="5"/>
        <v>0.11727129565576427</v>
      </c>
      <c r="BL22">
        <f t="shared" si="6"/>
        <v>0.22021213750442273</v>
      </c>
      <c r="BM22">
        <f t="shared" si="7"/>
        <v>0.7797878624955773</v>
      </c>
      <c r="BN22">
        <f t="shared" si="8"/>
        <v>0.23909049196541854</v>
      </c>
      <c r="BO22">
        <f t="shared" si="9"/>
        <v>-114.81900717646913</v>
      </c>
      <c r="BP22">
        <f t="shared" si="10"/>
        <v>0.22159090909090909</v>
      </c>
      <c r="BQ22">
        <f t="shared" si="11"/>
        <v>-0.76683130989518566</v>
      </c>
      <c r="BR22">
        <f t="shared" si="12"/>
        <v>0.27002713721306021</v>
      </c>
    </row>
    <row r="23" spans="1:70" x14ac:dyDescent="0.25">
      <c r="A23" s="42">
        <v>1.35</v>
      </c>
      <c r="B23">
        <f t="shared" si="13"/>
        <v>0.13033376849500614</v>
      </c>
      <c r="C23">
        <f t="shared" si="14"/>
        <v>21</v>
      </c>
      <c r="D23" s="5">
        <f t="shared" si="15"/>
        <v>0.23595505617977527</v>
      </c>
      <c r="E23" s="6">
        <f t="shared" si="0"/>
        <v>-0.7193746490884374</v>
      </c>
      <c r="F23" s="7">
        <f t="shared" si="1"/>
        <v>0.23595505617977527</v>
      </c>
      <c r="G23" s="7">
        <f t="shared" si="2"/>
        <v>0.30798984230542842</v>
      </c>
      <c r="J23">
        <f t="shared" si="16"/>
        <v>8.3277849611115649E-3</v>
      </c>
      <c r="K23">
        <f t="shared" si="17"/>
        <v>1.7403208926106251E-2</v>
      </c>
      <c r="L23">
        <f t="shared" si="18"/>
        <v>2.2706750960296864E-2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1.35</v>
      </c>
      <c r="BJ23" s="5">
        <f t="shared" si="4"/>
        <v>21</v>
      </c>
      <c r="BK23" s="5">
        <f t="shared" si="5"/>
        <v>0.13033376849500614</v>
      </c>
      <c r="BL23">
        <f t="shared" si="6"/>
        <v>0.22318955548096128</v>
      </c>
      <c r="BM23">
        <f t="shared" si="7"/>
        <v>0.77681044451903869</v>
      </c>
      <c r="BN23">
        <f t="shared" si="8"/>
        <v>0.24095507560249807</v>
      </c>
      <c r="BO23">
        <f t="shared" si="9"/>
        <v>-119.83802322180883</v>
      </c>
      <c r="BP23">
        <f t="shared" si="10"/>
        <v>0.23295454545454544</v>
      </c>
      <c r="BQ23">
        <f t="shared" si="11"/>
        <v>-0.72915134305229301</v>
      </c>
      <c r="BR23">
        <f t="shared" si="12"/>
        <v>0.30010459245033816</v>
      </c>
    </row>
    <row r="24" spans="1:70" ht="15.75" x14ac:dyDescent="0.25">
      <c r="A24" s="42">
        <v>1.36</v>
      </c>
      <c r="B24">
        <f t="shared" si="13"/>
        <v>0.13353890837021754</v>
      </c>
      <c r="C24">
        <f t="shared" si="14"/>
        <v>22</v>
      </c>
      <c r="D24" s="5">
        <f t="shared" si="15"/>
        <v>0.24719101123595505</v>
      </c>
      <c r="E24" s="6">
        <f t="shared" si="0"/>
        <v>-0.68335583166288594</v>
      </c>
      <c r="F24" s="7">
        <f t="shared" si="1"/>
        <v>0.24719101123595499</v>
      </c>
      <c r="G24" s="7">
        <f t="shared" si="2"/>
        <v>0.31586949868528436</v>
      </c>
      <c r="J24">
        <f t="shared" si="16"/>
        <v>1.0236058632749389E-2</v>
      </c>
      <c r="K24">
        <f t="shared" si="17"/>
        <v>2.0847182445707546E-2</v>
      </c>
      <c r="L24">
        <f t="shared" si="18"/>
        <v>2.720025841374903E-2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679.57170454545451</v>
      </c>
      <c r="AU24" s="61">
        <f>AV3</f>
        <v>0.5</v>
      </c>
      <c r="AV24" s="61">
        <f>AV8</f>
        <v>2.0334237554869499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1.36</v>
      </c>
      <c r="BJ24" s="5">
        <f t="shared" si="4"/>
        <v>22</v>
      </c>
      <c r="BK24" s="5">
        <f t="shared" si="5"/>
        <v>0.13353890837021754</v>
      </c>
      <c r="BL24">
        <f t="shared" si="6"/>
        <v>0.22392361081782611</v>
      </c>
      <c r="BM24">
        <f t="shared" si="7"/>
        <v>0.77607638918217392</v>
      </c>
      <c r="BN24">
        <f t="shared" si="8"/>
        <v>0.2428619725781973</v>
      </c>
      <c r="BO24">
        <f t="shared" si="9"/>
        <v>-125.20362973968716</v>
      </c>
      <c r="BP24">
        <f t="shared" si="10"/>
        <v>0.24431818181818182</v>
      </c>
      <c r="BQ24">
        <f t="shared" si="11"/>
        <v>-0.69247932764821996</v>
      </c>
      <c r="BR24">
        <f t="shared" si="12"/>
        <v>0.30748469974796072</v>
      </c>
    </row>
    <row r="25" spans="1:70" ht="15.75" x14ac:dyDescent="0.25">
      <c r="A25" s="42">
        <v>1.38</v>
      </c>
      <c r="B25">
        <f t="shared" si="13"/>
        <v>0.13987908640123647</v>
      </c>
      <c r="C25">
        <f t="shared" si="14"/>
        <v>23</v>
      </c>
      <c r="D25" s="5">
        <f t="shared" si="15"/>
        <v>0.25842696629213485</v>
      </c>
      <c r="E25" s="6">
        <f t="shared" si="0"/>
        <v>-0.64820258132167363</v>
      </c>
      <c r="F25" s="7">
        <f t="shared" si="1"/>
        <v>0.25842696629213474</v>
      </c>
      <c r="G25" s="7">
        <f t="shared" si="2"/>
        <v>0.32334939361223225</v>
      </c>
      <c r="J25">
        <f t="shared" si="16"/>
        <v>1.2515064221467934E-2</v>
      </c>
      <c r="K25">
        <f t="shared" si="17"/>
        <v>2.4826429707460566E-2</v>
      </c>
      <c r="L25">
        <f t="shared" si="18"/>
        <v>3.2392161640660701E-2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3406.0039315999138</v>
      </c>
      <c r="AU25" s="61">
        <f>AV3</f>
        <v>0.5</v>
      </c>
      <c r="AV25" s="61">
        <f>AV14</f>
        <v>1.5209881692703295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1.38</v>
      </c>
      <c r="BJ25" s="5">
        <f t="shared" si="4"/>
        <v>23</v>
      </c>
      <c r="BK25" s="5">
        <f t="shared" si="5"/>
        <v>0.13987908640123647</v>
      </c>
      <c r="BL25">
        <f t="shared" si="6"/>
        <v>0.2253796999127598</v>
      </c>
      <c r="BM25">
        <f t="shared" si="7"/>
        <v>0.77462030008724025</v>
      </c>
      <c r="BN25">
        <f t="shared" si="8"/>
        <v>0.2428619725781973</v>
      </c>
      <c r="BO25">
        <f t="shared" si="9"/>
        <v>-130.73538397659175</v>
      </c>
      <c r="BP25">
        <f t="shared" si="10"/>
        <v>0.25568181818181818</v>
      </c>
      <c r="BQ25">
        <f t="shared" si="11"/>
        <v>-0.65671585720597359</v>
      </c>
      <c r="BR25">
        <f t="shared" si="12"/>
        <v>0.32208349916911322</v>
      </c>
    </row>
    <row r="26" spans="1:70" ht="15.75" x14ac:dyDescent="0.25">
      <c r="A26" s="42">
        <v>1.64</v>
      </c>
      <c r="B26">
        <f t="shared" si="13"/>
        <v>0.21484384804769785</v>
      </c>
      <c r="C26">
        <f t="shared" si="14"/>
        <v>24</v>
      </c>
      <c r="D26" s="5">
        <f t="shared" si="15"/>
        <v>0.2696629213483146</v>
      </c>
      <c r="E26" s="6">
        <f t="shared" si="0"/>
        <v>-0.6138327660514068</v>
      </c>
      <c r="F26" s="7">
        <f t="shared" si="1"/>
        <v>0.26966292134831449</v>
      </c>
      <c r="G26" s="7">
        <f t="shared" si="2"/>
        <v>0.33043878191581222</v>
      </c>
      <c r="J26">
        <f t="shared" si="16"/>
        <v>1.5220892531510105E-2</v>
      </c>
      <c r="K26">
        <f t="shared" si="17"/>
        <v>2.9392060755513746E-2</v>
      </c>
      <c r="L26">
        <f t="shared" si="18"/>
        <v>3.8349146218902952E-2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11600862.782074071</v>
      </c>
      <c r="AU26" s="61">
        <f>AV4</f>
        <v>0.75</v>
      </c>
      <c r="AV26" s="61">
        <f>AV9</f>
        <v>1.2038144044382593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1.64</v>
      </c>
      <c r="BJ26" s="5">
        <f t="shared" si="4"/>
        <v>24</v>
      </c>
      <c r="BK26" s="5">
        <f t="shared" si="5"/>
        <v>0.21484384804769785</v>
      </c>
      <c r="BL26">
        <f t="shared" si="6"/>
        <v>0.24299712295149017</v>
      </c>
      <c r="BM26">
        <f t="shared" si="7"/>
        <v>0.75700287704850977</v>
      </c>
      <c r="BN26">
        <f t="shared" si="8"/>
        <v>0.24680959624691079</v>
      </c>
      <c r="BO26">
        <f t="shared" si="9"/>
        <v>-132.25065768059881</v>
      </c>
      <c r="BP26">
        <f t="shared" si="10"/>
        <v>0.26704545454545453</v>
      </c>
      <c r="BQ26">
        <f t="shared" si="11"/>
        <v>-0.6217733550157325</v>
      </c>
      <c r="BR26">
        <f t="shared" si="12"/>
        <v>0.494696241836107</v>
      </c>
    </row>
    <row r="27" spans="1:70" ht="15.75" x14ac:dyDescent="0.25">
      <c r="A27" s="42">
        <v>1.67</v>
      </c>
      <c r="B27">
        <f t="shared" si="13"/>
        <v>0.22271647114758325</v>
      </c>
      <c r="C27">
        <f t="shared" si="14"/>
        <v>25</v>
      </c>
      <c r="D27" s="5">
        <f t="shared" si="15"/>
        <v>0.2808988764044944</v>
      </c>
      <c r="E27" s="6">
        <f t="shared" si="0"/>
        <v>-0.58017330636721443</v>
      </c>
      <c r="F27" s="7">
        <f t="shared" si="1"/>
        <v>0.28089887640449435</v>
      </c>
      <c r="G27" s="7">
        <f t="shared" si="2"/>
        <v>0.33714604791254321</v>
      </c>
      <c r="J27">
        <f t="shared" si="16"/>
        <v>1.8414674002302969E-2</v>
      </c>
      <c r="K27">
        <f t="shared" si="17"/>
        <v>3.4593513456124408E-2</v>
      </c>
      <c r="L27">
        <f t="shared" si="18"/>
        <v>4.5135715960495718E-2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363.0812390635636</v>
      </c>
      <c r="AU27" s="61">
        <f>AV6</f>
        <v>1.25</v>
      </c>
      <c r="AV27" s="61">
        <f>AV9</f>
        <v>1.2038144044382593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1.67</v>
      </c>
      <c r="BJ27" s="5">
        <f t="shared" si="4"/>
        <v>25</v>
      </c>
      <c r="BK27" s="5">
        <f t="shared" si="5"/>
        <v>0.22271647114758325</v>
      </c>
      <c r="BL27">
        <f t="shared" si="6"/>
        <v>0.24488953134386987</v>
      </c>
      <c r="BM27">
        <f t="shared" si="7"/>
        <v>0.75511046865613007</v>
      </c>
      <c r="BN27">
        <f t="shared" si="8"/>
        <v>0.25939918889763658</v>
      </c>
      <c r="BO27">
        <f t="shared" si="9"/>
        <v>-135.06042463040762</v>
      </c>
      <c r="BP27">
        <f t="shared" si="10"/>
        <v>0.27840909090909088</v>
      </c>
      <c r="BQ27">
        <f t="shared" si="11"/>
        <v>-0.58757412674663445</v>
      </c>
      <c r="BR27">
        <f t="shared" si="12"/>
        <v>0.51282362642866375</v>
      </c>
    </row>
    <row r="28" spans="1:70" ht="15.75" x14ac:dyDescent="0.25">
      <c r="A28" s="42">
        <v>1.79</v>
      </c>
      <c r="B28">
        <f t="shared" si="13"/>
        <v>0.2528530309798932</v>
      </c>
      <c r="C28">
        <f t="shared" si="14"/>
        <v>26</v>
      </c>
      <c r="D28" s="5">
        <f t="shared" si="15"/>
        <v>0.29213483146067415</v>
      </c>
      <c r="E28" s="6">
        <f t="shared" si="0"/>
        <v>-0.54715876447798673</v>
      </c>
      <c r="F28" s="7">
        <f t="shared" si="1"/>
        <v>0.29213483146067409</v>
      </c>
      <c r="G28" s="7">
        <f t="shared" si="2"/>
        <v>0.34347879892145644</v>
      </c>
      <c r="J28">
        <f t="shared" si="16"/>
        <v>2.2162334768292106E-2</v>
      </c>
      <c r="K28">
        <f t="shared" si="17"/>
        <v>4.0476986961369199E-2</v>
      </c>
      <c r="L28">
        <f t="shared" si="18"/>
        <v>5.2812148981115005E-2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16</v>
      </c>
      <c r="AU28" s="61">
        <f>AV7</f>
        <v>1.5</v>
      </c>
      <c r="AV28" s="61">
        <f>AV14</f>
        <v>1.5209881692703295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1.79</v>
      </c>
      <c r="BJ28" s="5">
        <f t="shared" si="4"/>
        <v>26</v>
      </c>
      <c r="BK28" s="5">
        <f t="shared" si="5"/>
        <v>0.2528530309798932</v>
      </c>
      <c r="BL28">
        <f t="shared" si="6"/>
        <v>0.25220641636843311</v>
      </c>
      <c r="BM28">
        <f t="shared" si="7"/>
        <v>0.74779358363156689</v>
      </c>
      <c r="BN28">
        <f t="shared" si="8"/>
        <v>0.26164475415649613</v>
      </c>
      <c r="BO28">
        <f t="shared" si="9"/>
        <v>-138.63202549157248</v>
      </c>
      <c r="BP28">
        <f t="shared" si="10"/>
        <v>0.28977272727272729</v>
      </c>
      <c r="BQ28">
        <f t="shared" si="11"/>
        <v>-0.55404879144233621</v>
      </c>
      <c r="BR28">
        <f t="shared" si="12"/>
        <v>0.58221561985266368</v>
      </c>
    </row>
    <row r="29" spans="1:70" ht="15.75" x14ac:dyDescent="0.25">
      <c r="A29" s="42">
        <v>2</v>
      </c>
      <c r="B29">
        <f t="shared" si="13"/>
        <v>0.3010299956639812</v>
      </c>
      <c r="C29">
        <f t="shared" si="14"/>
        <v>27</v>
      </c>
      <c r="D29" s="5">
        <f t="shared" si="15"/>
        <v>0.30337078651685395</v>
      </c>
      <c r="E29" s="6">
        <f t="shared" si="0"/>
        <v>-0.51473019116795815</v>
      </c>
      <c r="F29" s="7">
        <f t="shared" si="1"/>
        <v>0.3033707865168539</v>
      </c>
      <c r="G29" s="7">
        <f t="shared" si="2"/>
        <v>0.34944394443496485</v>
      </c>
      <c r="J29">
        <f t="shared" si="16"/>
        <v>2.6534186875900676E-2</v>
      </c>
      <c r="K29">
        <f t="shared" si="17"/>
        <v>4.7083696165090436E-2</v>
      </c>
      <c r="L29">
        <f t="shared" si="18"/>
        <v>6.1432220210103215E-2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0.51</v>
      </c>
      <c r="AN29" s="60" t="s">
        <v>39</v>
      </c>
      <c r="AO29" s="61"/>
      <c r="AP29" s="61"/>
      <c r="AU29" s="61">
        <f>AV7</f>
        <v>1.5</v>
      </c>
      <c r="AV29" s="61">
        <f>AV8</f>
        <v>2.0334237554869499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2</v>
      </c>
      <c r="BJ29" s="5">
        <f t="shared" si="4"/>
        <v>27</v>
      </c>
      <c r="BK29" s="5">
        <f t="shared" si="5"/>
        <v>0.3010299956639812</v>
      </c>
      <c r="BL29">
        <f t="shared" si="6"/>
        <v>0.26413856423522608</v>
      </c>
      <c r="BM29">
        <f t="shared" si="7"/>
        <v>0.73586143576477392</v>
      </c>
      <c r="BN29">
        <f t="shared" si="8"/>
        <v>0.29996004402035459</v>
      </c>
      <c r="BO29">
        <f t="shared" si="9"/>
        <v>-134.37553478621632</v>
      </c>
      <c r="BP29">
        <f t="shared" si="10"/>
        <v>0.30113636363636365</v>
      </c>
      <c r="BQ29">
        <f t="shared" si="11"/>
        <v>-0.52113500486411635</v>
      </c>
      <c r="BR29">
        <f t="shared" si="12"/>
        <v>0.69314718055994529</v>
      </c>
    </row>
    <row r="30" spans="1:70" ht="15.75" x14ac:dyDescent="0.25">
      <c r="A30" s="42">
        <v>2.0499999999999998</v>
      </c>
      <c r="B30">
        <f t="shared" si="13"/>
        <v>0.31175386105575426</v>
      </c>
      <c r="C30">
        <f t="shared" si="14"/>
        <v>28</v>
      </c>
      <c r="D30" s="5">
        <f t="shared" si="15"/>
        <v>0.3146067415730337</v>
      </c>
      <c r="E30" s="6">
        <f t="shared" si="0"/>
        <v>-0.48283417493189162</v>
      </c>
      <c r="F30" s="7">
        <f t="shared" si="1"/>
        <v>0.31460674157303359</v>
      </c>
      <c r="G30" s="7">
        <f t="shared" si="2"/>
        <v>0.35504776351452927</v>
      </c>
      <c r="J30">
        <f t="shared" si="16"/>
        <v>3.1604336394161554E-2</v>
      </c>
      <c r="K30">
        <f t="shared" si="17"/>
        <v>5.4447981951806772E-2</v>
      </c>
      <c r="L30">
        <f t="shared" si="18"/>
        <v>7.104073574706142E-2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7.7620713892401607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2.0334237554869499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2.0499999999999998</v>
      </c>
      <c r="BJ30" s="5">
        <f t="shared" si="4"/>
        <v>28</v>
      </c>
      <c r="BK30" s="5">
        <f t="shared" si="5"/>
        <v>0.31175386105575426</v>
      </c>
      <c r="BL30">
        <f t="shared" si="6"/>
        <v>0.26683317752446489</v>
      </c>
      <c r="BM30">
        <f t="shared" si="7"/>
        <v>0.73316682247553511</v>
      </c>
      <c r="BN30">
        <f t="shared" si="8"/>
        <v>0.3025124358003799</v>
      </c>
      <c r="BO30">
        <f t="shared" si="9"/>
        <v>-138.42204812723608</v>
      </c>
      <c r="BP30">
        <f t="shared" si="10"/>
        <v>0.3125</v>
      </c>
      <c r="BQ30">
        <f t="shared" si="11"/>
        <v>-0.48877641111466941</v>
      </c>
      <c r="BR30">
        <f t="shared" si="12"/>
        <v>0.71783979315031676</v>
      </c>
    </row>
    <row r="31" spans="1:70" ht="15.75" x14ac:dyDescent="0.25">
      <c r="A31" s="42">
        <v>2.06</v>
      </c>
      <c r="B31">
        <f t="shared" si="13"/>
        <v>0.31386722036915343</v>
      </c>
      <c r="C31">
        <f t="shared" si="14"/>
        <v>29</v>
      </c>
      <c r="D31" s="5">
        <f t="shared" si="15"/>
        <v>0.3258426966292135</v>
      </c>
      <c r="E31" s="6">
        <f t="shared" si="0"/>
        <v>-0.45142205130324903</v>
      </c>
      <c r="F31" s="7">
        <f t="shared" si="1"/>
        <v>0.3258426966292135</v>
      </c>
      <c r="G31" s="7">
        <f t="shared" si="2"/>
        <v>0.36029596243668954</v>
      </c>
      <c r="J31">
        <f t="shared" si="16"/>
        <v>3.744989725504521E-2</v>
      </c>
      <c r="K31">
        <f t="shared" si="17"/>
        <v>6.2595324437178648E-2</v>
      </c>
      <c r="L31">
        <f t="shared" si="18"/>
        <v>8.1670940647151455E-2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65.193596297374214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2.06</v>
      </c>
      <c r="BJ31" s="5">
        <f t="shared" si="4"/>
        <v>29</v>
      </c>
      <c r="BK31" s="5">
        <f t="shared" si="5"/>
        <v>0.31386722036915343</v>
      </c>
      <c r="BL31">
        <f t="shared" si="6"/>
        <v>0.26736584044080247</v>
      </c>
      <c r="BM31">
        <f t="shared" si="7"/>
        <v>0.73263415955919753</v>
      </c>
      <c r="BN31">
        <f t="shared" si="8"/>
        <v>0.30456506305193365</v>
      </c>
      <c r="BO31">
        <f t="shared" si="9"/>
        <v>-142.95645100740887</v>
      </c>
      <c r="BP31">
        <f t="shared" si="10"/>
        <v>0.32386363636363635</v>
      </c>
      <c r="BQ31">
        <f t="shared" si="11"/>
        <v>-0.45692177423763397</v>
      </c>
      <c r="BR31">
        <f t="shared" si="12"/>
        <v>0.72270598280148979</v>
      </c>
    </row>
    <row r="32" spans="1:70" ht="15.75" x14ac:dyDescent="0.25">
      <c r="A32" s="42">
        <v>2.27</v>
      </c>
      <c r="B32">
        <f t="shared" si="13"/>
        <v>0.35602585719312274</v>
      </c>
      <c r="C32">
        <f t="shared" si="14"/>
        <v>30</v>
      </c>
      <c r="D32" s="5">
        <f t="shared" si="15"/>
        <v>0.33707865168539325</v>
      </c>
      <c r="E32" s="6">
        <f t="shared" si="0"/>
        <v>-0.42044924012247104</v>
      </c>
      <c r="F32" s="7">
        <f t="shared" si="1"/>
        <v>0.33707865168539319</v>
      </c>
      <c r="G32" s="7">
        <f t="shared" si="2"/>
        <v>0.36519372420034069</v>
      </c>
      <c r="J32">
        <f t="shared" si="16"/>
        <v>4.41500039904714E-2</v>
      </c>
      <c r="K32">
        <f t="shared" si="17"/>
        <v>7.1540318515038157E-2</v>
      </c>
      <c r="L32">
        <f t="shared" si="18"/>
        <v>9.3341877526073924E-2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29999.99</v>
      </c>
      <c r="AN32" s="61"/>
      <c r="AO32" s="61"/>
      <c r="AP32" s="61"/>
      <c r="AU32" s="61">
        <f>AV4</f>
        <v>0.75</v>
      </c>
      <c r="AV32" s="61">
        <f>AV9</f>
        <v>1.2038144044382593</v>
      </c>
      <c r="AW32" s="61" t="s">
        <v>23</v>
      </c>
      <c r="AX32" s="61">
        <v>0.75</v>
      </c>
      <c r="AY32" s="61"/>
      <c r="BI32" s="5">
        <f t="shared" si="3"/>
        <v>2.27</v>
      </c>
      <c r="BJ32" s="5">
        <f t="shared" si="4"/>
        <v>30</v>
      </c>
      <c r="BK32" s="5">
        <f t="shared" si="5"/>
        <v>0.35602585719312274</v>
      </c>
      <c r="BL32">
        <f t="shared" si="6"/>
        <v>0.27810255291373565</v>
      </c>
      <c r="BM32">
        <f t="shared" si="7"/>
        <v>0.72189744708626435</v>
      </c>
      <c r="BN32">
        <f t="shared" si="8"/>
        <v>0.32589600538150088</v>
      </c>
      <c r="BO32">
        <f t="shared" si="9"/>
        <v>-141.65559501253873</v>
      </c>
      <c r="BP32">
        <f t="shared" si="10"/>
        <v>0.33522727272727271</v>
      </c>
      <c r="BQ32">
        <f t="shared" si="11"/>
        <v>-0.425524252949535</v>
      </c>
      <c r="BR32">
        <f t="shared" si="12"/>
        <v>0.81977983149331135</v>
      </c>
    </row>
    <row r="33" spans="1:70" ht="15.75" x14ac:dyDescent="0.25">
      <c r="A33" s="42">
        <v>2.35</v>
      </c>
      <c r="B33">
        <f t="shared" si="13"/>
        <v>0.37106786227173627</v>
      </c>
      <c r="C33">
        <f t="shared" si="14"/>
        <v>31</v>
      </c>
      <c r="D33" s="5">
        <f t="shared" si="15"/>
        <v>0.34831460674157305</v>
      </c>
      <c r="E33" s="6">
        <f t="shared" si="0"/>
        <v>-0.38987468575531631</v>
      </c>
      <c r="F33" s="7">
        <f t="shared" si="1"/>
        <v>0.348314606741573</v>
      </c>
      <c r="G33" s="7">
        <f t="shared" si="2"/>
        <v>0.36974575118654546</v>
      </c>
      <c r="J33">
        <f t="shared" si="16"/>
        <v>5.1784623031288488E-2</v>
      </c>
      <c r="K33">
        <f t="shared" si="17"/>
        <v>8.1284682128334937E-2</v>
      </c>
      <c r="L33">
        <f t="shared" si="18"/>
        <v>0.10605578786141422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1.2038144044382593</v>
      </c>
      <c r="AW33" s="61" t="s">
        <v>23</v>
      </c>
      <c r="AX33" s="61">
        <v>1.25</v>
      </c>
      <c r="AY33" s="61" t="s">
        <v>23</v>
      </c>
      <c r="BI33" s="5">
        <f t="shared" si="3"/>
        <v>2.35</v>
      </c>
      <c r="BJ33" s="5">
        <f t="shared" si="4"/>
        <v>31</v>
      </c>
      <c r="BK33" s="5">
        <f t="shared" si="5"/>
        <v>0.37106786227173627</v>
      </c>
      <c r="BL33">
        <f t="shared" si="6"/>
        <v>0.28198363349681854</v>
      </c>
      <c r="BM33">
        <f t="shared" si="7"/>
        <v>0.71801636650318146</v>
      </c>
      <c r="BN33">
        <f t="shared" si="8"/>
        <v>0.33769051573619135</v>
      </c>
      <c r="BO33">
        <f t="shared" si="9"/>
        <v>-143.44343271412293</v>
      </c>
      <c r="BP33">
        <f t="shared" si="10"/>
        <v>0.34659090909090912</v>
      </c>
      <c r="BQ33">
        <f t="shared" si="11"/>
        <v>-0.3945407900989984</v>
      </c>
      <c r="BR33">
        <f t="shared" si="12"/>
        <v>0.85441532815606758</v>
      </c>
    </row>
    <row r="34" spans="1:70" ht="15.75" x14ac:dyDescent="0.25">
      <c r="A34" s="42">
        <v>2.41</v>
      </c>
      <c r="B34">
        <f t="shared" si="13"/>
        <v>0.3820170425748684</v>
      </c>
      <c r="C34">
        <f t="shared" si="14"/>
        <v>32</v>
      </c>
      <c r="D34" s="5">
        <f t="shared" si="15"/>
        <v>0.3595505617977528</v>
      </c>
      <c r="E34" s="6">
        <f t="shared" si="0"/>
        <v>-0.35966038070831285</v>
      </c>
      <c r="F34" s="7">
        <f t="shared" si="1"/>
        <v>0.3595505617977528</v>
      </c>
      <c r="G34" s="7">
        <f t="shared" si="2"/>
        <v>0.37395630201337837</v>
      </c>
      <c r="J34">
        <f t="shared" si="16"/>
        <v>6.0433169758625303E-2</v>
      </c>
      <c r="K34">
        <f t="shared" si="17"/>
        <v>9.1815376981691371E-2</v>
      </c>
      <c r="L34">
        <f t="shared" si="18"/>
        <v>0.11979566000162324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30000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0.886640639606189</v>
      </c>
      <c r="AW34" s="61" t="s">
        <v>35</v>
      </c>
      <c r="AX34" s="61">
        <v>1.5</v>
      </c>
      <c r="AY34" s="61"/>
      <c r="BI34" s="5">
        <f t="shared" si="3"/>
        <v>2.41</v>
      </c>
      <c r="BJ34" s="5">
        <f t="shared" si="4"/>
        <v>32</v>
      </c>
      <c r="BK34" s="5">
        <f t="shared" si="5"/>
        <v>0.3820170425748684</v>
      </c>
      <c r="BL34">
        <f t="shared" si="6"/>
        <v>0.28482500749803136</v>
      </c>
      <c r="BM34">
        <f t="shared" si="7"/>
        <v>0.71517499250196859</v>
      </c>
      <c r="BN34">
        <f t="shared" si="8"/>
        <v>0.35886891563078638</v>
      </c>
      <c r="BO34">
        <f t="shared" si="9"/>
        <v>-143.6827386181576</v>
      </c>
      <c r="BP34">
        <f t="shared" si="10"/>
        <v>0.35795454545454547</v>
      </c>
      <c r="BQ34">
        <f t="shared" si="11"/>
        <v>-0.36393159473103959</v>
      </c>
      <c r="BR34">
        <f t="shared" si="12"/>
        <v>0.87962674750256364</v>
      </c>
    </row>
    <row r="35" spans="1:70" ht="15.75" x14ac:dyDescent="0.25">
      <c r="A35" s="42">
        <v>2.54</v>
      </c>
      <c r="B35">
        <f t="shared" si="13"/>
        <v>0.40483371661993806</v>
      </c>
      <c r="C35">
        <f t="shared" si="14"/>
        <v>33</v>
      </c>
      <c r="D35" s="5">
        <f t="shared" si="15"/>
        <v>0.3707865168539326</v>
      </c>
      <c r="E35" s="6">
        <f t="shared" si="0"/>
        <v>-0.32977095719940902</v>
      </c>
      <c r="F35" s="7">
        <f t="shared" si="1"/>
        <v>0.3707865168539326</v>
      </c>
      <c r="G35" s="7">
        <f t="shared" si="2"/>
        <v>0.37782922343275283</v>
      </c>
      <c r="J35">
        <f t="shared" si="16"/>
        <v>7.0172946829728911E-2</v>
      </c>
      <c r="K35">
        <f t="shared" si="17"/>
        <v>0.10310292811377339</v>
      </c>
      <c r="L35">
        <f t="shared" si="18"/>
        <v>0.13452303663636139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5.0119860918548538</v>
      </c>
      <c r="AN35" s="61"/>
      <c r="AO35" s="61"/>
      <c r="AP35" s="61"/>
      <c r="AU35" s="61">
        <f>AV7</f>
        <v>1.5</v>
      </c>
      <c r="AV35" s="61">
        <f>AV10</f>
        <v>0.13829404189348174</v>
      </c>
      <c r="AW35" s="61" t="s">
        <v>31</v>
      </c>
      <c r="AX35" s="61">
        <v>1.5</v>
      </c>
      <c r="AY35" s="61" t="s">
        <v>31</v>
      </c>
      <c r="BI35" s="5">
        <f t="shared" si="3"/>
        <v>2.54</v>
      </c>
      <c r="BJ35" s="5">
        <f t="shared" si="4"/>
        <v>33</v>
      </c>
      <c r="BK35" s="5">
        <f t="shared" si="5"/>
        <v>0.40483371661993806</v>
      </c>
      <c r="BL35">
        <f t="shared" si="6"/>
        <v>0.29078956923001625</v>
      </c>
      <c r="BM35">
        <f t="shared" si="7"/>
        <v>0.7092104307699838</v>
      </c>
      <c r="BN35">
        <f t="shared" si="8"/>
        <v>0.37262519247763992</v>
      </c>
      <c r="BO35">
        <f t="shared" si="9"/>
        <v>-144.45194488580321</v>
      </c>
      <c r="BP35">
        <f t="shared" si="10"/>
        <v>0.36931818181818182</v>
      </c>
      <c r="BQ35">
        <f t="shared" si="11"/>
        <v>-0.33365969936120454</v>
      </c>
      <c r="BR35">
        <f t="shared" si="12"/>
        <v>0.93216408103044524</v>
      </c>
    </row>
    <row r="36" spans="1:70" ht="15.75" x14ac:dyDescent="0.25">
      <c r="A36" s="42">
        <v>2.93</v>
      </c>
      <c r="B36">
        <f t="shared" si="13"/>
        <v>0.4668676203541095</v>
      </c>
      <c r="C36">
        <f t="shared" si="14"/>
        <v>34</v>
      </c>
      <c r="D36" s="5">
        <f t="shared" si="15"/>
        <v>0.38202247191011235</v>
      </c>
      <c r="E36" s="6">
        <f t="shared" si="0"/>
        <v>-0.30017333437872135</v>
      </c>
      <c r="F36" s="7">
        <f t="shared" si="1"/>
        <v>0.38202247191011229</v>
      </c>
      <c r="G36" s="7">
        <f t="shared" si="2"/>
        <v>0.38136797796108063</v>
      </c>
      <c r="J36">
        <f t="shared" si="16"/>
        <v>8.1077428140413896E-2</v>
      </c>
      <c r="K36">
        <f t="shared" si="17"/>
        <v>0.11510003209397811</v>
      </c>
      <c r="L36">
        <f t="shared" si="18"/>
        <v>0.15017619884799521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59802.31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0.13829404189348174</v>
      </c>
      <c r="AW36" s="61" t="s">
        <v>31</v>
      </c>
      <c r="AX36" s="61">
        <v>0.5</v>
      </c>
      <c r="AY36" s="61"/>
      <c r="BI36" s="5">
        <f t="shared" si="3"/>
        <v>2.93</v>
      </c>
      <c r="BJ36" s="5">
        <f t="shared" si="4"/>
        <v>34</v>
      </c>
      <c r="BK36" s="5">
        <f t="shared" si="5"/>
        <v>0.4668676203541095</v>
      </c>
      <c r="BL36">
        <f t="shared" si="6"/>
        <v>0.30729419124041213</v>
      </c>
      <c r="BM36">
        <f t="shared" si="7"/>
        <v>0.69270580875958787</v>
      </c>
      <c r="BN36">
        <f t="shared" si="8"/>
        <v>0.37736113804053295</v>
      </c>
      <c r="BO36">
        <f t="shared" si="9"/>
        <v>-144.35165656621101</v>
      </c>
      <c r="BP36">
        <f t="shared" si="10"/>
        <v>0.38068181818181818</v>
      </c>
      <c r="BQ36">
        <f t="shared" si="11"/>
        <v>-0.30369057865445637</v>
      </c>
      <c r="BR36">
        <f t="shared" si="12"/>
        <v>1.0750024230289761</v>
      </c>
    </row>
    <row r="37" spans="1:70" ht="15.75" x14ac:dyDescent="0.25">
      <c r="A37" s="42">
        <v>4.49</v>
      </c>
      <c r="B37">
        <f t="shared" si="13"/>
        <v>0.65224634100332324</v>
      </c>
      <c r="C37">
        <f t="shared" si="14"/>
        <v>35</v>
      </c>
      <c r="D37" s="5">
        <f t="shared" si="15"/>
        <v>0.39325842696629215</v>
      </c>
      <c r="E37" s="6">
        <f t="shared" si="0"/>
        <v>-0.27083641130742209</v>
      </c>
      <c r="F37" s="7">
        <f t="shared" si="1"/>
        <v>0.3932584269662921</v>
      </c>
      <c r="G37" s="7">
        <f t="shared" si="2"/>
        <v>0.38457566781149388</v>
      </c>
      <c r="J37">
        <f t="shared" si="16"/>
        <v>9.3214421765383304E-2</v>
      </c>
      <c r="K37">
        <f t="shared" si="17"/>
        <v>0.12774054294692222</v>
      </c>
      <c r="L37">
        <f t="shared" si="18"/>
        <v>0.1666688430015783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88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0.886640639606189</v>
      </c>
      <c r="AW37" s="61" t="s">
        <v>35</v>
      </c>
      <c r="AX37" s="61">
        <v>0.5</v>
      </c>
      <c r="AY37" s="61"/>
      <c r="BI37" s="5">
        <f t="shared" si="3"/>
        <v>4.49</v>
      </c>
      <c r="BJ37" s="5">
        <f t="shared" si="4"/>
        <v>35</v>
      </c>
      <c r="BK37" s="5">
        <f t="shared" si="5"/>
        <v>0.65224634100332324</v>
      </c>
      <c r="BL37">
        <f t="shared" si="6"/>
        <v>0.35887993276815211</v>
      </c>
      <c r="BM37">
        <f t="shared" si="7"/>
        <v>0.64112006723184789</v>
      </c>
      <c r="BN37">
        <f t="shared" si="8"/>
        <v>0.39457600630335876</v>
      </c>
      <c r="BO37">
        <f t="shared" si="9"/>
        <v>-134.87505126517883</v>
      </c>
      <c r="BP37">
        <f t="shared" si="10"/>
        <v>0.39204545454545453</v>
      </c>
      <c r="BQ37">
        <f t="shared" si="11"/>
        <v>-0.27399181845380061</v>
      </c>
      <c r="BR37">
        <f t="shared" si="12"/>
        <v>1.501852701754163</v>
      </c>
    </row>
    <row r="38" spans="1:70" x14ac:dyDescent="0.25">
      <c r="A38" s="42">
        <v>4.7</v>
      </c>
      <c r="B38">
        <f t="shared" si="13"/>
        <v>0.67209785793571752</v>
      </c>
      <c r="C38">
        <f t="shared" si="14"/>
        <v>36</v>
      </c>
      <c r="D38" s="5">
        <f t="shared" si="15"/>
        <v>0.4044943820224719</v>
      </c>
      <c r="E38" s="6">
        <f t="shared" si="0"/>
        <v>-0.24173079767288999</v>
      </c>
      <c r="F38" s="7">
        <f t="shared" si="1"/>
        <v>0.4044943820224719</v>
      </c>
      <c r="G38" s="7">
        <f t="shared" si="2"/>
        <v>0.38745505559515986</v>
      </c>
      <c r="J38">
        <f t="shared" si="16"/>
        <v>0.10664415390898842</v>
      </c>
      <c r="K38">
        <f t="shared" si="17"/>
        <v>0.14093891974677952</v>
      </c>
      <c r="L38">
        <f t="shared" si="18"/>
        <v>0.18388935999628936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1.2038144044382593</v>
      </c>
      <c r="AW38" s="61" t="s">
        <v>23</v>
      </c>
      <c r="AX38" s="61">
        <v>0.75</v>
      </c>
      <c r="AY38" s="61"/>
      <c r="BI38" s="5">
        <f t="shared" si="3"/>
        <v>4.7</v>
      </c>
      <c r="BJ38" s="5">
        <f t="shared" si="4"/>
        <v>36</v>
      </c>
      <c r="BK38" s="5">
        <f t="shared" si="5"/>
        <v>0.67209785793571752</v>
      </c>
      <c r="BL38">
        <f t="shared" si="6"/>
        <v>0.36458139105652021</v>
      </c>
      <c r="BM38">
        <f t="shared" si="7"/>
        <v>0.63541860894347979</v>
      </c>
      <c r="BN38">
        <f t="shared" si="8"/>
        <v>0.39719329049587926</v>
      </c>
      <c r="BO38">
        <f t="shared" si="9"/>
        <v>-137.19597644003824</v>
      </c>
      <c r="BP38">
        <f t="shared" si="10"/>
        <v>0.40340909090909088</v>
      </c>
      <c r="BQ38">
        <f t="shared" si="11"/>
        <v>-0.24453282622639833</v>
      </c>
      <c r="BR38">
        <f t="shared" si="12"/>
        <v>1.547562508716013</v>
      </c>
    </row>
    <row r="39" spans="1:70" x14ac:dyDescent="0.25">
      <c r="A39" s="42">
        <v>5.48</v>
      </c>
      <c r="B39">
        <f t="shared" si="13"/>
        <v>0.73878055848436919</v>
      </c>
      <c r="C39">
        <f t="shared" si="14"/>
        <v>37</v>
      </c>
      <c r="D39" s="5">
        <f t="shared" si="15"/>
        <v>0.4157303370786517</v>
      </c>
      <c r="E39" s="6">
        <f t="shared" si="0"/>
        <v>-0.21282857567659552</v>
      </c>
      <c r="F39" s="7">
        <f t="shared" si="1"/>
        <v>0.4157303370786517</v>
      </c>
      <c r="G39" s="7">
        <f t="shared" si="2"/>
        <v>0.39000858217761469</v>
      </c>
      <c r="J39">
        <f t="shared" si="16"/>
        <v>0.12141732383650942</v>
      </c>
      <c r="K39">
        <f t="shared" si="17"/>
        <v>0.15459020988317088</v>
      </c>
      <c r="L39">
        <f t="shared" si="18"/>
        <v>0.20170081343168456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5.48</v>
      </c>
      <c r="BJ39" s="5">
        <f t="shared" si="4"/>
        <v>37</v>
      </c>
      <c r="BK39" s="5">
        <f t="shared" si="5"/>
        <v>0.73878055848436919</v>
      </c>
      <c r="BL39">
        <f t="shared" si="6"/>
        <v>0.38394667775585123</v>
      </c>
      <c r="BM39">
        <f t="shared" si="7"/>
        <v>0.61605332224414877</v>
      </c>
      <c r="BN39">
        <f t="shared" si="8"/>
        <v>0.39719329049587926</v>
      </c>
      <c r="BO39">
        <f t="shared" si="9"/>
        <v>-137.28261995538554</v>
      </c>
      <c r="BP39">
        <f t="shared" si="10"/>
        <v>0.41477272727272729</v>
      </c>
      <c r="BQ39">
        <f t="shared" si="11"/>
        <v>-0.21528457564427503</v>
      </c>
      <c r="BR39">
        <f t="shared" si="12"/>
        <v>1.7011051009599243</v>
      </c>
    </row>
    <row r="40" spans="1:70" x14ac:dyDescent="0.25">
      <c r="A40" s="42">
        <v>5.83</v>
      </c>
      <c r="B40">
        <f t="shared" si="13"/>
        <v>0.76566855475901408</v>
      </c>
      <c r="C40">
        <f t="shared" si="14"/>
        <v>38</v>
      </c>
      <c r="D40" s="5">
        <f t="shared" si="15"/>
        <v>0.42696629213483145</v>
      </c>
      <c r="E40" s="6">
        <f t="shared" si="0"/>
        <v>-0.18410308767433478</v>
      </c>
      <c r="F40" s="7">
        <f t="shared" si="1"/>
        <v>0.42696629213483139</v>
      </c>
      <c r="G40" s="7">
        <f t="shared" si="2"/>
        <v>0.39223838200897332</v>
      </c>
      <c r="J40">
        <f t="shared" si="16"/>
        <v>0.13757318645864047</v>
      </c>
      <c r="K40">
        <f t="shared" si="17"/>
        <v>0.16857062726304337</v>
      </c>
      <c r="L40">
        <f t="shared" si="18"/>
        <v>0.21994169401374605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2.0334237554869499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2.832235287772642</v>
      </c>
      <c r="BB40" s="61" t="s">
        <v>67</v>
      </c>
      <c r="BC40" s="61"/>
      <c r="BI40" s="5">
        <f t="shared" si="3"/>
        <v>5.83</v>
      </c>
      <c r="BJ40" s="5">
        <f t="shared" si="4"/>
        <v>38</v>
      </c>
      <c r="BK40" s="5">
        <f t="shared" si="5"/>
        <v>0.76566855475901408</v>
      </c>
      <c r="BL40">
        <f t="shared" si="6"/>
        <v>0.39184108125122458</v>
      </c>
      <c r="BM40">
        <f t="shared" si="7"/>
        <v>0.60815891874877548</v>
      </c>
      <c r="BN40">
        <f t="shared" si="8"/>
        <v>0.39986988834062243</v>
      </c>
      <c r="BO40">
        <f t="shared" si="9"/>
        <v>-139.01362427243913</v>
      </c>
      <c r="BP40">
        <f t="shared" si="10"/>
        <v>0.42613636363636365</v>
      </c>
      <c r="BQ40">
        <f t="shared" si="11"/>
        <v>-0.18621937930523477</v>
      </c>
      <c r="BR40">
        <f t="shared" si="12"/>
        <v>1.7630170003624011</v>
      </c>
    </row>
    <row r="41" spans="1:70" x14ac:dyDescent="0.25">
      <c r="A41" s="42">
        <v>5.9</v>
      </c>
      <c r="B41">
        <f t="shared" si="13"/>
        <v>0.77085201164214423</v>
      </c>
      <c r="C41">
        <f t="shared" si="14"/>
        <v>39</v>
      </c>
      <c r="D41" s="5">
        <f t="shared" si="15"/>
        <v>0.43820224719101125</v>
      </c>
      <c r="E41" s="6">
        <f t="shared" si="0"/>
        <v>-0.15552874504776557</v>
      </c>
      <c r="F41" s="7">
        <f t="shared" si="1"/>
        <v>0.43820224719101125</v>
      </c>
      <c r="G41" s="7">
        <f t="shared" si="2"/>
        <v>0.39414629619122427</v>
      </c>
      <c r="J41">
        <f t="shared" si="16"/>
        <v>0.15513772424106129</v>
      </c>
      <c r="K41">
        <f t="shared" si="17"/>
        <v>0.1827387654534382</v>
      </c>
      <c r="L41">
        <f t="shared" si="18"/>
        <v>0.23842750239692137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4.4771212547196626</v>
      </c>
      <c r="AW41" s="61" t="s">
        <v>44</v>
      </c>
      <c r="AX41" s="61">
        <v>1</v>
      </c>
      <c r="AY41" s="61"/>
      <c r="AZ41" s="61">
        <v>1</v>
      </c>
      <c r="BA41" s="61">
        <f>LOG10(BA46)</f>
        <v>2.8583346064773414</v>
      </c>
      <c r="BB41" s="61" t="s">
        <v>159</v>
      </c>
      <c r="BC41" s="61"/>
      <c r="BI41" s="5">
        <f t="shared" si="3"/>
        <v>5.9</v>
      </c>
      <c r="BJ41" s="5">
        <f t="shared" si="4"/>
        <v>39</v>
      </c>
      <c r="BK41" s="5">
        <f t="shared" si="5"/>
        <v>0.77085201164214423</v>
      </c>
      <c r="BL41">
        <f t="shared" si="6"/>
        <v>0.39336820653745919</v>
      </c>
      <c r="BM41">
        <f t="shared" si="7"/>
        <v>0.60663179346254081</v>
      </c>
      <c r="BN41">
        <f t="shared" si="8"/>
        <v>0.4352790593385758</v>
      </c>
      <c r="BO41">
        <f t="shared" si="9"/>
        <v>-135.88783910917945</v>
      </c>
      <c r="BP41">
        <f t="shared" si="10"/>
        <v>0.4375</v>
      </c>
      <c r="BQ41">
        <f t="shared" si="11"/>
        <v>-0.1573106846101707</v>
      </c>
      <c r="BR41">
        <f t="shared" si="12"/>
        <v>1.7749523509116738</v>
      </c>
    </row>
    <row r="42" spans="1:70" x14ac:dyDescent="0.25">
      <c r="A42" s="42">
        <v>8</v>
      </c>
      <c r="B42">
        <f t="shared" si="13"/>
        <v>0.90308998699194354</v>
      </c>
      <c r="C42">
        <f t="shared" si="14"/>
        <v>40</v>
      </c>
      <c r="D42" s="5">
        <f t="shared" si="15"/>
        <v>0.449438202247191</v>
      </c>
      <c r="E42" s="6">
        <f t="shared" si="0"/>
        <v>-0.12708085449502865</v>
      </c>
      <c r="F42" s="7">
        <f t="shared" si="1"/>
        <v>0.449438202247191</v>
      </c>
      <c r="G42" s="7">
        <f t="shared" si="2"/>
        <v>0.39573388349915878</v>
      </c>
      <c r="J42">
        <f t="shared" si="16"/>
        <v>0.17412197298107074</v>
      </c>
      <c r="K42">
        <f t="shared" si="17"/>
        <v>0.19693746256995423</v>
      </c>
      <c r="L42">
        <f t="shared" si="18"/>
        <v>0.25695318238814291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2.3565805453940274</v>
      </c>
      <c r="BB42" s="61" t="s">
        <v>68</v>
      </c>
      <c r="BC42" s="61"/>
      <c r="BI42" s="5">
        <f t="shared" si="3"/>
        <v>8</v>
      </c>
      <c r="BJ42" s="5">
        <f t="shared" si="4"/>
        <v>40</v>
      </c>
      <c r="BK42" s="5">
        <f t="shared" si="5"/>
        <v>0.90308998699194354</v>
      </c>
      <c r="BL42">
        <f t="shared" si="6"/>
        <v>0.43281990683288257</v>
      </c>
      <c r="BM42">
        <f t="shared" si="7"/>
        <v>0.56718009316711737</v>
      </c>
      <c r="BN42">
        <f t="shared" si="8"/>
        <v>0.43771829256053074</v>
      </c>
      <c r="BO42">
        <f t="shared" si="9"/>
        <v>-131.42545071970935</v>
      </c>
      <c r="BP42">
        <f t="shared" si="10"/>
        <v>0.44886363636363635</v>
      </c>
      <c r="BQ42">
        <f t="shared" si="11"/>
        <v>-0.12853288860722628</v>
      </c>
      <c r="BR42">
        <f t="shared" si="12"/>
        <v>2.0794415416798357</v>
      </c>
    </row>
    <row r="43" spans="1:70" x14ac:dyDescent="0.25">
      <c r="A43" s="42">
        <v>11.1</v>
      </c>
      <c r="B43">
        <f t="shared" si="13"/>
        <v>1.0453229787866574</v>
      </c>
      <c r="C43">
        <f t="shared" si="14"/>
        <v>41</v>
      </c>
      <c r="D43" s="5">
        <f t="shared" si="15"/>
        <v>0.4606741573033708</v>
      </c>
      <c r="E43" s="6">
        <f t="shared" si="0"/>
        <v>-9.8735458486429672E-2</v>
      </c>
      <c r="F43" s="7">
        <f t="shared" si="1"/>
        <v>0.4606741573033708</v>
      </c>
      <c r="G43" s="7">
        <f t="shared" si="2"/>
        <v>0.39700242953191145</v>
      </c>
      <c r="J43">
        <f t="shared" si="16"/>
        <v>0.19452056638187576</v>
      </c>
      <c r="K43">
        <f t="shared" si="17"/>
        <v>0.21099630845728101</v>
      </c>
      <c r="L43">
        <f t="shared" si="18"/>
        <v>0.2752963921782553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0.13829404189348174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11.1</v>
      </c>
      <c r="BJ43" s="5">
        <f t="shared" si="4"/>
        <v>41</v>
      </c>
      <c r="BK43" s="5">
        <f t="shared" si="5"/>
        <v>1.0453229787866574</v>
      </c>
      <c r="BL43">
        <f t="shared" si="6"/>
        <v>0.47600323395465016</v>
      </c>
      <c r="BM43">
        <f t="shared" si="7"/>
        <v>0.52399676604534984</v>
      </c>
      <c r="BN43">
        <f t="shared" si="8"/>
        <v>0.45068286051460837</v>
      </c>
      <c r="BO43">
        <f t="shared" si="9"/>
        <v>-124.68508275733318</v>
      </c>
      <c r="BP43">
        <f t="shared" si="10"/>
        <v>0.46022727272727271</v>
      </c>
      <c r="BQ43">
        <f t="shared" si="11"/>
        <v>-9.9861168237163553E-2</v>
      </c>
      <c r="BR43">
        <f t="shared" si="12"/>
        <v>2.4069451083182885</v>
      </c>
    </row>
    <row r="44" spans="1:70" x14ac:dyDescent="0.25">
      <c r="A44" s="42">
        <v>12.1</v>
      </c>
      <c r="B44">
        <f t="shared" si="13"/>
        <v>1.0827853703164501</v>
      </c>
      <c r="C44">
        <f t="shared" si="14"/>
        <v>42</v>
      </c>
      <c r="D44" s="5">
        <f t="shared" si="15"/>
        <v>0.47191011235955055</v>
      </c>
      <c r="E44" s="6">
        <f t="shared" si="0"/>
        <v>-7.0469187068755337E-2</v>
      </c>
      <c r="F44" s="7">
        <f t="shared" si="1"/>
        <v>0.47191011235955055</v>
      </c>
      <c r="G44" s="7">
        <f t="shared" si="2"/>
        <v>0.39795295413808779</v>
      </c>
      <c r="J44">
        <f t="shared" si="16"/>
        <v>0.21631056201204535</v>
      </c>
      <c r="K44">
        <f t="shared" si="17"/>
        <v>0.22473475654487896</v>
      </c>
      <c r="L44">
        <f t="shared" si="18"/>
        <v>0.29322156452035675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12.1</v>
      </c>
      <c r="BJ44" s="5">
        <f t="shared" si="4"/>
        <v>42</v>
      </c>
      <c r="BK44" s="5">
        <f t="shared" si="5"/>
        <v>1.0827853703164501</v>
      </c>
      <c r="BL44">
        <f t="shared" si="6"/>
        <v>0.48744541722917301</v>
      </c>
      <c r="BM44">
        <f t="shared" si="7"/>
        <v>0.51255458277082699</v>
      </c>
      <c r="BN44">
        <f t="shared" si="8"/>
        <v>0.45484716014349924</v>
      </c>
      <c r="BO44">
        <f t="shared" si="9"/>
        <v>-125.02877537956188</v>
      </c>
      <c r="BP44">
        <f t="shared" si="10"/>
        <v>0.47159090909090912</v>
      </c>
      <c r="BQ44">
        <f t="shared" si="11"/>
        <v>-7.127132290229457E-2</v>
      </c>
      <c r="BR44">
        <f t="shared" si="12"/>
        <v>2.4932054526026954</v>
      </c>
    </row>
    <row r="45" spans="1:70" x14ac:dyDescent="0.25">
      <c r="A45" s="42">
        <v>13.2</v>
      </c>
      <c r="B45">
        <f t="shared" si="13"/>
        <v>1.1205739312058498</v>
      </c>
      <c r="C45">
        <f t="shared" si="14"/>
        <v>43</v>
      </c>
      <c r="D45" s="5">
        <f t="shared" si="15"/>
        <v>0.48314606741573035</v>
      </c>
      <c r="E45" s="6">
        <f t="shared" si="0"/>
        <v>-4.2259118541295694E-2</v>
      </c>
      <c r="F45" s="7">
        <f t="shared" si="1"/>
        <v>0.48314606741573035</v>
      </c>
      <c r="G45" s="7">
        <f t="shared" si="2"/>
        <v>0.39858621722779775</v>
      </c>
      <c r="J45">
        <f t="shared" si="16"/>
        <v>0.23945060603944096</v>
      </c>
      <c r="K45">
        <f t="shared" si="17"/>
        <v>0.23796577406566152</v>
      </c>
      <c r="L45">
        <f t="shared" si="18"/>
        <v>0.31048466933461083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679.57170454545451</v>
      </c>
      <c r="BB45" s="61" t="s">
        <v>7</v>
      </c>
      <c r="BC45" s="61"/>
      <c r="BI45" s="5">
        <f t="shared" si="3"/>
        <v>13.2</v>
      </c>
      <c r="BJ45" s="5">
        <f t="shared" si="4"/>
        <v>43</v>
      </c>
      <c r="BK45" s="5">
        <f t="shared" si="5"/>
        <v>1.1205739312058498</v>
      </c>
      <c r="BL45">
        <f t="shared" si="6"/>
        <v>0.49899767504670722</v>
      </c>
      <c r="BM45">
        <f t="shared" si="7"/>
        <v>0.50100232495329278</v>
      </c>
      <c r="BN45">
        <f t="shared" si="8"/>
        <v>0.45484716014349924</v>
      </c>
      <c r="BO45">
        <f t="shared" si="9"/>
        <v>-126.05055200960379</v>
      </c>
      <c r="BP45">
        <f t="shared" si="10"/>
        <v>0.48295454545454547</v>
      </c>
      <c r="BQ45">
        <f t="shared" si="11"/>
        <v>-4.2739626659217211E-2</v>
      </c>
      <c r="BR45">
        <f t="shared" si="12"/>
        <v>2.5802168295923251</v>
      </c>
    </row>
    <row r="46" spans="1:70" x14ac:dyDescent="0.25">
      <c r="A46" s="42">
        <v>15.4</v>
      </c>
      <c r="B46">
        <f t="shared" si="13"/>
        <v>1.1875207208364631</v>
      </c>
      <c r="C46">
        <f t="shared" si="14"/>
        <v>44</v>
      </c>
      <c r="D46" s="5">
        <f t="shared" si="15"/>
        <v>0.4943820224719101</v>
      </c>
      <c r="E46" s="6">
        <f t="shared" si="0"/>
        <v>-1.4082646784930649E-2</v>
      </c>
      <c r="F46" s="7">
        <f t="shared" si="1"/>
        <v>0.4943820224719101</v>
      </c>
      <c r="G46" s="7">
        <f t="shared" si="2"/>
        <v>0.39890272305860641</v>
      </c>
      <c r="J46">
        <f t="shared" si="16"/>
        <v>0.26388048609757164</v>
      </c>
      <c r="K46">
        <f t="shared" si="17"/>
        <v>0.25049993661832398</v>
      </c>
      <c r="L46">
        <f t="shared" si="18"/>
        <v>0.32683855606823764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721.66327765236156</v>
      </c>
      <c r="BB46" s="61" t="s">
        <v>158</v>
      </c>
      <c r="BC46" s="61"/>
      <c r="BI46" s="5">
        <f t="shared" si="3"/>
        <v>15.4</v>
      </c>
      <c r="BJ46" s="5">
        <f t="shared" si="4"/>
        <v>44</v>
      </c>
      <c r="BK46" s="5">
        <f t="shared" si="5"/>
        <v>1.1875207208364631</v>
      </c>
      <c r="BL46">
        <f t="shared" si="6"/>
        <v>0.5194597770293512</v>
      </c>
      <c r="BM46">
        <f t="shared" si="7"/>
        <v>0.4805402229706488</v>
      </c>
      <c r="BN46">
        <f t="shared" si="8"/>
        <v>0.47059517602492695</v>
      </c>
      <c r="BO46">
        <f t="shared" si="9"/>
        <v>-122.55889675332256</v>
      </c>
      <c r="BP46">
        <f t="shared" si="10"/>
        <v>0.49431818181818182</v>
      </c>
      <c r="BQ46">
        <f t="shared" si="11"/>
        <v>-1.42426876225898E-2</v>
      </c>
      <c r="BR46">
        <f t="shared" si="12"/>
        <v>2.7343675094195836</v>
      </c>
    </row>
    <row r="47" spans="1:70" x14ac:dyDescent="0.25">
      <c r="A47" s="42">
        <v>16.600000000000001</v>
      </c>
      <c r="B47">
        <f t="shared" si="13"/>
        <v>1.2201080880400552</v>
      </c>
      <c r="C47">
        <f t="shared" si="14"/>
        <v>45</v>
      </c>
      <c r="D47" s="5">
        <f t="shared" si="15"/>
        <v>0.5056179775280899</v>
      </c>
      <c r="E47" s="6">
        <f t="shared" si="0"/>
        <v>1.4082646784930649E-2</v>
      </c>
      <c r="F47" s="7">
        <f t="shared" si="1"/>
        <v>0.5056179775280899</v>
      </c>
      <c r="G47" s="7">
        <f t="shared" si="2"/>
        <v>0.39890272305860641</v>
      </c>
      <c r="J47">
        <f t="shared" si="16"/>
        <v>0.28952111095538868</v>
      </c>
      <c r="K47">
        <f t="shared" si="17"/>
        <v>0.2621498479125729</v>
      </c>
      <c r="L47">
        <f t="shared" si="18"/>
        <v>0.34203872033629057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679.57170454545451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227.29011343910312</v>
      </c>
      <c r="BB47" s="61" t="s">
        <v>77</v>
      </c>
      <c r="BC47" s="61"/>
      <c r="BI47" s="5">
        <f t="shared" si="3"/>
        <v>16.600000000000001</v>
      </c>
      <c r="BJ47" s="5">
        <f t="shared" si="4"/>
        <v>45</v>
      </c>
      <c r="BK47" s="5">
        <f t="shared" si="5"/>
        <v>1.2201080880400552</v>
      </c>
      <c r="BL47">
        <f t="shared" si="6"/>
        <v>0.52940482397507305</v>
      </c>
      <c r="BM47">
        <f t="shared" si="7"/>
        <v>0.47059517602492695</v>
      </c>
      <c r="BN47">
        <f t="shared" si="8"/>
        <v>0.4805402229706488</v>
      </c>
      <c r="BO47">
        <f t="shared" si="9"/>
        <v>-121.82731362393552</v>
      </c>
      <c r="BP47">
        <f t="shared" si="10"/>
        <v>0.50568181818181823</v>
      </c>
      <c r="BQ47">
        <f t="shared" si="11"/>
        <v>1.4242687622589938E-2</v>
      </c>
      <c r="BR47">
        <f t="shared" si="12"/>
        <v>2.8094026953624978</v>
      </c>
    </row>
    <row r="48" spans="1:70" x14ac:dyDescent="0.25">
      <c r="A48" s="42">
        <v>18.7</v>
      </c>
      <c r="B48">
        <f t="shared" si="13"/>
        <v>1.271841606536499</v>
      </c>
      <c r="C48">
        <f t="shared" si="14"/>
        <v>46</v>
      </c>
      <c r="D48" s="5">
        <f t="shared" si="15"/>
        <v>0.5168539325842697</v>
      </c>
      <c r="E48" s="6">
        <f t="shared" si="0"/>
        <v>4.225911854129584E-2</v>
      </c>
      <c r="F48" s="7">
        <f t="shared" si="1"/>
        <v>0.5168539325842697</v>
      </c>
      <c r="G48" s="7">
        <f t="shared" si="2"/>
        <v>0.39858621722779775</v>
      </c>
      <c r="J48">
        <f t="shared" si="16"/>
        <v>0.31627494265319167</v>
      </c>
      <c r="K48">
        <f t="shared" si="17"/>
        <v>0.27273474449638407</v>
      </c>
      <c r="L48">
        <f t="shared" si="18"/>
        <v>0.35584931191682118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721.66327765236156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18.7</v>
      </c>
      <c r="BJ48" s="5">
        <f t="shared" si="4"/>
        <v>46</v>
      </c>
      <c r="BK48" s="5">
        <f t="shared" si="5"/>
        <v>1.271841606536499</v>
      </c>
      <c r="BL48">
        <f t="shared" si="6"/>
        <v>0.54515283985650076</v>
      </c>
      <c r="BM48">
        <f t="shared" si="7"/>
        <v>0.45484716014349924</v>
      </c>
      <c r="BN48">
        <f t="shared" si="8"/>
        <v>0.50100232495329278</v>
      </c>
      <c r="BO48">
        <f t="shared" si="9"/>
        <v>-118.10285949406513</v>
      </c>
      <c r="BP48">
        <f t="shared" si="10"/>
        <v>0.51704545454545459</v>
      </c>
      <c r="BQ48">
        <f t="shared" si="11"/>
        <v>4.2739626659217343E-2</v>
      </c>
      <c r="BR48">
        <f t="shared" si="12"/>
        <v>2.9285235238605409</v>
      </c>
    </row>
    <row r="49" spans="1:70" x14ac:dyDescent="0.25">
      <c r="A49" s="42">
        <v>18.7</v>
      </c>
      <c r="B49">
        <f t="shared" si="13"/>
        <v>1.271841606536499</v>
      </c>
      <c r="C49">
        <f t="shared" si="14"/>
        <v>47</v>
      </c>
      <c r="D49" s="5">
        <f t="shared" si="15"/>
        <v>0.5280898876404494</v>
      </c>
      <c r="E49" s="6">
        <f t="shared" si="0"/>
        <v>7.0469187068755199E-2</v>
      </c>
      <c r="F49" s="7">
        <f t="shared" si="1"/>
        <v>0.5280898876404494</v>
      </c>
      <c r="G49" s="7">
        <f t="shared" si="2"/>
        <v>0.39795295413808779</v>
      </c>
      <c r="J49">
        <f t="shared" si="16"/>
        <v>0.34402689191876434</v>
      </c>
      <c r="K49">
        <f t="shared" si="17"/>
        <v>0.28208512971437688</v>
      </c>
      <c r="L49">
        <f t="shared" si="18"/>
        <v>0.36804918088519922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18.7</v>
      </c>
      <c r="BJ49" s="5">
        <f t="shared" si="4"/>
        <v>47</v>
      </c>
      <c r="BK49" s="5">
        <f t="shared" si="5"/>
        <v>1.271841606536499</v>
      </c>
      <c r="BL49">
        <f t="shared" si="6"/>
        <v>0.54515283985650076</v>
      </c>
      <c r="BM49">
        <f t="shared" si="7"/>
        <v>0.45484716014349924</v>
      </c>
      <c r="BN49">
        <f t="shared" si="8"/>
        <v>0.51255458277082699</v>
      </c>
      <c r="BO49">
        <f t="shared" si="9"/>
        <v>-118.57845534100385</v>
      </c>
      <c r="BP49">
        <f t="shared" si="10"/>
        <v>0.52840909090909094</v>
      </c>
      <c r="BQ49">
        <f t="shared" si="11"/>
        <v>7.1271322902294709E-2</v>
      </c>
      <c r="BR49">
        <f t="shared" si="12"/>
        <v>2.9285235238605409</v>
      </c>
    </row>
    <row r="50" spans="1:70" x14ac:dyDescent="0.25">
      <c r="A50" s="42">
        <v>19.3</v>
      </c>
      <c r="B50">
        <f t="shared" si="13"/>
        <v>1.2855573090077739</v>
      </c>
      <c r="C50">
        <f t="shared" si="14"/>
        <v>48</v>
      </c>
      <c r="D50" s="5">
        <f t="shared" si="15"/>
        <v>0.5393258426966292</v>
      </c>
      <c r="E50" s="6">
        <f t="shared" si="0"/>
        <v>9.8735458486429672E-2</v>
      </c>
      <c r="F50" s="7">
        <f t="shared" si="1"/>
        <v>0.5393258426966292</v>
      </c>
      <c r="G50" s="7">
        <f t="shared" si="2"/>
        <v>0.39700242953191145</v>
      </c>
      <c r="J50">
        <f t="shared" si="16"/>
        <v>0.37264567159766426</v>
      </c>
      <c r="K50">
        <f t="shared" si="17"/>
        <v>0.29004727222813659</v>
      </c>
      <c r="L50">
        <f t="shared" si="18"/>
        <v>0.37843774703630295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0.31891869015562091</v>
      </c>
      <c r="AL50" s="27">
        <f>INTERCEPT(E3:E902,BR3:BR902)</f>
        <v>-0.82528661640859113</v>
      </c>
      <c r="BI50" s="5">
        <f t="shared" si="3"/>
        <v>19.3</v>
      </c>
      <c r="BJ50" s="5">
        <f t="shared" si="4"/>
        <v>48</v>
      </c>
      <c r="BK50" s="5">
        <f t="shared" si="5"/>
        <v>1.2855573090077739</v>
      </c>
      <c r="BL50">
        <f t="shared" si="6"/>
        <v>0.54931713948539163</v>
      </c>
      <c r="BM50">
        <f t="shared" si="7"/>
        <v>0.45068286051460837</v>
      </c>
      <c r="BN50">
        <f t="shared" si="8"/>
        <v>0.52399676604534984</v>
      </c>
      <c r="BO50">
        <f t="shared" si="9"/>
        <v>-118.30816479039532</v>
      </c>
      <c r="BP50">
        <f t="shared" si="10"/>
        <v>0.53977272727272729</v>
      </c>
      <c r="BQ50">
        <f t="shared" si="11"/>
        <v>9.9861168237163553E-2</v>
      </c>
      <c r="BR50">
        <f t="shared" si="12"/>
        <v>2.9601050959108397</v>
      </c>
    </row>
    <row r="51" spans="1:70" x14ac:dyDescent="0.25">
      <c r="A51" s="42">
        <v>21.3</v>
      </c>
      <c r="B51">
        <f t="shared" si="13"/>
        <v>1.3283796034387378</v>
      </c>
      <c r="C51">
        <f t="shared" si="14"/>
        <v>49</v>
      </c>
      <c r="D51" s="5">
        <f t="shared" si="15"/>
        <v>0.550561797752809</v>
      </c>
      <c r="E51" s="6">
        <f t="shared" si="0"/>
        <v>0.12708085449502865</v>
      </c>
      <c r="F51" s="7">
        <f t="shared" si="1"/>
        <v>0.550561797752809</v>
      </c>
      <c r="G51" s="7">
        <f t="shared" si="2"/>
        <v>0.39573388349915878</v>
      </c>
      <c r="J51">
        <f t="shared" si="16"/>
        <v>0.40198558622633046</v>
      </c>
      <c r="K51">
        <f t="shared" si="17"/>
        <v>0.29648740294877446</v>
      </c>
      <c r="L51">
        <f t="shared" si="18"/>
        <v>0.3868404758115645</v>
      </c>
      <c r="M51">
        <f t="shared" si="19"/>
        <v>6.309573444801968</v>
      </c>
      <c r="N51">
        <f t="shared" si="22"/>
        <v>0.80000000000000238</v>
      </c>
      <c r="BI51" s="5">
        <f t="shared" si="3"/>
        <v>21.3</v>
      </c>
      <c r="BJ51" s="5">
        <f t="shared" si="4"/>
        <v>49</v>
      </c>
      <c r="BK51" s="5">
        <f t="shared" si="5"/>
        <v>1.3283796034387378</v>
      </c>
      <c r="BL51">
        <f t="shared" si="6"/>
        <v>0.56228170743946926</v>
      </c>
      <c r="BM51">
        <f t="shared" si="7"/>
        <v>0.43771829256053074</v>
      </c>
      <c r="BN51">
        <f t="shared" si="8"/>
        <v>0.56718009316711737</v>
      </c>
      <c r="BO51">
        <f t="shared" si="9"/>
        <v>-110.85457760324029</v>
      </c>
      <c r="BP51">
        <f t="shared" si="10"/>
        <v>0.55113636363636365</v>
      </c>
      <c r="BQ51">
        <f t="shared" si="11"/>
        <v>0.12853288860722628</v>
      </c>
      <c r="BR51">
        <f t="shared" si="12"/>
        <v>3.0587070727153796</v>
      </c>
    </row>
    <row r="52" spans="1:70" ht="26.25" x14ac:dyDescent="0.25">
      <c r="A52" s="42">
        <v>21.7</v>
      </c>
      <c r="B52">
        <f t="shared" si="13"/>
        <v>1.3364597338485296</v>
      </c>
      <c r="C52">
        <f t="shared" si="14"/>
        <v>50</v>
      </c>
      <c r="D52" s="5">
        <f t="shared" si="15"/>
        <v>0.5617977528089888</v>
      </c>
      <c r="E52" s="6">
        <f t="shared" si="0"/>
        <v>0.1555287450477657</v>
      </c>
      <c r="F52" s="7">
        <f t="shared" si="1"/>
        <v>0.5617977528089888</v>
      </c>
      <c r="G52" s="7">
        <f t="shared" si="2"/>
        <v>0.39414629619122427</v>
      </c>
      <c r="J52">
        <f t="shared" si="16"/>
        <v>0.43188871951377727</v>
      </c>
      <c r="K52">
        <f t="shared" si="17"/>
        <v>0.30129545059002844</v>
      </c>
      <c r="L52">
        <f t="shared" si="18"/>
        <v>0.3931137522434428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21.7</v>
      </c>
      <c r="BJ52" s="5">
        <f t="shared" si="4"/>
        <v>50</v>
      </c>
      <c r="BK52" s="5">
        <f t="shared" si="5"/>
        <v>1.3364597338485296</v>
      </c>
      <c r="BL52">
        <f t="shared" si="6"/>
        <v>0.5647209406614242</v>
      </c>
      <c r="BM52">
        <f t="shared" si="7"/>
        <v>0.4352790593385758</v>
      </c>
      <c r="BN52">
        <f t="shared" si="8"/>
        <v>0.60663179346254081</v>
      </c>
      <c r="BO52">
        <f t="shared" si="9"/>
        <v>-106.05442841912985</v>
      </c>
      <c r="BP52">
        <f t="shared" si="10"/>
        <v>0.5625</v>
      </c>
      <c r="BQ52">
        <f t="shared" si="11"/>
        <v>0.1573106846101707</v>
      </c>
      <c r="BR52">
        <f t="shared" si="12"/>
        <v>3.0773122605464138</v>
      </c>
    </row>
    <row r="53" spans="1:70" x14ac:dyDescent="0.25">
      <c r="A53" s="42">
        <v>28.5</v>
      </c>
      <c r="B53">
        <f t="shared" si="13"/>
        <v>1.4548448600085102</v>
      </c>
      <c r="C53">
        <f t="shared" si="14"/>
        <v>51</v>
      </c>
      <c r="D53" s="5">
        <f t="shared" si="15"/>
        <v>0.5730337078651685</v>
      </c>
      <c r="E53" s="6">
        <f t="shared" si="0"/>
        <v>0.18410308767433461</v>
      </c>
      <c r="F53" s="7">
        <f t="shared" si="1"/>
        <v>0.5730337078651685</v>
      </c>
      <c r="G53" s="7">
        <f t="shared" si="2"/>
        <v>0.39223838200897332</v>
      </c>
      <c r="J53">
        <f t="shared" si="16"/>
        <v>0.46218746616240514</v>
      </c>
      <c r="K53">
        <f t="shared" si="17"/>
        <v>0.30438817019886183</v>
      </c>
      <c r="L53">
        <f t="shared" si="18"/>
        <v>0.3971489628902829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0.23915047864490424</v>
      </c>
      <c r="AN53">
        <v>0.1</v>
      </c>
      <c r="AO53" s="18">
        <f>AM53</f>
        <v>0.23915047864490424</v>
      </c>
      <c r="AQ53" s="58">
        <f>10^_xlfn.NORM.INV(AN53,$AL$61,$AL$62)</f>
        <v>0.28297884439052623</v>
      </c>
      <c r="BI53" s="5">
        <f t="shared" si="3"/>
        <v>28.5</v>
      </c>
      <c r="BJ53" s="5">
        <f t="shared" si="4"/>
        <v>51</v>
      </c>
      <c r="BK53" s="5">
        <f t="shared" si="5"/>
        <v>1.4548448600085102</v>
      </c>
      <c r="BL53">
        <f t="shared" si="6"/>
        <v>0.60013011165937757</v>
      </c>
      <c r="BM53">
        <f t="shared" si="7"/>
        <v>0.39986988834062243</v>
      </c>
      <c r="BN53">
        <f t="shared" si="8"/>
        <v>0.60815891874877548</v>
      </c>
      <c r="BO53">
        <f t="shared" si="9"/>
        <v>-101.80071246197389</v>
      </c>
      <c r="BP53">
        <f t="shared" si="10"/>
        <v>0.57386363636363635</v>
      </c>
      <c r="BQ53">
        <f t="shared" si="11"/>
        <v>0.18621937930523477</v>
      </c>
      <c r="BR53">
        <f t="shared" si="12"/>
        <v>3.3499040872746049</v>
      </c>
    </row>
    <row r="54" spans="1:70" x14ac:dyDescent="0.25">
      <c r="A54" s="42">
        <v>29.1</v>
      </c>
      <c r="B54">
        <f t="shared" si="13"/>
        <v>1.4638929889859074</v>
      </c>
      <c r="C54">
        <f t="shared" si="14"/>
        <v>52</v>
      </c>
      <c r="D54" s="5">
        <f t="shared" si="15"/>
        <v>0.5842696629213483</v>
      </c>
      <c r="E54" s="6">
        <f t="shared" si="0"/>
        <v>0.21282857567659552</v>
      </c>
      <c r="F54" s="7">
        <f t="shared" si="1"/>
        <v>0.5842696629213483</v>
      </c>
      <c r="G54" s="7">
        <f t="shared" si="2"/>
        <v>0.39000858217761469</v>
      </c>
      <c r="J54">
        <f t="shared" si="16"/>
        <v>0.49270734090826718</v>
      </c>
      <c r="K54">
        <f t="shared" si="17"/>
        <v>0.30571154044962556</v>
      </c>
      <c r="L54">
        <f t="shared" si="18"/>
        <v>0.39887562369404311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1.6045413788994973</v>
      </c>
      <c r="AN54">
        <v>0.25</v>
      </c>
      <c r="AO54" s="30">
        <f>AM54</f>
        <v>1.6045413788994973</v>
      </c>
      <c r="AQ54" s="58">
        <f t="shared" ref="AQ54:AQ57" si="26">10^_xlfn.NORM.INV(AN54,$AL$61,$AL$62)</f>
        <v>1.7531330470557973</v>
      </c>
      <c r="BI54" s="5">
        <f t="shared" si="3"/>
        <v>29.1</v>
      </c>
      <c r="BJ54" s="5">
        <f t="shared" si="4"/>
        <v>52</v>
      </c>
      <c r="BK54" s="5">
        <f t="shared" si="5"/>
        <v>1.4638929889859074</v>
      </c>
      <c r="BL54">
        <f t="shared" si="6"/>
        <v>0.60280670950412074</v>
      </c>
      <c r="BM54">
        <f t="shared" si="7"/>
        <v>0.39719329049587926</v>
      </c>
      <c r="BN54">
        <f t="shared" si="8"/>
        <v>0.61605332224414877</v>
      </c>
      <c r="BO54">
        <f t="shared" si="9"/>
        <v>-102.02978520028798</v>
      </c>
      <c r="BP54">
        <f t="shared" si="10"/>
        <v>0.58522727272727271</v>
      </c>
      <c r="BQ54">
        <f t="shared" si="11"/>
        <v>0.21528457564427503</v>
      </c>
      <c r="BR54">
        <f t="shared" si="12"/>
        <v>3.3707381741774469</v>
      </c>
    </row>
    <row r="55" spans="1:70" x14ac:dyDescent="0.25">
      <c r="A55" s="42">
        <v>29.1</v>
      </c>
      <c r="B55">
        <f t="shared" si="13"/>
        <v>1.4638929889859074</v>
      </c>
      <c r="C55">
        <f t="shared" si="14"/>
        <v>53</v>
      </c>
      <c r="D55" s="5">
        <f t="shared" si="15"/>
        <v>0.5955056179775281</v>
      </c>
      <c r="E55" s="6">
        <f t="shared" si="0"/>
        <v>0.24173079767288999</v>
      </c>
      <c r="F55" s="7">
        <f t="shared" si="1"/>
        <v>0.5955056179775281</v>
      </c>
      <c r="G55" s="7">
        <f t="shared" si="2"/>
        <v>0.38745505559515986</v>
      </c>
      <c r="J55">
        <f t="shared" si="16"/>
        <v>0.52326998657986667</v>
      </c>
      <c r="K55">
        <f t="shared" si="17"/>
        <v>0.30524233324365579</v>
      </c>
      <c r="L55">
        <f t="shared" si="18"/>
        <v>0.39826342790762409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13.300012505274495</v>
      </c>
      <c r="AN55">
        <v>0.5</v>
      </c>
      <c r="AO55" s="30">
        <f>AM55</f>
        <v>13.300012505274495</v>
      </c>
      <c r="AQ55" s="59">
        <f t="shared" si="26"/>
        <v>13.300012505274495</v>
      </c>
      <c r="BI55" s="5">
        <f t="shared" si="3"/>
        <v>29.1</v>
      </c>
      <c r="BJ55" s="5">
        <f t="shared" si="4"/>
        <v>53</v>
      </c>
      <c r="BK55" s="5">
        <f t="shared" si="5"/>
        <v>1.4638929889859074</v>
      </c>
      <c r="BL55">
        <f t="shared" si="6"/>
        <v>0.60280670950412074</v>
      </c>
      <c r="BM55">
        <f t="shared" si="7"/>
        <v>0.39719329049587926</v>
      </c>
      <c r="BN55">
        <f t="shared" si="8"/>
        <v>0.63541860894347979</v>
      </c>
      <c r="BO55">
        <f t="shared" si="9"/>
        <v>-100.76114499452058</v>
      </c>
      <c r="BP55">
        <f t="shared" si="10"/>
        <v>0.59659090909090906</v>
      </c>
      <c r="BQ55">
        <f t="shared" si="11"/>
        <v>0.24453282622639816</v>
      </c>
      <c r="BR55">
        <f t="shared" si="12"/>
        <v>3.3707381741774469</v>
      </c>
    </row>
    <row r="56" spans="1:70" x14ac:dyDescent="0.25">
      <c r="A56" s="42">
        <v>29.7</v>
      </c>
      <c r="B56">
        <f t="shared" si="13"/>
        <v>1.4727564493172123</v>
      </c>
      <c r="C56">
        <f t="shared" si="14"/>
        <v>54</v>
      </c>
      <c r="D56" s="5">
        <f t="shared" si="15"/>
        <v>0.6067415730337079</v>
      </c>
      <c r="E56" s="6">
        <f t="shared" si="0"/>
        <v>0.2708364113074222</v>
      </c>
      <c r="F56" s="7">
        <f t="shared" si="1"/>
        <v>0.6067415730337079</v>
      </c>
      <c r="G56" s="7">
        <f t="shared" si="2"/>
        <v>0.38457566781149388</v>
      </c>
      <c r="J56">
        <f t="shared" si="16"/>
        <v>0.55369629493054817</v>
      </c>
      <c r="K56">
        <f t="shared" si="17"/>
        <v>0.30298879189196448</v>
      </c>
      <c r="L56">
        <f t="shared" si="18"/>
        <v>0.39532313095038735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110.24354682693273</v>
      </c>
      <c r="AN56">
        <v>0.75</v>
      </c>
      <c r="AO56" s="30">
        <f>AM56</f>
        <v>110.24354682693273</v>
      </c>
      <c r="AQ56" s="59">
        <f t="shared" si="26"/>
        <v>100.89954834718711</v>
      </c>
      <c r="BI56" s="5">
        <f t="shared" si="3"/>
        <v>29.7</v>
      </c>
      <c r="BJ56" s="5">
        <f t="shared" si="4"/>
        <v>54</v>
      </c>
      <c r="BK56" s="5">
        <f t="shared" si="5"/>
        <v>1.4727564493172123</v>
      </c>
      <c r="BL56">
        <f t="shared" si="6"/>
        <v>0.60542399369664124</v>
      </c>
      <c r="BM56">
        <f t="shared" si="7"/>
        <v>0.39457600630335876</v>
      </c>
      <c r="BN56">
        <f t="shared" si="8"/>
        <v>0.64112006723184789</v>
      </c>
      <c r="BO56">
        <f t="shared" si="9"/>
        <v>-101.2610312041341</v>
      </c>
      <c r="BP56">
        <f t="shared" si="10"/>
        <v>0.60795454545454541</v>
      </c>
      <c r="BQ56">
        <f t="shared" si="11"/>
        <v>0.27399181845380044</v>
      </c>
      <c r="BR56">
        <f t="shared" si="12"/>
        <v>3.3911470458086539</v>
      </c>
    </row>
    <row r="57" spans="1:70" x14ac:dyDescent="0.25">
      <c r="A57" s="42">
        <v>34</v>
      </c>
      <c r="B57">
        <f t="shared" si="13"/>
        <v>1.5314789170422551</v>
      </c>
      <c r="C57">
        <f t="shared" si="14"/>
        <v>55</v>
      </c>
      <c r="D57" s="5">
        <f t="shared" si="15"/>
        <v>0.6179775280898876</v>
      </c>
      <c r="E57" s="6">
        <f t="shared" si="0"/>
        <v>0.30017333437872123</v>
      </c>
      <c r="F57" s="7">
        <f t="shared" si="1"/>
        <v>0.6179775280898876</v>
      </c>
      <c r="G57" s="7">
        <f t="shared" si="2"/>
        <v>0.38136797796108068</v>
      </c>
      <c r="J57">
        <f t="shared" si="16"/>
        <v>0.58380954940998075</v>
      </c>
      <c r="K57">
        <f t="shared" si="17"/>
        <v>0.29899039021410523</v>
      </c>
      <c r="L57">
        <f t="shared" si="18"/>
        <v>0.39010623609358946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739.66121097799953</v>
      </c>
      <c r="AN57">
        <v>0.9</v>
      </c>
      <c r="AO57" s="30">
        <f>AM57</f>
        <v>739.66121097799953</v>
      </c>
      <c r="AQ57" s="59">
        <f t="shared" si="26"/>
        <v>625.10090823729456</v>
      </c>
      <c r="BI57" s="5">
        <f t="shared" si="3"/>
        <v>34</v>
      </c>
      <c r="BJ57" s="5">
        <f t="shared" si="4"/>
        <v>55</v>
      </c>
      <c r="BK57" s="5">
        <f t="shared" si="5"/>
        <v>1.5314789170422551</v>
      </c>
      <c r="BL57">
        <f t="shared" si="6"/>
        <v>0.62263886195946705</v>
      </c>
      <c r="BM57">
        <f t="shared" si="7"/>
        <v>0.37736113804053295</v>
      </c>
      <c r="BN57">
        <f t="shared" si="8"/>
        <v>0.69270580875958787</v>
      </c>
      <c r="BO57">
        <f t="shared" si="9"/>
        <v>-91.662295672611492</v>
      </c>
      <c r="BP57">
        <f t="shared" si="10"/>
        <v>0.61931818181818177</v>
      </c>
      <c r="BQ57">
        <f t="shared" si="11"/>
        <v>0.30369057865445626</v>
      </c>
      <c r="BR57">
        <f t="shared" si="12"/>
        <v>3.5263605246161616</v>
      </c>
    </row>
    <row r="58" spans="1:70" x14ac:dyDescent="0.25">
      <c r="A58" s="42">
        <v>35.299999999999997</v>
      </c>
      <c r="B58">
        <f t="shared" si="13"/>
        <v>1.5477747053878226</v>
      </c>
      <c r="C58">
        <f t="shared" si="14"/>
        <v>56</v>
      </c>
      <c r="D58" s="5">
        <f t="shared" si="15"/>
        <v>0.6292134831460674</v>
      </c>
      <c r="E58" s="6">
        <f t="shared" si="0"/>
        <v>0.32977095719940902</v>
      </c>
      <c r="F58" s="7">
        <f t="shared" si="1"/>
        <v>0.6292134831460674</v>
      </c>
      <c r="G58" s="7">
        <f t="shared" si="2"/>
        <v>0.37782922343275283</v>
      </c>
      <c r="J58">
        <f t="shared" si="16"/>
        <v>0.61343849814479512</v>
      </c>
      <c r="K58">
        <f t="shared" si="17"/>
        <v>0.29331668239007341</v>
      </c>
      <c r="L58">
        <f t="shared" si="18"/>
        <v>0.38270349381032465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35.299999999999997</v>
      </c>
      <c r="BJ58" s="5">
        <f t="shared" si="4"/>
        <v>56</v>
      </c>
      <c r="BK58" s="5">
        <f t="shared" si="5"/>
        <v>1.5477747053878226</v>
      </c>
      <c r="BL58">
        <f t="shared" si="6"/>
        <v>0.62737480752236008</v>
      </c>
      <c r="BM58">
        <f t="shared" si="7"/>
        <v>0.37262519247763992</v>
      </c>
      <c r="BN58">
        <f t="shared" si="8"/>
        <v>0.7092104307699838</v>
      </c>
      <c r="BO58">
        <f t="shared" si="9"/>
        <v>-89.88936897370283</v>
      </c>
      <c r="BP58">
        <f t="shared" si="10"/>
        <v>0.63068181818181823</v>
      </c>
      <c r="BQ58">
        <f t="shared" si="11"/>
        <v>0.33365969936120471</v>
      </c>
      <c r="BR58">
        <f t="shared" si="12"/>
        <v>3.5638829639392511</v>
      </c>
    </row>
    <row r="59" spans="1:70" x14ac:dyDescent="0.25">
      <c r="A59" s="42">
        <v>39.4</v>
      </c>
      <c r="B59">
        <f t="shared" si="13"/>
        <v>1.5954962218255742</v>
      </c>
      <c r="C59">
        <f t="shared" si="14"/>
        <v>57</v>
      </c>
      <c r="D59" s="5">
        <f t="shared" si="15"/>
        <v>0.6404494382022472</v>
      </c>
      <c r="E59" s="6">
        <f t="shared" si="0"/>
        <v>0.35966038070831285</v>
      </c>
      <c r="F59" s="7">
        <f t="shared" si="1"/>
        <v>0.6404494382022472</v>
      </c>
      <c r="G59" s="7">
        <f t="shared" si="2"/>
        <v>0.37395630201337837</v>
      </c>
      <c r="J59">
        <f t="shared" si="16"/>
        <v>0.64242026824402521</v>
      </c>
      <c r="K59">
        <f t="shared" si="17"/>
        <v>0.28606529039044232</v>
      </c>
      <c r="L59">
        <f t="shared" si="18"/>
        <v>0.37324227588492725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39.4</v>
      </c>
      <c r="BJ59" s="5">
        <f t="shared" si="4"/>
        <v>57</v>
      </c>
      <c r="BK59" s="5">
        <f t="shared" si="5"/>
        <v>1.5954962218255742</v>
      </c>
      <c r="BL59">
        <f t="shared" si="6"/>
        <v>0.64113108436921362</v>
      </c>
      <c r="BM59">
        <f t="shared" si="7"/>
        <v>0.35886891563078638</v>
      </c>
      <c r="BN59">
        <f t="shared" si="8"/>
        <v>0.71517499250196859</v>
      </c>
      <c r="BO59">
        <f t="shared" si="9"/>
        <v>-88.111678205221594</v>
      </c>
      <c r="BP59">
        <f t="shared" si="10"/>
        <v>0.64204545454545459</v>
      </c>
      <c r="BQ59">
        <f t="shared" si="11"/>
        <v>0.3639315947310397</v>
      </c>
      <c r="BR59">
        <f t="shared" si="12"/>
        <v>3.673765816303888</v>
      </c>
    </row>
    <row r="60" spans="1:70" ht="15.75" x14ac:dyDescent="0.25">
      <c r="A60" s="42">
        <v>46.8</v>
      </c>
      <c r="B60">
        <f t="shared" si="13"/>
        <v>1.670245853074124</v>
      </c>
      <c r="C60">
        <f t="shared" si="14"/>
        <v>58</v>
      </c>
      <c r="D60" s="5">
        <f t="shared" si="15"/>
        <v>0.651685393258427</v>
      </c>
      <c r="E60" s="6">
        <f t="shared" si="0"/>
        <v>0.38987468575531642</v>
      </c>
      <c r="F60" s="7">
        <f t="shared" si="1"/>
        <v>0.651685393258427</v>
      </c>
      <c r="G60" s="7">
        <f t="shared" si="2"/>
        <v>0.36974575118654546</v>
      </c>
      <c r="J60">
        <f t="shared" si="16"/>
        <v>0.67060303898274154</v>
      </c>
      <c r="K60">
        <f t="shared" si="17"/>
        <v>0.27735911035201061</v>
      </c>
      <c r="L60">
        <f t="shared" si="18"/>
        <v>0.36188293044538439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46.8</v>
      </c>
      <c r="BJ60" s="5">
        <f t="shared" si="4"/>
        <v>58</v>
      </c>
      <c r="BK60" s="5">
        <f t="shared" si="5"/>
        <v>1.670245853074124</v>
      </c>
      <c r="BL60">
        <f t="shared" si="6"/>
        <v>0.66230948426380865</v>
      </c>
      <c r="BM60">
        <f t="shared" si="7"/>
        <v>0.33769051573619135</v>
      </c>
      <c r="BN60">
        <f t="shared" si="8"/>
        <v>0.71801636650318146</v>
      </c>
      <c r="BO60">
        <f t="shared" si="9"/>
        <v>-85.477803637505659</v>
      </c>
      <c r="BP60">
        <f t="shared" si="10"/>
        <v>0.65340909090909094</v>
      </c>
      <c r="BQ60">
        <f t="shared" si="11"/>
        <v>0.39454079009899856</v>
      </c>
      <c r="BR60">
        <f t="shared" si="12"/>
        <v>3.8458832029236012</v>
      </c>
    </row>
    <row r="61" spans="1:70" ht="15.75" x14ac:dyDescent="0.25">
      <c r="A61" s="42">
        <v>51.6</v>
      </c>
      <c r="B61">
        <f t="shared" si="13"/>
        <v>1.7126497016272113</v>
      </c>
      <c r="C61">
        <f t="shared" si="14"/>
        <v>59</v>
      </c>
      <c r="D61" s="5">
        <f t="shared" si="15"/>
        <v>0.6629213483146067</v>
      </c>
      <c r="E61" s="6">
        <f t="shared" si="0"/>
        <v>0.42044924012247087</v>
      </c>
      <c r="F61" s="7">
        <f t="shared" si="1"/>
        <v>0.66292134831460681</v>
      </c>
      <c r="G61" s="7">
        <f t="shared" si="2"/>
        <v>0.36519372420034074</v>
      </c>
      <c r="J61">
        <f t="shared" si="16"/>
        <v>0.69784840111197366</v>
      </c>
      <c r="K61">
        <f t="shared" si="17"/>
        <v>0.26734284958709992</v>
      </c>
      <c r="L61">
        <f t="shared" si="18"/>
        <v>0.34881426364330714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1.1238520493106312</v>
      </c>
      <c r="AM61" s="32"/>
      <c r="AN61" s="32"/>
      <c r="AV61" s="6"/>
      <c r="BI61" s="5">
        <f t="shared" si="3"/>
        <v>51.6</v>
      </c>
      <c r="BJ61" s="5">
        <f t="shared" si="4"/>
        <v>59</v>
      </c>
      <c r="BK61" s="5">
        <f t="shared" si="5"/>
        <v>1.7126497016272113</v>
      </c>
      <c r="BL61">
        <f t="shared" si="6"/>
        <v>0.67410399461849912</v>
      </c>
      <c r="BM61">
        <f t="shared" si="7"/>
        <v>0.32589600538150088</v>
      </c>
      <c r="BN61">
        <f t="shared" si="8"/>
        <v>0.72189744708626435</v>
      </c>
      <c r="BO61">
        <f t="shared" si="9"/>
        <v>-84.268439834729577</v>
      </c>
      <c r="BP61">
        <f t="shared" si="10"/>
        <v>0.66477272727272729</v>
      </c>
      <c r="BQ61">
        <f t="shared" si="11"/>
        <v>0.425524252949535</v>
      </c>
      <c r="BR61">
        <f t="shared" si="12"/>
        <v>3.9435216724875173</v>
      </c>
    </row>
    <row r="62" spans="1:70" ht="15.75" x14ac:dyDescent="0.25">
      <c r="A62" s="42">
        <v>61.8</v>
      </c>
      <c r="B62">
        <f t="shared" si="13"/>
        <v>1.7909884750888159</v>
      </c>
      <c r="C62">
        <f t="shared" si="14"/>
        <v>60</v>
      </c>
      <c r="D62" s="5">
        <f t="shared" si="15"/>
        <v>0.6741573033707865</v>
      </c>
      <c r="E62" s="6">
        <f t="shared" si="0"/>
        <v>0.45142205130324903</v>
      </c>
      <c r="F62" s="7">
        <f t="shared" si="1"/>
        <v>0.6741573033707865</v>
      </c>
      <c r="G62" s="7">
        <f t="shared" si="2"/>
        <v>0.36029596243668954</v>
      </c>
      <c r="J62">
        <f t="shared" si="16"/>
        <v>0.72403334199456837</v>
      </c>
      <c r="K62">
        <f t="shared" si="17"/>
        <v>0.2561790305064825</v>
      </c>
      <c r="L62">
        <f t="shared" si="18"/>
        <v>0.33424832579209118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1.304745064930805</v>
      </c>
      <c r="AM62" s="32"/>
      <c r="AN62" s="32"/>
      <c r="AV62" s="6"/>
      <c r="BI62" s="5">
        <f t="shared" si="3"/>
        <v>61.8</v>
      </c>
      <c r="BJ62" s="5">
        <f t="shared" si="4"/>
        <v>60</v>
      </c>
      <c r="BK62" s="5">
        <f t="shared" si="5"/>
        <v>1.7909884750888159</v>
      </c>
      <c r="BL62">
        <f t="shared" si="6"/>
        <v>0.69543493694806635</v>
      </c>
      <c r="BM62">
        <f t="shared" si="7"/>
        <v>0.30456506305193365</v>
      </c>
      <c r="BN62">
        <f t="shared" si="8"/>
        <v>0.73263415955919753</v>
      </c>
      <c r="BO62">
        <f t="shared" si="9"/>
        <v>-80.244868074528398</v>
      </c>
      <c r="BP62">
        <f t="shared" si="10"/>
        <v>0.67613636363636365</v>
      </c>
      <c r="BQ62">
        <f t="shared" si="11"/>
        <v>0.45692177423763397</v>
      </c>
      <c r="BR62">
        <f t="shared" si="12"/>
        <v>4.1239033644636454</v>
      </c>
    </row>
    <row r="63" spans="1:70" ht="15.75" x14ac:dyDescent="0.25">
      <c r="A63" s="42">
        <v>62.9</v>
      </c>
      <c r="B63">
        <f t="shared" si="13"/>
        <v>1.7986506454452689</v>
      </c>
      <c r="C63">
        <f t="shared" si="14"/>
        <v>61</v>
      </c>
      <c r="D63" s="5">
        <f t="shared" si="15"/>
        <v>0.6853932584269663</v>
      </c>
      <c r="E63" s="6">
        <f t="shared" si="0"/>
        <v>0.48283417493189162</v>
      </c>
      <c r="F63" s="7">
        <f t="shared" si="1"/>
        <v>0.68539325842696641</v>
      </c>
      <c r="G63" s="7">
        <f t="shared" si="2"/>
        <v>0.35504776351452927</v>
      </c>
      <c r="J63">
        <f t="shared" si="16"/>
        <v>0.74905181084132144</v>
      </c>
      <c r="K63">
        <f t="shared" si="17"/>
        <v>0.24404361544934405</v>
      </c>
      <c r="L63">
        <f t="shared" si="18"/>
        <v>0.3184147028854028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88</v>
      </c>
      <c r="AM63" s="32"/>
      <c r="AN63" s="32"/>
      <c r="AV63" s="6"/>
      <c r="BI63" s="5">
        <f t="shared" si="3"/>
        <v>62.9</v>
      </c>
      <c r="BJ63" s="5">
        <f t="shared" si="4"/>
        <v>61</v>
      </c>
      <c r="BK63" s="5">
        <f t="shared" si="5"/>
        <v>1.7986506454452689</v>
      </c>
      <c r="BL63">
        <f t="shared" si="6"/>
        <v>0.6974875641996201</v>
      </c>
      <c r="BM63">
        <f t="shared" si="7"/>
        <v>0.3025124358003799</v>
      </c>
      <c r="BN63">
        <f t="shared" si="8"/>
        <v>0.73316682247553511</v>
      </c>
      <c r="BO63">
        <f t="shared" si="9"/>
        <v>-81.148965676488771</v>
      </c>
      <c r="BP63">
        <f t="shared" si="10"/>
        <v>0.6875</v>
      </c>
      <c r="BQ63">
        <f t="shared" si="11"/>
        <v>0.48877641111466941</v>
      </c>
      <c r="BR63">
        <f t="shared" si="12"/>
        <v>4.1415461637063951</v>
      </c>
    </row>
    <row r="64" spans="1:70" ht="15.75" x14ac:dyDescent="0.25">
      <c r="A64" s="42">
        <v>64.3</v>
      </c>
      <c r="B64">
        <f t="shared" si="13"/>
        <v>1.8082109729242219</v>
      </c>
      <c r="C64">
        <f t="shared" si="14"/>
        <v>62</v>
      </c>
      <c r="D64" s="5">
        <f t="shared" si="15"/>
        <v>0.6966292134831461</v>
      </c>
      <c r="E64" s="6">
        <f t="shared" si="0"/>
        <v>0.51473019116795815</v>
      </c>
      <c r="F64" s="7">
        <f t="shared" si="1"/>
        <v>0.6966292134831461</v>
      </c>
      <c r="G64" s="7">
        <f t="shared" si="2"/>
        <v>0.34944394443496485</v>
      </c>
      <c r="J64">
        <f t="shared" si="16"/>
        <v>0.77281583429171485</v>
      </c>
      <c r="K64">
        <f t="shared" si="17"/>
        <v>0.2311214165225744</v>
      </c>
      <c r="L64">
        <f t="shared" si="18"/>
        <v>0.30155452760764595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64.3</v>
      </c>
      <c r="BJ64" s="5">
        <f t="shared" si="4"/>
        <v>62</v>
      </c>
      <c r="BK64" s="5">
        <f t="shared" si="5"/>
        <v>1.8082109729242219</v>
      </c>
      <c r="BL64">
        <f t="shared" si="6"/>
        <v>0.70003995597964541</v>
      </c>
      <c r="BM64">
        <f t="shared" si="7"/>
        <v>0.29996004402035459</v>
      </c>
      <c r="BN64">
        <f t="shared" si="8"/>
        <v>0.73586143576477392</v>
      </c>
      <c r="BO64">
        <f t="shared" si="9"/>
        <v>-81.589751154403771</v>
      </c>
      <c r="BP64">
        <f t="shared" si="10"/>
        <v>0.69886363636363635</v>
      </c>
      <c r="BQ64">
        <f t="shared" si="11"/>
        <v>0.52113500486411635</v>
      </c>
      <c r="BR64">
        <f t="shared" si="12"/>
        <v>4.1635596312435741</v>
      </c>
    </row>
    <row r="65" spans="1:70" ht="15.75" x14ac:dyDescent="0.25">
      <c r="A65" s="42">
        <v>90.5</v>
      </c>
      <c r="B65">
        <f t="shared" si="13"/>
        <v>1.9566485792052033</v>
      </c>
      <c r="C65">
        <f t="shared" si="14"/>
        <v>63</v>
      </c>
      <c r="D65" s="5">
        <f t="shared" si="15"/>
        <v>0.7078651685393258</v>
      </c>
      <c r="E65" s="6">
        <f t="shared" si="0"/>
        <v>0.5471587644779865</v>
      </c>
      <c r="F65" s="7">
        <f t="shared" si="1"/>
        <v>0.7078651685393258</v>
      </c>
      <c r="G65" s="7">
        <f t="shared" si="2"/>
        <v>0.3434787989214565</v>
      </c>
      <c r="J65">
        <f t="shared" si="16"/>
        <v>0.79525616917109854</v>
      </c>
      <c r="K65">
        <f t="shared" si="17"/>
        <v>0.21760145678732015</v>
      </c>
      <c r="L65">
        <f t="shared" si="18"/>
        <v>0.28391442686500978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0.31953095190097258</v>
      </c>
      <c r="AM65" s="32"/>
      <c r="AN65" s="32"/>
      <c r="AV65" s="6"/>
      <c r="BI65" s="5">
        <f t="shared" si="3"/>
        <v>90.5</v>
      </c>
      <c r="BJ65" s="5">
        <f t="shared" si="4"/>
        <v>63</v>
      </c>
      <c r="BK65" s="5">
        <f t="shared" si="5"/>
        <v>1.9566485792052033</v>
      </c>
      <c r="BL65">
        <f t="shared" si="6"/>
        <v>0.73835524584350387</v>
      </c>
      <c r="BM65">
        <f t="shared" si="7"/>
        <v>0.26164475415649613</v>
      </c>
      <c r="BN65">
        <f t="shared" si="8"/>
        <v>0.74779358363156689</v>
      </c>
      <c r="BO65">
        <f t="shared" si="9"/>
        <v>-74.244813008857804</v>
      </c>
      <c r="BP65">
        <f t="shared" si="10"/>
        <v>0.71022727272727271</v>
      </c>
      <c r="BQ65">
        <f t="shared" si="11"/>
        <v>0.55404879144233621</v>
      </c>
      <c r="BR65">
        <f t="shared" si="12"/>
        <v>4.5053498507058807</v>
      </c>
    </row>
    <row r="66" spans="1:70" ht="15.75" x14ac:dyDescent="0.25">
      <c r="A66" s="42">
        <v>92.4</v>
      </c>
      <c r="B66">
        <f t="shared" si="13"/>
        <v>1.9656719712201067</v>
      </c>
      <c r="C66">
        <f t="shared" si="14"/>
        <v>64</v>
      </c>
      <c r="D66" s="5">
        <f t="shared" si="15"/>
        <v>0.7191011235955056</v>
      </c>
      <c r="E66" s="6">
        <f t="shared" si="0"/>
        <v>0.58017330636721443</v>
      </c>
      <c r="F66" s="7">
        <f t="shared" si="1"/>
        <v>0.7191011235955056</v>
      </c>
      <c r="G66" s="7">
        <f t="shared" si="2"/>
        <v>0.33714604791254321</v>
      </c>
      <c r="J66">
        <f t="shared" si="16"/>
        <v>0.81632249567965975</v>
      </c>
      <c r="K66">
        <f t="shared" si="17"/>
        <v>0.2036724436835711</v>
      </c>
      <c r="L66">
        <f t="shared" si="18"/>
        <v>0.26574061575853669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0.52803504684096336</v>
      </c>
      <c r="AM66" s="32"/>
      <c r="AN66" s="32"/>
      <c r="AV66" s="6"/>
      <c r="BI66" s="5">
        <f t="shared" si="3"/>
        <v>92.4</v>
      </c>
      <c r="BJ66" s="5">
        <f t="shared" si="4"/>
        <v>64</v>
      </c>
      <c r="BK66" s="5">
        <f t="shared" si="5"/>
        <v>1.9656719712201067</v>
      </c>
      <c r="BL66">
        <f t="shared" si="6"/>
        <v>0.74060081110236342</v>
      </c>
      <c r="BM66">
        <f t="shared" si="7"/>
        <v>0.25939918889763658</v>
      </c>
      <c r="BN66">
        <f t="shared" si="8"/>
        <v>0.75511046865613007</v>
      </c>
      <c r="BO66">
        <f t="shared" si="9"/>
        <v>-73.810461934582392</v>
      </c>
      <c r="BP66">
        <f t="shared" si="10"/>
        <v>0.72159090909090906</v>
      </c>
      <c r="BQ66">
        <f t="shared" si="11"/>
        <v>0.58757412674663412</v>
      </c>
      <c r="BR66">
        <f t="shared" si="12"/>
        <v>4.5261269786476381</v>
      </c>
    </row>
    <row r="67" spans="1:70" ht="15.75" x14ac:dyDescent="0.25">
      <c r="A67" s="42">
        <v>104</v>
      </c>
      <c r="B67">
        <f t="shared" si="13"/>
        <v>2.0170333392987803</v>
      </c>
      <c r="C67">
        <f t="shared" si="14"/>
        <v>65</v>
      </c>
      <c r="D67" s="5">
        <f t="shared" si="15"/>
        <v>0.7303370786516854</v>
      </c>
      <c r="E67" s="6">
        <f t="shared" ref="E67:E130" si="27">IF(A67&gt;0,(_xlfn.NORM.S.INV(D67)),"")</f>
        <v>0.6138327660514068</v>
      </c>
      <c r="F67" s="7">
        <f t="shared" ref="F67:F130" si="28">IF(A67&gt;0,_xlfn.NORM.DIST(E67,0,1,TRUE),"")</f>
        <v>0.73033707865168551</v>
      </c>
      <c r="G67" s="7">
        <f t="shared" ref="G67:G130" si="29">IF(A67&gt;0,_xlfn.NORM.DIST(E67,0,1,FALSE),"")</f>
        <v>0.33043878191581222</v>
      </c>
      <c r="J67">
        <f t="shared" si="16"/>
        <v>0.83598316978733112</v>
      </c>
      <c r="K67">
        <f t="shared" si="17"/>
        <v>0.18951850307346996</v>
      </c>
      <c r="L67">
        <f t="shared" si="18"/>
        <v>0.24727333159818352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104</v>
      </c>
      <c r="BJ67" s="5">
        <f t="shared" ref="BJ67:BJ130" si="31">IF(A67&gt;0,C67,"")</f>
        <v>65</v>
      </c>
      <c r="BK67" s="5">
        <f t="shared" ref="BK67:BK130" si="32">IF(A67&gt;0,LOG10(BI67),"")</f>
        <v>2.0170333392987803</v>
      </c>
      <c r="BL67">
        <f t="shared" ref="BL67:BL130" si="33">IF(A67&gt;0,_xlfn.NORM.DIST(BK67,$BF$3,$BF$4,TRUE),"")</f>
        <v>0.75319040375308921</v>
      </c>
      <c r="BM67">
        <f t="shared" ref="BM67:BM130" si="34">IF(A67&gt;0,1-BL67,"")</f>
        <v>0.24680959624691079</v>
      </c>
      <c r="BN67">
        <f t="shared" ref="BN67:BN130" si="35">IF(A67&gt;0,SMALL($BM$3:$BM$902,BJ67),"")</f>
        <v>0.75700287704850977</v>
      </c>
      <c r="BO67">
        <f t="shared" ref="BO67:BO130" si="36">IF(A67&gt;0,(2*BJ67-1)*(LN(BL67)+LN(BN67)),"")</f>
        <v>-72.47548277594781</v>
      </c>
      <c r="BP67">
        <f t="shared" ref="BP67:BP130" si="37">IF(A67&gt;0,(BJ67-0.5)/$BF$5,"")</f>
        <v>0.73295454545454541</v>
      </c>
      <c r="BQ67">
        <f t="shared" ref="BQ67:BQ130" si="38">IF(A67&gt;0,_xlfn.NORM.S.INV(BP67),"")</f>
        <v>0.62177335501573239</v>
      </c>
      <c r="BR67">
        <f t="shared" ref="BR67:BR130" si="39">IF(A67&gt;0,LN(BI67),"")</f>
        <v>4.6443908991413725</v>
      </c>
    </row>
    <row r="68" spans="1:70" ht="15.75" x14ac:dyDescent="0.25">
      <c r="A68" s="42">
        <v>108</v>
      </c>
      <c r="B68">
        <f t="shared" ref="B68:B131" si="40">IF(A68&gt;0,LOG10(A68),"")</f>
        <v>2.0334237554869499</v>
      </c>
      <c r="C68">
        <f t="shared" ref="C68:C131" si="41">IF(A68&gt;0,(C67+1),"")</f>
        <v>66</v>
      </c>
      <c r="D68" s="5">
        <f t="shared" ref="D68:D131" si="42">IF(A68&gt;0,C68/(1+($T$2)),"")</f>
        <v>0.7415730337078652</v>
      </c>
      <c r="E68" s="6">
        <f t="shared" si="27"/>
        <v>0.64820258132167397</v>
      </c>
      <c r="F68" s="7">
        <f t="shared" si="28"/>
        <v>0.74157303370786531</v>
      </c>
      <c r="G68" s="7">
        <f t="shared" si="29"/>
        <v>0.32334939361223214</v>
      </c>
      <c r="J68">
        <f t="shared" ref="J68:J93" si="43">_xlfn.NORM.DIST(N68,$H$3,$I$3,TRUE)</f>
        <v>0.85422456756341036</v>
      </c>
      <c r="K68">
        <f t="shared" ref="K68:K93" si="44">_xlfn.NORM.DIST(N68,$H$3,$I$3,FALSE)</f>
        <v>0.17531530370259529</v>
      </c>
      <c r="L68">
        <f t="shared" ref="L68:L93" si="45">K68*$I$3</f>
        <v>0.22874177731280648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108</v>
      </c>
      <c r="BJ68" s="5">
        <f t="shared" si="31"/>
        <v>66</v>
      </c>
      <c r="BK68" s="5">
        <f t="shared" si="32"/>
        <v>2.0334237554869499</v>
      </c>
      <c r="BL68">
        <f t="shared" si="33"/>
        <v>0.7571380274218027</v>
      </c>
      <c r="BM68">
        <f t="shared" si="34"/>
        <v>0.2428619725781973</v>
      </c>
      <c r="BN68">
        <f t="shared" si="35"/>
        <v>0.77462030008724025</v>
      </c>
      <c r="BO68">
        <f t="shared" si="36"/>
        <v>-69.90055363122363</v>
      </c>
      <c r="BP68">
        <f t="shared" si="37"/>
        <v>0.74431818181818177</v>
      </c>
      <c r="BQ68">
        <f t="shared" si="38"/>
        <v>0.65671585720597314</v>
      </c>
      <c r="BR68">
        <f t="shared" si="39"/>
        <v>4.6821312271242199</v>
      </c>
    </row>
    <row r="69" spans="1:70" ht="15.75" x14ac:dyDescent="0.25">
      <c r="A69" s="42">
        <v>108</v>
      </c>
      <c r="B69">
        <f t="shared" si="40"/>
        <v>2.0334237554869499</v>
      </c>
      <c r="C69">
        <f t="shared" si="41"/>
        <v>67</v>
      </c>
      <c r="D69" s="5">
        <f t="shared" si="42"/>
        <v>0.7528089887640449</v>
      </c>
      <c r="E69" s="6">
        <f t="shared" si="27"/>
        <v>0.68335583166288583</v>
      </c>
      <c r="F69" s="7">
        <f t="shared" si="28"/>
        <v>0.75280898876404501</v>
      </c>
      <c r="G69" s="7">
        <f t="shared" si="29"/>
        <v>0.31586949868528436</v>
      </c>
      <c r="J69">
        <f t="shared" si="43"/>
        <v>0.87105006601505974</v>
      </c>
      <c r="K69">
        <f t="shared" si="44"/>
        <v>0.16122667850859115</v>
      </c>
      <c r="L69">
        <f t="shared" si="45"/>
        <v>0.21035971311926979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108</v>
      </c>
      <c r="BJ69" s="5">
        <f t="shared" si="31"/>
        <v>67</v>
      </c>
      <c r="BK69" s="5">
        <f t="shared" si="32"/>
        <v>2.0334237554869499</v>
      </c>
      <c r="BL69">
        <f t="shared" si="33"/>
        <v>0.7571380274218027</v>
      </c>
      <c r="BM69">
        <f t="shared" si="34"/>
        <v>0.2428619725781973</v>
      </c>
      <c r="BN69">
        <f t="shared" si="35"/>
        <v>0.77607638918217392</v>
      </c>
      <c r="BO69">
        <f t="shared" si="36"/>
        <v>-70.717966172273989</v>
      </c>
      <c r="BP69">
        <f t="shared" si="37"/>
        <v>0.75568181818181823</v>
      </c>
      <c r="BQ69">
        <f t="shared" si="38"/>
        <v>0.69247932764822007</v>
      </c>
      <c r="BR69">
        <f t="shared" si="39"/>
        <v>4.6821312271242199</v>
      </c>
    </row>
    <row r="70" spans="1:70" x14ac:dyDescent="0.25">
      <c r="A70" s="42">
        <v>110</v>
      </c>
      <c r="B70">
        <f t="shared" si="40"/>
        <v>2.0413926851582249</v>
      </c>
      <c r="C70">
        <f t="shared" si="41"/>
        <v>68</v>
      </c>
      <c r="D70" s="5">
        <f t="shared" si="42"/>
        <v>0.7640449438202247</v>
      </c>
      <c r="E70" s="6">
        <f t="shared" si="27"/>
        <v>0.7193746490884374</v>
      </c>
      <c r="F70" s="7">
        <f t="shared" si="28"/>
        <v>0.7640449438202247</v>
      </c>
      <c r="G70" s="7">
        <f t="shared" si="29"/>
        <v>0.30798984230542842</v>
      </c>
      <c r="J70">
        <f t="shared" si="43"/>
        <v>0.88647871433890035</v>
      </c>
      <c r="K70">
        <f t="shared" si="44"/>
        <v>0.14740182252667361</v>
      </c>
      <c r="L70">
        <f t="shared" si="45"/>
        <v>0.19232180050348374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110</v>
      </c>
      <c r="BJ70" s="5">
        <f t="shared" si="31"/>
        <v>68</v>
      </c>
      <c r="BK70" s="5">
        <f t="shared" si="32"/>
        <v>2.0413926851582249</v>
      </c>
      <c r="BL70">
        <f t="shared" si="33"/>
        <v>0.75904492439750193</v>
      </c>
      <c r="BM70">
        <f t="shared" si="34"/>
        <v>0.24095507560249807</v>
      </c>
      <c r="BN70">
        <f t="shared" si="35"/>
        <v>0.77681044451903869</v>
      </c>
      <c r="BO70">
        <f t="shared" si="36"/>
        <v>-71.314186176044402</v>
      </c>
      <c r="BP70">
        <f t="shared" si="37"/>
        <v>0.76704545454545459</v>
      </c>
      <c r="BQ70">
        <f t="shared" si="38"/>
        <v>0.72915134305229301</v>
      </c>
      <c r="BR70">
        <f t="shared" si="39"/>
        <v>4.7004803657924166</v>
      </c>
    </row>
    <row r="71" spans="1:70" x14ac:dyDescent="0.25">
      <c r="A71" s="42">
        <v>112</v>
      </c>
      <c r="B71">
        <f t="shared" si="40"/>
        <v>2.0492180226701815</v>
      </c>
      <c r="C71">
        <f t="shared" si="41"/>
        <v>69</v>
      </c>
      <c r="D71" s="5">
        <f t="shared" si="42"/>
        <v>0.7752808988764045</v>
      </c>
      <c r="E71" s="6">
        <f t="shared" si="27"/>
        <v>0.75635196070592436</v>
      </c>
      <c r="F71" s="7">
        <f t="shared" si="28"/>
        <v>0.77528089887640439</v>
      </c>
      <c r="G71" s="7">
        <f t="shared" si="29"/>
        <v>0.29970018797879167</v>
      </c>
      <c r="J71">
        <f t="shared" si="43"/>
        <v>0.90054365605180764</v>
      </c>
      <c r="K71">
        <f t="shared" si="44"/>
        <v>0.13397311872225429</v>
      </c>
      <c r="L71">
        <f t="shared" si="45"/>
        <v>0.17480076548625012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112</v>
      </c>
      <c r="BJ71" s="5">
        <f t="shared" si="31"/>
        <v>69</v>
      </c>
      <c r="BK71" s="5">
        <f t="shared" si="32"/>
        <v>2.0492180226701815</v>
      </c>
      <c r="BL71">
        <f t="shared" si="33"/>
        <v>0.76090950803458146</v>
      </c>
      <c r="BM71">
        <f t="shared" si="34"/>
        <v>0.23909049196541854</v>
      </c>
      <c r="BN71">
        <f t="shared" si="35"/>
        <v>0.7797878624955773</v>
      </c>
      <c r="BO71">
        <f t="shared" si="36"/>
        <v>-71.510466434681533</v>
      </c>
      <c r="BP71">
        <f t="shared" si="37"/>
        <v>0.77840909090909094</v>
      </c>
      <c r="BQ71">
        <f t="shared" si="38"/>
        <v>0.76683130989518566</v>
      </c>
      <c r="BR71">
        <f t="shared" si="39"/>
        <v>4.7184988712950942</v>
      </c>
    </row>
    <row r="72" spans="1:70" x14ac:dyDescent="0.25">
      <c r="A72" s="42">
        <v>124</v>
      </c>
      <c r="B72">
        <f t="shared" si="40"/>
        <v>2.0934216851622351</v>
      </c>
      <c r="C72">
        <f t="shared" si="41"/>
        <v>70</v>
      </c>
      <c r="D72" s="5">
        <f t="shared" si="42"/>
        <v>0.7865168539325843</v>
      </c>
      <c r="E72" s="6">
        <f t="shared" si="27"/>
        <v>0.79439366307291748</v>
      </c>
      <c r="F72" s="7">
        <f t="shared" si="28"/>
        <v>0.7865168539325843</v>
      </c>
      <c r="G72" s="7">
        <f t="shared" si="29"/>
        <v>0.29098918449945654</v>
      </c>
      <c r="J72">
        <f t="shared" si="43"/>
        <v>0.91329036616528991</v>
      </c>
      <c r="K72">
        <f t="shared" si="44"/>
        <v>0.12105461448167903</v>
      </c>
      <c r="L72">
        <f t="shared" si="45"/>
        <v>0.15794541083207189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124</v>
      </c>
      <c r="BJ72" s="5">
        <f t="shared" si="31"/>
        <v>70</v>
      </c>
      <c r="BK72" s="5">
        <f t="shared" si="32"/>
        <v>2.0934216851622351</v>
      </c>
      <c r="BL72">
        <f t="shared" si="33"/>
        <v>0.77129258019621694</v>
      </c>
      <c r="BM72">
        <f t="shared" si="34"/>
        <v>0.22870741980378306</v>
      </c>
      <c r="BN72">
        <f t="shared" si="35"/>
        <v>0.80275936064299747</v>
      </c>
      <c r="BO72">
        <f t="shared" si="36"/>
        <v>-66.634901602980563</v>
      </c>
      <c r="BP72">
        <f t="shared" si="37"/>
        <v>0.78977272727272729</v>
      </c>
      <c r="BQ72">
        <f t="shared" si="38"/>
        <v>0.80563290730518677</v>
      </c>
      <c r="BR72">
        <f t="shared" si="39"/>
        <v>4.8202815656050371</v>
      </c>
    </row>
    <row r="73" spans="1:70" x14ac:dyDescent="0.25">
      <c r="A73" s="42">
        <v>163</v>
      </c>
      <c r="B73">
        <f t="shared" si="40"/>
        <v>2.2121876044039577</v>
      </c>
      <c r="C73">
        <f t="shared" si="41"/>
        <v>71</v>
      </c>
      <c r="D73" s="5">
        <f t="shared" si="42"/>
        <v>0.797752808988764</v>
      </c>
      <c r="E73" s="6">
        <f t="shared" si="27"/>
        <v>0.83362136553376809</v>
      </c>
      <c r="F73" s="7">
        <f t="shared" si="28"/>
        <v>0.797752808988764</v>
      </c>
      <c r="G73" s="7">
        <f t="shared" si="29"/>
        <v>0.28184420542443761</v>
      </c>
      <c r="J73">
        <f t="shared" si="43"/>
        <v>0.92477476845841056</v>
      </c>
      <c r="K73">
        <f t="shared" si="44"/>
        <v>0.10874114416612721</v>
      </c>
      <c r="L73">
        <f t="shared" si="45"/>
        <v>0.14187947120568367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163</v>
      </c>
      <c r="BJ73" s="5">
        <f t="shared" si="31"/>
        <v>71</v>
      </c>
      <c r="BK73" s="5">
        <f t="shared" si="32"/>
        <v>2.2121876044039577</v>
      </c>
      <c r="BL73">
        <f t="shared" si="33"/>
        <v>0.79789798129142597</v>
      </c>
      <c r="BM73">
        <f t="shared" si="34"/>
        <v>0.20210201870857403</v>
      </c>
      <c r="BN73">
        <f t="shared" si="35"/>
        <v>0.82105483180583905</v>
      </c>
      <c r="BO73">
        <f t="shared" si="36"/>
        <v>-59.634528416731357</v>
      </c>
      <c r="BP73">
        <f t="shared" si="37"/>
        <v>0.80113636363636365</v>
      </c>
      <c r="BQ73">
        <f t="shared" si="38"/>
        <v>0.84568718722657388</v>
      </c>
      <c r="BR73">
        <f t="shared" si="39"/>
        <v>5.0937502008067623</v>
      </c>
    </row>
    <row r="74" spans="1:70" x14ac:dyDescent="0.25">
      <c r="A74" s="42">
        <v>180</v>
      </c>
      <c r="B74">
        <f t="shared" si="40"/>
        <v>2.255272505103306</v>
      </c>
      <c r="C74">
        <f t="shared" si="41"/>
        <v>72</v>
      </c>
      <c r="D74" s="5">
        <f t="shared" si="42"/>
        <v>0.8089887640449438</v>
      </c>
      <c r="E74" s="6">
        <f t="shared" si="27"/>
        <v>0.87417589357122172</v>
      </c>
      <c r="F74" s="7">
        <f t="shared" si="28"/>
        <v>0.80898876404494358</v>
      </c>
      <c r="G74" s="7">
        <f t="shared" si="29"/>
        <v>0.27225115366559616</v>
      </c>
      <c r="J74">
        <f t="shared" si="43"/>
        <v>0.93506129617956946</v>
      </c>
      <c r="K74">
        <f t="shared" si="44"/>
        <v>9.7108068347014881E-2</v>
      </c>
      <c r="L74">
        <f t="shared" si="45"/>
        <v>0.12670127294073097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180</v>
      </c>
      <c r="BJ74" s="5">
        <f t="shared" si="31"/>
        <v>72</v>
      </c>
      <c r="BK74" s="5">
        <f t="shared" si="32"/>
        <v>2.255272505103306</v>
      </c>
      <c r="BL74">
        <f t="shared" si="33"/>
        <v>0.80707234772425196</v>
      </c>
      <c r="BM74">
        <f t="shared" si="34"/>
        <v>0.19292765227574804</v>
      </c>
      <c r="BN74">
        <f t="shared" si="35"/>
        <v>0.82743047070604459</v>
      </c>
      <c r="BO74">
        <f t="shared" si="36"/>
        <v>-57.739419322104091</v>
      </c>
      <c r="BP74">
        <f t="shared" si="37"/>
        <v>0.8125</v>
      </c>
      <c r="BQ74">
        <f t="shared" si="38"/>
        <v>0.88714655901887607</v>
      </c>
      <c r="BR74">
        <f t="shared" si="39"/>
        <v>5.1929568508902104</v>
      </c>
    </row>
    <row r="75" spans="1:70" x14ac:dyDescent="0.25">
      <c r="A75" s="42">
        <v>181</v>
      </c>
      <c r="B75">
        <f t="shared" si="40"/>
        <v>2.2576785748691846</v>
      </c>
      <c r="C75">
        <f t="shared" si="41"/>
        <v>73</v>
      </c>
      <c r="D75" s="5">
        <f t="shared" si="42"/>
        <v>0.8202247191011236</v>
      </c>
      <c r="E75" s="6">
        <f t="shared" si="27"/>
        <v>0.91622182275264197</v>
      </c>
      <c r="F75" s="7">
        <f t="shared" si="28"/>
        <v>0.82022471910112382</v>
      </c>
      <c r="G75" s="7">
        <f t="shared" si="29"/>
        <v>0.26219422122911229</v>
      </c>
      <c r="J75">
        <f t="shared" si="43"/>
        <v>0.94422095547462448</v>
      </c>
      <c r="K75">
        <f t="shared" si="44"/>
        <v>8.6211579110476638E-2</v>
      </c>
      <c r="L75">
        <f t="shared" si="45"/>
        <v>0.11248413238428608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181</v>
      </c>
      <c r="BJ75" s="5">
        <f t="shared" si="31"/>
        <v>73</v>
      </c>
      <c r="BK75" s="5">
        <f t="shared" si="32"/>
        <v>2.2576785748691846</v>
      </c>
      <c r="BL75">
        <f t="shared" si="33"/>
        <v>0.80757707687470381</v>
      </c>
      <c r="BM75">
        <f t="shared" si="34"/>
        <v>0.19242292312529619</v>
      </c>
      <c r="BN75">
        <f t="shared" si="35"/>
        <v>0.82852558452675207</v>
      </c>
      <c r="BO75">
        <f t="shared" si="36"/>
        <v>-58.264529192056948</v>
      </c>
      <c r="BP75">
        <f t="shared" si="37"/>
        <v>0.82386363636363635</v>
      </c>
      <c r="BQ75">
        <f t="shared" si="38"/>
        <v>0.93018998319682389</v>
      </c>
      <c r="BR75">
        <f t="shared" si="39"/>
        <v>5.1984970312658261</v>
      </c>
    </row>
    <row r="76" spans="1:70" x14ac:dyDescent="0.25">
      <c r="A76" s="42">
        <v>183</v>
      </c>
      <c r="B76">
        <f t="shared" si="40"/>
        <v>2.2624510897304293</v>
      </c>
      <c r="C76">
        <f t="shared" si="41"/>
        <v>74</v>
      </c>
      <c r="D76" s="5">
        <f t="shared" si="42"/>
        <v>0.8314606741573034</v>
      </c>
      <c r="E76" s="6">
        <f t="shared" si="27"/>
        <v>0.95995343382693243</v>
      </c>
      <c r="F76" s="7">
        <f t="shared" si="28"/>
        <v>0.83146067415730296</v>
      </c>
      <c r="G76" s="7">
        <f t="shared" si="29"/>
        <v>0.25165559046609998</v>
      </c>
      <c r="J76">
        <f t="shared" si="43"/>
        <v>0.95232944489230154</v>
      </c>
      <c r="K76">
        <f t="shared" si="44"/>
        <v>7.6089503870912387E-2</v>
      </c>
      <c r="L76">
        <f t="shared" si="45"/>
        <v>9.9277404668606323E-2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1.365</v>
      </c>
      <c r="AM76" s="55">
        <v>0.25</v>
      </c>
      <c r="AV76" s="2"/>
      <c r="BI76" s="5">
        <f t="shared" si="30"/>
        <v>183</v>
      </c>
      <c r="BJ76" s="5">
        <f t="shared" si="31"/>
        <v>74</v>
      </c>
      <c r="BK76" s="5">
        <f t="shared" si="32"/>
        <v>2.2624510897304293</v>
      </c>
      <c r="BL76">
        <f t="shared" si="33"/>
        <v>0.80857583116694887</v>
      </c>
      <c r="BM76">
        <f t="shared" si="34"/>
        <v>0.19142416883305113</v>
      </c>
      <c r="BN76">
        <f t="shared" si="35"/>
        <v>0.83647658366357303</v>
      </c>
      <c r="BO76">
        <f t="shared" si="36"/>
        <v>-57.482521926439873</v>
      </c>
      <c r="BP76">
        <f t="shared" si="37"/>
        <v>0.83522727272727271</v>
      </c>
      <c r="BQ76">
        <f t="shared" si="38"/>
        <v>0.97502984780811075</v>
      </c>
      <c r="BR76">
        <f t="shared" si="39"/>
        <v>5.2094861528414214</v>
      </c>
    </row>
    <row r="77" spans="1:70" x14ac:dyDescent="0.25">
      <c r="A77" s="42">
        <v>286</v>
      </c>
      <c r="B77">
        <f t="shared" si="40"/>
        <v>2.4563660331290431</v>
      </c>
      <c r="C77">
        <f t="shared" si="41"/>
        <v>75</v>
      </c>
      <c r="D77" s="5">
        <f t="shared" si="42"/>
        <v>0.84269662921348309</v>
      </c>
      <c r="E77" s="6">
        <f t="shared" si="27"/>
        <v>1.0056026647040783</v>
      </c>
      <c r="F77" s="7">
        <f t="shared" si="28"/>
        <v>0.84269662921348287</v>
      </c>
      <c r="G77" s="7">
        <f t="shared" si="29"/>
        <v>0.24061505784639831</v>
      </c>
      <c r="J77">
        <f t="shared" si="43"/>
        <v>0.95946537690950306</v>
      </c>
      <c r="K77">
        <f t="shared" si="44"/>
        <v>6.6762527889752274E-2</v>
      </c>
      <c r="L77">
        <f t="shared" si="45"/>
        <v>8.7108078786459514E-2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16</v>
      </c>
      <c r="AM77" s="55">
        <v>0.5</v>
      </c>
      <c r="AV77" s="2"/>
      <c r="BI77" s="5">
        <f t="shared" si="30"/>
        <v>286</v>
      </c>
      <c r="BJ77" s="5">
        <f t="shared" si="31"/>
        <v>75</v>
      </c>
      <c r="BK77" s="5">
        <f t="shared" si="32"/>
        <v>2.4563660331290431</v>
      </c>
      <c r="BL77">
        <f t="shared" si="33"/>
        <v>0.84643981623704556</v>
      </c>
      <c r="BM77">
        <f t="shared" si="34"/>
        <v>0.15356018376295444</v>
      </c>
      <c r="BN77">
        <f t="shared" si="35"/>
        <v>0.83884653473940429</v>
      </c>
      <c r="BO77">
        <f t="shared" si="36"/>
        <v>-51.024108447626382</v>
      </c>
      <c r="BP77">
        <f t="shared" si="37"/>
        <v>0.84659090909090906</v>
      </c>
      <c r="BQ77">
        <f t="shared" si="38"/>
        <v>1.0219212334923036</v>
      </c>
      <c r="BR77">
        <f t="shared" si="39"/>
        <v>5.6559918108198524</v>
      </c>
    </row>
    <row r="78" spans="1:70" x14ac:dyDescent="0.25">
      <c r="A78" s="42">
        <v>360</v>
      </c>
      <c r="B78">
        <f t="shared" si="40"/>
        <v>2.5563025007672873</v>
      </c>
      <c r="C78">
        <f t="shared" si="41"/>
        <v>76</v>
      </c>
      <c r="D78" s="5">
        <f t="shared" si="42"/>
        <v>0.8539325842696629</v>
      </c>
      <c r="E78" s="6">
        <f t="shared" si="27"/>
        <v>1.0534499283413901</v>
      </c>
      <c r="F78" s="7">
        <f t="shared" si="28"/>
        <v>0.85393258426966301</v>
      </c>
      <c r="G78" s="7">
        <f t="shared" si="29"/>
        <v>0.22904955328043519</v>
      </c>
      <c r="J78">
        <f t="shared" si="43"/>
        <v>0.96570863902774573</v>
      </c>
      <c r="K78">
        <f t="shared" si="44"/>
        <v>5.8235748274097922E-2</v>
      </c>
      <c r="L78">
        <f t="shared" si="45"/>
        <v>7.5982805163181913E-2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108</v>
      </c>
      <c r="AM78" s="55">
        <v>0.75</v>
      </c>
      <c r="AV78" s="2"/>
      <c r="BI78" s="5">
        <f t="shared" si="30"/>
        <v>360</v>
      </c>
      <c r="BJ78" s="5">
        <f t="shared" si="31"/>
        <v>76</v>
      </c>
      <c r="BK78" s="5">
        <f t="shared" si="32"/>
        <v>2.5563025007672873</v>
      </c>
      <c r="BL78">
        <f t="shared" si="33"/>
        <v>0.86387104166299</v>
      </c>
      <c r="BM78">
        <f t="shared" si="34"/>
        <v>0.13612895833701</v>
      </c>
      <c r="BN78">
        <f t="shared" si="35"/>
        <v>0.84752779377403331</v>
      </c>
      <c r="BO78">
        <f t="shared" si="36"/>
        <v>-47.076277009539638</v>
      </c>
      <c r="BP78">
        <f t="shared" si="37"/>
        <v>0.85795454545454541</v>
      </c>
      <c r="BQ78">
        <f t="shared" si="38"/>
        <v>1.0711746468263743</v>
      </c>
      <c r="BR78">
        <f t="shared" si="39"/>
        <v>5.8861040314501558</v>
      </c>
    </row>
    <row r="79" spans="1:70" x14ac:dyDescent="0.25">
      <c r="A79" s="42">
        <v>361</v>
      </c>
      <c r="B79">
        <f t="shared" si="40"/>
        <v>2.5575072019056577</v>
      </c>
      <c r="C79">
        <f t="shared" si="41"/>
        <v>77</v>
      </c>
      <c r="D79" s="5">
        <f t="shared" si="42"/>
        <v>0.8651685393258427</v>
      </c>
      <c r="E79" s="6">
        <f t="shared" si="27"/>
        <v>1.1038391438595263</v>
      </c>
      <c r="F79" s="7">
        <f t="shared" si="28"/>
        <v>0.86516853932584259</v>
      </c>
      <c r="G79" s="7">
        <f t="shared" si="29"/>
        <v>0.21693251578742401</v>
      </c>
      <c r="J79">
        <f t="shared" si="43"/>
        <v>0.9711389230939752</v>
      </c>
      <c r="K79">
        <f t="shared" si="44"/>
        <v>5.0500469471524818E-2</v>
      </c>
      <c r="L79">
        <f t="shared" si="45"/>
        <v>6.5890238319660788E-2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361</v>
      </c>
      <c r="BJ79" s="5">
        <f t="shared" si="31"/>
        <v>77</v>
      </c>
      <c r="BK79" s="5">
        <f t="shared" si="32"/>
        <v>2.5575072019056577</v>
      </c>
      <c r="BL79">
        <f t="shared" si="33"/>
        <v>0.86407255709735087</v>
      </c>
      <c r="BM79">
        <f t="shared" si="34"/>
        <v>0.13592744290264913</v>
      </c>
      <c r="BN79">
        <f t="shared" si="35"/>
        <v>0.8611466628985065</v>
      </c>
      <c r="BO79">
        <f t="shared" si="36"/>
        <v>-45.225114622175724</v>
      </c>
      <c r="BP79">
        <f t="shared" si="37"/>
        <v>0.86931818181818177</v>
      </c>
      <c r="BQ79">
        <f t="shared" si="38"/>
        <v>1.123173920626966</v>
      </c>
      <c r="BR79">
        <f t="shared" si="39"/>
        <v>5.8888779583328805</v>
      </c>
    </row>
    <row r="80" spans="1:70" x14ac:dyDescent="0.25">
      <c r="A80" s="42">
        <v>376</v>
      </c>
      <c r="B80">
        <f t="shared" si="40"/>
        <v>2.5751878449276608</v>
      </c>
      <c r="C80">
        <f t="shared" si="41"/>
        <v>78</v>
      </c>
      <c r="D80" s="5">
        <f t="shared" si="42"/>
        <v>0.8764044943820225</v>
      </c>
      <c r="E80" s="6">
        <f t="shared" si="27"/>
        <v>1.1571991346000288</v>
      </c>
      <c r="F80" s="7">
        <f t="shared" si="28"/>
        <v>0.8764044943820225</v>
      </c>
      <c r="G80" s="7">
        <f t="shared" si="29"/>
        <v>0.20423306704478156</v>
      </c>
      <c r="J80">
        <f t="shared" si="43"/>
        <v>0.97583444254265395</v>
      </c>
      <c r="K80">
        <f t="shared" si="44"/>
        <v>4.353615178496309E-2</v>
      </c>
      <c r="L80">
        <f t="shared" si="45"/>
        <v>5.680357918750905E-2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679.57170454545451</v>
      </c>
      <c r="AM80" s="52"/>
      <c r="AV80" s="2"/>
      <c r="BI80" s="5">
        <f t="shared" si="30"/>
        <v>376</v>
      </c>
      <c r="BJ80" s="5">
        <f t="shared" si="31"/>
        <v>78</v>
      </c>
      <c r="BK80" s="5">
        <f t="shared" si="32"/>
        <v>2.5751878449276608</v>
      </c>
      <c r="BL80">
        <f t="shared" si="33"/>
        <v>0.86700658512765372</v>
      </c>
      <c r="BM80">
        <f t="shared" si="34"/>
        <v>0.13299341487234628</v>
      </c>
      <c r="BN80">
        <f t="shared" si="35"/>
        <v>0.8611466628985065</v>
      </c>
      <c r="BO80">
        <f t="shared" si="36"/>
        <v>-45.290869149627163</v>
      </c>
      <c r="BP80">
        <f t="shared" si="37"/>
        <v>0.88068181818181823</v>
      </c>
      <c r="BQ80">
        <f t="shared" si="38"/>
        <v>1.1784020429997195</v>
      </c>
      <c r="BR80">
        <f t="shared" si="39"/>
        <v>5.9295891433898946</v>
      </c>
    </row>
    <row r="81" spans="1:70" x14ac:dyDescent="0.25">
      <c r="A81" s="42">
        <v>656</v>
      </c>
      <c r="B81">
        <f t="shared" si="40"/>
        <v>2.8169038393756605</v>
      </c>
      <c r="C81">
        <f t="shared" si="41"/>
        <v>79</v>
      </c>
      <c r="D81" s="5">
        <f t="shared" si="42"/>
        <v>0.88764044943820219</v>
      </c>
      <c r="E81" s="6">
        <f t="shared" si="27"/>
        <v>1.2140749593948459</v>
      </c>
      <c r="F81" s="7">
        <f t="shared" si="28"/>
        <v>0.88764044943820231</v>
      </c>
      <c r="G81" s="7">
        <f t="shared" si="29"/>
        <v>0.19091489298216566</v>
      </c>
      <c r="J81">
        <f t="shared" si="43"/>
        <v>0.97987084864003016</v>
      </c>
      <c r="K81">
        <f t="shared" si="44"/>
        <v>3.731242962124634E-2</v>
      </c>
      <c r="L81">
        <f t="shared" si="45"/>
        <v>4.8683208408899149E-2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721.66327765236156</v>
      </c>
      <c r="AM81" s="52"/>
      <c r="AV81" s="2"/>
      <c r="BI81" s="5">
        <f t="shared" si="30"/>
        <v>656</v>
      </c>
      <c r="BJ81" s="5">
        <f t="shared" si="31"/>
        <v>79</v>
      </c>
      <c r="BK81" s="5">
        <f t="shared" si="32"/>
        <v>2.8169038393756605</v>
      </c>
      <c r="BL81">
        <f t="shared" si="33"/>
        <v>0.90278951167652977</v>
      </c>
      <c r="BM81">
        <f t="shared" si="34"/>
        <v>9.7210488323470234E-2</v>
      </c>
      <c r="BN81">
        <f t="shared" si="35"/>
        <v>0.87015984081176434</v>
      </c>
      <c r="BO81">
        <f t="shared" si="36"/>
        <v>-37.891041094563313</v>
      </c>
      <c r="BP81">
        <f t="shared" si="37"/>
        <v>0.89204545454545459</v>
      </c>
      <c r="BQ81">
        <f t="shared" si="38"/>
        <v>1.2374795794240139</v>
      </c>
      <c r="BR81">
        <f t="shared" si="39"/>
        <v>6.4861607889440887</v>
      </c>
    </row>
    <row r="82" spans="1:70" x14ac:dyDescent="0.25">
      <c r="A82" s="42">
        <v>755</v>
      </c>
      <c r="B82">
        <f t="shared" si="40"/>
        <v>2.8779469516291885</v>
      </c>
      <c r="C82">
        <f t="shared" si="41"/>
        <v>80</v>
      </c>
      <c r="D82" s="5">
        <f t="shared" si="42"/>
        <v>0.898876404494382</v>
      </c>
      <c r="E82" s="6">
        <f t="shared" si="27"/>
        <v>1.2751753303542575</v>
      </c>
      <c r="F82" s="7">
        <f t="shared" si="28"/>
        <v>0.89887640449438222</v>
      </c>
      <c r="G82" s="7">
        <f t="shared" si="29"/>
        <v>0.17693469049071667</v>
      </c>
      <c r="J82">
        <f t="shared" si="43"/>
        <v>0.98332034886923592</v>
      </c>
      <c r="K82">
        <f t="shared" si="44"/>
        <v>3.1791124345208817E-2</v>
      </c>
      <c r="L82">
        <f t="shared" si="45"/>
        <v>4.1479312598012776E-2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755</v>
      </c>
      <c r="BJ82" s="5">
        <f t="shared" si="31"/>
        <v>80</v>
      </c>
      <c r="BK82" s="5">
        <f t="shared" si="32"/>
        <v>2.8779469516291885</v>
      </c>
      <c r="BL82">
        <f t="shared" si="33"/>
        <v>0.91058992271160077</v>
      </c>
      <c r="BM82">
        <f t="shared" si="34"/>
        <v>8.9410077288399226E-2</v>
      </c>
      <c r="BN82">
        <f t="shared" si="35"/>
        <v>0.8816797024857056</v>
      </c>
      <c r="BO82">
        <f t="shared" si="36"/>
        <v>-34.914660671719702</v>
      </c>
      <c r="BP82">
        <f t="shared" si="37"/>
        <v>0.90340909090909094</v>
      </c>
      <c r="BQ82">
        <f t="shared" si="38"/>
        <v>1.3012239250892597</v>
      </c>
      <c r="BR82">
        <f t="shared" si="39"/>
        <v>6.6267177492490248</v>
      </c>
    </row>
    <row r="83" spans="1:70" x14ac:dyDescent="0.25">
      <c r="A83" s="42">
        <v>1297</v>
      </c>
      <c r="B83">
        <f t="shared" si="40"/>
        <v>3.1129399760840801</v>
      </c>
      <c r="C83">
        <f t="shared" si="41"/>
        <v>81</v>
      </c>
      <c r="D83" s="5">
        <f t="shared" si="42"/>
        <v>0.9101123595505618</v>
      </c>
      <c r="E83" s="6">
        <f t="shared" si="27"/>
        <v>1.3414472639635504</v>
      </c>
      <c r="F83" s="7">
        <f t="shared" si="28"/>
        <v>0.9101123595505618</v>
      </c>
      <c r="G83" s="7">
        <f t="shared" si="29"/>
        <v>0.16223994230373448</v>
      </c>
      <c r="J83">
        <f t="shared" si="43"/>
        <v>0.9862510235843287</v>
      </c>
      <c r="K83">
        <f t="shared" si="44"/>
        <v>2.692818695397543E-2</v>
      </c>
      <c r="L83">
        <f t="shared" si="45"/>
        <v>3.5134419035733527E-2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1297</v>
      </c>
      <c r="BJ83" s="5">
        <f t="shared" si="31"/>
        <v>81</v>
      </c>
      <c r="BK83" s="5">
        <f t="shared" si="32"/>
        <v>3.1129399760840801</v>
      </c>
      <c r="BL83">
        <f t="shared" si="33"/>
        <v>0.93630846139591217</v>
      </c>
      <c r="BM83">
        <f t="shared" si="34"/>
        <v>6.3691538604087827E-2</v>
      </c>
      <c r="BN83">
        <f t="shared" si="35"/>
        <v>0.88885240056408521</v>
      </c>
      <c r="BO83">
        <f t="shared" si="36"/>
        <v>-29.565136771655375</v>
      </c>
      <c r="BP83">
        <f t="shared" si="37"/>
        <v>0.91477272727272729</v>
      </c>
      <c r="BQ83">
        <f t="shared" si="38"/>
        <v>1.370744730967556</v>
      </c>
      <c r="BR83">
        <f t="shared" si="39"/>
        <v>7.167809184316444</v>
      </c>
    </row>
    <row r="84" spans="1:70" x14ac:dyDescent="0.25">
      <c r="A84" s="42">
        <v>1400</v>
      </c>
      <c r="B84">
        <f t="shared" si="40"/>
        <v>3.1461280356782382</v>
      </c>
      <c r="C84">
        <f t="shared" si="41"/>
        <v>82</v>
      </c>
      <c r="D84" s="5">
        <f t="shared" si="42"/>
        <v>0.9213483146067416</v>
      </c>
      <c r="E84" s="6">
        <f t="shared" si="27"/>
        <v>1.41419937724461</v>
      </c>
      <c r="F84" s="7">
        <f t="shared" si="28"/>
        <v>0.92134831460674171</v>
      </c>
      <c r="G84" s="7">
        <f t="shared" si="29"/>
        <v>0.14676560736509844</v>
      </c>
      <c r="J84">
        <f t="shared" si="43"/>
        <v>0.98872633116100228</v>
      </c>
      <c r="K84">
        <f t="shared" si="44"/>
        <v>2.2675517514493197E-2</v>
      </c>
      <c r="L84">
        <f t="shared" si="45"/>
        <v>2.9585769571787032E-2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1400</v>
      </c>
      <c r="BJ84" s="5">
        <f t="shared" si="31"/>
        <v>82</v>
      </c>
      <c r="BK84" s="5">
        <f t="shared" si="32"/>
        <v>3.1461280356782382</v>
      </c>
      <c r="BL84">
        <f t="shared" si="33"/>
        <v>0.93942198780977293</v>
      </c>
      <c r="BM84">
        <f t="shared" si="34"/>
        <v>6.0578012190227071E-2</v>
      </c>
      <c r="BN84">
        <f t="shared" si="35"/>
        <v>0.91392794616300943</v>
      </c>
      <c r="BO84">
        <f t="shared" si="36"/>
        <v>-24.856529105369173</v>
      </c>
      <c r="BP84">
        <f t="shared" si="37"/>
        <v>0.92613636363636365</v>
      </c>
      <c r="BQ84">
        <f t="shared" si="38"/>
        <v>1.4476059980540619</v>
      </c>
      <c r="BR84">
        <f t="shared" si="39"/>
        <v>7.2442275156033498</v>
      </c>
    </row>
    <row r="85" spans="1:70" x14ac:dyDescent="0.25">
      <c r="A85" s="42">
        <v>1500</v>
      </c>
      <c r="B85">
        <f t="shared" si="40"/>
        <v>3.1760912590556813</v>
      </c>
      <c r="C85">
        <f t="shared" si="41"/>
        <v>83</v>
      </c>
      <c r="D85" s="5">
        <f t="shared" si="42"/>
        <v>0.93258426966292129</v>
      </c>
      <c r="E85" s="6">
        <f t="shared" si="27"/>
        <v>1.4953180341916958</v>
      </c>
      <c r="F85" s="7">
        <f t="shared" si="28"/>
        <v>0.93258426966292129</v>
      </c>
      <c r="G85" s="7">
        <f t="shared" si="29"/>
        <v>0.13042896304725132</v>
      </c>
      <c r="J85">
        <f t="shared" si="43"/>
        <v>0.99080478718132281</v>
      </c>
      <c r="K85">
        <f t="shared" si="44"/>
        <v>1.8982620657285738E-2</v>
      </c>
      <c r="L85">
        <f t="shared" si="45"/>
        <v>2.476748062204712E-2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1500</v>
      </c>
      <c r="BJ85" s="5">
        <f t="shared" si="31"/>
        <v>83</v>
      </c>
      <c r="BK85" s="5">
        <f t="shared" si="32"/>
        <v>3.1760912590556813</v>
      </c>
      <c r="BL85">
        <f t="shared" si="33"/>
        <v>0.94212951804774825</v>
      </c>
      <c r="BM85">
        <f t="shared" si="34"/>
        <v>5.7870481952251751E-2</v>
      </c>
      <c r="BN85">
        <f t="shared" si="35"/>
        <v>0.93827597111244732</v>
      </c>
      <c r="BO85">
        <f t="shared" si="36"/>
        <v>-20.348407564944644</v>
      </c>
      <c r="BP85">
        <f t="shared" si="37"/>
        <v>0.9375</v>
      </c>
      <c r="BQ85">
        <f t="shared" si="38"/>
        <v>1.5341205443525465</v>
      </c>
      <c r="BR85">
        <f t="shared" si="39"/>
        <v>7.3132203870903014</v>
      </c>
    </row>
    <row r="86" spans="1:70" x14ac:dyDescent="0.25">
      <c r="A86" s="42">
        <v>1550</v>
      </c>
      <c r="B86">
        <f t="shared" si="40"/>
        <v>3.1903316981702914</v>
      </c>
      <c r="C86">
        <f t="shared" si="41"/>
        <v>84</v>
      </c>
      <c r="D86" s="5">
        <f t="shared" si="42"/>
        <v>0.9438202247191011</v>
      </c>
      <c r="E86" s="6">
        <f t="shared" si="27"/>
        <v>1.5876763191397905</v>
      </c>
      <c r="F86" s="7">
        <f t="shared" si="28"/>
        <v>0.9438202247191011</v>
      </c>
      <c r="G86" s="7">
        <f t="shared" si="29"/>
        <v>0.11312107424358864</v>
      </c>
      <c r="J86">
        <f t="shared" si="43"/>
        <v>0.99253979973645035</v>
      </c>
      <c r="K86">
        <f t="shared" si="44"/>
        <v>1.5798068702037458E-2</v>
      </c>
      <c r="L86">
        <f t="shared" si="45"/>
        <v>2.0612452174421182E-2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1550</v>
      </c>
      <c r="BJ86" s="5">
        <f t="shared" si="31"/>
        <v>84</v>
      </c>
      <c r="BK86" s="5">
        <f t="shared" si="32"/>
        <v>3.1903316981702914</v>
      </c>
      <c r="BL86">
        <f t="shared" si="33"/>
        <v>0.9433825101424228</v>
      </c>
      <c r="BM86">
        <f t="shared" si="34"/>
        <v>5.6617489857577197E-2</v>
      </c>
      <c r="BN86">
        <f t="shared" si="35"/>
        <v>0.94476298155608929</v>
      </c>
      <c r="BO86">
        <f t="shared" si="36"/>
        <v>-19.222475480221426</v>
      </c>
      <c r="BP86">
        <f t="shared" si="37"/>
        <v>0.94886363636363635</v>
      </c>
      <c r="BQ86">
        <f t="shared" si="38"/>
        <v>1.6339339161209507</v>
      </c>
      <c r="BR86">
        <f t="shared" si="39"/>
        <v>7.3460102099132927</v>
      </c>
    </row>
    <row r="87" spans="1:70" x14ac:dyDescent="0.25">
      <c r="A87" s="42">
        <v>3329</v>
      </c>
      <c r="B87">
        <f t="shared" si="40"/>
        <v>3.5223137951566672</v>
      </c>
      <c r="C87">
        <f t="shared" si="41"/>
        <v>85</v>
      </c>
      <c r="D87" s="5">
        <f t="shared" si="42"/>
        <v>0.9550561797752809</v>
      </c>
      <c r="E87" s="6">
        <f t="shared" si="27"/>
        <v>1.6959907045502693</v>
      </c>
      <c r="F87" s="7">
        <f t="shared" si="28"/>
        <v>0.9550561797752809</v>
      </c>
      <c r="G87" s="7">
        <f t="shared" si="29"/>
        <v>9.4691525735368862E-2</v>
      </c>
      <c r="J87">
        <f t="shared" si="43"/>
        <v>0.99397964067798317</v>
      </c>
      <c r="K87">
        <f t="shared" si="44"/>
        <v>1.307075562216068E-2</v>
      </c>
      <c r="L87">
        <f t="shared" si="45"/>
        <v>1.7054003892930721E-2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3329</v>
      </c>
      <c r="BJ87" s="5">
        <f t="shared" si="31"/>
        <v>85</v>
      </c>
      <c r="BK87" s="5">
        <f t="shared" si="32"/>
        <v>3.5223137951566672</v>
      </c>
      <c r="BL87">
        <f t="shared" si="33"/>
        <v>0.96698800998073109</v>
      </c>
      <c r="BM87">
        <f t="shared" si="34"/>
        <v>3.3011990019268911E-2</v>
      </c>
      <c r="BN87">
        <f t="shared" si="35"/>
        <v>0.94821537696871172</v>
      </c>
      <c r="BO87">
        <f t="shared" si="36"/>
        <v>-14.659532259368284</v>
      </c>
      <c r="BP87">
        <f t="shared" si="37"/>
        <v>0.96022727272727271</v>
      </c>
      <c r="BQ87">
        <f t="shared" si="38"/>
        <v>1.7533295587879703</v>
      </c>
      <c r="BR87">
        <f t="shared" si="39"/>
        <v>8.1104272375750242</v>
      </c>
    </row>
    <row r="88" spans="1:70" x14ac:dyDescent="0.25">
      <c r="A88" s="42">
        <v>5974</v>
      </c>
      <c r="B88">
        <f t="shared" si="40"/>
        <v>3.7762652182681093</v>
      </c>
      <c r="C88">
        <f t="shared" si="41"/>
        <v>86</v>
      </c>
      <c r="D88" s="5">
        <f t="shared" si="42"/>
        <v>0.9662921348314607</v>
      </c>
      <c r="E88" s="6">
        <f t="shared" si="27"/>
        <v>1.8288923910348345</v>
      </c>
      <c r="F88" s="7">
        <f t="shared" si="28"/>
        <v>0.9662921348314607</v>
      </c>
      <c r="G88" s="7">
        <f t="shared" si="29"/>
        <v>7.491791569533339E-2</v>
      </c>
      <c r="J88">
        <f t="shared" si="43"/>
        <v>0.9951675315061308</v>
      </c>
      <c r="K88">
        <f t="shared" si="44"/>
        <v>1.0750935575999225E-2</v>
      </c>
      <c r="L88">
        <f t="shared" si="45"/>
        <v>1.4027230136174011E-2</v>
      </c>
      <c r="M88">
        <f t="shared" si="46"/>
        <v>31622.776601684007</v>
      </c>
      <c r="N88">
        <f t="shared" si="47"/>
        <v>4.5000000000000027</v>
      </c>
      <c r="AK88" s="27">
        <f>EXP(INDEX(LINEST(BR3:BR90,E3:E90),1,2))</f>
        <v>13.300012505274495</v>
      </c>
      <c r="AL88" s="27">
        <f>INDEX(LINEST(BR3:BR90,E3:E90),1)</f>
        <v>3.1106616455279501</v>
      </c>
      <c r="AV88" s="2"/>
      <c r="BI88" s="5">
        <f t="shared" si="30"/>
        <v>5974</v>
      </c>
      <c r="BJ88" s="5">
        <f t="shared" si="31"/>
        <v>86</v>
      </c>
      <c r="BK88" s="5">
        <f t="shared" si="32"/>
        <v>3.7762652182681093</v>
      </c>
      <c r="BL88">
        <f t="shared" si="33"/>
        <v>0.97896856745456973</v>
      </c>
      <c r="BM88">
        <f t="shared" si="34"/>
        <v>2.1031432545430273E-2</v>
      </c>
      <c r="BN88">
        <f t="shared" si="35"/>
        <v>0.95182985764360395</v>
      </c>
      <c r="BO88">
        <f t="shared" si="36"/>
        <v>-12.076827954634824</v>
      </c>
      <c r="BP88">
        <f t="shared" si="37"/>
        <v>0.97159090909090906</v>
      </c>
      <c r="BQ88">
        <f t="shared" si="38"/>
        <v>1.904706898156731</v>
      </c>
      <c r="BR88">
        <f t="shared" si="39"/>
        <v>8.6951719987760558</v>
      </c>
    </row>
    <row r="89" spans="1:70" x14ac:dyDescent="0.25">
      <c r="A89" s="42">
        <v>9650</v>
      </c>
      <c r="B89">
        <f t="shared" si="40"/>
        <v>3.9845273133437926</v>
      </c>
      <c r="C89">
        <f t="shared" si="41"/>
        <v>87</v>
      </c>
      <c r="D89" s="5">
        <f t="shared" si="42"/>
        <v>0.97752808988764039</v>
      </c>
      <c r="E89" s="6">
        <f t="shared" si="27"/>
        <v>2.0051798799933156</v>
      </c>
      <c r="F89" s="7">
        <f t="shared" si="28"/>
        <v>0.97752808988764039</v>
      </c>
      <c r="G89" s="7">
        <f t="shared" si="29"/>
        <v>5.3433803509465125E-2</v>
      </c>
      <c r="J89">
        <f t="shared" si="43"/>
        <v>0.99614182242276161</v>
      </c>
      <c r="K89">
        <f t="shared" si="44"/>
        <v>8.7910488134947413E-3</v>
      </c>
      <c r="L89">
        <f t="shared" si="45"/>
        <v>1.1470077554973073E-2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9650</v>
      </c>
      <c r="BJ89" s="5">
        <f t="shared" si="31"/>
        <v>87</v>
      </c>
      <c r="BK89" s="5">
        <f t="shared" si="32"/>
        <v>3.9845273133437926</v>
      </c>
      <c r="BL89">
        <f t="shared" si="33"/>
        <v>0.98582888849342087</v>
      </c>
      <c r="BM89">
        <f t="shared" si="34"/>
        <v>1.4171111506579126E-2</v>
      </c>
      <c r="BN89">
        <f t="shared" si="35"/>
        <v>0.97336867289796847</v>
      </c>
      <c r="BO89">
        <f t="shared" si="36"/>
        <v>-7.1388183227712982</v>
      </c>
      <c r="BP89">
        <f t="shared" si="37"/>
        <v>0.98295454545454541</v>
      </c>
      <c r="BQ89">
        <f t="shared" si="38"/>
        <v>2.118994768287743</v>
      </c>
      <c r="BR89">
        <f t="shared" si="39"/>
        <v>9.174713194333032</v>
      </c>
    </row>
    <row r="90" spans="1:70" x14ac:dyDescent="0.25">
      <c r="A90" s="42">
        <v>30000</v>
      </c>
      <c r="B90">
        <f t="shared" si="40"/>
        <v>4.4771212547196626</v>
      </c>
      <c r="C90">
        <f t="shared" si="41"/>
        <v>88</v>
      </c>
      <c r="D90" s="5">
        <f t="shared" si="42"/>
        <v>0.9887640449438202</v>
      </c>
      <c r="E90" s="6">
        <f t="shared" si="27"/>
        <v>2.2822953294177704</v>
      </c>
      <c r="F90" s="7">
        <f t="shared" si="28"/>
        <v>0.9887640449438202</v>
      </c>
      <c r="G90" s="7">
        <f t="shared" si="29"/>
        <v>2.9499719665504874E-2</v>
      </c>
      <c r="J90">
        <f t="shared" si="43"/>
        <v>0.99693624374457457</v>
      </c>
      <c r="K90">
        <f t="shared" si="44"/>
        <v>7.1463452106374946E-3</v>
      </c>
      <c r="L90">
        <f t="shared" si="45"/>
        <v>9.3241586458711646E-3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30000</v>
      </c>
      <c r="BJ90" s="5">
        <f t="shared" si="31"/>
        <v>88</v>
      </c>
      <c r="BK90" s="5">
        <f t="shared" si="32"/>
        <v>4.4771212547196626</v>
      </c>
      <c r="BL90">
        <f t="shared" si="33"/>
        <v>0.9949159110531649</v>
      </c>
      <c r="BM90">
        <f t="shared" si="34"/>
        <v>5.0840889468350969E-3</v>
      </c>
      <c r="BN90">
        <f t="shared" si="35"/>
        <v>0.99167221503888847</v>
      </c>
      <c r="BO90">
        <f t="shared" si="36"/>
        <v>-2.3554495279296885</v>
      </c>
      <c r="BP90">
        <f t="shared" si="37"/>
        <v>0.99431818181818177</v>
      </c>
      <c r="BQ90">
        <f t="shared" si="38"/>
        <v>2.531313090899447</v>
      </c>
      <c r="BR90">
        <f t="shared" si="39"/>
        <v>10.308952660644293</v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0.99758021019758991</v>
      </c>
      <c r="K91">
        <f t="shared" si="44"/>
        <v>5.7753214116424431E-3</v>
      </c>
      <c r="L91">
        <f t="shared" si="45"/>
        <v>7.5353221102296879E-3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0.24691569257348681</v>
      </c>
      <c r="AN91">
        <v>0.1</v>
      </c>
      <c r="AO91" s="18">
        <f>AM91</f>
        <v>0.24691569257348681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0.99809916042778013</v>
      </c>
      <c r="K92">
        <f t="shared" si="44"/>
        <v>4.63999159670145E-3</v>
      </c>
      <c r="L92">
        <f t="shared" si="45"/>
        <v>6.0540061371166225E-3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1.6317541131632809</v>
      </c>
      <c r="AN92">
        <v>0.25</v>
      </c>
      <c r="AO92" s="18">
        <f>AM92</f>
        <v>1.6317541131632809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0.99851491619990751</v>
      </c>
      <c r="K93">
        <f t="shared" si="44"/>
        <v>3.7060143521905602E-3</v>
      </c>
      <c r="L93">
        <f t="shared" si="45"/>
        <v>4.8354039365833676E-3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13.300012505274495</v>
      </c>
      <c r="AN93">
        <v>0.5</v>
      </c>
      <c r="AO93" s="30">
        <f>AM93</f>
        <v>13.300012505274495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108.405017161282</v>
      </c>
      <c r="AN94">
        <v>0.75</v>
      </c>
      <c r="AO94" s="30">
        <f>AM94</f>
        <v>108.405017161282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716.39971844969727</v>
      </c>
      <c r="AN95">
        <v>0.9</v>
      </c>
      <c r="AO95" s="30">
        <f>AM95</f>
        <v>716.39971844969727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A68A8-E88A-4199-9BAE-73B24F406D57}">
  <dimension ref="A1:BR902"/>
  <sheetViews>
    <sheetView topLeftCell="J1" zoomScale="75" zoomScaleNormal="75" workbookViewId="0">
      <selection activeCell="AK14" sqref="AK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78</v>
      </c>
      <c r="AM1" t="s">
        <v>162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75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0.03</v>
      </c>
      <c r="B3">
        <f>IF(A3&gt;0,LOG10(A3),"")</f>
        <v>-1.5228787452803376</v>
      </c>
      <c r="C3">
        <v>1</v>
      </c>
      <c r="D3" s="5">
        <f>IF(A3&gt;0,C3/(1+($T$2)),"")</f>
        <v>1.3157894736842105E-2</v>
      </c>
      <c r="E3" s="6">
        <f t="shared" ref="E3:E66" si="0">IF(A3&gt;0,(_xlfn.NORM.S.INV(D3)),"")</f>
        <v>-2.2215195883378365</v>
      </c>
      <c r="F3" s="7">
        <f t="shared" ref="F3:F66" si="1">IF(A3&gt;0,_xlfn.NORM.DIST(E3,0,1,TRUE),"")</f>
        <v>1.315789473684212E-2</v>
      </c>
      <c r="G3" s="7">
        <f t="shared" ref="G3:G66" si="2">IF(A3&gt;0,_xlfn.NORM.DIST(E3,0,1,FALSE),"")</f>
        <v>3.3826418347037576E-2</v>
      </c>
      <c r="H3" s="18">
        <f>AVERAGE(B3:B902)</f>
        <v>0.33001907089685434</v>
      </c>
      <c r="I3" s="18">
        <f>STDEV(B3:B902)</f>
        <v>0.94110576134580781</v>
      </c>
      <c r="J3">
        <f>_xlfn.NORM.DIST(N3,$H$3,$I$3,TRUE)</f>
        <v>2.1024287107770694E-6</v>
      </c>
      <c r="K3">
        <f>_xlfn.NORM.DIST(N3,$H$3,$I$3,FALSE)</f>
        <v>1.0726453874180151E-5</v>
      </c>
      <c r="L3">
        <f>K3*$I$3</f>
        <v>1.0094727539801001E-5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75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0.33001907089685434</v>
      </c>
      <c r="BI3" s="5">
        <f t="shared" ref="BI3:BI66" si="3">IF(A3&gt;0,A3,"")</f>
        <v>0.03</v>
      </c>
      <c r="BJ3" s="5">
        <f t="shared" ref="BJ3:BJ66" si="4">IF(A3&gt;0,C3,"")</f>
        <v>1</v>
      </c>
      <c r="BK3" s="5">
        <f t="shared" ref="BK3:BK66" si="5">IF(A3&gt;0,LOG10(BI3),"")</f>
        <v>-1.5228787452803376</v>
      </c>
      <c r="BL3">
        <f t="shared" ref="BL3:BL66" si="6">IF(A3&gt;0,_xlfn.NORM.DIST(BK3,$BF$3,$BF$4,TRUE),"")</f>
        <v>2.4485053263470929E-2</v>
      </c>
      <c r="BM3">
        <f t="shared" ref="BM3:BM66" si="7">IF(A3&gt;0,1-BL3,"")</f>
        <v>0.97551494673652905</v>
      </c>
      <c r="BN3">
        <f t="shared" ref="BN3:BN66" si="8">IF(A3&gt;0,SMALL($BM$3:$BM$902,BJ3),"")</f>
        <v>5.4509583984824195E-3</v>
      </c>
      <c r="BO3">
        <f t="shared" ref="BO3:BO66" si="9">IF(A3&gt;0,(2*BJ3-1)*(LN(BL3)+LN(BN3)),"")</f>
        <v>-8.9216562513138982</v>
      </c>
      <c r="BP3">
        <f t="shared" ref="BP3:BP66" si="10">IF(A3&gt;0,(BJ3-0.5)/$BF$5,"")</f>
        <v>6.6666666666666671E-3</v>
      </c>
      <c r="BQ3">
        <f t="shared" ref="BQ3:BQ66" si="11">IF(A3&gt;0,_xlfn.NORM.S.INV(BP3),"")</f>
        <v>-2.4747396492194844</v>
      </c>
      <c r="BR3">
        <f t="shared" ref="BR3:BR66" si="12">IF(A3&gt;0,LN(BI3),"")</f>
        <v>-3.5065578973199818</v>
      </c>
    </row>
    <row r="4" spans="1:70" x14ac:dyDescent="0.25">
      <c r="A4" s="42">
        <v>0.05</v>
      </c>
      <c r="B4">
        <f t="shared" ref="B4:B67" si="13">IF(A4&gt;0,LOG10(A4),"")</f>
        <v>-1.3010299956639813</v>
      </c>
      <c r="C4">
        <f t="shared" ref="C4:C67" si="14">IF(A4&gt;0,(C3+1),"")</f>
        <v>2</v>
      </c>
      <c r="D4" s="5">
        <f t="shared" ref="D4:D67" si="15">IF(A4&gt;0,C4/(1+($T$2)),"")</f>
        <v>2.6315789473684209E-2</v>
      </c>
      <c r="E4" s="6">
        <f t="shared" si="0"/>
        <v>-1.9379315108528286</v>
      </c>
      <c r="F4" s="7">
        <f t="shared" si="1"/>
        <v>2.6315789473684219E-2</v>
      </c>
      <c r="G4" s="7">
        <f t="shared" si="2"/>
        <v>6.1009371004512696E-2</v>
      </c>
      <c r="J4">
        <f t="shared" ref="J4:J67" si="16">_xlfn.NORM.DIST(N4,$H$3,$I$3,TRUE)</f>
        <v>3.48286558243999E-6</v>
      </c>
      <c r="K4">
        <f t="shared" ref="K4:K67" si="17">_xlfn.NORM.DIST(N4,$H$3,$I$3,FALSE)</f>
        <v>1.7391118614339355E-5</v>
      </c>
      <c r="L4">
        <f t="shared" ref="L4:L67" si="18">K4*$I$3</f>
        <v>1.6366881924203089E-5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6</v>
      </c>
      <c r="Q4" s="43" t="s">
        <v>133</v>
      </c>
      <c r="R4">
        <f>P4/$T$2</f>
        <v>0.08</v>
      </c>
      <c r="S4">
        <f>SUM($P$3:P4)/$T$2</f>
        <v>0.08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0.94110576134580781</v>
      </c>
      <c r="BI4" s="5">
        <f t="shared" si="3"/>
        <v>0.05</v>
      </c>
      <c r="BJ4" s="5">
        <f t="shared" si="4"/>
        <v>2</v>
      </c>
      <c r="BK4" s="5">
        <f t="shared" si="5"/>
        <v>-1.3010299956639813</v>
      </c>
      <c r="BL4">
        <f t="shared" si="6"/>
        <v>4.1537185343687277E-2</v>
      </c>
      <c r="BM4">
        <f t="shared" si="7"/>
        <v>0.95846281465631278</v>
      </c>
      <c r="BN4">
        <f t="shared" si="8"/>
        <v>1.7135365840359795E-2</v>
      </c>
      <c r="BO4">
        <f t="shared" si="9"/>
        <v>-21.743330981925133</v>
      </c>
      <c r="BP4">
        <f t="shared" si="10"/>
        <v>0.02</v>
      </c>
      <c r="BQ4">
        <f t="shared" si="11"/>
        <v>-2.0537489106318225</v>
      </c>
      <c r="BR4">
        <f t="shared" si="12"/>
        <v>-2.9957322735539909</v>
      </c>
    </row>
    <row r="5" spans="1:70" x14ac:dyDescent="0.25">
      <c r="A5" s="42">
        <v>0.06</v>
      </c>
      <c r="B5">
        <f t="shared" si="13"/>
        <v>-1.2218487496163564</v>
      </c>
      <c r="C5">
        <f t="shared" si="14"/>
        <v>3</v>
      </c>
      <c r="D5" s="5">
        <f t="shared" si="15"/>
        <v>3.9473684210526314E-2</v>
      </c>
      <c r="E5" s="6">
        <f t="shared" si="0"/>
        <v>-1.7568266072519048</v>
      </c>
      <c r="F5" s="7">
        <f t="shared" si="1"/>
        <v>3.9473684210526327E-2</v>
      </c>
      <c r="G5" s="7">
        <f t="shared" si="2"/>
        <v>8.5250747274061206E-2</v>
      </c>
      <c r="J5">
        <f t="shared" si="16"/>
        <v>5.7074136360416627E-6</v>
      </c>
      <c r="K5">
        <f t="shared" si="17"/>
        <v>2.7880165692894549E-5</v>
      </c>
      <c r="L5">
        <f t="shared" si="18"/>
        <v>2.6238184560858795E-5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23</v>
      </c>
      <c r="Q5" s="43" t="s">
        <v>134</v>
      </c>
      <c r="R5">
        <f t="shared" ref="R5:R10" si="23">P5/$T$2</f>
        <v>0.30666666666666664</v>
      </c>
      <c r="S5">
        <f>SUM($P$3:P5)/$T$2</f>
        <v>0.38666666666666666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75</v>
      </c>
      <c r="BI5" s="5">
        <f t="shared" si="3"/>
        <v>0.06</v>
      </c>
      <c r="BJ5" s="5">
        <f t="shared" si="4"/>
        <v>3</v>
      </c>
      <c r="BK5" s="5">
        <f t="shared" si="5"/>
        <v>-1.2218487496163564</v>
      </c>
      <c r="BL5">
        <f t="shared" si="6"/>
        <v>4.9575513163490868E-2</v>
      </c>
      <c r="BM5">
        <f t="shared" si="7"/>
        <v>0.95042448683650915</v>
      </c>
      <c r="BN5">
        <f t="shared" si="8"/>
        <v>4.8355548285063832E-2</v>
      </c>
      <c r="BO5">
        <f t="shared" si="9"/>
        <v>-30.167162822529178</v>
      </c>
      <c r="BP5">
        <f t="shared" si="10"/>
        <v>3.3333333333333333E-2</v>
      </c>
      <c r="BQ5">
        <f t="shared" si="11"/>
        <v>-1.8339146358159142</v>
      </c>
      <c r="BR5">
        <f t="shared" si="12"/>
        <v>-2.8134107167600364</v>
      </c>
    </row>
    <row r="6" spans="1:70" x14ac:dyDescent="0.25">
      <c r="A6" s="42">
        <v>7.0000000000000007E-2</v>
      </c>
      <c r="B6">
        <f t="shared" si="13"/>
        <v>-1.1549019599857431</v>
      </c>
      <c r="C6">
        <f t="shared" si="14"/>
        <v>4</v>
      </c>
      <c r="D6" s="5">
        <f t="shared" si="15"/>
        <v>5.2631578947368418E-2</v>
      </c>
      <c r="E6" s="6">
        <f t="shared" si="0"/>
        <v>-1.6198562586382697</v>
      </c>
      <c r="F6" s="7">
        <f t="shared" si="1"/>
        <v>5.2631578947368425E-2</v>
      </c>
      <c r="G6" s="7">
        <f t="shared" si="2"/>
        <v>0.1074310876025705</v>
      </c>
      <c r="J6">
        <f t="shared" si="16"/>
        <v>9.2520205408019853E-6</v>
      </c>
      <c r="K6">
        <f t="shared" si="17"/>
        <v>4.4193629401013901E-5</v>
      </c>
      <c r="L6">
        <f t="shared" si="18"/>
        <v>4.1590879244075665E-5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25</v>
      </c>
      <c r="Q6" s="28" t="s">
        <v>135</v>
      </c>
      <c r="R6">
        <f t="shared" si="23"/>
        <v>0.33333333333333331</v>
      </c>
      <c r="S6">
        <f>SUM($P$3:P6)/$T$2</f>
        <v>0.72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7.0000000000000007E-2</v>
      </c>
      <c r="BJ6" s="5">
        <f t="shared" si="4"/>
        <v>4</v>
      </c>
      <c r="BK6" s="5">
        <f t="shared" si="5"/>
        <v>-1.1549019599857431</v>
      </c>
      <c r="BL6">
        <f t="shared" si="6"/>
        <v>5.7300365963657104E-2</v>
      </c>
      <c r="BM6">
        <f t="shared" si="7"/>
        <v>0.94269963403634294</v>
      </c>
      <c r="BN6">
        <f t="shared" si="8"/>
        <v>7.0413419623255091E-2</v>
      </c>
      <c r="BO6">
        <f t="shared" si="9"/>
        <v>-38.58973777971751</v>
      </c>
      <c r="BP6">
        <f t="shared" si="10"/>
        <v>4.6666666666666669E-2</v>
      </c>
      <c r="BQ6">
        <f t="shared" si="11"/>
        <v>-1.6780705182209088</v>
      </c>
      <c r="BR6">
        <f t="shared" si="12"/>
        <v>-2.6592600369327779</v>
      </c>
    </row>
    <row r="7" spans="1:70" x14ac:dyDescent="0.25">
      <c r="A7" s="42">
        <v>0.1</v>
      </c>
      <c r="B7">
        <f t="shared" si="13"/>
        <v>-1</v>
      </c>
      <c r="C7">
        <f t="shared" si="14"/>
        <v>5</v>
      </c>
      <c r="D7" s="5">
        <f t="shared" si="15"/>
        <v>6.5789473684210523E-2</v>
      </c>
      <c r="E7" s="6">
        <f t="shared" si="0"/>
        <v>-1.5079045914405589</v>
      </c>
      <c r="F7" s="7">
        <f t="shared" si="1"/>
        <v>6.5789473684210523E-2</v>
      </c>
      <c r="G7" s="7">
        <f t="shared" si="2"/>
        <v>0.12798698989823068</v>
      </c>
      <c r="J7">
        <f t="shared" si="16"/>
        <v>1.4836663539413397E-5</v>
      </c>
      <c r="K7">
        <f t="shared" si="17"/>
        <v>6.9266058306795533E-5</v>
      </c>
      <c r="L7">
        <f t="shared" si="18"/>
        <v>6.5186686538239923E-5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19</v>
      </c>
      <c r="Q7" s="28" t="s">
        <v>136</v>
      </c>
      <c r="R7">
        <f t="shared" si="23"/>
        <v>0.25333333333333335</v>
      </c>
      <c r="S7">
        <f>SUM($P$3:P7)/$T$2</f>
        <v>0.97333333333333338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-5667.7869514309623</v>
      </c>
      <c r="BI7" s="5">
        <f t="shared" si="3"/>
        <v>0.1</v>
      </c>
      <c r="BJ7" s="5">
        <f t="shared" si="4"/>
        <v>5</v>
      </c>
      <c r="BK7" s="5">
        <f t="shared" si="5"/>
        <v>-1</v>
      </c>
      <c r="BL7">
        <f t="shared" si="6"/>
        <v>7.8790903489772482E-2</v>
      </c>
      <c r="BM7">
        <f t="shared" si="7"/>
        <v>0.92120909651022753</v>
      </c>
      <c r="BN7">
        <f t="shared" si="8"/>
        <v>9.2093252785551138E-2</v>
      </c>
      <c r="BO7">
        <f t="shared" si="9"/>
        <v>-44.333201923116718</v>
      </c>
      <c r="BP7">
        <f t="shared" si="10"/>
        <v>0.06</v>
      </c>
      <c r="BQ7">
        <f t="shared" si="11"/>
        <v>-1.554773594596853</v>
      </c>
      <c r="BR7">
        <f t="shared" si="12"/>
        <v>-2.3025850929940455</v>
      </c>
    </row>
    <row r="8" spans="1:70" x14ac:dyDescent="0.25">
      <c r="A8" s="42">
        <v>0.1</v>
      </c>
      <c r="B8">
        <f t="shared" si="13"/>
        <v>-1</v>
      </c>
      <c r="C8">
        <f t="shared" si="14"/>
        <v>6</v>
      </c>
      <c r="D8" s="5">
        <f t="shared" si="15"/>
        <v>7.8947368421052627E-2</v>
      </c>
      <c r="E8" s="6">
        <f t="shared" si="0"/>
        <v>-1.4121875789061642</v>
      </c>
      <c r="F8" s="7">
        <f t="shared" si="1"/>
        <v>7.8947368421052599E-2</v>
      </c>
      <c r="G8" s="7">
        <f t="shared" si="2"/>
        <v>0.14718346455062098</v>
      </c>
      <c r="J8">
        <f t="shared" si="16"/>
        <v>2.3536754715359255E-5</v>
      </c>
      <c r="K8">
        <f t="shared" si="17"/>
        <v>1.0734399752179281E-4</v>
      </c>
      <c r="L8">
        <f t="shared" si="18"/>
        <v>1.0102205451364933E-4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2</v>
      </c>
      <c r="Q8" s="28" t="s">
        <v>137</v>
      </c>
      <c r="R8">
        <f t="shared" si="23"/>
        <v>2.6666666666666668E-2</v>
      </c>
      <c r="S8">
        <f>SUM($P$3:P8)/$T$2</f>
        <v>1</v>
      </c>
      <c r="AU8" t="s">
        <v>29</v>
      </c>
      <c r="AV8" s="21">
        <f>QUARTILE(B3:B902,3)</f>
        <v>1.1413790105127988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0.57049268574617429</v>
      </c>
      <c r="BI8" s="5">
        <f t="shared" si="3"/>
        <v>0.1</v>
      </c>
      <c r="BJ8" s="5">
        <f t="shared" si="4"/>
        <v>6</v>
      </c>
      <c r="BK8" s="5">
        <f t="shared" si="5"/>
        <v>-1</v>
      </c>
      <c r="BL8">
        <f t="shared" si="6"/>
        <v>7.8790903489772482E-2</v>
      </c>
      <c r="BM8">
        <f t="shared" si="7"/>
        <v>0.92120909651022753</v>
      </c>
      <c r="BN8">
        <f t="shared" si="8"/>
        <v>9.4142764132850498E-2</v>
      </c>
      <c r="BO8">
        <f t="shared" si="9"/>
        <v>-53.942906690540383</v>
      </c>
      <c r="BP8">
        <f t="shared" si="10"/>
        <v>7.3333333333333334E-2</v>
      </c>
      <c r="BQ8">
        <f t="shared" si="11"/>
        <v>-1.4514066228072919</v>
      </c>
      <c r="BR8">
        <f t="shared" si="12"/>
        <v>-2.3025850929940455</v>
      </c>
    </row>
    <row r="9" spans="1:70" x14ac:dyDescent="0.25">
      <c r="A9" s="42">
        <v>0.11</v>
      </c>
      <c r="B9">
        <f t="shared" si="13"/>
        <v>-0.95860731484177497</v>
      </c>
      <c r="C9">
        <f t="shared" si="14"/>
        <v>7</v>
      </c>
      <c r="D9" s="5">
        <f t="shared" si="15"/>
        <v>9.2105263157894732E-2</v>
      </c>
      <c r="E9" s="6">
        <f t="shared" si="0"/>
        <v>-1.3279018717558333</v>
      </c>
      <c r="F9" s="7">
        <f t="shared" si="1"/>
        <v>9.2105263157894801E-2</v>
      </c>
      <c r="G9" s="7">
        <f t="shared" si="2"/>
        <v>0.16519970167950976</v>
      </c>
      <c r="J9">
        <f t="shared" si="16"/>
        <v>3.693824963095663E-5</v>
      </c>
      <c r="K9">
        <f t="shared" si="17"/>
        <v>1.6448698514605326E-4</v>
      </c>
      <c r="L9">
        <f t="shared" si="18"/>
        <v>1.5479964938735303E-4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0.45939248775923086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0.57642580967793444</v>
      </c>
      <c r="BG9" t="s">
        <v>122</v>
      </c>
      <c r="BI9" s="5">
        <f t="shared" si="3"/>
        <v>0.11</v>
      </c>
      <c r="BJ9" s="5">
        <f t="shared" si="4"/>
        <v>7</v>
      </c>
      <c r="BK9" s="5">
        <f t="shared" si="5"/>
        <v>-0.95860731484177497</v>
      </c>
      <c r="BL9">
        <f t="shared" si="6"/>
        <v>8.5457695019705487E-2</v>
      </c>
      <c r="BM9">
        <f t="shared" si="7"/>
        <v>0.91454230498029454</v>
      </c>
      <c r="BN9">
        <f t="shared" si="8"/>
        <v>0.10722846211065407</v>
      </c>
      <c r="BO9">
        <f t="shared" si="9"/>
        <v>-61.002855958253235</v>
      </c>
      <c r="BP9">
        <f t="shared" si="10"/>
        <v>8.666666666666667E-2</v>
      </c>
      <c r="BQ9">
        <f t="shared" si="11"/>
        <v>-1.3615709340755839</v>
      </c>
      <c r="BR9">
        <f t="shared" si="12"/>
        <v>-2.2072749131897207</v>
      </c>
    </row>
    <row r="10" spans="1:70" x14ac:dyDescent="0.25">
      <c r="A10" s="42">
        <v>0.11</v>
      </c>
      <c r="B10">
        <f t="shared" si="13"/>
        <v>-0.95860731484177497</v>
      </c>
      <c r="C10">
        <f t="shared" si="14"/>
        <v>8</v>
      </c>
      <c r="D10" s="5">
        <f t="shared" si="15"/>
        <v>0.10526315789473684</v>
      </c>
      <c r="E10" s="6">
        <f t="shared" si="0"/>
        <v>-1.2521195202652196</v>
      </c>
      <c r="F10" s="7">
        <f t="shared" si="1"/>
        <v>0.10526315789473679</v>
      </c>
      <c r="G10" s="7">
        <f t="shared" si="2"/>
        <v>0.18216540613496396</v>
      </c>
      <c r="J10">
        <f t="shared" si="16"/>
        <v>5.7350164286867278E-5</v>
      </c>
      <c r="K10">
        <f t="shared" si="17"/>
        <v>2.4921937486792664E-4</v>
      </c>
      <c r="L10">
        <f t="shared" si="18"/>
        <v>2.3454178952720639E-4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-0.4034377008227692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0.13434366405589063</v>
      </c>
      <c r="BI10" s="5">
        <f t="shared" si="3"/>
        <v>0.11</v>
      </c>
      <c r="BJ10" s="5">
        <f t="shared" si="4"/>
        <v>8</v>
      </c>
      <c r="BK10" s="5">
        <f t="shared" si="5"/>
        <v>-0.95860731484177497</v>
      </c>
      <c r="BL10">
        <f t="shared" si="6"/>
        <v>8.5457695019705487E-2</v>
      </c>
      <c r="BM10">
        <f t="shared" si="7"/>
        <v>0.91454230498029454</v>
      </c>
      <c r="BN10">
        <f t="shared" si="8"/>
        <v>0.1282397789426013</v>
      </c>
      <c r="BO10">
        <f t="shared" si="9"/>
        <v>-67.703809725648583</v>
      </c>
      <c r="BP10">
        <f t="shared" si="10"/>
        <v>0.1</v>
      </c>
      <c r="BQ10">
        <f t="shared" si="11"/>
        <v>-1.2815515655446006</v>
      </c>
      <c r="BR10">
        <f t="shared" si="12"/>
        <v>-2.2072749131897207</v>
      </c>
    </row>
    <row r="11" spans="1:70" x14ac:dyDescent="0.25">
      <c r="A11" s="42">
        <v>0.11</v>
      </c>
      <c r="B11">
        <f t="shared" si="13"/>
        <v>-0.95860731484177497</v>
      </c>
      <c r="C11">
        <f t="shared" si="14"/>
        <v>9</v>
      </c>
      <c r="D11" s="5">
        <f t="shared" si="15"/>
        <v>0.11842105263157894</v>
      </c>
      <c r="E11" s="6">
        <f t="shared" si="0"/>
        <v>-1.1829168441908862</v>
      </c>
      <c r="F11" s="7">
        <f t="shared" si="1"/>
        <v>0.11842105263157882</v>
      </c>
      <c r="G11" s="7">
        <f t="shared" si="2"/>
        <v>0.19817899067409908</v>
      </c>
      <c r="J11">
        <f t="shared" si="16"/>
        <v>8.8090973805329375E-5</v>
      </c>
      <c r="K11">
        <f t="shared" si="17"/>
        <v>3.7336065498496301E-4</v>
      </c>
      <c r="L11">
        <f t="shared" si="18"/>
        <v>3.5137186346619308E-4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1.544816711335568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0.11</v>
      </c>
      <c r="BJ11" s="5">
        <f t="shared" si="4"/>
        <v>9</v>
      </c>
      <c r="BK11" s="5">
        <f t="shared" si="5"/>
        <v>-0.95860731484177497</v>
      </c>
      <c r="BL11">
        <f t="shared" si="6"/>
        <v>8.5457695019705487E-2</v>
      </c>
      <c r="BM11">
        <f t="shared" si="7"/>
        <v>0.91454230498029454</v>
      </c>
      <c r="BN11">
        <f t="shared" si="8"/>
        <v>0.13141171415000585</v>
      </c>
      <c r="BO11">
        <f t="shared" si="9"/>
        <v>-76.315615427982053</v>
      </c>
      <c r="BP11">
        <f t="shared" si="10"/>
        <v>0.11333333333333333</v>
      </c>
      <c r="BQ11">
        <f t="shared" si="11"/>
        <v>-1.2089900535709222</v>
      </c>
      <c r="BR11">
        <f t="shared" si="12"/>
        <v>-2.2072749131897207</v>
      </c>
    </row>
    <row r="12" spans="1:70" x14ac:dyDescent="0.25">
      <c r="A12" s="42">
        <v>0.12</v>
      </c>
      <c r="B12">
        <f t="shared" si="13"/>
        <v>-0.92081875395237522</v>
      </c>
      <c r="C12">
        <f t="shared" si="14"/>
        <v>10</v>
      </c>
      <c r="D12" s="5">
        <f t="shared" si="15"/>
        <v>0.13157894736842105</v>
      </c>
      <c r="E12" s="6">
        <f t="shared" si="0"/>
        <v>-1.1189583810625605</v>
      </c>
      <c r="F12" s="7">
        <f t="shared" si="1"/>
        <v>0.13157894736842096</v>
      </c>
      <c r="G12" s="7">
        <f t="shared" si="2"/>
        <v>0.21331774538376902</v>
      </c>
      <c r="J12">
        <f t="shared" si="16"/>
        <v>1.3386803582891689E-4</v>
      </c>
      <c r="K12">
        <f t="shared" si="17"/>
        <v>5.5305940603281127E-4</v>
      </c>
      <c r="L12">
        <f t="shared" si="18"/>
        <v>5.204873933839691E-4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3.4586040775161506</v>
      </c>
      <c r="AW12" s="15">
        <f>IF(AV17&gt;AV12,AV12,AV17)</f>
        <v>2.7259116322950483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0.12</v>
      </c>
      <c r="BJ12" s="5">
        <f t="shared" si="4"/>
        <v>10</v>
      </c>
      <c r="BK12" s="5">
        <f t="shared" si="5"/>
        <v>-0.92081875395237522</v>
      </c>
      <c r="BL12">
        <f t="shared" si="6"/>
        <v>9.1905008956214465E-2</v>
      </c>
      <c r="BM12">
        <f t="shared" si="7"/>
        <v>0.90809499104378555</v>
      </c>
      <c r="BN12">
        <f t="shared" si="8"/>
        <v>0.13780941817499681</v>
      </c>
      <c r="BO12">
        <f t="shared" si="9"/>
        <v>-83.008783131787283</v>
      </c>
      <c r="BP12">
        <f t="shared" si="10"/>
        <v>0.12666666666666668</v>
      </c>
      <c r="BQ12">
        <f t="shared" si="11"/>
        <v>-1.1422903927149712</v>
      </c>
      <c r="BR12">
        <f t="shared" si="12"/>
        <v>-2.120263536200091</v>
      </c>
    </row>
    <row r="13" spans="1:70" x14ac:dyDescent="0.25">
      <c r="A13" s="42">
        <v>0.13</v>
      </c>
      <c r="B13">
        <f t="shared" si="13"/>
        <v>-0.88605664769316317</v>
      </c>
      <c r="C13">
        <f t="shared" si="14"/>
        <v>11</v>
      </c>
      <c r="D13" s="5">
        <f t="shared" si="15"/>
        <v>0.14473684210526316</v>
      </c>
      <c r="E13" s="6">
        <f t="shared" si="0"/>
        <v>-1.0592769170824312</v>
      </c>
      <c r="F13" s="7">
        <f t="shared" si="1"/>
        <v>0.14473684210526319</v>
      </c>
      <c r="G13" s="7">
        <f t="shared" si="2"/>
        <v>0.22764398794870969</v>
      </c>
      <c r="J13">
        <f t="shared" si="16"/>
        <v>2.0127140335009301E-4</v>
      </c>
      <c r="K13">
        <f t="shared" si="17"/>
        <v>8.100493944757333E-4</v>
      </c>
      <c r="L13">
        <f t="shared" si="18"/>
        <v>7.623421521157956E-4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-2.7206627678261208</v>
      </c>
      <c r="AW13">
        <f>IF(AV18&gt;AV13,AV18,AV13)</f>
        <v>-1.5228787452803376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0.13</v>
      </c>
      <c r="BJ13" s="5">
        <f t="shared" si="4"/>
        <v>11</v>
      </c>
      <c r="BK13" s="5">
        <f t="shared" si="5"/>
        <v>-0.88605664769316317</v>
      </c>
      <c r="BL13">
        <f t="shared" si="6"/>
        <v>9.8147835609314102E-2</v>
      </c>
      <c r="BM13">
        <f t="shared" si="7"/>
        <v>0.90185216439068594</v>
      </c>
      <c r="BN13">
        <f t="shared" si="8"/>
        <v>0.15108838633064581</v>
      </c>
      <c r="BO13">
        <f t="shared" si="9"/>
        <v>-88.434584360702203</v>
      </c>
      <c r="BP13">
        <f t="shared" si="10"/>
        <v>0.14000000000000001</v>
      </c>
      <c r="BQ13">
        <f t="shared" si="11"/>
        <v>-1.0803193408149565</v>
      </c>
      <c r="BR13">
        <f t="shared" si="12"/>
        <v>-2.0402208285265546</v>
      </c>
    </row>
    <row r="14" spans="1:70" x14ac:dyDescent="0.25">
      <c r="A14" s="42">
        <v>0.14000000000000001</v>
      </c>
      <c r="B14">
        <f t="shared" si="13"/>
        <v>-0.85387196432176193</v>
      </c>
      <c r="C14">
        <f t="shared" si="14"/>
        <v>12</v>
      </c>
      <c r="D14" s="5">
        <f t="shared" si="15"/>
        <v>0.15789473684210525</v>
      </c>
      <c r="E14" s="6">
        <f t="shared" si="0"/>
        <v>-1.0031479676625328</v>
      </c>
      <c r="F14" s="7">
        <f t="shared" si="1"/>
        <v>0.15789473684210559</v>
      </c>
      <c r="G14" s="7">
        <f t="shared" si="2"/>
        <v>0.24120901101721942</v>
      </c>
      <c r="J14">
        <f t="shared" si="16"/>
        <v>2.9940468847595118E-4</v>
      </c>
      <c r="K14">
        <f t="shared" si="17"/>
        <v>1.1731342280979018E-3</v>
      </c>
      <c r="L14">
        <f t="shared" si="18"/>
        <v>1.1040433808949025E-3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0.03</v>
      </c>
      <c r="AL14" s="69">
        <f>MAX(A3:A902)</f>
        <v>532</v>
      </c>
      <c r="AU14" t="s">
        <v>36</v>
      </c>
      <c r="AV14" s="12">
        <f>AV9+(1.57*(AV11/(AV16^0.5)))</f>
        <v>0.73944919581863267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0.14000000000000001</v>
      </c>
      <c r="BJ14" s="5">
        <f t="shared" si="4"/>
        <v>12</v>
      </c>
      <c r="BK14" s="5">
        <f t="shared" si="5"/>
        <v>-0.85387196432176193</v>
      </c>
      <c r="BL14">
        <f t="shared" si="6"/>
        <v>0.10419972342714502</v>
      </c>
      <c r="BM14">
        <f t="shared" si="7"/>
        <v>0.89580027657285499</v>
      </c>
      <c r="BN14">
        <f t="shared" si="8"/>
        <v>0.15384214260816065</v>
      </c>
      <c r="BO14">
        <f t="shared" si="9"/>
        <v>-95.065303246712602</v>
      </c>
      <c r="BP14">
        <f t="shared" si="10"/>
        <v>0.15333333333333332</v>
      </c>
      <c r="BQ14">
        <f t="shared" si="11"/>
        <v>-1.0222413874778939</v>
      </c>
      <c r="BR14">
        <f t="shared" si="12"/>
        <v>-1.9661128563728327</v>
      </c>
    </row>
    <row r="15" spans="1:70" x14ac:dyDescent="0.25">
      <c r="A15" s="42">
        <v>0.16</v>
      </c>
      <c r="B15">
        <f t="shared" si="13"/>
        <v>-0.79588001734407521</v>
      </c>
      <c r="C15">
        <f t="shared" si="14"/>
        <v>13</v>
      </c>
      <c r="D15" s="5">
        <f t="shared" si="15"/>
        <v>0.17105263157894737</v>
      </c>
      <c r="E15" s="6">
        <f t="shared" si="0"/>
        <v>-0.95001375566931956</v>
      </c>
      <c r="F15" s="7">
        <f t="shared" si="1"/>
        <v>0.17105263157894787</v>
      </c>
      <c r="G15" s="7">
        <f t="shared" si="2"/>
        <v>0.25405573645209567</v>
      </c>
      <c r="J15">
        <f t="shared" si="16"/>
        <v>4.4067540459852213E-4</v>
      </c>
      <c r="K15">
        <f t="shared" si="17"/>
        <v>1.6798882654596317E-3</v>
      </c>
      <c r="L15">
        <f t="shared" si="18"/>
        <v>1.5809525250412753E-3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0.179335779699829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0.16</v>
      </c>
      <c r="BJ15" s="5">
        <f t="shared" si="4"/>
        <v>13</v>
      </c>
      <c r="BK15" s="5">
        <f t="shared" si="5"/>
        <v>-0.79588001734407521</v>
      </c>
      <c r="BL15">
        <f t="shared" si="6"/>
        <v>0.11577850789075968</v>
      </c>
      <c r="BM15">
        <f t="shared" si="7"/>
        <v>0.88422149210924028</v>
      </c>
      <c r="BN15">
        <f t="shared" si="8"/>
        <v>0.15907004655376322</v>
      </c>
      <c r="BO15">
        <f t="shared" si="9"/>
        <v>-99.862173931913162</v>
      </c>
      <c r="BP15">
        <f t="shared" si="10"/>
        <v>0.16666666666666666</v>
      </c>
      <c r="BQ15">
        <f t="shared" si="11"/>
        <v>-0.96742156610170071</v>
      </c>
      <c r="BR15">
        <f t="shared" si="12"/>
        <v>-1.8325814637483102</v>
      </c>
    </row>
    <row r="16" spans="1:70" x14ac:dyDescent="0.25">
      <c r="A16" s="42">
        <v>0.2</v>
      </c>
      <c r="B16">
        <f t="shared" si="13"/>
        <v>-0.69897000433601875</v>
      </c>
      <c r="C16">
        <f t="shared" si="14"/>
        <v>14</v>
      </c>
      <c r="D16" s="5">
        <f t="shared" si="15"/>
        <v>0.18421052631578946</v>
      </c>
      <c r="E16" s="6">
        <f t="shared" si="0"/>
        <v>-0.89943490766723355</v>
      </c>
      <c r="F16" s="7">
        <f t="shared" si="1"/>
        <v>0.18421052631578963</v>
      </c>
      <c r="G16" s="7">
        <f t="shared" si="2"/>
        <v>0.26622056827206381</v>
      </c>
      <c r="J16">
        <f t="shared" si="16"/>
        <v>6.4176473308262278E-4</v>
      </c>
      <c r="K16">
        <f t="shared" si="17"/>
        <v>2.3785351418183429E-3</v>
      </c>
      <c r="L16">
        <f t="shared" si="18"/>
        <v>2.2384531255287103E-3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75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0.13434366405589063</v>
      </c>
      <c r="BI16" s="5">
        <f t="shared" si="3"/>
        <v>0.2</v>
      </c>
      <c r="BJ16" s="5">
        <f t="shared" si="4"/>
        <v>14</v>
      </c>
      <c r="BK16" s="5">
        <f t="shared" si="5"/>
        <v>-0.69897000433601875</v>
      </c>
      <c r="BL16">
        <f t="shared" si="6"/>
        <v>0.13711282913899975</v>
      </c>
      <c r="BM16">
        <f t="shared" si="7"/>
        <v>0.8628871708610002</v>
      </c>
      <c r="BN16">
        <f t="shared" si="8"/>
        <v>0.16533007701613323</v>
      </c>
      <c r="BO16">
        <f t="shared" si="9"/>
        <v>-102.2425863749247</v>
      </c>
      <c r="BP16">
        <f t="shared" si="10"/>
        <v>0.18</v>
      </c>
      <c r="BQ16">
        <f t="shared" si="11"/>
        <v>-0.91536508784281501</v>
      </c>
      <c r="BR16">
        <f t="shared" si="12"/>
        <v>-1.6094379124341003</v>
      </c>
    </row>
    <row r="17" spans="1:70" x14ac:dyDescent="0.25">
      <c r="A17" s="42">
        <v>0.24</v>
      </c>
      <c r="B17">
        <f t="shared" si="13"/>
        <v>-0.61978875828839397</v>
      </c>
      <c r="C17">
        <f t="shared" si="14"/>
        <v>15</v>
      </c>
      <c r="D17" s="5">
        <f t="shared" si="15"/>
        <v>0.19736842105263158</v>
      </c>
      <c r="E17" s="6">
        <f t="shared" si="0"/>
        <v>-0.85105852683856875</v>
      </c>
      <c r="F17" s="7">
        <f t="shared" si="1"/>
        <v>0.19736842105263158</v>
      </c>
      <c r="G17" s="7">
        <f t="shared" si="2"/>
        <v>0.27773472672675054</v>
      </c>
      <c r="J17">
        <f t="shared" si="16"/>
        <v>9.2479114845628785E-4</v>
      </c>
      <c r="K17">
        <f t="shared" si="17"/>
        <v>3.3299309952275449E-3</v>
      </c>
      <c r="L17">
        <f t="shared" si="18"/>
        <v>3.133817244492622E-3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2.7259116322950483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0.24</v>
      </c>
      <c r="BJ17" s="5">
        <f t="shared" si="4"/>
        <v>15</v>
      </c>
      <c r="BK17" s="5">
        <f t="shared" si="5"/>
        <v>-0.61978875828839397</v>
      </c>
      <c r="BL17">
        <f t="shared" si="6"/>
        <v>0.15642818147167045</v>
      </c>
      <c r="BM17">
        <f t="shared" si="7"/>
        <v>0.84357181852832952</v>
      </c>
      <c r="BN17">
        <f t="shared" si="8"/>
        <v>0.1693395085357996</v>
      </c>
      <c r="BO17">
        <f t="shared" si="9"/>
        <v>-105.29923001845084</v>
      </c>
      <c r="BP17">
        <f t="shared" si="10"/>
        <v>0.19333333333333333</v>
      </c>
      <c r="BQ17">
        <f t="shared" si="11"/>
        <v>-0.86567818445637668</v>
      </c>
      <c r="BR17">
        <f t="shared" si="12"/>
        <v>-1.4271163556401458</v>
      </c>
    </row>
    <row r="18" spans="1:70" x14ac:dyDescent="0.25">
      <c r="A18" s="42">
        <v>0.24</v>
      </c>
      <c r="B18">
        <f t="shared" si="13"/>
        <v>-0.61978875828839397</v>
      </c>
      <c r="C18">
        <f t="shared" si="14"/>
        <v>16</v>
      </c>
      <c r="D18" s="5">
        <f t="shared" si="15"/>
        <v>0.21052631578947367</v>
      </c>
      <c r="E18" s="6">
        <f t="shared" si="0"/>
        <v>-0.80459638036030012</v>
      </c>
      <c r="F18" s="7">
        <f t="shared" si="1"/>
        <v>0.21052631578947364</v>
      </c>
      <c r="G18" s="7">
        <f t="shared" si="2"/>
        <v>0.28862523391863792</v>
      </c>
      <c r="J18">
        <f t="shared" si="16"/>
        <v>1.3186730171464642E-3</v>
      </c>
      <c r="K18">
        <f t="shared" si="17"/>
        <v>4.6095378048530916E-3</v>
      </c>
      <c r="L18">
        <f t="shared" si="18"/>
        <v>4.3380625852885522E-3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-1.5228787452803376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0.24</v>
      </c>
      <c r="BJ18" s="5">
        <f t="shared" si="4"/>
        <v>16</v>
      </c>
      <c r="BK18" s="5">
        <f t="shared" si="5"/>
        <v>-0.61978875828839397</v>
      </c>
      <c r="BL18">
        <f t="shared" si="6"/>
        <v>0.15642818147167045</v>
      </c>
      <c r="BM18">
        <f t="shared" si="7"/>
        <v>0.84357181852832952</v>
      </c>
      <c r="BN18">
        <f t="shared" si="8"/>
        <v>0.17649585433723669</v>
      </c>
      <c r="BO18">
        <f t="shared" si="9"/>
        <v>-111.27810126144573</v>
      </c>
      <c r="BP18">
        <f t="shared" si="10"/>
        <v>0.20666666666666667</v>
      </c>
      <c r="BQ18">
        <f t="shared" si="11"/>
        <v>-0.81804177591245442</v>
      </c>
      <c r="BR18">
        <f t="shared" si="12"/>
        <v>-1.4271163556401458</v>
      </c>
    </row>
    <row r="19" spans="1:70" x14ac:dyDescent="0.25">
      <c r="A19" s="42">
        <v>0.26</v>
      </c>
      <c r="B19">
        <f t="shared" si="13"/>
        <v>-0.58502665202918203</v>
      </c>
      <c r="C19">
        <f t="shared" si="14"/>
        <v>17</v>
      </c>
      <c r="D19" s="5">
        <f t="shared" si="15"/>
        <v>0.22368421052631579</v>
      </c>
      <c r="E19" s="6">
        <f t="shared" si="0"/>
        <v>-0.75980957100991864</v>
      </c>
      <c r="F19" s="7">
        <f t="shared" si="1"/>
        <v>0.22368421052631582</v>
      </c>
      <c r="G19" s="7">
        <f t="shared" si="2"/>
        <v>0.29891565810381943</v>
      </c>
      <c r="J19">
        <f t="shared" si="16"/>
        <v>1.8606814977225753E-3</v>
      </c>
      <c r="K19">
        <f t="shared" si="17"/>
        <v>6.3092249797763837E-3</v>
      </c>
      <c r="L19">
        <f t="shared" si="18"/>
        <v>5.9376479780944421E-3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0.33001907089685434</v>
      </c>
      <c r="BI19" s="5">
        <f t="shared" si="3"/>
        <v>0.26</v>
      </c>
      <c r="BJ19" s="5">
        <f t="shared" si="4"/>
        <v>17</v>
      </c>
      <c r="BK19" s="5">
        <f t="shared" si="5"/>
        <v>-0.58502665202918203</v>
      </c>
      <c r="BL19">
        <f t="shared" si="6"/>
        <v>0.16544839185906454</v>
      </c>
      <c r="BM19">
        <f t="shared" si="7"/>
        <v>0.83455160814093543</v>
      </c>
      <c r="BN19">
        <f t="shared" si="8"/>
        <v>0.18031879431307074</v>
      </c>
      <c r="BO19">
        <f t="shared" si="9"/>
        <v>-115.9001210251092</v>
      </c>
      <c r="BP19">
        <f t="shared" si="10"/>
        <v>0.22</v>
      </c>
      <c r="BQ19">
        <f t="shared" si="11"/>
        <v>-0.77219321418868503</v>
      </c>
      <c r="BR19">
        <f t="shared" si="12"/>
        <v>-1.3470736479666092</v>
      </c>
    </row>
    <row r="20" spans="1:70" x14ac:dyDescent="0.25">
      <c r="A20" s="42">
        <v>0.37</v>
      </c>
      <c r="B20">
        <f t="shared" si="13"/>
        <v>-0.43179827593300502</v>
      </c>
      <c r="C20">
        <f t="shared" si="14"/>
        <v>18</v>
      </c>
      <c r="D20" s="5">
        <f t="shared" si="15"/>
        <v>0.23684210526315788</v>
      </c>
      <c r="E20" s="6">
        <f t="shared" si="0"/>
        <v>-0.71649750017799174</v>
      </c>
      <c r="F20" s="7">
        <f t="shared" si="1"/>
        <v>0.23684210526315766</v>
      </c>
      <c r="G20" s="7">
        <f t="shared" si="2"/>
        <v>0.30862668640304342</v>
      </c>
      <c r="J20">
        <f t="shared" si="16"/>
        <v>2.5981564067610722E-3</v>
      </c>
      <c r="K20">
        <f t="shared" si="17"/>
        <v>8.5386877614678103E-3</v>
      </c>
      <c r="L20">
        <f t="shared" si="18"/>
        <v>8.0358082466502959E-3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0.94110576134580781</v>
      </c>
      <c r="BA20" t="s">
        <v>106</v>
      </c>
      <c r="BE20" t="s">
        <v>101</v>
      </c>
      <c r="BI20" s="5">
        <f t="shared" si="3"/>
        <v>0.37</v>
      </c>
      <c r="BJ20" s="5">
        <f t="shared" si="4"/>
        <v>18</v>
      </c>
      <c r="BK20" s="5">
        <f t="shared" si="5"/>
        <v>-0.43179827593300502</v>
      </c>
      <c r="BL20">
        <f t="shared" si="6"/>
        <v>0.20911617404829175</v>
      </c>
      <c r="BM20">
        <f t="shared" si="7"/>
        <v>0.79088382595170825</v>
      </c>
      <c r="BN20">
        <f t="shared" si="8"/>
        <v>0.18432120576461108</v>
      </c>
      <c r="BO20">
        <f t="shared" si="9"/>
        <v>-113.95792395968274</v>
      </c>
      <c r="BP20">
        <f t="shared" si="10"/>
        <v>0.23333333333333334</v>
      </c>
      <c r="BQ20">
        <f t="shared" si="11"/>
        <v>-0.72791329088164469</v>
      </c>
      <c r="BR20">
        <f t="shared" si="12"/>
        <v>-0.9942522733438669</v>
      </c>
    </row>
    <row r="21" spans="1:70" x14ac:dyDescent="0.25">
      <c r="A21" s="42">
        <v>0.39</v>
      </c>
      <c r="B21">
        <f t="shared" si="13"/>
        <v>-0.40893539297350079</v>
      </c>
      <c r="C21">
        <f t="shared" si="14"/>
        <v>19</v>
      </c>
      <c r="D21" s="5">
        <f t="shared" si="15"/>
        <v>0.25</v>
      </c>
      <c r="E21" s="6">
        <f t="shared" si="0"/>
        <v>-0.67448975019608193</v>
      </c>
      <c r="F21" s="7">
        <f t="shared" si="1"/>
        <v>0.24999999999999989</v>
      </c>
      <c r="G21" s="7">
        <f t="shared" si="2"/>
        <v>0.31777657268410692</v>
      </c>
      <c r="J21">
        <f t="shared" si="16"/>
        <v>3.590334177808904E-3</v>
      </c>
      <c r="K21">
        <f t="shared" si="17"/>
        <v>1.1426224089265401E-2</v>
      </c>
      <c r="L21">
        <f t="shared" si="18"/>
        <v>1.0753285320835925E-2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0.39</v>
      </c>
      <c r="BJ21" s="5">
        <f t="shared" si="4"/>
        <v>19</v>
      </c>
      <c r="BK21" s="5">
        <f t="shared" si="5"/>
        <v>-0.40893539297350079</v>
      </c>
      <c r="BL21">
        <f t="shared" si="6"/>
        <v>0.21616871210482042</v>
      </c>
      <c r="BM21">
        <f t="shared" si="7"/>
        <v>0.78383128789517964</v>
      </c>
      <c r="BN21">
        <f t="shared" si="8"/>
        <v>0.19202304864069131</v>
      </c>
      <c r="BO21">
        <f t="shared" si="9"/>
        <v>-117.72793091864487</v>
      </c>
      <c r="BP21">
        <f t="shared" si="10"/>
        <v>0.24666666666666667</v>
      </c>
      <c r="BQ21">
        <f t="shared" si="11"/>
        <v>-0.68501677847510223</v>
      </c>
      <c r="BR21">
        <f t="shared" si="12"/>
        <v>-0.94160853985844495</v>
      </c>
    </row>
    <row r="22" spans="1:70" x14ac:dyDescent="0.25">
      <c r="A22" s="42">
        <v>0.4</v>
      </c>
      <c r="B22">
        <f t="shared" si="13"/>
        <v>-0.3979400086720376</v>
      </c>
      <c r="C22">
        <f t="shared" si="14"/>
        <v>20</v>
      </c>
      <c r="D22" s="5">
        <f t="shared" si="15"/>
        <v>0.26315789473684209</v>
      </c>
      <c r="E22" s="6">
        <f t="shared" si="0"/>
        <v>-0.63364000077970095</v>
      </c>
      <c r="F22" s="7">
        <f t="shared" si="1"/>
        <v>0.26315789473684204</v>
      </c>
      <c r="G22" s="7">
        <f t="shared" si="2"/>
        <v>0.32638149279393458</v>
      </c>
      <c r="J22">
        <f t="shared" si="16"/>
        <v>4.9102092138552725E-3</v>
      </c>
      <c r="K22">
        <f t="shared" si="17"/>
        <v>1.5118573901621704E-2</v>
      </c>
      <c r="L22">
        <f t="shared" si="18"/>
        <v>1.4228177002148554E-2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0.4</v>
      </c>
      <c r="BJ22" s="5">
        <f t="shared" si="4"/>
        <v>20</v>
      </c>
      <c r="BK22" s="5">
        <f t="shared" si="5"/>
        <v>-0.3979400086720376</v>
      </c>
      <c r="BL22">
        <f t="shared" si="6"/>
        <v>0.21960893541693641</v>
      </c>
      <c r="BM22">
        <f t="shared" si="7"/>
        <v>0.78039106458306362</v>
      </c>
      <c r="BN22">
        <f t="shared" si="8"/>
        <v>0.19660680655672214</v>
      </c>
      <c r="BO22">
        <f t="shared" si="9"/>
        <v>-122.55579691617487</v>
      </c>
      <c r="BP22">
        <f t="shared" si="10"/>
        <v>0.26</v>
      </c>
      <c r="BQ22">
        <f t="shared" si="11"/>
        <v>-0.64334540539291696</v>
      </c>
      <c r="BR22">
        <f t="shared" si="12"/>
        <v>-0.916290731874155</v>
      </c>
    </row>
    <row r="23" spans="1:70" x14ac:dyDescent="0.25">
      <c r="A23" s="42">
        <v>0.49</v>
      </c>
      <c r="B23">
        <f t="shared" si="13"/>
        <v>-0.30980391997148632</v>
      </c>
      <c r="C23">
        <f t="shared" si="14"/>
        <v>21</v>
      </c>
      <c r="D23" s="5">
        <f t="shared" si="15"/>
        <v>0.27631578947368424</v>
      </c>
      <c r="E23" s="6">
        <f t="shared" si="0"/>
        <v>-0.59382139299351966</v>
      </c>
      <c r="F23" s="7">
        <f t="shared" si="1"/>
        <v>0.27631578947368424</v>
      </c>
      <c r="G23" s="7">
        <f t="shared" si="2"/>
        <v>0.33445582979011818</v>
      </c>
      <c r="J23">
        <f t="shared" si="16"/>
        <v>6.6463191247780329E-3</v>
      </c>
      <c r="K23">
        <f t="shared" si="17"/>
        <v>1.9779504275365151E-2</v>
      </c>
      <c r="L23">
        <f t="shared" si="18"/>
        <v>1.8614605430110179E-2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0.49</v>
      </c>
      <c r="BJ23" s="5">
        <f t="shared" si="4"/>
        <v>21</v>
      </c>
      <c r="BK23" s="5">
        <f t="shared" si="5"/>
        <v>-0.30980391997148632</v>
      </c>
      <c r="BL23">
        <f t="shared" si="6"/>
        <v>0.24829560414027357</v>
      </c>
      <c r="BM23">
        <f t="shared" si="7"/>
        <v>0.75170439585972648</v>
      </c>
      <c r="BN23">
        <f t="shared" si="8"/>
        <v>0.23544042488352601</v>
      </c>
      <c r="BO23">
        <f t="shared" si="9"/>
        <v>-116.41673909575539</v>
      </c>
      <c r="BP23">
        <f t="shared" si="10"/>
        <v>0.27333333333333332</v>
      </c>
      <c r="BQ23">
        <f t="shared" si="11"/>
        <v>-0.60276254536305707</v>
      </c>
      <c r="BR23">
        <f t="shared" si="12"/>
        <v>-0.71334988787746478</v>
      </c>
    </row>
    <row r="24" spans="1:70" ht="15.75" x14ac:dyDescent="0.25">
      <c r="A24" s="42">
        <v>0.55000000000000004</v>
      </c>
      <c r="B24">
        <f t="shared" si="13"/>
        <v>-0.25963731050575611</v>
      </c>
      <c r="C24">
        <f t="shared" si="14"/>
        <v>22</v>
      </c>
      <c r="D24" s="5">
        <f t="shared" si="15"/>
        <v>0.28947368421052633</v>
      </c>
      <c r="E24" s="6">
        <f t="shared" si="0"/>
        <v>-0.55492294270265385</v>
      </c>
      <c r="F24" s="7">
        <f t="shared" si="1"/>
        <v>0.28947368421052633</v>
      </c>
      <c r="G24" s="7">
        <f t="shared" si="2"/>
        <v>0.34201240543570971</v>
      </c>
      <c r="J24">
        <f t="shared" si="16"/>
        <v>8.9043126850632502E-3</v>
      </c>
      <c r="K24">
        <f t="shared" si="17"/>
        <v>2.5586828858076206E-2</v>
      </c>
      <c r="L24">
        <f t="shared" si="18"/>
        <v>2.4079912052904693E-2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17.7956</v>
      </c>
      <c r="AU24" s="61">
        <f>AV3</f>
        <v>0.5</v>
      </c>
      <c r="AV24" s="61">
        <f>AV8</f>
        <v>1.1413790105127988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0.55000000000000004</v>
      </c>
      <c r="BJ24" s="5">
        <f t="shared" si="4"/>
        <v>22</v>
      </c>
      <c r="BK24" s="5">
        <f t="shared" si="5"/>
        <v>-0.25963731050575611</v>
      </c>
      <c r="BL24">
        <f t="shared" si="6"/>
        <v>0.26547483850726561</v>
      </c>
      <c r="BM24">
        <f t="shared" si="7"/>
        <v>0.73452516149273439</v>
      </c>
      <c r="BN24">
        <f t="shared" si="8"/>
        <v>0.25129809153269922</v>
      </c>
      <c r="BO24">
        <f t="shared" si="9"/>
        <v>-116.41607759948303</v>
      </c>
      <c r="BP24">
        <f t="shared" si="10"/>
        <v>0.28666666666666668</v>
      </c>
      <c r="BQ24">
        <f t="shared" si="11"/>
        <v>-0.56314913845531922</v>
      </c>
      <c r="BR24">
        <f t="shared" si="12"/>
        <v>-0.59783700075562041</v>
      </c>
    </row>
    <row r="25" spans="1:70" ht="15.75" x14ac:dyDescent="0.25">
      <c r="A25" s="42">
        <v>0.56999999999999995</v>
      </c>
      <c r="B25">
        <f t="shared" si="13"/>
        <v>-0.24412514432750865</v>
      </c>
      <c r="C25">
        <f t="shared" si="14"/>
        <v>23</v>
      </c>
      <c r="D25" s="5">
        <f t="shared" si="15"/>
        <v>0.30263157894736842</v>
      </c>
      <c r="E25" s="6">
        <f t="shared" si="0"/>
        <v>-0.51684672765260964</v>
      </c>
      <c r="F25" s="7">
        <f t="shared" si="1"/>
        <v>0.30263157894736836</v>
      </c>
      <c r="G25" s="7">
        <f t="shared" si="2"/>
        <v>0.34906266984384937</v>
      </c>
      <c r="J25">
        <f t="shared" si="16"/>
        <v>1.1808129823035208E-2</v>
      </c>
      <c r="K25">
        <f t="shared" si="17"/>
        <v>3.2727588911451035E-2</v>
      </c>
      <c r="L25">
        <f t="shared" si="18"/>
        <v>3.0800122479523743E-2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65.87844195305594</v>
      </c>
      <c r="AU25" s="61">
        <f>AV3</f>
        <v>0.5</v>
      </c>
      <c r="AV25" s="61">
        <f>AV14</f>
        <v>0.73944919581863267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0.56999999999999995</v>
      </c>
      <c r="BJ25" s="5">
        <f t="shared" si="4"/>
        <v>23</v>
      </c>
      <c r="BK25" s="5">
        <f t="shared" si="5"/>
        <v>-0.24412514432750865</v>
      </c>
      <c r="BL25">
        <f t="shared" si="6"/>
        <v>0.27090637369429704</v>
      </c>
      <c r="BM25">
        <f t="shared" si="7"/>
        <v>0.72909362630570296</v>
      </c>
      <c r="BN25">
        <f t="shared" si="8"/>
        <v>0.28333707895991156</v>
      </c>
      <c r="BO25">
        <f t="shared" si="9"/>
        <v>-115.5195000321123</v>
      </c>
      <c r="BP25">
        <f t="shared" si="10"/>
        <v>0.3</v>
      </c>
      <c r="BQ25">
        <f t="shared" si="11"/>
        <v>-0.52440051270804089</v>
      </c>
      <c r="BR25">
        <f t="shared" si="12"/>
        <v>-0.56211891815354131</v>
      </c>
    </row>
    <row r="26" spans="1:70" ht="15.75" x14ac:dyDescent="0.25">
      <c r="A26" s="42">
        <v>0.57999999999999996</v>
      </c>
      <c r="B26">
        <f t="shared" si="13"/>
        <v>-0.23657200643706275</v>
      </c>
      <c r="C26">
        <f t="shared" si="14"/>
        <v>24</v>
      </c>
      <c r="D26" s="5">
        <f t="shared" si="15"/>
        <v>0.31578947368421051</v>
      </c>
      <c r="E26" s="6">
        <f t="shared" si="0"/>
        <v>-0.47950565333095035</v>
      </c>
      <c r="F26" s="7">
        <f t="shared" si="1"/>
        <v>0.3157894736842104</v>
      </c>
      <c r="G26" s="7">
        <f t="shared" si="2"/>
        <v>0.35561685809748511</v>
      </c>
      <c r="J26">
        <f t="shared" si="16"/>
        <v>1.5500599290385234E-2</v>
      </c>
      <c r="K26">
        <f t="shared" si="17"/>
        <v>4.1391202542159895E-2</v>
      </c>
      <c r="L26">
        <f t="shared" si="18"/>
        <v>3.8953499181457921E-2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4339.9691141621615</v>
      </c>
      <c r="AU26" s="61">
        <f>AV4</f>
        <v>0.75</v>
      </c>
      <c r="AV26" s="61">
        <f>AV9</f>
        <v>0.45939248775923086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0.57999999999999996</v>
      </c>
      <c r="BJ26" s="5">
        <f t="shared" si="4"/>
        <v>24</v>
      </c>
      <c r="BK26" s="5">
        <f t="shared" si="5"/>
        <v>-0.23657200643706275</v>
      </c>
      <c r="BL26">
        <f t="shared" si="6"/>
        <v>0.27357100992806893</v>
      </c>
      <c r="BM26">
        <f t="shared" si="7"/>
        <v>0.72642899007193107</v>
      </c>
      <c r="BN26">
        <f t="shared" si="8"/>
        <v>0.28741475504383307</v>
      </c>
      <c r="BO26">
        <f t="shared" si="9"/>
        <v>-119.52208211009642</v>
      </c>
      <c r="BP26">
        <f t="shared" si="10"/>
        <v>0.31333333333333335</v>
      </c>
      <c r="BQ26">
        <f t="shared" si="11"/>
        <v>-0.4864238746285881</v>
      </c>
      <c r="BR26">
        <f t="shared" si="12"/>
        <v>-0.54472717544167215</v>
      </c>
    </row>
    <row r="27" spans="1:70" ht="15.75" x14ac:dyDescent="0.25">
      <c r="A27" s="42">
        <v>0.59</v>
      </c>
      <c r="B27">
        <f t="shared" si="13"/>
        <v>-0.22914798835785583</v>
      </c>
      <c r="C27">
        <f t="shared" si="14"/>
        <v>25</v>
      </c>
      <c r="D27" s="5">
        <f t="shared" si="15"/>
        <v>0.32894736842105265</v>
      </c>
      <c r="E27" s="6">
        <f t="shared" si="0"/>
        <v>-0.44282165759651121</v>
      </c>
      <c r="F27" s="7">
        <f t="shared" si="1"/>
        <v>0.32894736842105254</v>
      </c>
      <c r="G27" s="7">
        <f t="shared" si="2"/>
        <v>0.36168412048922116</v>
      </c>
      <c r="J27">
        <f t="shared" si="16"/>
        <v>2.0143246107996789E-2</v>
      </c>
      <c r="K27">
        <f t="shared" si="17"/>
        <v>5.1760511888362941E-2</v>
      </c>
      <c r="L27">
        <f t="shared" si="18"/>
        <v>4.871211594834654E-2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7.6069872390779958</v>
      </c>
      <c r="AU27" s="61">
        <f>AV6</f>
        <v>1.25</v>
      </c>
      <c r="AV27" s="61">
        <f>AV9</f>
        <v>0.45939248775923086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0.59</v>
      </c>
      <c r="BJ27" s="5">
        <f t="shared" si="4"/>
        <v>25</v>
      </c>
      <c r="BK27" s="5">
        <f t="shared" si="5"/>
        <v>-0.22914798835785583</v>
      </c>
      <c r="BL27">
        <f t="shared" si="6"/>
        <v>0.27620267254711728</v>
      </c>
      <c r="BM27">
        <f t="shared" si="7"/>
        <v>0.72379732745288272</v>
      </c>
      <c r="BN27">
        <f t="shared" si="8"/>
        <v>0.2943666627009448</v>
      </c>
      <c r="BO27">
        <f t="shared" si="9"/>
        <v>-122.96792542999155</v>
      </c>
      <c r="BP27">
        <f t="shared" si="10"/>
        <v>0.32666666666666666</v>
      </c>
      <c r="BQ27">
        <f t="shared" si="11"/>
        <v>-0.44913630343942468</v>
      </c>
      <c r="BR27">
        <f t="shared" si="12"/>
        <v>-0.52763274208237199</v>
      </c>
    </row>
    <row r="28" spans="1:70" ht="15.75" x14ac:dyDescent="0.25">
      <c r="A28" s="42">
        <v>0.63</v>
      </c>
      <c r="B28">
        <f t="shared" si="13"/>
        <v>-0.20065945054641829</v>
      </c>
      <c r="C28">
        <f t="shared" si="14"/>
        <v>26</v>
      </c>
      <c r="D28" s="5">
        <f t="shared" si="15"/>
        <v>0.34210526315789475</v>
      </c>
      <c r="E28" s="6">
        <f t="shared" si="0"/>
        <v>-0.40672425187136374</v>
      </c>
      <c r="F28" s="7">
        <f t="shared" si="1"/>
        <v>0.34210526315789469</v>
      </c>
      <c r="G28" s="7">
        <f t="shared" si="2"/>
        <v>0.36727263144778838</v>
      </c>
      <c r="J28">
        <f t="shared" si="16"/>
        <v>2.5915101829425378E-2</v>
      </c>
      <c r="K28">
        <f t="shared" si="17"/>
        <v>6.4000824197878253E-2</v>
      </c>
      <c r="L28">
        <f t="shared" si="18"/>
        <v>6.0231544383503414E-2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2.88</v>
      </c>
      <c r="AU28" s="61">
        <f>AV7</f>
        <v>1.5</v>
      </c>
      <c r="AV28" s="61">
        <f>AV14</f>
        <v>0.73944919581863267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0.63</v>
      </c>
      <c r="BJ28" s="5">
        <f t="shared" si="4"/>
        <v>26</v>
      </c>
      <c r="BK28" s="5">
        <f t="shared" si="5"/>
        <v>-0.20065945054641829</v>
      </c>
      <c r="BL28">
        <f t="shared" si="6"/>
        <v>0.28641507887149992</v>
      </c>
      <c r="BM28">
        <f t="shared" si="7"/>
        <v>0.71358492112850014</v>
      </c>
      <c r="BN28">
        <f t="shared" si="8"/>
        <v>0.30270027590349313</v>
      </c>
      <c r="BO28">
        <f t="shared" si="9"/>
        <v>-124.71159270059273</v>
      </c>
      <c r="BP28">
        <f t="shared" si="10"/>
        <v>0.34</v>
      </c>
      <c r="BQ28">
        <f t="shared" si="11"/>
        <v>-0.41246312944140484</v>
      </c>
      <c r="BR28">
        <f t="shared" si="12"/>
        <v>-0.46203545959655867</v>
      </c>
    </row>
    <row r="29" spans="1:70" ht="15.75" x14ac:dyDescent="0.25">
      <c r="A29" s="42">
        <v>0.66</v>
      </c>
      <c r="B29">
        <f t="shared" si="13"/>
        <v>-0.18045606445813131</v>
      </c>
      <c r="C29">
        <f t="shared" si="14"/>
        <v>27</v>
      </c>
      <c r="D29" s="5">
        <f t="shared" si="15"/>
        <v>0.35526315789473684</v>
      </c>
      <c r="E29" s="6">
        <f t="shared" si="0"/>
        <v>-0.37114932320228394</v>
      </c>
      <c r="F29" s="7">
        <f t="shared" si="1"/>
        <v>0.35526315789473684</v>
      </c>
      <c r="G29" s="7">
        <f t="shared" si="2"/>
        <v>0.37238968105731507</v>
      </c>
      <c r="J29">
        <f t="shared" si="16"/>
        <v>3.3010330123154977E-2</v>
      </c>
      <c r="K29">
        <f t="shared" si="17"/>
        <v>7.8247245223456816E-2</v>
      </c>
      <c r="L29">
        <f t="shared" si="18"/>
        <v>7.3638933289233446E-2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0.11</v>
      </c>
      <c r="AN29" s="60" t="s">
        <v>39</v>
      </c>
      <c r="AO29" s="61"/>
      <c r="AP29" s="61"/>
      <c r="AU29" s="61">
        <f>AV7</f>
        <v>1.5</v>
      </c>
      <c r="AV29" s="61">
        <f>AV8</f>
        <v>1.1413790105127988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0.66</v>
      </c>
      <c r="BJ29" s="5">
        <f t="shared" si="4"/>
        <v>27</v>
      </c>
      <c r="BK29" s="5">
        <f t="shared" si="5"/>
        <v>-0.18045606445813131</v>
      </c>
      <c r="BL29">
        <f t="shared" si="6"/>
        <v>0.29376440183724739</v>
      </c>
      <c r="BM29">
        <f t="shared" si="7"/>
        <v>0.70623559816275261</v>
      </c>
      <c r="BN29">
        <f t="shared" si="8"/>
        <v>0.31160437541101871</v>
      </c>
      <c r="BO29">
        <f t="shared" si="9"/>
        <v>-126.72289985772622</v>
      </c>
      <c r="BP29">
        <f t="shared" si="10"/>
        <v>0.35333333333333333</v>
      </c>
      <c r="BQ29">
        <f t="shared" si="11"/>
        <v>-0.37633660850867573</v>
      </c>
      <c r="BR29">
        <f t="shared" si="12"/>
        <v>-0.41551544396166579</v>
      </c>
    </row>
    <row r="30" spans="1:70" ht="15.75" x14ac:dyDescent="0.25">
      <c r="A30" s="42">
        <v>0.68</v>
      </c>
      <c r="B30">
        <f t="shared" si="13"/>
        <v>-0.16749108729376366</v>
      </c>
      <c r="C30">
        <f t="shared" si="14"/>
        <v>28</v>
      </c>
      <c r="D30" s="5">
        <f t="shared" si="15"/>
        <v>0.36842105263157893</v>
      </c>
      <c r="E30" s="6">
        <f t="shared" si="0"/>
        <v>-0.33603814037182311</v>
      </c>
      <c r="F30" s="7">
        <f t="shared" si="1"/>
        <v>0.36842105263157893</v>
      </c>
      <c r="G30" s="7">
        <f t="shared" si="2"/>
        <v>0.37704175221064384</v>
      </c>
      <c r="J30">
        <f t="shared" si="16"/>
        <v>4.1634521183082931E-2</v>
      </c>
      <c r="K30">
        <f t="shared" si="17"/>
        <v>9.4590829125649117E-2</v>
      </c>
      <c r="L30">
        <f t="shared" si="18"/>
        <v>8.9019974260625231E-2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6.9494599301033606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1.1413790105127988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0.68</v>
      </c>
      <c r="BJ30" s="5">
        <f t="shared" si="4"/>
        <v>28</v>
      </c>
      <c r="BK30" s="5">
        <f t="shared" si="5"/>
        <v>-0.16749108729376366</v>
      </c>
      <c r="BL30">
        <f t="shared" si="6"/>
        <v>0.29852612566244163</v>
      </c>
      <c r="BM30">
        <f t="shared" si="7"/>
        <v>0.70147387433755837</v>
      </c>
      <c r="BN30">
        <f t="shared" si="8"/>
        <v>0.32691787434617892</v>
      </c>
      <c r="BO30">
        <f t="shared" si="9"/>
        <v>-127.98192633812386</v>
      </c>
      <c r="BP30">
        <f t="shared" si="10"/>
        <v>0.36666666666666664</v>
      </c>
      <c r="BQ30">
        <f t="shared" si="11"/>
        <v>-0.34069482708779553</v>
      </c>
      <c r="BR30">
        <f t="shared" si="12"/>
        <v>-0.38566248081198462</v>
      </c>
    </row>
    <row r="31" spans="1:70" ht="15.75" x14ac:dyDescent="0.25">
      <c r="A31" s="42">
        <v>0.95</v>
      </c>
      <c r="B31">
        <f t="shared" si="13"/>
        <v>-2.2276394711152253E-2</v>
      </c>
      <c r="C31">
        <f t="shared" si="14"/>
        <v>29</v>
      </c>
      <c r="D31" s="5">
        <f t="shared" si="15"/>
        <v>0.38157894736842107</v>
      </c>
      <c r="E31" s="6">
        <f t="shared" si="0"/>
        <v>-0.30133652085957613</v>
      </c>
      <c r="F31" s="7">
        <f t="shared" si="1"/>
        <v>0.38157894736842102</v>
      </c>
      <c r="G31" s="7">
        <f t="shared" si="2"/>
        <v>0.38123458578468694</v>
      </c>
      <c r="J31">
        <f t="shared" si="16"/>
        <v>5.1999572442827574E-2</v>
      </c>
      <c r="K31">
        <f t="shared" si="17"/>
        <v>0.11306429874965108</v>
      </c>
      <c r="L31">
        <f t="shared" si="18"/>
        <v>0.10640546295582025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52.345743478144875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0.95</v>
      </c>
      <c r="BJ31" s="5">
        <f t="shared" si="4"/>
        <v>29</v>
      </c>
      <c r="BK31" s="5">
        <f t="shared" si="5"/>
        <v>-2.2276394711152253E-2</v>
      </c>
      <c r="BL31">
        <f t="shared" si="6"/>
        <v>0.35407492332533685</v>
      </c>
      <c r="BM31">
        <f t="shared" si="7"/>
        <v>0.64592507667466315</v>
      </c>
      <c r="BN31">
        <f t="shared" si="8"/>
        <v>0.3907435076876139</v>
      </c>
      <c r="BO31">
        <f t="shared" si="9"/>
        <v>-112.74318791938704</v>
      </c>
      <c r="BP31">
        <f t="shared" si="10"/>
        <v>0.38</v>
      </c>
      <c r="BQ31">
        <f t="shared" si="11"/>
        <v>-0.30548078809939727</v>
      </c>
      <c r="BR31">
        <f t="shared" si="12"/>
        <v>-5.1293294387550578E-2</v>
      </c>
    </row>
    <row r="32" spans="1:70" ht="15.75" x14ac:dyDescent="0.25">
      <c r="A32" s="42">
        <v>1.18</v>
      </c>
      <c r="B32">
        <f t="shared" si="13"/>
        <v>7.1882007306125359E-2</v>
      </c>
      <c r="C32">
        <f t="shared" si="14"/>
        <v>30</v>
      </c>
      <c r="D32" s="5">
        <f t="shared" si="15"/>
        <v>0.39473684210526316</v>
      </c>
      <c r="E32" s="6">
        <f t="shared" si="0"/>
        <v>-0.2669941254049526</v>
      </c>
      <c r="F32" s="7">
        <f t="shared" si="1"/>
        <v>0.39473684210526316</v>
      </c>
      <c r="G32" s="7">
        <f t="shared" si="2"/>
        <v>0.3849732357262185</v>
      </c>
      <c r="J32">
        <f t="shared" si="16"/>
        <v>6.4317159188984646E-2</v>
      </c>
      <c r="K32">
        <f t="shared" si="17"/>
        <v>0.13362829907928458</v>
      </c>
      <c r="L32">
        <f t="shared" si="18"/>
        <v>0.12575836214235542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531.97</v>
      </c>
      <c r="AN32" s="61"/>
      <c r="AO32" s="61"/>
      <c r="AP32" s="61"/>
      <c r="AU32" s="61">
        <f>AV4</f>
        <v>0.75</v>
      </c>
      <c r="AV32" s="61">
        <f>AV9</f>
        <v>0.45939248775923086</v>
      </c>
      <c r="AW32" s="61" t="s">
        <v>23</v>
      </c>
      <c r="AX32" s="61">
        <v>0.75</v>
      </c>
      <c r="AY32" s="61"/>
      <c r="BI32" s="5">
        <f t="shared" si="3"/>
        <v>1.18</v>
      </c>
      <c r="BJ32" s="5">
        <f t="shared" si="4"/>
        <v>30</v>
      </c>
      <c r="BK32" s="5">
        <f t="shared" si="5"/>
        <v>7.1882007306125359E-2</v>
      </c>
      <c r="BL32">
        <f t="shared" si="6"/>
        <v>0.39193040904927706</v>
      </c>
      <c r="BM32">
        <f t="shared" si="7"/>
        <v>0.60806959095072299</v>
      </c>
      <c r="BN32">
        <f t="shared" si="8"/>
        <v>0.40155231412159487</v>
      </c>
      <c r="BO32">
        <f t="shared" si="9"/>
        <v>-109.09621797645772</v>
      </c>
      <c r="BP32">
        <f t="shared" si="10"/>
        <v>0.39333333333333331</v>
      </c>
      <c r="BQ32">
        <f t="shared" si="11"/>
        <v>-0.27064163977583461</v>
      </c>
      <c r="BR32">
        <f t="shared" si="12"/>
        <v>0.16551443847757333</v>
      </c>
    </row>
    <row r="33" spans="1:70" ht="15.75" x14ac:dyDescent="0.25">
      <c r="A33" s="42">
        <v>1.5</v>
      </c>
      <c r="B33">
        <f t="shared" si="13"/>
        <v>0.17609125905568124</v>
      </c>
      <c r="C33">
        <f t="shared" si="14"/>
        <v>31</v>
      </c>
      <c r="D33" s="5">
        <f t="shared" si="15"/>
        <v>0.40789473684210525</v>
      </c>
      <c r="E33" s="6">
        <f t="shared" si="0"/>
        <v>-0.23296385427137245</v>
      </c>
      <c r="F33" s="7">
        <f t="shared" si="1"/>
        <v>0.40789473684210525</v>
      </c>
      <c r="G33" s="7">
        <f t="shared" si="2"/>
        <v>0.38826211554976503</v>
      </c>
      <c r="J33">
        <f t="shared" si="16"/>
        <v>7.8790903489772857E-2</v>
      </c>
      <c r="K33">
        <f t="shared" si="17"/>
        <v>0.15615930700548514</v>
      </c>
      <c r="L33">
        <f t="shared" si="18"/>
        <v>0.14696242351063082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0.03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0.45939248775923086</v>
      </c>
      <c r="AW33" s="61" t="s">
        <v>23</v>
      </c>
      <c r="AX33" s="61">
        <v>1.25</v>
      </c>
      <c r="AY33" s="61" t="s">
        <v>23</v>
      </c>
      <c r="BI33" s="5">
        <f t="shared" si="3"/>
        <v>1.5</v>
      </c>
      <c r="BJ33" s="5">
        <f t="shared" si="4"/>
        <v>31</v>
      </c>
      <c r="BK33" s="5">
        <f t="shared" si="5"/>
        <v>0.17609125905568124</v>
      </c>
      <c r="BL33">
        <f t="shared" si="6"/>
        <v>0.43503853644246665</v>
      </c>
      <c r="BM33">
        <f t="shared" si="7"/>
        <v>0.56496146355753329</v>
      </c>
      <c r="BN33">
        <f t="shared" si="8"/>
        <v>0.40155231412159487</v>
      </c>
      <c r="BO33">
        <f t="shared" si="9"/>
        <v>-106.429025300856</v>
      </c>
      <c r="BP33">
        <f t="shared" si="10"/>
        <v>0.40666666666666668</v>
      </c>
      <c r="BQ33">
        <f t="shared" si="11"/>
        <v>-0.2361280180120055</v>
      </c>
      <c r="BR33">
        <f t="shared" si="12"/>
        <v>0.40546510810816438</v>
      </c>
    </row>
    <row r="34" spans="1:70" ht="15.75" x14ac:dyDescent="0.25">
      <c r="A34" s="42">
        <v>1.6</v>
      </c>
      <c r="B34">
        <f t="shared" si="13"/>
        <v>0.20411998265592479</v>
      </c>
      <c r="C34">
        <f t="shared" si="14"/>
        <v>32</v>
      </c>
      <c r="D34" s="5">
        <f t="shared" si="15"/>
        <v>0.42105263157894735</v>
      </c>
      <c r="E34" s="6">
        <f t="shared" si="0"/>
        <v>-0.19920132478926703</v>
      </c>
      <c r="F34" s="7">
        <f t="shared" si="1"/>
        <v>0.42105263157894729</v>
      </c>
      <c r="G34" s="7">
        <f t="shared" si="2"/>
        <v>0.39110503744623776</v>
      </c>
      <c r="J34">
        <f t="shared" si="16"/>
        <v>9.5607467102762994E-2</v>
      </c>
      <c r="K34">
        <f t="shared" si="17"/>
        <v>0.18044040423053387</v>
      </c>
      <c r="L34">
        <f t="shared" si="18"/>
        <v>0.16981350400092191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532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0.179335779699829</v>
      </c>
      <c r="AW34" s="61" t="s">
        <v>35</v>
      </c>
      <c r="AX34" s="61">
        <v>1.5</v>
      </c>
      <c r="AY34" s="61"/>
      <c r="BI34" s="5">
        <f t="shared" si="3"/>
        <v>1.6</v>
      </c>
      <c r="BJ34" s="5">
        <f t="shared" si="4"/>
        <v>32</v>
      </c>
      <c r="BK34" s="5">
        <f t="shared" si="5"/>
        <v>0.20411998265592479</v>
      </c>
      <c r="BL34">
        <f t="shared" si="6"/>
        <v>0.44678912863611964</v>
      </c>
      <c r="BM34">
        <f t="shared" si="7"/>
        <v>0.55321087136388036</v>
      </c>
      <c r="BN34">
        <f t="shared" si="8"/>
        <v>0.41003920743483446</v>
      </c>
      <c r="BO34">
        <f t="shared" si="9"/>
        <v>-106.92177549859889</v>
      </c>
      <c r="BP34">
        <f t="shared" si="10"/>
        <v>0.42</v>
      </c>
      <c r="BQ34">
        <f t="shared" si="11"/>
        <v>-0.20189347914185088</v>
      </c>
      <c r="BR34">
        <f t="shared" si="12"/>
        <v>0.47000362924573563</v>
      </c>
    </row>
    <row r="35" spans="1:70" ht="15.75" x14ac:dyDescent="0.25">
      <c r="A35" s="42">
        <v>1.8</v>
      </c>
      <c r="B35">
        <f t="shared" si="13"/>
        <v>0.25527250510330607</v>
      </c>
      <c r="C35">
        <f t="shared" si="14"/>
        <v>33</v>
      </c>
      <c r="D35" s="5">
        <f t="shared" si="15"/>
        <v>0.43421052631578949</v>
      </c>
      <c r="E35" s="6">
        <f t="shared" si="0"/>
        <v>-0.1656644138685531</v>
      </c>
      <c r="F35" s="7">
        <f t="shared" si="1"/>
        <v>0.43421052631578949</v>
      </c>
      <c r="G35" s="7">
        <f t="shared" si="2"/>
        <v>0.39350524496056788</v>
      </c>
      <c r="J35">
        <f t="shared" si="16"/>
        <v>0.11492691476197034</v>
      </c>
      <c r="K35">
        <f t="shared" si="17"/>
        <v>0.2061561026525407</v>
      </c>
      <c r="L35">
        <f t="shared" si="18"/>
        <v>0.19401469594290383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3.7019511538276841</v>
      </c>
      <c r="AN35" s="61"/>
      <c r="AO35" s="61"/>
      <c r="AP35" s="61"/>
      <c r="AU35" s="61">
        <f>AV7</f>
        <v>1.5</v>
      </c>
      <c r="AV35" s="61">
        <f>AV10</f>
        <v>-0.4034377008227692</v>
      </c>
      <c r="AW35" s="61" t="s">
        <v>31</v>
      </c>
      <c r="AX35" s="61">
        <v>1.5</v>
      </c>
      <c r="AY35" s="61" t="s">
        <v>31</v>
      </c>
      <c r="BI35" s="5">
        <f t="shared" si="3"/>
        <v>1.8</v>
      </c>
      <c r="BJ35" s="5">
        <f t="shared" si="4"/>
        <v>33</v>
      </c>
      <c r="BK35" s="5">
        <f t="shared" si="5"/>
        <v>0.25527250510330607</v>
      </c>
      <c r="BL35">
        <f t="shared" si="6"/>
        <v>0.46834761302361261</v>
      </c>
      <c r="BM35">
        <f t="shared" si="7"/>
        <v>0.53165238697638739</v>
      </c>
      <c r="BN35">
        <f t="shared" si="8"/>
        <v>0.41003920743483446</v>
      </c>
      <c r="BO35">
        <f t="shared" si="9"/>
        <v>-107.25305447163748</v>
      </c>
      <c r="BP35">
        <f t="shared" si="10"/>
        <v>0.43333333333333335</v>
      </c>
      <c r="BQ35">
        <f t="shared" si="11"/>
        <v>-0.16789400478810546</v>
      </c>
      <c r="BR35">
        <f t="shared" si="12"/>
        <v>0.58778666490211906</v>
      </c>
    </row>
    <row r="36" spans="1:70" ht="15.75" x14ac:dyDescent="0.25">
      <c r="A36" s="42">
        <v>1.87</v>
      </c>
      <c r="B36">
        <f t="shared" si="13"/>
        <v>0.27184160653649897</v>
      </c>
      <c r="C36">
        <f t="shared" si="14"/>
        <v>34</v>
      </c>
      <c r="D36" s="5">
        <f t="shared" si="15"/>
        <v>0.44736842105263158</v>
      </c>
      <c r="E36" s="6">
        <f t="shared" si="0"/>
        <v>-0.13231285227617118</v>
      </c>
      <c r="F36" s="7">
        <f t="shared" si="1"/>
        <v>0.44736842105263158</v>
      </c>
      <c r="G36" s="7">
        <f t="shared" si="2"/>
        <v>0.39546544000338846</v>
      </c>
      <c r="J36">
        <f t="shared" si="16"/>
        <v>0.13687280742575569</v>
      </c>
      <c r="K36">
        <f t="shared" si="17"/>
        <v>0.23289227593943762</v>
      </c>
      <c r="L36">
        <f t="shared" si="18"/>
        <v>0.2191762626595424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1334.67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-0.4034377008227692</v>
      </c>
      <c r="AW36" s="61" t="s">
        <v>31</v>
      </c>
      <c r="AX36" s="61">
        <v>0.5</v>
      </c>
      <c r="AY36" s="61"/>
      <c r="BI36" s="5">
        <f t="shared" si="3"/>
        <v>1.87</v>
      </c>
      <c r="BJ36" s="5">
        <f t="shared" si="4"/>
        <v>34</v>
      </c>
      <c r="BK36" s="5">
        <f t="shared" si="5"/>
        <v>0.27184160653649897</v>
      </c>
      <c r="BL36">
        <f t="shared" si="6"/>
        <v>0.47535380477326999</v>
      </c>
      <c r="BM36">
        <f t="shared" si="7"/>
        <v>0.52464619522673006</v>
      </c>
      <c r="BN36">
        <f t="shared" si="8"/>
        <v>0.41524733880509479</v>
      </c>
      <c r="BO36">
        <f t="shared" si="9"/>
        <v>-108.71264822803562</v>
      </c>
      <c r="BP36">
        <f t="shared" si="10"/>
        <v>0.44666666666666666</v>
      </c>
      <c r="BQ36">
        <f t="shared" si="11"/>
        <v>-0.1340875639919881</v>
      </c>
      <c r="BR36">
        <f t="shared" si="12"/>
        <v>0.62593843086649537</v>
      </c>
    </row>
    <row r="37" spans="1:70" ht="15.75" x14ac:dyDescent="0.25">
      <c r="A37" s="42">
        <v>2.15</v>
      </c>
      <c r="B37">
        <f t="shared" si="13"/>
        <v>0.33243845991560533</v>
      </c>
      <c r="C37">
        <f t="shared" si="14"/>
        <v>35</v>
      </c>
      <c r="D37" s="5">
        <f t="shared" si="15"/>
        <v>0.46052631578947367</v>
      </c>
      <c r="E37" s="6">
        <f t="shared" si="0"/>
        <v>-9.9107859822899172E-2</v>
      </c>
      <c r="F37" s="7">
        <f t="shared" si="1"/>
        <v>0.46052631578947367</v>
      </c>
      <c r="G37" s="7">
        <f t="shared" si="2"/>
        <v>0.39698780480423385</v>
      </c>
      <c r="J37">
        <f t="shared" si="16"/>
        <v>0.16152257847904697</v>
      </c>
      <c r="K37">
        <f t="shared" si="17"/>
        <v>0.26014199137645339</v>
      </c>
      <c r="L37">
        <f t="shared" si="18"/>
        <v>0.24482112685235174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75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0.179335779699829</v>
      </c>
      <c r="AW37" s="61" t="s">
        <v>35</v>
      </c>
      <c r="AX37" s="61">
        <v>0.5</v>
      </c>
      <c r="AY37" s="61"/>
      <c r="BI37" s="5">
        <f t="shared" si="3"/>
        <v>2.15</v>
      </c>
      <c r="BJ37" s="5">
        <f t="shared" si="4"/>
        <v>35</v>
      </c>
      <c r="BK37" s="5">
        <f t="shared" si="5"/>
        <v>0.33243845991560533</v>
      </c>
      <c r="BL37">
        <f t="shared" si="6"/>
        <v>0.50102559728013829</v>
      </c>
      <c r="BM37">
        <f t="shared" si="7"/>
        <v>0.49897440271986171</v>
      </c>
      <c r="BN37">
        <f t="shared" si="8"/>
        <v>0.43135493787258494</v>
      </c>
      <c r="BO37">
        <f t="shared" si="9"/>
        <v>-105.7026244078334</v>
      </c>
      <c r="BP37">
        <f t="shared" si="10"/>
        <v>0.46</v>
      </c>
      <c r="BQ37">
        <f t="shared" si="11"/>
        <v>-0.10043372051146976</v>
      </c>
      <c r="BR37">
        <f t="shared" si="12"/>
        <v>0.76546784213957142</v>
      </c>
    </row>
    <row r="38" spans="1:70" x14ac:dyDescent="0.25">
      <c r="A38" s="42">
        <v>2.4</v>
      </c>
      <c r="B38">
        <f t="shared" si="13"/>
        <v>0.38021124171160603</v>
      </c>
      <c r="C38">
        <f t="shared" si="14"/>
        <v>36</v>
      </c>
      <c r="D38" s="5">
        <f t="shared" si="15"/>
        <v>0.47368421052631576</v>
      </c>
      <c r="E38" s="6">
        <f t="shared" si="0"/>
        <v>-6.6011812375840737E-2</v>
      </c>
      <c r="F38" s="7">
        <f t="shared" si="1"/>
        <v>0.47368421052631576</v>
      </c>
      <c r="G38" s="7">
        <f t="shared" si="2"/>
        <v>0.3980740192830986</v>
      </c>
      <c r="J38">
        <f t="shared" si="16"/>
        <v>0.18889880740609238</v>
      </c>
      <c r="K38">
        <f t="shared" si="17"/>
        <v>0.28731766049409152</v>
      </c>
      <c r="L38">
        <f t="shared" si="18"/>
        <v>0.27039630562738831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0.45939248775923086</v>
      </c>
      <c r="AW38" s="61" t="s">
        <v>23</v>
      </c>
      <c r="AX38" s="61">
        <v>0.75</v>
      </c>
      <c r="AY38" s="61"/>
      <c r="BI38" s="5">
        <f t="shared" si="3"/>
        <v>2.4</v>
      </c>
      <c r="BJ38" s="5">
        <f t="shared" si="4"/>
        <v>36</v>
      </c>
      <c r="BK38" s="5">
        <f t="shared" si="5"/>
        <v>0.38021124171160603</v>
      </c>
      <c r="BL38">
        <f t="shared" si="6"/>
        <v>0.52126678132373594</v>
      </c>
      <c r="BM38">
        <f t="shared" si="7"/>
        <v>0.47873321867626406</v>
      </c>
      <c r="BN38">
        <f t="shared" si="8"/>
        <v>0.43429640303832551</v>
      </c>
      <c r="BO38">
        <f t="shared" si="9"/>
        <v>-105.47201469142536</v>
      </c>
      <c r="BP38">
        <f t="shared" si="10"/>
        <v>0.47333333333333333</v>
      </c>
      <c r="BQ38">
        <f t="shared" si="11"/>
        <v>-6.6893275193709439E-2</v>
      </c>
      <c r="BR38">
        <f t="shared" si="12"/>
        <v>0.87546873735389985</v>
      </c>
    </row>
    <row r="39" spans="1:70" x14ac:dyDescent="0.25">
      <c r="A39" s="42">
        <v>2.7</v>
      </c>
      <c r="B39">
        <f t="shared" si="13"/>
        <v>0.43136376415898736</v>
      </c>
      <c r="C39">
        <f t="shared" si="14"/>
        <v>37</v>
      </c>
      <c r="D39" s="5">
        <f t="shared" si="15"/>
        <v>0.48684210526315791</v>
      </c>
      <c r="E39" s="6">
        <f t="shared" si="0"/>
        <v>-3.2987932937402764E-2</v>
      </c>
      <c r="F39" s="7">
        <f t="shared" si="1"/>
        <v>0.48684210526315791</v>
      </c>
      <c r="G39" s="7">
        <f t="shared" si="2"/>
        <v>0.39872527420682752</v>
      </c>
      <c r="J39">
        <f t="shared" si="16"/>
        <v>0.21896202451672864</v>
      </c>
      <c r="K39">
        <f t="shared" si="17"/>
        <v>0.31376945853230848</v>
      </c>
      <c r="L39">
        <f t="shared" si="18"/>
        <v>0.29529024515911007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2.7</v>
      </c>
      <c r="BJ39" s="5">
        <f t="shared" si="4"/>
        <v>37</v>
      </c>
      <c r="BK39" s="5">
        <f t="shared" si="5"/>
        <v>0.43136376415898736</v>
      </c>
      <c r="BL39">
        <f t="shared" si="6"/>
        <v>0.5428779403424161</v>
      </c>
      <c r="BM39">
        <f t="shared" si="7"/>
        <v>0.4571220596575839</v>
      </c>
      <c r="BN39">
        <f t="shared" si="8"/>
        <v>0.44157200162573884</v>
      </c>
      <c r="BO39">
        <f t="shared" si="9"/>
        <v>-104.26480208325746</v>
      </c>
      <c r="BP39">
        <f t="shared" si="10"/>
        <v>0.48666666666666669</v>
      </c>
      <c r="BQ39">
        <f t="shared" si="11"/>
        <v>-3.3427934830255239E-2</v>
      </c>
      <c r="BR39">
        <f t="shared" si="12"/>
        <v>0.99325177301028345</v>
      </c>
    </row>
    <row r="40" spans="1:70" x14ac:dyDescent="0.25">
      <c r="A40" s="42">
        <v>2.88</v>
      </c>
      <c r="B40">
        <f t="shared" si="13"/>
        <v>0.45939248775923086</v>
      </c>
      <c r="C40">
        <f t="shared" si="14"/>
        <v>38</v>
      </c>
      <c r="D40" s="5">
        <f t="shared" si="15"/>
        <v>0.5</v>
      </c>
      <c r="E40" s="6">
        <f t="shared" si="0"/>
        <v>0</v>
      </c>
      <c r="F40" s="7">
        <f t="shared" si="1"/>
        <v>0.5</v>
      </c>
      <c r="G40" s="7">
        <f t="shared" si="2"/>
        <v>0.3989422804014327</v>
      </c>
      <c r="J40">
        <f t="shared" si="16"/>
        <v>0.25160564938901125</v>
      </c>
      <c r="K40">
        <f t="shared" si="17"/>
        <v>0.33880943879582026</v>
      </c>
      <c r="L40">
        <f t="shared" si="18"/>
        <v>0.31885551484908631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1.1413790105127988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1.2503126353461174</v>
      </c>
      <c r="BB40" s="61" t="s">
        <v>67</v>
      </c>
      <c r="BC40" s="61"/>
      <c r="BI40" s="5">
        <f t="shared" si="3"/>
        <v>2.88</v>
      </c>
      <c r="BJ40" s="5">
        <f t="shared" si="4"/>
        <v>38</v>
      </c>
      <c r="BK40" s="5">
        <f t="shared" si="5"/>
        <v>0.45939248775923086</v>
      </c>
      <c r="BL40">
        <f t="shared" si="6"/>
        <v>0.55467018326706885</v>
      </c>
      <c r="BM40">
        <f t="shared" si="7"/>
        <v>0.44532981673293115</v>
      </c>
      <c r="BN40">
        <f t="shared" si="8"/>
        <v>0.44532981673293115</v>
      </c>
      <c r="BO40">
        <f t="shared" si="9"/>
        <v>-104.87412873052877</v>
      </c>
      <c r="BP40">
        <f t="shared" si="10"/>
        <v>0.5</v>
      </c>
      <c r="BQ40">
        <f t="shared" si="11"/>
        <v>0</v>
      </c>
      <c r="BR40">
        <f t="shared" si="12"/>
        <v>1.0577902941478545</v>
      </c>
    </row>
    <row r="41" spans="1:70" x14ac:dyDescent="0.25">
      <c r="A41" s="42">
        <v>2.94</v>
      </c>
      <c r="B41">
        <f t="shared" si="13"/>
        <v>0.46834733041215726</v>
      </c>
      <c r="C41">
        <f t="shared" si="14"/>
        <v>39</v>
      </c>
      <c r="D41" s="5">
        <f t="shared" si="15"/>
        <v>0.51315789473684215</v>
      </c>
      <c r="E41" s="6">
        <f t="shared" si="0"/>
        <v>3.2987932937402903E-2</v>
      </c>
      <c r="F41" s="7">
        <f t="shared" si="1"/>
        <v>0.51315789473684215</v>
      </c>
      <c r="G41" s="7">
        <f t="shared" si="2"/>
        <v>0.39872527420682752</v>
      </c>
      <c r="J41">
        <f t="shared" si="16"/>
        <v>0.28665358158498</v>
      </c>
      <c r="K41">
        <f t="shared" si="17"/>
        <v>0.36174023705954939</v>
      </c>
      <c r="L41">
        <f t="shared" si="18"/>
        <v>0.34043582120734023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2.7259116322950483</v>
      </c>
      <c r="AW41" s="61" t="s">
        <v>44</v>
      </c>
      <c r="AX41" s="61">
        <v>1</v>
      </c>
      <c r="AY41" s="61"/>
      <c r="AZ41" s="61">
        <v>1</v>
      </c>
      <c r="BA41" s="61">
        <f>LOG10(BA46)</f>
        <v>1.1806204980899142</v>
      </c>
      <c r="BB41" s="61" t="s">
        <v>159</v>
      </c>
      <c r="BC41" s="61"/>
      <c r="BI41" s="5">
        <f t="shared" si="3"/>
        <v>2.94</v>
      </c>
      <c r="BJ41" s="5">
        <f t="shared" si="4"/>
        <v>39</v>
      </c>
      <c r="BK41" s="5">
        <f t="shared" si="5"/>
        <v>0.46834733041215726</v>
      </c>
      <c r="BL41">
        <f t="shared" si="6"/>
        <v>0.55842799837426116</v>
      </c>
      <c r="BM41">
        <f t="shared" si="7"/>
        <v>0.44157200162573884</v>
      </c>
      <c r="BN41">
        <f t="shared" si="8"/>
        <v>0.4571220596575839</v>
      </c>
      <c r="BO41">
        <f t="shared" si="9"/>
        <v>-105.13845058790008</v>
      </c>
      <c r="BP41">
        <f t="shared" si="10"/>
        <v>0.51333333333333331</v>
      </c>
      <c r="BQ41">
        <f t="shared" si="11"/>
        <v>3.3427934830255239E-2</v>
      </c>
      <c r="BR41">
        <f t="shared" si="12"/>
        <v>1.0784095813505903</v>
      </c>
    </row>
    <row r="42" spans="1:70" x14ac:dyDescent="0.25">
      <c r="A42" s="42">
        <v>3.06</v>
      </c>
      <c r="B42">
        <f t="shared" si="13"/>
        <v>0.48572142648158001</v>
      </c>
      <c r="C42">
        <f t="shared" si="14"/>
        <v>40</v>
      </c>
      <c r="D42" s="5">
        <f t="shared" si="15"/>
        <v>0.52631578947368418</v>
      </c>
      <c r="E42" s="6">
        <f t="shared" si="0"/>
        <v>6.6011812375840584E-2</v>
      </c>
      <c r="F42" s="7">
        <f t="shared" si="1"/>
        <v>0.52631578947368418</v>
      </c>
      <c r="G42" s="7">
        <f t="shared" si="2"/>
        <v>0.3980740192830986</v>
      </c>
      <c r="J42">
        <f t="shared" si="16"/>
        <v>0.32386082694076102</v>
      </c>
      <c r="K42">
        <f t="shared" si="17"/>
        <v>0.381886778489754</v>
      </c>
      <c r="L42">
        <f t="shared" si="18"/>
        <v>0.35939584741849778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1.1094724554112507</v>
      </c>
      <c r="BB42" s="61" t="s">
        <v>68</v>
      </c>
      <c r="BC42" s="61"/>
      <c r="BI42" s="5">
        <f t="shared" si="3"/>
        <v>3.06</v>
      </c>
      <c r="BJ42" s="5">
        <f t="shared" si="4"/>
        <v>40</v>
      </c>
      <c r="BK42" s="5">
        <f t="shared" si="5"/>
        <v>0.48572142648158001</v>
      </c>
      <c r="BL42">
        <f t="shared" si="6"/>
        <v>0.56570359696167449</v>
      </c>
      <c r="BM42">
        <f t="shared" si="7"/>
        <v>0.43429640303832551</v>
      </c>
      <c r="BN42">
        <f t="shared" si="8"/>
        <v>0.47873321867626406</v>
      </c>
      <c r="BO42">
        <f t="shared" si="9"/>
        <v>-103.19744796646258</v>
      </c>
      <c r="BP42">
        <f t="shared" si="10"/>
        <v>0.52666666666666662</v>
      </c>
      <c r="BQ42">
        <f t="shared" si="11"/>
        <v>6.6893275193709301E-2</v>
      </c>
      <c r="BR42">
        <f t="shared" si="12"/>
        <v>1.1184149159642893</v>
      </c>
    </row>
    <row r="43" spans="1:70" x14ac:dyDescent="0.25">
      <c r="A43" s="42">
        <v>3.11</v>
      </c>
      <c r="B43">
        <f t="shared" si="13"/>
        <v>0.4927603890268375</v>
      </c>
      <c r="C43">
        <f t="shared" si="14"/>
        <v>41</v>
      </c>
      <c r="D43" s="5">
        <f t="shared" si="15"/>
        <v>0.53947368421052633</v>
      </c>
      <c r="E43" s="6">
        <f t="shared" si="0"/>
        <v>9.9107859822899172E-2</v>
      </c>
      <c r="F43" s="7">
        <f t="shared" si="1"/>
        <v>0.53947368421052633</v>
      </c>
      <c r="G43" s="7">
        <f t="shared" si="2"/>
        <v>0.39698780480423385</v>
      </c>
      <c r="J43">
        <f t="shared" si="16"/>
        <v>0.36291736393500329</v>
      </c>
      <c r="K43">
        <f t="shared" si="17"/>
        <v>0.39862902024415015</v>
      </c>
      <c r="L43">
        <f t="shared" si="18"/>
        <v>0.37515206759140435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-0.4034377008227692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3.11</v>
      </c>
      <c r="BJ43" s="5">
        <f t="shared" si="4"/>
        <v>41</v>
      </c>
      <c r="BK43" s="5">
        <f t="shared" si="5"/>
        <v>0.4927603890268375</v>
      </c>
      <c r="BL43">
        <f t="shared" si="6"/>
        <v>0.56864506212741506</v>
      </c>
      <c r="BM43">
        <f t="shared" si="7"/>
        <v>0.43135493787258494</v>
      </c>
      <c r="BN43">
        <f t="shared" si="8"/>
        <v>0.49897440271986171</v>
      </c>
      <c r="BO43">
        <f t="shared" si="9"/>
        <v>-102.03564440086116</v>
      </c>
      <c r="BP43">
        <f t="shared" si="10"/>
        <v>0.54</v>
      </c>
      <c r="BQ43">
        <f t="shared" si="11"/>
        <v>0.10043372051146988</v>
      </c>
      <c r="BR43">
        <f t="shared" si="12"/>
        <v>1.1346227261911428</v>
      </c>
    </row>
    <row r="44" spans="1:70" x14ac:dyDescent="0.25">
      <c r="A44" s="42">
        <v>3.4</v>
      </c>
      <c r="B44">
        <f t="shared" si="13"/>
        <v>0.53147891704225514</v>
      </c>
      <c r="C44">
        <f t="shared" si="14"/>
        <v>42</v>
      </c>
      <c r="D44" s="5">
        <f t="shared" si="15"/>
        <v>0.55263157894736847</v>
      </c>
      <c r="E44" s="6">
        <f t="shared" si="0"/>
        <v>0.13231285227617132</v>
      </c>
      <c r="F44" s="7">
        <f t="shared" si="1"/>
        <v>0.55263157894736847</v>
      </c>
      <c r="G44" s="7">
        <f t="shared" si="2"/>
        <v>0.39546544000338846</v>
      </c>
      <c r="J44">
        <f t="shared" si="16"/>
        <v>0.40345524513985909</v>
      </c>
      <c r="K44">
        <f t="shared" si="17"/>
        <v>0.41143353526267745</v>
      </c>
      <c r="L44">
        <f t="shared" si="18"/>
        <v>0.38720247044657935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-1.5228787452803376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3.4</v>
      </c>
      <c r="BJ44" s="5">
        <f t="shared" si="4"/>
        <v>42</v>
      </c>
      <c r="BK44" s="5">
        <f t="shared" si="5"/>
        <v>0.53147891704225514</v>
      </c>
      <c r="BL44">
        <f t="shared" si="6"/>
        <v>0.58475266119490521</v>
      </c>
      <c r="BM44">
        <f t="shared" si="7"/>
        <v>0.41524733880509479</v>
      </c>
      <c r="BN44">
        <f t="shared" si="8"/>
        <v>0.52464619522673006</v>
      </c>
      <c r="BO44">
        <f t="shared" si="9"/>
        <v>-98.07259083656291</v>
      </c>
      <c r="BP44">
        <f t="shared" si="10"/>
        <v>0.55333333333333334</v>
      </c>
      <c r="BQ44">
        <f t="shared" si="11"/>
        <v>0.1340875639919881</v>
      </c>
      <c r="BR44">
        <f t="shared" si="12"/>
        <v>1.2237754316221157</v>
      </c>
    </row>
    <row r="45" spans="1:70" x14ac:dyDescent="0.25">
      <c r="A45" s="42">
        <v>3.5</v>
      </c>
      <c r="B45">
        <f t="shared" si="13"/>
        <v>0.54406804435027567</v>
      </c>
      <c r="C45">
        <f t="shared" si="14"/>
        <v>43</v>
      </c>
      <c r="D45" s="5">
        <f t="shared" si="15"/>
        <v>0.56578947368421051</v>
      </c>
      <c r="E45" s="6">
        <f t="shared" si="0"/>
        <v>0.1656644138685531</v>
      </c>
      <c r="F45" s="7">
        <f t="shared" si="1"/>
        <v>0.56578947368421051</v>
      </c>
      <c r="G45" s="7">
        <f t="shared" si="2"/>
        <v>0.39350524496056788</v>
      </c>
      <c r="J45">
        <f t="shared" si="16"/>
        <v>0.44505870559154531</v>
      </c>
      <c r="K45">
        <f t="shared" si="17"/>
        <v>0.41988170138828584</v>
      </c>
      <c r="L45">
        <f t="shared" si="18"/>
        <v>0.39515308826019585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17.7956</v>
      </c>
      <c r="BB45" s="61" t="s">
        <v>7</v>
      </c>
      <c r="BC45" s="61"/>
      <c r="BI45" s="5">
        <f t="shared" si="3"/>
        <v>3.5</v>
      </c>
      <c r="BJ45" s="5">
        <f t="shared" si="4"/>
        <v>43</v>
      </c>
      <c r="BK45" s="5">
        <f t="shared" si="5"/>
        <v>0.54406804435027567</v>
      </c>
      <c r="BL45">
        <f t="shared" si="6"/>
        <v>0.58996079256516554</v>
      </c>
      <c r="BM45">
        <f t="shared" si="7"/>
        <v>0.41003920743483446</v>
      </c>
      <c r="BN45">
        <f t="shared" si="8"/>
        <v>0.53165238697638739</v>
      </c>
      <c r="BO45">
        <f t="shared" si="9"/>
        <v>-98.554491740646284</v>
      </c>
      <c r="BP45">
        <f t="shared" si="10"/>
        <v>0.56666666666666665</v>
      </c>
      <c r="BQ45">
        <f t="shared" si="11"/>
        <v>0.16789400478810546</v>
      </c>
      <c r="BR45">
        <f t="shared" si="12"/>
        <v>1.2527629684953681</v>
      </c>
    </row>
    <row r="46" spans="1:70" x14ac:dyDescent="0.25">
      <c r="A46" s="42">
        <v>3.5</v>
      </c>
      <c r="B46">
        <f t="shared" si="13"/>
        <v>0.54406804435027567</v>
      </c>
      <c r="C46">
        <f t="shared" si="14"/>
        <v>44</v>
      </c>
      <c r="D46" s="5">
        <f t="shared" si="15"/>
        <v>0.57894736842105265</v>
      </c>
      <c r="E46" s="6">
        <f t="shared" si="0"/>
        <v>0.19920132478926703</v>
      </c>
      <c r="F46" s="7">
        <f t="shared" si="1"/>
        <v>0.57894736842105265</v>
      </c>
      <c r="G46" s="7">
        <f t="shared" si="2"/>
        <v>0.39110503744623776</v>
      </c>
      <c r="J46">
        <f t="shared" si="16"/>
        <v>0.48727683266826216</v>
      </c>
      <c r="K46">
        <f t="shared" si="17"/>
        <v>0.42369242050732187</v>
      </c>
      <c r="L46">
        <f t="shared" si="18"/>
        <v>0.39873937797799131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15.157252941149233</v>
      </c>
      <c r="BB46" s="61" t="s">
        <v>158</v>
      </c>
      <c r="BC46" s="61"/>
      <c r="BI46" s="5">
        <f t="shared" si="3"/>
        <v>3.5</v>
      </c>
      <c r="BJ46" s="5">
        <f t="shared" si="4"/>
        <v>44</v>
      </c>
      <c r="BK46" s="5">
        <f t="shared" si="5"/>
        <v>0.54406804435027567</v>
      </c>
      <c r="BL46">
        <f t="shared" si="6"/>
        <v>0.58996079256516554</v>
      </c>
      <c r="BM46">
        <f t="shared" si="7"/>
        <v>0.41003920743483446</v>
      </c>
      <c r="BN46">
        <f t="shared" si="8"/>
        <v>0.55321087136388036</v>
      </c>
      <c r="BO46">
        <f t="shared" si="9"/>
        <v>-97.415224590309521</v>
      </c>
      <c r="BP46">
        <f t="shared" si="10"/>
        <v>0.57999999999999996</v>
      </c>
      <c r="BQ46">
        <f t="shared" si="11"/>
        <v>0.20189347914185077</v>
      </c>
      <c r="BR46">
        <f t="shared" si="12"/>
        <v>1.2527629684953681</v>
      </c>
    </row>
    <row r="47" spans="1:70" x14ac:dyDescent="0.25">
      <c r="A47" s="42">
        <v>3.67</v>
      </c>
      <c r="B47">
        <f t="shared" si="13"/>
        <v>0.56466606425208932</v>
      </c>
      <c r="C47">
        <f t="shared" si="14"/>
        <v>45</v>
      </c>
      <c r="D47" s="5">
        <f t="shared" si="15"/>
        <v>0.59210526315789469</v>
      </c>
      <c r="E47" s="6">
        <f t="shared" si="0"/>
        <v>0.23296385427137234</v>
      </c>
      <c r="F47" s="7">
        <f t="shared" si="1"/>
        <v>0.59210526315789469</v>
      </c>
      <c r="G47" s="7">
        <f t="shared" si="2"/>
        <v>0.38826211554976509</v>
      </c>
      <c r="J47">
        <f t="shared" si="16"/>
        <v>0.52963816079111981</v>
      </c>
      <c r="K47">
        <f t="shared" si="17"/>
        <v>0.42273764841170469</v>
      </c>
      <c r="L47">
        <f t="shared" si="18"/>
        <v>0.39784083645803375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17.7956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12.866856440009547</v>
      </c>
      <c r="BB47" s="61" t="s">
        <v>77</v>
      </c>
      <c r="BC47" s="61"/>
      <c r="BI47" s="5">
        <f t="shared" si="3"/>
        <v>3.67</v>
      </c>
      <c r="BJ47" s="5">
        <f t="shared" si="4"/>
        <v>45</v>
      </c>
      <c r="BK47" s="5">
        <f t="shared" si="5"/>
        <v>0.56466606425208932</v>
      </c>
      <c r="BL47">
        <f t="shared" si="6"/>
        <v>0.59844768587840513</v>
      </c>
      <c r="BM47">
        <f t="shared" si="7"/>
        <v>0.40155231412159487</v>
      </c>
      <c r="BN47">
        <f t="shared" si="8"/>
        <v>0.56496146355753329</v>
      </c>
      <c r="BO47">
        <f t="shared" si="9"/>
        <v>-96.512839127744172</v>
      </c>
      <c r="BP47">
        <f t="shared" si="10"/>
        <v>0.59333333333333338</v>
      </c>
      <c r="BQ47">
        <f t="shared" si="11"/>
        <v>0.23612801801200564</v>
      </c>
      <c r="BR47">
        <f t="shared" si="12"/>
        <v>1.3001916620664788</v>
      </c>
    </row>
    <row r="48" spans="1:70" x14ac:dyDescent="0.25">
      <c r="A48" s="42">
        <v>3.67</v>
      </c>
      <c r="B48">
        <f t="shared" si="13"/>
        <v>0.56466606425208932</v>
      </c>
      <c r="C48">
        <f t="shared" si="14"/>
        <v>46</v>
      </c>
      <c r="D48" s="5">
        <f t="shared" si="15"/>
        <v>0.60526315789473684</v>
      </c>
      <c r="E48" s="6">
        <f t="shared" si="0"/>
        <v>0.2669941254049526</v>
      </c>
      <c r="F48" s="7">
        <f t="shared" si="1"/>
        <v>0.60526315789473684</v>
      </c>
      <c r="G48" s="7">
        <f t="shared" si="2"/>
        <v>0.3849732357262185</v>
      </c>
      <c r="J48">
        <f t="shared" si="16"/>
        <v>0.57166640725235007</v>
      </c>
      <c r="K48">
        <f t="shared" si="17"/>
        <v>0.4170495387133123</v>
      </c>
      <c r="L48">
        <f t="shared" si="18"/>
        <v>0.39248772364970974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15.157252941149233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3.67</v>
      </c>
      <c r="BJ48" s="5">
        <f t="shared" si="4"/>
        <v>46</v>
      </c>
      <c r="BK48" s="5">
        <f t="shared" si="5"/>
        <v>0.56466606425208932</v>
      </c>
      <c r="BL48">
        <f t="shared" si="6"/>
        <v>0.59844768587840513</v>
      </c>
      <c r="BM48">
        <f t="shared" si="7"/>
        <v>0.40155231412159487</v>
      </c>
      <c r="BN48">
        <f t="shared" si="8"/>
        <v>0.60806959095072299</v>
      </c>
      <c r="BO48">
        <f t="shared" si="9"/>
        <v>-91.9902721277805</v>
      </c>
      <c r="BP48">
        <f t="shared" si="10"/>
        <v>0.60666666666666669</v>
      </c>
      <c r="BQ48">
        <f t="shared" si="11"/>
        <v>0.27064163977583461</v>
      </c>
      <c r="BR48">
        <f t="shared" si="12"/>
        <v>1.3001916620664788</v>
      </c>
    </row>
    <row r="49" spans="1:70" x14ac:dyDescent="0.25">
      <c r="A49" s="42">
        <v>3.9</v>
      </c>
      <c r="B49">
        <f t="shared" si="13"/>
        <v>0.59106460702649921</v>
      </c>
      <c r="C49">
        <f t="shared" si="14"/>
        <v>47</v>
      </c>
      <c r="D49" s="5">
        <f t="shared" si="15"/>
        <v>0.61842105263157898</v>
      </c>
      <c r="E49" s="6">
        <f t="shared" si="0"/>
        <v>0.3013365208595763</v>
      </c>
      <c r="F49" s="7">
        <f t="shared" si="1"/>
        <v>0.61842105263157898</v>
      </c>
      <c r="G49" s="7">
        <f t="shared" si="2"/>
        <v>0.38123458578468694</v>
      </c>
      <c r="J49">
        <f t="shared" si="16"/>
        <v>0.61289647710568373</v>
      </c>
      <c r="K49">
        <f t="shared" si="17"/>
        <v>0.40681864488226077</v>
      </c>
      <c r="L49">
        <f t="shared" si="18"/>
        <v>0.38285937052158986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3.9</v>
      </c>
      <c r="BJ49" s="5">
        <f t="shared" si="4"/>
        <v>47</v>
      </c>
      <c r="BK49" s="5">
        <f t="shared" si="5"/>
        <v>0.59106460702649921</v>
      </c>
      <c r="BL49">
        <f t="shared" si="6"/>
        <v>0.6092564923123861</v>
      </c>
      <c r="BM49">
        <f t="shared" si="7"/>
        <v>0.3907435076876139</v>
      </c>
      <c r="BN49">
        <f t="shared" si="8"/>
        <v>0.64592507667466315</v>
      </c>
      <c r="BO49">
        <f t="shared" si="9"/>
        <v>-86.730655412001511</v>
      </c>
      <c r="BP49">
        <f t="shared" si="10"/>
        <v>0.62</v>
      </c>
      <c r="BQ49">
        <f t="shared" si="11"/>
        <v>0.30548078809939727</v>
      </c>
      <c r="BR49">
        <f t="shared" si="12"/>
        <v>1.3609765531356006</v>
      </c>
    </row>
    <row r="50" spans="1:70" x14ac:dyDescent="0.25">
      <c r="A50" s="42">
        <v>5.65</v>
      </c>
      <c r="B50">
        <f t="shared" si="13"/>
        <v>0.75204844781943858</v>
      </c>
      <c r="C50">
        <f t="shared" si="14"/>
        <v>48</v>
      </c>
      <c r="D50" s="5">
        <f t="shared" si="15"/>
        <v>0.63157894736842102</v>
      </c>
      <c r="E50" s="6">
        <f t="shared" si="0"/>
        <v>0.336038140371823</v>
      </c>
      <c r="F50" s="7">
        <f t="shared" si="1"/>
        <v>0.63157894736842102</v>
      </c>
      <c r="G50" s="7">
        <f t="shared" si="2"/>
        <v>0.37704175221064384</v>
      </c>
      <c r="J50">
        <f t="shared" si="16"/>
        <v>0.65288984409228157</v>
      </c>
      <c r="K50">
        <f t="shared" si="17"/>
        <v>0.39238332063706538</v>
      </c>
      <c r="L50">
        <f t="shared" si="18"/>
        <v>0.36927420370754166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0.43782479262680934</v>
      </c>
      <c r="AL50" s="27">
        <f>INTERCEPT(E3:E902,BR3:BR902)</f>
        <v>-0.33270174340022068</v>
      </c>
      <c r="BI50" s="5">
        <f t="shared" si="3"/>
        <v>5.65</v>
      </c>
      <c r="BJ50" s="5">
        <f t="shared" si="4"/>
        <v>48</v>
      </c>
      <c r="BK50" s="5">
        <f t="shared" si="5"/>
        <v>0.75204844781943858</v>
      </c>
      <c r="BL50">
        <f t="shared" si="6"/>
        <v>0.67308212565382108</v>
      </c>
      <c r="BM50">
        <f t="shared" si="7"/>
        <v>0.32691787434617892</v>
      </c>
      <c r="BN50">
        <f t="shared" si="8"/>
        <v>0.70147387433755837</v>
      </c>
      <c r="BO50">
        <f t="shared" si="9"/>
        <v>-71.293657276753947</v>
      </c>
      <c r="BP50">
        <f t="shared" si="10"/>
        <v>0.6333333333333333</v>
      </c>
      <c r="BQ50">
        <f t="shared" si="11"/>
        <v>0.34069482708779542</v>
      </c>
      <c r="BR50">
        <f t="shared" si="12"/>
        <v>1.7316555451583497</v>
      </c>
    </row>
    <row r="51" spans="1:70" x14ac:dyDescent="0.25">
      <c r="A51" s="42">
        <v>6.2</v>
      </c>
      <c r="B51">
        <f t="shared" si="13"/>
        <v>0.79239168949825389</v>
      </c>
      <c r="C51">
        <f t="shared" si="14"/>
        <v>49</v>
      </c>
      <c r="D51" s="5">
        <f t="shared" si="15"/>
        <v>0.64473684210526316</v>
      </c>
      <c r="E51" s="6">
        <f t="shared" si="0"/>
        <v>0.37114932320228394</v>
      </c>
      <c r="F51" s="7">
        <f t="shared" si="1"/>
        <v>0.64473684210526316</v>
      </c>
      <c r="G51" s="7">
        <f t="shared" si="2"/>
        <v>0.37238968105731507</v>
      </c>
      <c r="J51">
        <f t="shared" si="16"/>
        <v>0.69124846311379473</v>
      </c>
      <c r="K51">
        <f t="shared" si="17"/>
        <v>0.37421114106179787</v>
      </c>
      <c r="L51">
        <f t="shared" si="18"/>
        <v>0.35217226081304676</v>
      </c>
      <c r="M51">
        <f t="shared" si="19"/>
        <v>6.309573444801968</v>
      </c>
      <c r="N51">
        <f t="shared" si="22"/>
        <v>0.80000000000000238</v>
      </c>
      <c r="BI51" s="5">
        <f t="shared" si="3"/>
        <v>6.2</v>
      </c>
      <c r="BJ51" s="5">
        <f t="shared" si="4"/>
        <v>49</v>
      </c>
      <c r="BK51" s="5">
        <f t="shared" si="5"/>
        <v>0.79239168949825389</v>
      </c>
      <c r="BL51">
        <f t="shared" si="6"/>
        <v>0.68839562458898129</v>
      </c>
      <c r="BM51">
        <f t="shared" si="7"/>
        <v>0.31160437541101871</v>
      </c>
      <c r="BN51">
        <f t="shared" si="8"/>
        <v>0.70623559816275261</v>
      </c>
      <c r="BO51">
        <f t="shared" si="9"/>
        <v>-69.956202051133943</v>
      </c>
      <c r="BP51">
        <f t="shared" si="10"/>
        <v>0.64666666666666661</v>
      </c>
      <c r="BQ51">
        <f t="shared" si="11"/>
        <v>0.37633660850867562</v>
      </c>
      <c r="BR51">
        <f t="shared" si="12"/>
        <v>1.824549292051046</v>
      </c>
    </row>
    <row r="52" spans="1:70" ht="26.25" x14ac:dyDescent="0.25">
      <c r="A52" s="42">
        <v>6.55</v>
      </c>
      <c r="B52">
        <f t="shared" si="13"/>
        <v>0.81624129999178308</v>
      </c>
      <c r="C52">
        <f t="shared" si="14"/>
        <v>50</v>
      </c>
      <c r="D52" s="5">
        <f t="shared" si="15"/>
        <v>0.65789473684210531</v>
      </c>
      <c r="E52" s="6">
        <f t="shared" si="0"/>
        <v>0.40672425187136385</v>
      </c>
      <c r="F52" s="7">
        <f t="shared" si="1"/>
        <v>0.65789473684210531</v>
      </c>
      <c r="G52" s="7">
        <f t="shared" si="2"/>
        <v>0.36727263144778832</v>
      </c>
      <c r="J52">
        <f t="shared" si="16"/>
        <v>0.72762648296548149</v>
      </c>
      <c r="K52">
        <f t="shared" si="17"/>
        <v>0.35287376724329828</v>
      </c>
      <c r="L52">
        <f t="shared" si="18"/>
        <v>0.3320915353804676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6.55</v>
      </c>
      <c r="BJ52" s="5">
        <f t="shared" si="4"/>
        <v>50</v>
      </c>
      <c r="BK52" s="5">
        <f t="shared" si="5"/>
        <v>0.81624129999178308</v>
      </c>
      <c r="BL52">
        <f t="shared" si="6"/>
        <v>0.69729972409650687</v>
      </c>
      <c r="BM52">
        <f t="shared" si="7"/>
        <v>0.30270027590349313</v>
      </c>
      <c r="BN52">
        <f t="shared" si="8"/>
        <v>0.71358492112850014</v>
      </c>
      <c r="BO52">
        <f t="shared" si="9"/>
        <v>-69.101383138369556</v>
      </c>
      <c r="BP52">
        <f t="shared" si="10"/>
        <v>0.66</v>
      </c>
      <c r="BQ52">
        <f t="shared" si="11"/>
        <v>0.41246312944140473</v>
      </c>
      <c r="BR52">
        <f t="shared" si="12"/>
        <v>1.8794650496471605</v>
      </c>
    </row>
    <row r="53" spans="1:70" x14ac:dyDescent="0.25">
      <c r="A53" s="42">
        <v>6.9</v>
      </c>
      <c r="B53">
        <f t="shared" si="13"/>
        <v>0.83884909073725533</v>
      </c>
      <c r="C53">
        <f t="shared" si="14"/>
        <v>51</v>
      </c>
      <c r="D53" s="5">
        <f t="shared" si="15"/>
        <v>0.67105263157894735</v>
      </c>
      <c r="E53" s="6">
        <f t="shared" si="0"/>
        <v>0.44282165759651121</v>
      </c>
      <c r="F53" s="7">
        <f t="shared" si="1"/>
        <v>0.67105263157894746</v>
      </c>
      <c r="G53" s="7">
        <f t="shared" si="2"/>
        <v>0.36168412048922116</v>
      </c>
      <c r="J53">
        <f t="shared" si="16"/>
        <v>0.76173919472877438</v>
      </c>
      <c r="K53">
        <f t="shared" si="17"/>
        <v>0.32901713808079497</v>
      </c>
      <c r="L53">
        <f t="shared" si="18"/>
        <v>0.30963992422934533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0.11449882619468253</v>
      </c>
      <c r="AN53">
        <v>0.1</v>
      </c>
      <c r="AO53" s="18">
        <f>AM53</f>
        <v>0.11449882619468253</v>
      </c>
      <c r="AQ53" s="58">
        <f>10^_xlfn.NORM.INV(AN53,$AL$61,$AL$62)</f>
        <v>0.13302813702391869</v>
      </c>
      <c r="BI53" s="5">
        <f t="shared" si="3"/>
        <v>6.9</v>
      </c>
      <c r="BJ53" s="5">
        <f t="shared" si="4"/>
        <v>51</v>
      </c>
      <c r="BK53" s="5">
        <f t="shared" si="5"/>
        <v>0.83884909073725533</v>
      </c>
      <c r="BL53">
        <f t="shared" si="6"/>
        <v>0.7056333372990552</v>
      </c>
      <c r="BM53">
        <f t="shared" si="7"/>
        <v>0.2943666627009448</v>
      </c>
      <c r="BN53">
        <f t="shared" si="8"/>
        <v>0.72379732745288272</v>
      </c>
      <c r="BO53">
        <f t="shared" si="9"/>
        <v>-67.862242279844622</v>
      </c>
      <c r="BP53">
        <f t="shared" si="10"/>
        <v>0.67333333333333334</v>
      </c>
      <c r="BQ53">
        <f t="shared" si="11"/>
        <v>0.44913630343942468</v>
      </c>
      <c r="BR53">
        <f t="shared" si="12"/>
        <v>1.9315214116032138</v>
      </c>
    </row>
    <row r="54" spans="1:70" x14ac:dyDescent="0.25">
      <c r="A54" s="42">
        <v>7.21</v>
      </c>
      <c r="B54">
        <f t="shared" si="13"/>
        <v>0.85793526471942905</v>
      </c>
      <c r="C54">
        <f t="shared" si="14"/>
        <v>52</v>
      </c>
      <c r="D54" s="5">
        <f t="shared" si="15"/>
        <v>0.68421052631578949</v>
      </c>
      <c r="E54" s="6">
        <f t="shared" si="0"/>
        <v>0.47950565333095035</v>
      </c>
      <c r="F54" s="7">
        <f t="shared" si="1"/>
        <v>0.6842105263157896</v>
      </c>
      <c r="G54" s="7">
        <f t="shared" si="2"/>
        <v>0.35561685809748511</v>
      </c>
      <c r="J54">
        <f t="shared" si="16"/>
        <v>0.79336885521884015</v>
      </c>
      <c r="K54">
        <f t="shared" si="17"/>
        <v>0.30332915305910713</v>
      </c>
      <c r="L54">
        <f t="shared" si="18"/>
        <v>0.28546481352807007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0.45810805796457138</v>
      </c>
      <c r="AN54">
        <v>0.25</v>
      </c>
      <c r="AO54" s="30">
        <f>AM54</f>
        <v>0.45810805796457138</v>
      </c>
      <c r="AQ54" s="58">
        <f t="shared" ref="AQ54:AQ57" si="26">10^_xlfn.NORM.INV(AN54,$AL$61,$AL$62)</f>
        <v>0.4957387655810136</v>
      </c>
      <c r="BI54" s="5">
        <f t="shared" si="3"/>
        <v>7.21</v>
      </c>
      <c r="BJ54" s="5">
        <f t="shared" si="4"/>
        <v>52</v>
      </c>
      <c r="BK54" s="5">
        <f t="shared" si="5"/>
        <v>0.85793526471942905</v>
      </c>
      <c r="BL54">
        <f t="shared" si="6"/>
        <v>0.71258524495616693</v>
      </c>
      <c r="BM54">
        <f t="shared" si="7"/>
        <v>0.28741475504383307</v>
      </c>
      <c r="BN54">
        <f t="shared" si="8"/>
        <v>0.72642899007193107</v>
      </c>
      <c r="BO54">
        <f t="shared" si="9"/>
        <v>-67.822438345964599</v>
      </c>
      <c r="BP54">
        <f t="shared" si="10"/>
        <v>0.68666666666666665</v>
      </c>
      <c r="BQ54">
        <f t="shared" si="11"/>
        <v>0.4864238746285881</v>
      </c>
      <c r="BR54">
        <f t="shared" si="12"/>
        <v>1.9754689512968577</v>
      </c>
    </row>
    <row r="55" spans="1:70" x14ac:dyDescent="0.25">
      <c r="A55" s="42">
        <v>7.4</v>
      </c>
      <c r="B55">
        <f t="shared" si="13"/>
        <v>0.86923171973097624</v>
      </c>
      <c r="C55">
        <f t="shared" si="14"/>
        <v>53</v>
      </c>
      <c r="D55" s="5">
        <f t="shared" si="15"/>
        <v>0.69736842105263153</v>
      </c>
      <c r="E55" s="6">
        <f t="shared" si="0"/>
        <v>0.51684672765260953</v>
      </c>
      <c r="F55" s="7">
        <f t="shared" si="1"/>
        <v>0.69736842105263164</v>
      </c>
      <c r="G55" s="7">
        <f t="shared" si="2"/>
        <v>0.34906266984384943</v>
      </c>
      <c r="J55">
        <f t="shared" si="16"/>
        <v>0.82236724692649354</v>
      </c>
      <c r="K55">
        <f t="shared" si="17"/>
        <v>0.27650708913406585</v>
      </c>
      <c r="L55">
        <f t="shared" si="18"/>
        <v>0.26022241463702817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2.1380559745305145</v>
      </c>
      <c r="AN55">
        <v>0.5</v>
      </c>
      <c r="AO55" s="30">
        <f>AM55</f>
        <v>2.1380559745305145</v>
      </c>
      <c r="AQ55" s="59">
        <f t="shared" si="26"/>
        <v>2.1380559745305154</v>
      </c>
      <c r="BI55" s="5">
        <f t="shared" si="3"/>
        <v>7.4</v>
      </c>
      <c r="BJ55" s="5">
        <f t="shared" si="4"/>
        <v>53</v>
      </c>
      <c r="BK55" s="5">
        <f t="shared" si="5"/>
        <v>0.86923171973097624</v>
      </c>
      <c r="BL55">
        <f t="shared" si="6"/>
        <v>0.71666292104008844</v>
      </c>
      <c r="BM55">
        <f t="shared" si="7"/>
        <v>0.28333707895991156</v>
      </c>
      <c r="BN55">
        <f t="shared" si="8"/>
        <v>0.72909362630570296</v>
      </c>
      <c r="BO55">
        <f t="shared" si="9"/>
        <v>-68.155793692514891</v>
      </c>
      <c r="BP55">
        <f t="shared" si="10"/>
        <v>0.7</v>
      </c>
      <c r="BQ55">
        <f t="shared" si="11"/>
        <v>0.52440051270804078</v>
      </c>
      <c r="BR55">
        <f t="shared" si="12"/>
        <v>2.0014800002101243</v>
      </c>
    </row>
    <row r="56" spans="1:70" x14ac:dyDescent="0.25">
      <c r="A56" s="42">
        <v>9.14</v>
      </c>
      <c r="B56">
        <f t="shared" si="13"/>
        <v>0.96094619573383144</v>
      </c>
      <c r="C56">
        <f t="shared" si="14"/>
        <v>54</v>
      </c>
      <c r="D56" s="5">
        <f t="shared" si="15"/>
        <v>0.71052631578947367</v>
      </c>
      <c r="E56" s="6">
        <f t="shared" si="0"/>
        <v>0.55492294270265385</v>
      </c>
      <c r="F56" s="7">
        <f t="shared" si="1"/>
        <v>0.71052631578947367</v>
      </c>
      <c r="G56" s="7">
        <f t="shared" si="2"/>
        <v>0.34201240543570971</v>
      </c>
      <c r="J56">
        <f t="shared" si="16"/>
        <v>0.8486550558489534</v>
      </c>
      <c r="K56">
        <f t="shared" si="17"/>
        <v>0.24922687602922688</v>
      </c>
      <c r="L56">
        <f t="shared" si="18"/>
        <v>0.23454884891332284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9.9786137151491801</v>
      </c>
      <c r="AN56">
        <v>0.75</v>
      </c>
      <c r="AO56" s="30">
        <f>AM56</f>
        <v>9.9786137151491801</v>
      </c>
      <c r="AQ56" s="59">
        <f t="shared" si="26"/>
        <v>9.2211536954710738</v>
      </c>
      <c r="BI56" s="5">
        <f t="shared" si="3"/>
        <v>9.14</v>
      </c>
      <c r="BJ56" s="5">
        <f t="shared" si="4"/>
        <v>54</v>
      </c>
      <c r="BK56" s="5">
        <f t="shared" si="5"/>
        <v>0.96094619573383144</v>
      </c>
      <c r="BL56">
        <f t="shared" si="6"/>
        <v>0.74870190846730078</v>
      </c>
      <c r="BM56">
        <f t="shared" si="7"/>
        <v>0.25129809153269922</v>
      </c>
      <c r="BN56">
        <f t="shared" si="8"/>
        <v>0.73452516149273439</v>
      </c>
      <c r="BO56">
        <f t="shared" si="9"/>
        <v>-63.98015651974648</v>
      </c>
      <c r="BP56">
        <f t="shared" si="10"/>
        <v>0.71333333333333337</v>
      </c>
      <c r="BQ56">
        <f t="shared" si="11"/>
        <v>0.56314913845531922</v>
      </c>
      <c r="BR56">
        <f t="shared" si="12"/>
        <v>2.2126603854660587</v>
      </c>
    </row>
    <row r="57" spans="1:70" x14ac:dyDescent="0.25">
      <c r="A57" s="42">
        <v>10.199999999999999</v>
      </c>
      <c r="B57">
        <f t="shared" si="13"/>
        <v>1.0086001717619175</v>
      </c>
      <c r="C57">
        <f t="shared" si="14"/>
        <v>55</v>
      </c>
      <c r="D57" s="5">
        <f t="shared" si="15"/>
        <v>0.72368421052631582</v>
      </c>
      <c r="E57" s="6">
        <f t="shared" si="0"/>
        <v>0.59382139299351988</v>
      </c>
      <c r="F57" s="7">
        <f t="shared" si="1"/>
        <v>0.72368421052631582</v>
      </c>
      <c r="G57" s="7">
        <f t="shared" si="2"/>
        <v>0.33445582979011812</v>
      </c>
      <c r="J57">
        <f t="shared" si="16"/>
        <v>0.87221834767404249</v>
      </c>
      <c r="K57">
        <f t="shared" si="17"/>
        <v>0.22211606093288833</v>
      </c>
      <c r="L57">
        <f t="shared" si="18"/>
        <v>0.20903470463137772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39.924281341129792</v>
      </c>
      <c r="AN57">
        <v>0.9</v>
      </c>
      <c r="AO57" s="30">
        <f>AM57</f>
        <v>39.924281341129792</v>
      </c>
      <c r="AQ57" s="59">
        <f t="shared" si="26"/>
        <v>34.363281727411604</v>
      </c>
      <c r="BI57" s="5">
        <f t="shared" si="3"/>
        <v>10.199999999999999</v>
      </c>
      <c r="BJ57" s="5">
        <f t="shared" si="4"/>
        <v>55</v>
      </c>
      <c r="BK57" s="5">
        <f t="shared" si="5"/>
        <v>1.0086001717619175</v>
      </c>
      <c r="BL57">
        <f t="shared" si="6"/>
        <v>0.76455957511647399</v>
      </c>
      <c r="BM57">
        <f t="shared" si="7"/>
        <v>0.23544042488352601</v>
      </c>
      <c r="BN57">
        <f t="shared" si="8"/>
        <v>0.75170439585972648</v>
      </c>
      <c r="BO57">
        <f t="shared" si="9"/>
        <v>-60.371552341251402</v>
      </c>
      <c r="BP57">
        <f t="shared" si="10"/>
        <v>0.72666666666666668</v>
      </c>
      <c r="BQ57">
        <f t="shared" si="11"/>
        <v>0.60276254536305707</v>
      </c>
      <c r="BR57">
        <f t="shared" si="12"/>
        <v>2.3223877202902252</v>
      </c>
    </row>
    <row r="58" spans="1:70" x14ac:dyDescent="0.25">
      <c r="A58" s="42">
        <v>13.6</v>
      </c>
      <c r="B58">
        <f t="shared" si="13"/>
        <v>1.1335389083702174</v>
      </c>
      <c r="C58">
        <f t="shared" si="14"/>
        <v>56</v>
      </c>
      <c r="D58" s="5">
        <f t="shared" si="15"/>
        <v>0.73684210526315785</v>
      </c>
      <c r="E58" s="6">
        <f t="shared" si="0"/>
        <v>0.63364000077970106</v>
      </c>
      <c r="F58" s="7">
        <f t="shared" si="1"/>
        <v>0.73684210526315796</v>
      </c>
      <c r="G58" s="7">
        <f t="shared" si="2"/>
        <v>0.32638149279393458</v>
      </c>
      <c r="J58">
        <f t="shared" si="16"/>
        <v>0.89310258544288668</v>
      </c>
      <c r="K58">
        <f t="shared" si="17"/>
        <v>0.19573186662969072</v>
      </c>
      <c r="L58">
        <f t="shared" si="18"/>
        <v>0.18420438736417119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13.6</v>
      </c>
      <c r="BJ58" s="5">
        <f t="shared" si="4"/>
        <v>56</v>
      </c>
      <c r="BK58" s="5">
        <f t="shared" si="5"/>
        <v>1.1335389083702174</v>
      </c>
      <c r="BL58">
        <f t="shared" si="6"/>
        <v>0.80339319344327786</v>
      </c>
      <c r="BM58">
        <f t="shared" si="7"/>
        <v>0.19660680655672214</v>
      </c>
      <c r="BN58">
        <f t="shared" si="8"/>
        <v>0.78039106458306362</v>
      </c>
      <c r="BO58">
        <f t="shared" si="9"/>
        <v>-51.822697580261469</v>
      </c>
      <c r="BP58">
        <f t="shared" si="10"/>
        <v>0.74</v>
      </c>
      <c r="BQ58">
        <f t="shared" si="11"/>
        <v>0.64334540539291696</v>
      </c>
      <c r="BR58">
        <f t="shared" si="12"/>
        <v>2.6100697927420065</v>
      </c>
    </row>
    <row r="59" spans="1:70" x14ac:dyDescent="0.25">
      <c r="A59" s="42">
        <v>14.1</v>
      </c>
      <c r="B59">
        <f t="shared" si="13"/>
        <v>1.1492191126553799</v>
      </c>
      <c r="C59">
        <f t="shared" si="14"/>
        <v>57</v>
      </c>
      <c r="D59" s="5">
        <f t="shared" si="15"/>
        <v>0.75</v>
      </c>
      <c r="E59" s="6">
        <f t="shared" si="0"/>
        <v>0.67448975019608193</v>
      </c>
      <c r="F59" s="7">
        <f t="shared" si="1"/>
        <v>0.75000000000000011</v>
      </c>
      <c r="G59" s="7">
        <f t="shared" si="2"/>
        <v>0.31777657268410692</v>
      </c>
      <c r="J59">
        <f t="shared" si="16"/>
        <v>0.91140474723232245</v>
      </c>
      <c r="K59">
        <f t="shared" si="17"/>
        <v>0.17054523837524471</v>
      </c>
      <c r="L59">
        <f t="shared" si="18"/>
        <v>0.16050110640503695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14.1</v>
      </c>
      <c r="BJ59" s="5">
        <f t="shared" si="4"/>
        <v>57</v>
      </c>
      <c r="BK59" s="5">
        <f t="shared" si="5"/>
        <v>1.1492191126553799</v>
      </c>
      <c r="BL59">
        <f t="shared" si="6"/>
        <v>0.80797695135930869</v>
      </c>
      <c r="BM59">
        <f t="shared" si="7"/>
        <v>0.19202304864069131</v>
      </c>
      <c r="BN59">
        <f t="shared" si="8"/>
        <v>0.78383128789517964</v>
      </c>
      <c r="BO59">
        <f t="shared" si="9"/>
        <v>-51.616504110164605</v>
      </c>
      <c r="BP59">
        <f t="shared" si="10"/>
        <v>0.7533333333333333</v>
      </c>
      <c r="BQ59">
        <f t="shared" si="11"/>
        <v>0.68501677847510223</v>
      </c>
      <c r="BR59">
        <f t="shared" si="12"/>
        <v>2.6461747973841225</v>
      </c>
    </row>
    <row r="60" spans="1:70" ht="15.75" x14ac:dyDescent="0.25">
      <c r="A60" s="42">
        <v>15</v>
      </c>
      <c r="B60">
        <f t="shared" si="13"/>
        <v>1.1760912590556813</v>
      </c>
      <c r="C60">
        <f t="shared" si="14"/>
        <v>58</v>
      </c>
      <c r="D60" s="5">
        <f t="shared" si="15"/>
        <v>0.76315789473684215</v>
      </c>
      <c r="E60" s="6">
        <f t="shared" si="0"/>
        <v>0.71649750017799174</v>
      </c>
      <c r="F60" s="7">
        <f t="shared" si="1"/>
        <v>0.76315789473684237</v>
      </c>
      <c r="G60" s="7">
        <f t="shared" si="2"/>
        <v>0.30862668640304342</v>
      </c>
      <c r="J60">
        <f t="shared" si="16"/>
        <v>0.92726416518718702</v>
      </c>
      <c r="K60">
        <f t="shared" si="17"/>
        <v>0.14693124030313587</v>
      </c>
      <c r="L60">
        <f t="shared" si="18"/>
        <v>0.13827783677096653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15</v>
      </c>
      <c r="BJ60" s="5">
        <f t="shared" si="4"/>
        <v>58</v>
      </c>
      <c r="BK60" s="5">
        <f t="shared" si="5"/>
        <v>1.1760912590556813</v>
      </c>
      <c r="BL60">
        <f t="shared" si="6"/>
        <v>0.81567879423538892</v>
      </c>
      <c r="BM60">
        <f t="shared" si="7"/>
        <v>0.18432120576461108</v>
      </c>
      <c r="BN60">
        <f t="shared" si="8"/>
        <v>0.79088382595170825</v>
      </c>
      <c r="BO60">
        <f t="shared" si="9"/>
        <v>-50.408965205617697</v>
      </c>
      <c r="BP60">
        <f t="shared" si="10"/>
        <v>0.76666666666666672</v>
      </c>
      <c r="BQ60">
        <f t="shared" si="11"/>
        <v>0.72791329088164458</v>
      </c>
      <c r="BR60">
        <f t="shared" si="12"/>
        <v>2.7080502011022101</v>
      </c>
    </row>
    <row r="61" spans="1:70" ht="15.75" x14ac:dyDescent="0.25">
      <c r="A61" s="42">
        <v>15.5</v>
      </c>
      <c r="B61">
        <f t="shared" si="13"/>
        <v>1.1903316981702914</v>
      </c>
      <c r="C61">
        <f t="shared" si="14"/>
        <v>59</v>
      </c>
      <c r="D61" s="5">
        <f t="shared" si="15"/>
        <v>0.77631578947368418</v>
      </c>
      <c r="E61" s="6">
        <f t="shared" si="0"/>
        <v>0.75980957100991864</v>
      </c>
      <c r="F61" s="7">
        <f t="shared" si="1"/>
        <v>0.77631578947368418</v>
      </c>
      <c r="G61" s="7">
        <f t="shared" si="2"/>
        <v>0.29891565810381943</v>
      </c>
      <c r="J61">
        <f t="shared" si="16"/>
        <v>0.94085271752551725</v>
      </c>
      <c r="K61">
        <f t="shared" si="17"/>
        <v>0.1251656550590583</v>
      </c>
      <c r="L61">
        <f t="shared" si="18"/>
        <v>0.11779411909870183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0.33001907089685434</v>
      </c>
      <c r="AM61" s="32"/>
      <c r="AN61" s="32"/>
      <c r="AV61" s="6"/>
      <c r="BI61" s="5">
        <f t="shared" si="3"/>
        <v>15.5</v>
      </c>
      <c r="BJ61" s="5">
        <f t="shared" si="4"/>
        <v>59</v>
      </c>
      <c r="BK61" s="5">
        <f t="shared" si="5"/>
        <v>1.1903316981702914</v>
      </c>
      <c r="BL61">
        <f t="shared" si="6"/>
        <v>0.81968120568692926</v>
      </c>
      <c r="BM61">
        <f t="shared" si="7"/>
        <v>0.18031879431307074</v>
      </c>
      <c r="BN61">
        <f t="shared" si="8"/>
        <v>0.83455160814093543</v>
      </c>
      <c r="BO61">
        <f t="shared" si="9"/>
        <v>-44.424956449246686</v>
      </c>
      <c r="BP61">
        <f t="shared" si="10"/>
        <v>0.78</v>
      </c>
      <c r="BQ61">
        <f t="shared" si="11"/>
        <v>0.77219321418868503</v>
      </c>
      <c r="BR61">
        <f t="shared" si="12"/>
        <v>2.7408400239252009</v>
      </c>
    </row>
    <row r="62" spans="1:70" ht="15.75" x14ac:dyDescent="0.25">
      <c r="A62" s="42">
        <v>16</v>
      </c>
      <c r="B62">
        <f t="shared" si="13"/>
        <v>1.2041199826559248</v>
      </c>
      <c r="C62">
        <f t="shared" si="14"/>
        <v>60</v>
      </c>
      <c r="D62" s="5">
        <f t="shared" si="15"/>
        <v>0.78947368421052633</v>
      </c>
      <c r="E62" s="6">
        <f t="shared" si="0"/>
        <v>0.80459638036030012</v>
      </c>
      <c r="F62" s="7">
        <f t="shared" si="1"/>
        <v>0.78947368421052633</v>
      </c>
      <c r="G62" s="7">
        <f t="shared" si="2"/>
        <v>0.28862523391863792</v>
      </c>
      <c r="J62">
        <f t="shared" si="16"/>
        <v>0.95236496800139248</v>
      </c>
      <c r="K62">
        <f t="shared" si="17"/>
        <v>0.10542720529720791</v>
      </c>
      <c r="L62">
        <f t="shared" si="18"/>
        <v>9.9218150307789632E-2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0.94110576134580781</v>
      </c>
      <c r="AM62" s="32"/>
      <c r="AN62" s="32"/>
      <c r="AV62" s="6"/>
      <c r="BI62" s="5">
        <f t="shared" si="3"/>
        <v>16</v>
      </c>
      <c r="BJ62" s="5">
        <f t="shared" si="4"/>
        <v>60</v>
      </c>
      <c r="BK62" s="5">
        <f t="shared" si="5"/>
        <v>1.2041199826559248</v>
      </c>
      <c r="BL62">
        <f t="shared" si="6"/>
        <v>0.82350414566276331</v>
      </c>
      <c r="BM62">
        <f t="shared" si="7"/>
        <v>0.17649585433723669</v>
      </c>
      <c r="BN62">
        <f t="shared" si="8"/>
        <v>0.84357181852832952</v>
      </c>
      <c r="BO62">
        <f t="shared" si="9"/>
        <v>-43.351334945528905</v>
      </c>
      <c r="BP62">
        <f t="shared" si="10"/>
        <v>0.79333333333333333</v>
      </c>
      <c r="BQ62">
        <f t="shared" si="11"/>
        <v>0.81804177591245442</v>
      </c>
      <c r="BR62">
        <f t="shared" si="12"/>
        <v>2.7725887222397811</v>
      </c>
    </row>
    <row r="63" spans="1:70" ht="15.75" x14ac:dyDescent="0.25">
      <c r="A63" s="42">
        <v>17</v>
      </c>
      <c r="B63">
        <f t="shared" si="13"/>
        <v>1.2304489213782739</v>
      </c>
      <c r="C63">
        <f t="shared" si="14"/>
        <v>61</v>
      </c>
      <c r="D63" s="5">
        <f t="shared" si="15"/>
        <v>0.80263157894736847</v>
      </c>
      <c r="E63" s="6">
        <f t="shared" si="0"/>
        <v>0.85105852683856942</v>
      </c>
      <c r="F63" s="7">
        <f t="shared" si="1"/>
        <v>0.80263157894736858</v>
      </c>
      <c r="G63" s="7">
        <f t="shared" si="2"/>
        <v>0.27773472672675037</v>
      </c>
      <c r="J63">
        <f t="shared" si="16"/>
        <v>0.96200877165546095</v>
      </c>
      <c r="K63">
        <f t="shared" si="17"/>
        <v>8.7804484511650141E-2</v>
      </c>
      <c r="L63">
        <f t="shared" si="18"/>
        <v>8.2633306245912697E-2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75</v>
      </c>
      <c r="AM63" s="32"/>
      <c r="AN63" s="32"/>
      <c r="AV63" s="6"/>
      <c r="BI63" s="5">
        <f t="shared" si="3"/>
        <v>17</v>
      </c>
      <c r="BJ63" s="5">
        <f t="shared" si="4"/>
        <v>61</v>
      </c>
      <c r="BK63" s="5">
        <f t="shared" si="5"/>
        <v>1.2304489213782739</v>
      </c>
      <c r="BL63">
        <f t="shared" si="6"/>
        <v>0.8306604914642004</v>
      </c>
      <c r="BM63">
        <f t="shared" si="7"/>
        <v>0.1693395085357996</v>
      </c>
      <c r="BN63">
        <f t="shared" si="8"/>
        <v>0.84357181852832952</v>
      </c>
      <c r="BO63">
        <f t="shared" si="9"/>
        <v>-43.032967431681307</v>
      </c>
      <c r="BP63">
        <f t="shared" si="10"/>
        <v>0.80666666666666664</v>
      </c>
      <c r="BQ63">
        <f t="shared" si="11"/>
        <v>0.86567818445637668</v>
      </c>
      <c r="BR63">
        <f t="shared" si="12"/>
        <v>2.8332133440562162</v>
      </c>
    </row>
    <row r="64" spans="1:70" ht="15.75" x14ac:dyDescent="0.25">
      <c r="A64" s="42">
        <v>17.600000000000001</v>
      </c>
      <c r="B64">
        <f t="shared" si="13"/>
        <v>1.2455126678141499</v>
      </c>
      <c r="C64">
        <f t="shared" si="14"/>
        <v>62</v>
      </c>
      <c r="D64" s="5">
        <f t="shared" si="15"/>
        <v>0.81578947368421051</v>
      </c>
      <c r="E64" s="6">
        <f t="shared" si="0"/>
        <v>0.89943490766723355</v>
      </c>
      <c r="F64" s="7">
        <f t="shared" si="1"/>
        <v>0.8157894736842104</v>
      </c>
      <c r="G64" s="7">
        <f t="shared" si="2"/>
        <v>0.26622056827206381</v>
      </c>
      <c r="J64">
        <f t="shared" si="16"/>
        <v>0.96999676288053516</v>
      </c>
      <c r="K64">
        <f t="shared" si="17"/>
        <v>7.2306474455887559E-2</v>
      </c>
      <c r="L64">
        <f t="shared" si="18"/>
        <v>6.8048039693039269E-2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17.600000000000001</v>
      </c>
      <c r="BJ64" s="5">
        <f t="shared" si="4"/>
        <v>62</v>
      </c>
      <c r="BK64" s="5">
        <f t="shared" si="5"/>
        <v>1.2455126678141499</v>
      </c>
      <c r="BL64">
        <f t="shared" si="6"/>
        <v>0.83466992298386677</v>
      </c>
      <c r="BM64">
        <f t="shared" si="7"/>
        <v>0.16533007701613323</v>
      </c>
      <c r="BN64">
        <f t="shared" si="8"/>
        <v>0.8628871708610002</v>
      </c>
      <c r="BO64">
        <f t="shared" si="9"/>
        <v>-40.367403351052218</v>
      </c>
      <c r="BP64">
        <f t="shared" si="10"/>
        <v>0.82</v>
      </c>
      <c r="BQ64">
        <f t="shared" si="11"/>
        <v>0.91536508784281256</v>
      </c>
      <c r="BR64">
        <f t="shared" si="12"/>
        <v>2.8678989020441064</v>
      </c>
    </row>
    <row r="65" spans="1:70" ht="15.75" x14ac:dyDescent="0.25">
      <c r="A65" s="42">
        <v>18.600000000000001</v>
      </c>
      <c r="B65">
        <f t="shared" si="13"/>
        <v>1.2695129442179163</v>
      </c>
      <c r="C65">
        <f t="shared" si="14"/>
        <v>63</v>
      </c>
      <c r="D65" s="5">
        <f t="shared" si="15"/>
        <v>0.82894736842105265</v>
      </c>
      <c r="E65" s="6">
        <f t="shared" si="0"/>
        <v>0.95001375566931956</v>
      </c>
      <c r="F65" s="7">
        <f t="shared" si="1"/>
        <v>0.8289473684210521</v>
      </c>
      <c r="G65" s="7">
        <f t="shared" si="2"/>
        <v>0.25405573645209567</v>
      </c>
      <c r="J65">
        <f t="shared" si="16"/>
        <v>0.97653902420418992</v>
      </c>
      <c r="K65">
        <f t="shared" si="17"/>
        <v>5.8875439385144092E-2</v>
      </c>
      <c r="L65">
        <f t="shared" si="18"/>
        <v>5.5408015207124989E-2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0.57049268574617429</v>
      </c>
      <c r="AM65" s="32"/>
      <c r="AN65" s="32"/>
      <c r="AV65" s="6"/>
      <c r="BI65" s="5">
        <f t="shared" si="3"/>
        <v>18.600000000000001</v>
      </c>
      <c r="BJ65" s="5">
        <f t="shared" si="4"/>
        <v>63</v>
      </c>
      <c r="BK65" s="5">
        <f t="shared" si="5"/>
        <v>1.2695129442179163</v>
      </c>
      <c r="BL65">
        <f t="shared" si="6"/>
        <v>0.84092995344623678</v>
      </c>
      <c r="BM65">
        <f t="shared" si="7"/>
        <v>0.15907004655376322</v>
      </c>
      <c r="BN65">
        <f t="shared" si="8"/>
        <v>0.88422149210924028</v>
      </c>
      <c r="BO65">
        <f t="shared" si="9"/>
        <v>-37.036825390258876</v>
      </c>
      <c r="BP65">
        <f t="shared" si="10"/>
        <v>0.83333333333333337</v>
      </c>
      <c r="BQ65">
        <f t="shared" si="11"/>
        <v>0.96742156610170071</v>
      </c>
      <c r="BR65">
        <f t="shared" si="12"/>
        <v>2.9231615807191558</v>
      </c>
    </row>
    <row r="66" spans="1:70" ht="15.75" x14ac:dyDescent="0.25">
      <c r="A66" s="42">
        <v>19.5</v>
      </c>
      <c r="B66">
        <f t="shared" si="13"/>
        <v>1.2900346113625181</v>
      </c>
      <c r="C66">
        <f t="shared" si="14"/>
        <v>64</v>
      </c>
      <c r="D66" s="5">
        <f t="shared" si="15"/>
        <v>0.84210526315789469</v>
      </c>
      <c r="E66" s="6">
        <f t="shared" si="0"/>
        <v>1.0031479676625328</v>
      </c>
      <c r="F66" s="7">
        <f t="shared" si="1"/>
        <v>0.84210526315789447</v>
      </c>
      <c r="G66" s="7">
        <f t="shared" si="2"/>
        <v>0.24120901101721942</v>
      </c>
      <c r="J66">
        <f t="shared" si="16"/>
        <v>0.98183711362412873</v>
      </c>
      <c r="K66">
        <f t="shared" si="17"/>
        <v>4.740101285251877E-2</v>
      </c>
      <c r="L66">
        <f t="shared" si="18"/>
        <v>4.4609366289132098E-2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0.13434366405589063</v>
      </c>
      <c r="AM66" s="32"/>
      <c r="AN66" s="32"/>
      <c r="AV66" s="6"/>
      <c r="BI66" s="5">
        <f t="shared" si="3"/>
        <v>19.5</v>
      </c>
      <c r="BJ66" s="5">
        <f t="shared" si="4"/>
        <v>64</v>
      </c>
      <c r="BK66" s="5">
        <f t="shared" si="5"/>
        <v>1.2900346113625181</v>
      </c>
      <c r="BL66">
        <f t="shared" si="6"/>
        <v>0.84615785739183935</v>
      </c>
      <c r="BM66">
        <f t="shared" si="7"/>
        <v>0.15384214260816065</v>
      </c>
      <c r="BN66">
        <f t="shared" si="8"/>
        <v>0.89580027657285499</v>
      </c>
      <c r="BO66">
        <f t="shared" si="9"/>
        <v>-35.19006685434811</v>
      </c>
      <c r="BP66">
        <f t="shared" si="10"/>
        <v>0.84666666666666668</v>
      </c>
      <c r="BQ66">
        <f t="shared" si="11"/>
        <v>1.0222413874778939</v>
      </c>
      <c r="BR66">
        <f t="shared" si="12"/>
        <v>2.9704144655697009</v>
      </c>
    </row>
    <row r="67" spans="1:70" ht="15.75" x14ac:dyDescent="0.25">
      <c r="A67" s="42">
        <v>20</v>
      </c>
      <c r="B67">
        <f t="shared" si="13"/>
        <v>1.3010299956639813</v>
      </c>
      <c r="C67">
        <f t="shared" si="14"/>
        <v>65</v>
      </c>
      <c r="D67" s="5">
        <f t="shared" si="15"/>
        <v>0.85526315789473684</v>
      </c>
      <c r="E67" s="6">
        <f t="shared" ref="E67:E130" si="27">IF(A67&gt;0,(_xlfn.NORM.S.INV(D67)),"")</f>
        <v>1.0592769170824312</v>
      </c>
      <c r="F67" s="7">
        <f t="shared" ref="F67:F130" si="28">IF(A67&gt;0,_xlfn.NORM.DIST(E67,0,1,TRUE),"")</f>
        <v>0.85526315789473684</v>
      </c>
      <c r="G67" s="7">
        <f t="shared" ref="G67:G130" si="29">IF(A67&gt;0,_xlfn.NORM.DIST(E67,0,1,FALSE),"")</f>
        <v>0.22764398794870969</v>
      </c>
      <c r="J67">
        <f t="shared" si="16"/>
        <v>0.98607951511924863</v>
      </c>
      <c r="K67">
        <f t="shared" si="17"/>
        <v>3.7734410331926829E-2</v>
      </c>
      <c r="L67">
        <f t="shared" si="18"/>
        <v>3.5512070964363117E-2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20</v>
      </c>
      <c r="BJ67" s="5">
        <f t="shared" ref="BJ67:BJ130" si="31">IF(A67&gt;0,C67,"")</f>
        <v>65</v>
      </c>
      <c r="BK67" s="5">
        <f t="shared" ref="BK67:BK130" si="32">IF(A67&gt;0,LOG10(BI67),"")</f>
        <v>1.3010299956639813</v>
      </c>
      <c r="BL67">
        <f t="shared" ref="BL67:BL130" si="33">IF(A67&gt;0,_xlfn.NORM.DIST(BK67,$BF$3,$BF$4,TRUE),"")</f>
        <v>0.84891161366935419</v>
      </c>
      <c r="BM67">
        <f t="shared" ref="BM67:BM130" si="34">IF(A67&gt;0,1-BL67,"")</f>
        <v>0.15108838633064581</v>
      </c>
      <c r="BN67">
        <f t="shared" ref="BN67:BN130" si="35">IF(A67&gt;0,SMALL($BM$3:$BM$902,BJ67),"")</f>
        <v>0.90185216439068594</v>
      </c>
      <c r="BO67">
        <f t="shared" ref="BO67:BO130" si="36">IF(A67&gt;0,(2*BJ67-1)*(LN(BL67)+LN(BN67)),"")</f>
        <v>-34.456528798921845</v>
      </c>
      <c r="BP67">
        <f t="shared" ref="BP67:BP130" si="37">IF(A67&gt;0,(BJ67-0.5)/$BF$5,"")</f>
        <v>0.86</v>
      </c>
      <c r="BQ67">
        <f t="shared" ref="BQ67:BQ130" si="38">IF(A67&gt;0,_xlfn.NORM.S.INV(BP67),"")</f>
        <v>1.0803193408149565</v>
      </c>
      <c r="BR67">
        <f t="shared" ref="BR67:BR130" si="39">IF(A67&gt;0,LN(BI67),"")</f>
        <v>2.9957322735539909</v>
      </c>
    </row>
    <row r="68" spans="1:70" ht="15.75" x14ac:dyDescent="0.25">
      <c r="A68" s="42">
        <v>22.7</v>
      </c>
      <c r="B68">
        <f t="shared" ref="B68:B131" si="40">IF(A68&gt;0,LOG10(A68),"")</f>
        <v>1.3560258571931227</v>
      </c>
      <c r="C68">
        <f t="shared" ref="C68:C131" si="41">IF(A68&gt;0,(C67+1),"")</f>
        <v>66</v>
      </c>
      <c r="D68" s="5">
        <f t="shared" ref="D68:D131" si="42">IF(A68&gt;0,C68/(1+($T$2)),"")</f>
        <v>0.86842105263157898</v>
      </c>
      <c r="E68" s="6">
        <f t="shared" si="27"/>
        <v>1.1189583810625605</v>
      </c>
      <c r="F68" s="7">
        <f t="shared" si="28"/>
        <v>0.86842105263157898</v>
      </c>
      <c r="G68" s="7">
        <f t="shared" si="29"/>
        <v>0.21331774538376902</v>
      </c>
      <c r="J68">
        <f t="shared" ref="J68:J93" si="43">_xlfn.NORM.DIST(N68,$H$3,$I$3,TRUE)</f>
        <v>0.98943847901713089</v>
      </c>
      <c r="K68">
        <f t="shared" ref="K68:K93" si="44">_xlfn.NORM.DIST(N68,$H$3,$I$3,FALSE)</f>
        <v>2.9701884129364437E-2</v>
      </c>
      <c r="L68">
        <f t="shared" ref="L68:L93" si="45">K68*$I$3</f>
        <v>2.7952614276970485E-2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22.7</v>
      </c>
      <c r="BJ68" s="5">
        <f t="shared" si="31"/>
        <v>66</v>
      </c>
      <c r="BK68" s="5">
        <f t="shared" si="32"/>
        <v>1.3560258571931227</v>
      </c>
      <c r="BL68">
        <f t="shared" si="33"/>
        <v>0.86219058182500319</v>
      </c>
      <c r="BM68">
        <f t="shared" si="34"/>
        <v>0.13780941817499681</v>
      </c>
      <c r="BN68">
        <f t="shared" si="35"/>
        <v>0.90809499104378555</v>
      </c>
      <c r="BO68">
        <f t="shared" si="36"/>
        <v>-32.053765171539382</v>
      </c>
      <c r="BP68">
        <f t="shared" si="37"/>
        <v>0.87333333333333329</v>
      </c>
      <c r="BQ68">
        <f t="shared" si="38"/>
        <v>1.1422903927149712</v>
      </c>
      <c r="BR68">
        <f t="shared" si="39"/>
        <v>3.122364924487357</v>
      </c>
    </row>
    <row r="69" spans="1:70" ht="15.75" x14ac:dyDescent="0.25">
      <c r="A69" s="42">
        <v>24.2</v>
      </c>
      <c r="B69">
        <f t="shared" si="40"/>
        <v>1.3838153659804313</v>
      </c>
      <c r="C69">
        <f t="shared" si="41"/>
        <v>67</v>
      </c>
      <c r="D69" s="5">
        <f t="shared" si="42"/>
        <v>0.88157894736842102</v>
      </c>
      <c r="E69" s="6">
        <f t="shared" si="27"/>
        <v>1.1829168441908862</v>
      </c>
      <c r="F69" s="7">
        <f t="shared" si="28"/>
        <v>0.88157894736842124</v>
      </c>
      <c r="G69" s="7">
        <f t="shared" si="29"/>
        <v>0.19817899067409908</v>
      </c>
      <c r="J69">
        <f t="shared" si="43"/>
        <v>0.99206814137331878</v>
      </c>
      <c r="K69">
        <f t="shared" si="44"/>
        <v>2.3116757489591629E-2</v>
      </c>
      <c r="L69">
        <f t="shared" si="45"/>
        <v>2.1755313657088535E-2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24.2</v>
      </c>
      <c r="BJ69" s="5">
        <f t="shared" si="31"/>
        <v>67</v>
      </c>
      <c r="BK69" s="5">
        <f t="shared" si="32"/>
        <v>1.3838153659804313</v>
      </c>
      <c r="BL69">
        <f t="shared" si="33"/>
        <v>0.86858828584999415</v>
      </c>
      <c r="BM69">
        <f t="shared" si="34"/>
        <v>0.13141171415000585</v>
      </c>
      <c r="BN69">
        <f t="shared" si="35"/>
        <v>0.91454230498029454</v>
      </c>
      <c r="BO69">
        <f t="shared" si="36"/>
        <v>-30.61894042837455</v>
      </c>
      <c r="BP69">
        <f t="shared" si="37"/>
        <v>0.88666666666666671</v>
      </c>
      <c r="BQ69">
        <f t="shared" si="38"/>
        <v>1.2089900535709222</v>
      </c>
      <c r="BR69">
        <f t="shared" si="39"/>
        <v>3.1863526331626408</v>
      </c>
    </row>
    <row r="70" spans="1:70" x14ac:dyDescent="0.25">
      <c r="A70" s="42">
        <v>25</v>
      </c>
      <c r="B70">
        <f t="shared" si="40"/>
        <v>1.3979400086720377</v>
      </c>
      <c r="C70">
        <f t="shared" si="41"/>
        <v>68</v>
      </c>
      <c r="D70" s="5">
        <f t="shared" si="42"/>
        <v>0.89473684210526316</v>
      </c>
      <c r="E70" s="6">
        <f t="shared" si="27"/>
        <v>1.2521195202652196</v>
      </c>
      <c r="F70" s="7">
        <f t="shared" si="28"/>
        <v>0.89473684210526316</v>
      </c>
      <c r="G70" s="7">
        <f t="shared" si="29"/>
        <v>0.18216540613496396</v>
      </c>
      <c r="J70">
        <f t="shared" si="43"/>
        <v>0.99410375676522811</v>
      </c>
      <c r="K70">
        <f t="shared" si="44"/>
        <v>1.7789605614846628E-2</v>
      </c>
      <c r="L70">
        <f t="shared" si="45"/>
        <v>1.6741900336201893E-2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25</v>
      </c>
      <c r="BJ70" s="5">
        <f t="shared" si="31"/>
        <v>68</v>
      </c>
      <c r="BK70" s="5">
        <f t="shared" si="32"/>
        <v>1.3979400086720377</v>
      </c>
      <c r="BL70">
        <f t="shared" si="33"/>
        <v>0.8717602210573987</v>
      </c>
      <c r="BM70">
        <f t="shared" si="34"/>
        <v>0.1282397789426013</v>
      </c>
      <c r="BN70">
        <f t="shared" si="35"/>
        <v>0.91454230498029454</v>
      </c>
      <c r="BO70">
        <f t="shared" si="36"/>
        <v>-30.587276798386398</v>
      </c>
      <c r="BP70">
        <f t="shared" si="37"/>
        <v>0.9</v>
      </c>
      <c r="BQ70">
        <f t="shared" si="38"/>
        <v>1.2815515655446006</v>
      </c>
      <c r="BR70">
        <f t="shared" si="39"/>
        <v>3.2188758248682006</v>
      </c>
    </row>
    <row r="71" spans="1:70" x14ac:dyDescent="0.25">
      <c r="A71" s="42">
        <v>31.5</v>
      </c>
      <c r="B71">
        <f t="shared" si="40"/>
        <v>1.4983105537896004</v>
      </c>
      <c r="C71">
        <f t="shared" si="41"/>
        <v>69</v>
      </c>
      <c r="D71" s="5">
        <f t="shared" si="42"/>
        <v>0.90789473684210531</v>
      </c>
      <c r="E71" s="6">
        <f t="shared" si="27"/>
        <v>1.3279018717558344</v>
      </c>
      <c r="F71" s="7">
        <f t="shared" si="28"/>
        <v>0.90789473684210542</v>
      </c>
      <c r="G71" s="7">
        <f t="shared" si="29"/>
        <v>0.16519970167950951</v>
      </c>
      <c r="J71">
        <f t="shared" si="43"/>
        <v>0.99566184678062397</v>
      </c>
      <c r="K71">
        <f t="shared" si="44"/>
        <v>1.3536369757411914E-2</v>
      </c>
      <c r="L71">
        <f t="shared" si="45"/>
        <v>1.2739155566407506E-2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31.5</v>
      </c>
      <c r="BJ71" s="5">
        <f t="shared" si="31"/>
        <v>69</v>
      </c>
      <c r="BK71" s="5">
        <f t="shared" si="32"/>
        <v>1.4983105537896004</v>
      </c>
      <c r="BL71">
        <f t="shared" si="33"/>
        <v>0.89277153788934593</v>
      </c>
      <c r="BM71">
        <f t="shared" si="34"/>
        <v>0.10722846211065407</v>
      </c>
      <c r="BN71">
        <f t="shared" si="35"/>
        <v>0.91454230498029454</v>
      </c>
      <c r="BO71">
        <f t="shared" si="36"/>
        <v>-27.777588365844025</v>
      </c>
      <c r="BP71">
        <f t="shared" si="37"/>
        <v>0.91333333333333333</v>
      </c>
      <c r="BQ71">
        <f t="shared" si="38"/>
        <v>1.3615709340755839</v>
      </c>
      <c r="BR71">
        <f t="shared" si="39"/>
        <v>3.4499875458315872</v>
      </c>
    </row>
    <row r="72" spans="1:70" x14ac:dyDescent="0.25">
      <c r="A72" s="42">
        <v>37</v>
      </c>
      <c r="B72">
        <f t="shared" si="40"/>
        <v>1.568201724066995</v>
      </c>
      <c r="C72">
        <f t="shared" si="41"/>
        <v>70</v>
      </c>
      <c r="D72" s="5">
        <f t="shared" si="42"/>
        <v>0.92105263157894735</v>
      </c>
      <c r="E72" s="6">
        <f t="shared" si="27"/>
        <v>1.4121875789061642</v>
      </c>
      <c r="F72" s="7">
        <f t="shared" si="28"/>
        <v>0.92105263157894735</v>
      </c>
      <c r="G72" s="7">
        <f t="shared" si="29"/>
        <v>0.14718346455062098</v>
      </c>
      <c r="J72">
        <f t="shared" si="43"/>
        <v>0.9968410548528841</v>
      </c>
      <c r="K72">
        <f t="shared" si="44"/>
        <v>1.0184379722123162E-2</v>
      </c>
      <c r="L72">
        <f t="shared" si="45"/>
        <v>9.5845784322235242E-3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37</v>
      </c>
      <c r="BJ72" s="5">
        <f t="shared" si="31"/>
        <v>70</v>
      </c>
      <c r="BK72" s="5">
        <f t="shared" si="32"/>
        <v>1.568201724066995</v>
      </c>
      <c r="BL72">
        <f t="shared" si="33"/>
        <v>0.9058572358671495</v>
      </c>
      <c r="BM72">
        <f t="shared" si="34"/>
        <v>9.4142764132850498E-2</v>
      </c>
      <c r="BN72">
        <f t="shared" si="35"/>
        <v>0.92120909651022753</v>
      </c>
      <c r="BO72">
        <f t="shared" si="36"/>
        <v>-25.150909937898849</v>
      </c>
      <c r="BP72">
        <f t="shared" si="37"/>
        <v>0.92666666666666664</v>
      </c>
      <c r="BQ72">
        <f t="shared" si="38"/>
        <v>1.4514066228072922</v>
      </c>
      <c r="BR72">
        <f t="shared" si="39"/>
        <v>3.6109179126442243</v>
      </c>
    </row>
    <row r="73" spans="1:70" x14ac:dyDescent="0.25">
      <c r="A73" s="42">
        <v>38</v>
      </c>
      <c r="B73">
        <f t="shared" si="40"/>
        <v>1.5797835966168101</v>
      </c>
      <c r="C73">
        <f t="shared" si="41"/>
        <v>71</v>
      </c>
      <c r="D73" s="5">
        <f t="shared" si="42"/>
        <v>0.93421052631578949</v>
      </c>
      <c r="E73" s="6">
        <f t="shared" si="27"/>
        <v>1.5079045914405591</v>
      </c>
      <c r="F73" s="7">
        <f t="shared" si="28"/>
        <v>0.93421052631578949</v>
      </c>
      <c r="G73" s="7">
        <f t="shared" si="29"/>
        <v>0.1279869898982306</v>
      </c>
      <c r="J73">
        <f t="shared" si="43"/>
        <v>0.99772350345911753</v>
      </c>
      <c r="K73">
        <f t="shared" si="44"/>
        <v>7.5764095657875046E-3</v>
      </c>
      <c r="L73">
        <f t="shared" si="45"/>
        <v>7.1302026926781106E-3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38</v>
      </c>
      <c r="BJ73" s="5">
        <f t="shared" si="31"/>
        <v>71</v>
      </c>
      <c r="BK73" s="5">
        <f t="shared" si="32"/>
        <v>1.5797835966168101</v>
      </c>
      <c r="BL73">
        <f t="shared" si="33"/>
        <v>0.90790674721444886</v>
      </c>
      <c r="BM73">
        <f t="shared" si="34"/>
        <v>9.2093252785551138E-2</v>
      </c>
      <c r="BN73">
        <f t="shared" si="35"/>
        <v>0.92120909651022753</v>
      </c>
      <c r="BO73">
        <f t="shared" si="36"/>
        <v>-25.194139921353496</v>
      </c>
      <c r="BP73">
        <f t="shared" si="37"/>
        <v>0.94</v>
      </c>
      <c r="BQ73">
        <f t="shared" si="38"/>
        <v>1.5547735945968528</v>
      </c>
      <c r="BR73">
        <f t="shared" si="39"/>
        <v>3.6375861597263857</v>
      </c>
    </row>
    <row r="74" spans="1:70" x14ac:dyDescent="0.25">
      <c r="A74" s="42">
        <v>52</v>
      </c>
      <c r="B74">
        <f t="shared" si="40"/>
        <v>1.7160033436347992</v>
      </c>
      <c r="C74">
        <f t="shared" si="41"/>
        <v>72</v>
      </c>
      <c r="D74" s="5">
        <f t="shared" si="42"/>
        <v>0.94736842105263153</v>
      </c>
      <c r="E74" s="6">
        <f t="shared" si="27"/>
        <v>1.6198562586382692</v>
      </c>
      <c r="F74" s="7">
        <f t="shared" si="28"/>
        <v>0.94736842105263153</v>
      </c>
      <c r="G74" s="7">
        <f t="shared" si="29"/>
        <v>0.10743108760257057</v>
      </c>
      <c r="J74">
        <f t="shared" si="43"/>
        <v>0.99837646781874545</v>
      </c>
      <c r="K74">
        <f t="shared" si="44"/>
        <v>5.5729967481835873E-3</v>
      </c>
      <c r="L74">
        <f t="shared" si="45"/>
        <v>5.2447793476770258E-3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52</v>
      </c>
      <c r="BJ74" s="5">
        <f t="shared" si="31"/>
        <v>72</v>
      </c>
      <c r="BK74" s="5">
        <f t="shared" si="32"/>
        <v>1.7160033436347992</v>
      </c>
      <c r="BL74">
        <f t="shared" si="33"/>
        <v>0.92958658037674491</v>
      </c>
      <c r="BM74">
        <f t="shared" si="34"/>
        <v>7.0413419623255091E-2</v>
      </c>
      <c r="BN74">
        <f t="shared" si="35"/>
        <v>0.94269963403634294</v>
      </c>
      <c r="BO74">
        <f t="shared" si="36"/>
        <v>-18.879274369411135</v>
      </c>
      <c r="BP74">
        <f t="shared" si="37"/>
        <v>0.95333333333333337</v>
      </c>
      <c r="BQ74">
        <f t="shared" si="38"/>
        <v>1.6780705182209088</v>
      </c>
      <c r="BR74">
        <f t="shared" si="39"/>
        <v>3.9512437185814275</v>
      </c>
    </row>
    <row r="75" spans="1:70" x14ac:dyDescent="0.25">
      <c r="A75" s="42">
        <v>78.2</v>
      </c>
      <c r="B75">
        <f t="shared" si="40"/>
        <v>1.893206753059848</v>
      </c>
      <c r="C75">
        <f t="shared" si="41"/>
        <v>73</v>
      </c>
      <c r="D75" s="5">
        <f t="shared" si="42"/>
        <v>0.96052631578947367</v>
      </c>
      <c r="E75" s="6">
        <f t="shared" si="27"/>
        <v>1.7568266072519048</v>
      </c>
      <c r="F75" s="7">
        <f t="shared" si="28"/>
        <v>0.96052631578947367</v>
      </c>
      <c r="G75" s="7">
        <f t="shared" si="29"/>
        <v>8.5250747274061206E-2</v>
      </c>
      <c r="J75">
        <f t="shared" si="43"/>
        <v>0.99885420672248504</v>
      </c>
      <c r="K75">
        <f t="shared" si="44"/>
        <v>4.0533174766636563E-3</v>
      </c>
      <c r="L75">
        <f t="shared" si="45"/>
        <v>3.8146004298518187E-3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78.2</v>
      </c>
      <c r="BJ75" s="5">
        <f t="shared" si="31"/>
        <v>73</v>
      </c>
      <c r="BK75" s="5">
        <f t="shared" si="32"/>
        <v>1.893206753059848</v>
      </c>
      <c r="BL75">
        <f t="shared" si="33"/>
        <v>0.95164445171493617</v>
      </c>
      <c r="BM75">
        <f t="shared" si="34"/>
        <v>4.8355548285063832E-2</v>
      </c>
      <c r="BN75">
        <f t="shared" si="35"/>
        <v>0.95042448683650915</v>
      </c>
      <c r="BO75">
        <f t="shared" si="36"/>
        <v>-14.559501471508892</v>
      </c>
      <c r="BP75">
        <f t="shared" si="37"/>
        <v>0.96666666666666667</v>
      </c>
      <c r="BQ75">
        <f t="shared" si="38"/>
        <v>1.8339146358159142</v>
      </c>
      <c r="BR75">
        <f t="shared" si="39"/>
        <v>4.3592696475512653</v>
      </c>
    </row>
    <row r="76" spans="1:70" x14ac:dyDescent="0.25">
      <c r="A76" s="42">
        <v>210</v>
      </c>
      <c r="B76">
        <f t="shared" si="40"/>
        <v>2.3222192947339191</v>
      </c>
      <c r="C76">
        <f t="shared" si="41"/>
        <v>74</v>
      </c>
      <c r="D76" s="5">
        <f t="shared" si="42"/>
        <v>0.97368421052631582</v>
      </c>
      <c r="E76" s="6">
        <f t="shared" si="27"/>
        <v>1.9379315108528292</v>
      </c>
      <c r="F76" s="7">
        <f t="shared" si="28"/>
        <v>0.97368421052631582</v>
      </c>
      <c r="G76" s="7">
        <f t="shared" si="29"/>
        <v>6.1009371004512612E-2</v>
      </c>
      <c r="J76">
        <f t="shared" si="43"/>
        <v>0.99919982190680923</v>
      </c>
      <c r="K76">
        <f t="shared" si="44"/>
        <v>2.9149354272316325E-3</v>
      </c>
      <c r="L76">
        <f t="shared" si="45"/>
        <v>2.743262524518693E-3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0.39</v>
      </c>
      <c r="AM76" s="55">
        <v>0.25</v>
      </c>
      <c r="AV76" s="2"/>
      <c r="BI76" s="5">
        <f t="shared" si="30"/>
        <v>210</v>
      </c>
      <c r="BJ76" s="5">
        <f t="shared" si="31"/>
        <v>74</v>
      </c>
      <c r="BK76" s="5">
        <f t="shared" si="32"/>
        <v>2.3222192947339191</v>
      </c>
      <c r="BL76">
        <f t="shared" si="33"/>
        <v>0.9828646341596402</v>
      </c>
      <c r="BM76">
        <f t="shared" si="34"/>
        <v>1.7135365840359795E-2</v>
      </c>
      <c r="BN76">
        <f t="shared" si="35"/>
        <v>0.95846281465631278</v>
      </c>
      <c r="BO76">
        <f t="shared" si="36"/>
        <v>-8.7771330027923824</v>
      </c>
      <c r="BP76">
        <f t="shared" si="37"/>
        <v>0.98</v>
      </c>
      <c r="BQ76">
        <f t="shared" si="38"/>
        <v>2.0537489106318221</v>
      </c>
      <c r="BR76">
        <f t="shared" si="39"/>
        <v>5.3471075307174685</v>
      </c>
    </row>
    <row r="77" spans="1:70" x14ac:dyDescent="0.25">
      <c r="A77" s="42">
        <v>532</v>
      </c>
      <c r="B77">
        <f t="shared" si="40"/>
        <v>2.7259116322950483</v>
      </c>
      <c r="C77">
        <f t="shared" si="41"/>
        <v>75</v>
      </c>
      <c r="D77" s="5">
        <f t="shared" si="42"/>
        <v>0.98684210526315785</v>
      </c>
      <c r="E77" s="6">
        <f t="shared" si="27"/>
        <v>2.2215195883378365</v>
      </c>
      <c r="F77" s="7">
        <f t="shared" si="28"/>
        <v>0.98684210526315785</v>
      </c>
      <c r="G77" s="7">
        <f t="shared" si="29"/>
        <v>3.3826418347037576E-2</v>
      </c>
      <c r="J77">
        <f t="shared" si="43"/>
        <v>0.99944704901745185</v>
      </c>
      <c r="K77">
        <f t="shared" si="44"/>
        <v>2.072734811991338E-3</v>
      </c>
      <c r="L77">
        <f t="shared" si="45"/>
        <v>1.950662673307068E-3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2.88</v>
      </c>
      <c r="AM77" s="55">
        <v>0.5</v>
      </c>
      <c r="AV77" s="2"/>
      <c r="BI77" s="5">
        <f t="shared" si="30"/>
        <v>532</v>
      </c>
      <c r="BJ77" s="5">
        <f t="shared" si="31"/>
        <v>75</v>
      </c>
      <c r="BK77" s="5">
        <f t="shared" si="32"/>
        <v>2.7259116322950483</v>
      </c>
      <c r="BL77">
        <f t="shared" si="33"/>
        <v>0.99454904160151758</v>
      </c>
      <c r="BM77">
        <f t="shared" si="34"/>
        <v>5.4509583984824195E-3</v>
      </c>
      <c r="BN77">
        <f t="shared" si="35"/>
        <v>0.97551494673652905</v>
      </c>
      <c r="BO77">
        <f t="shared" si="36"/>
        <v>-4.5080942324475117</v>
      </c>
      <c r="BP77">
        <f t="shared" si="37"/>
        <v>0.99333333333333329</v>
      </c>
      <c r="BQ77">
        <f t="shared" si="38"/>
        <v>2.4747396492194813</v>
      </c>
      <c r="BR77">
        <f t="shared" si="39"/>
        <v>6.2766434893416445</v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27"/>
        <v/>
      </c>
      <c r="F78" s="7" t="str">
        <f t="shared" si="28"/>
        <v/>
      </c>
      <c r="G78" s="7" t="str">
        <f t="shared" si="29"/>
        <v/>
      </c>
      <c r="J78">
        <f t="shared" si="43"/>
        <v>0.99962191303125814</v>
      </c>
      <c r="K78">
        <f t="shared" si="44"/>
        <v>1.4573203525962534E-3</v>
      </c>
      <c r="L78">
        <f t="shared" si="45"/>
        <v>1.3714925799548383E-3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14.1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27"/>
        <v/>
      </c>
      <c r="F79" s="7" t="str">
        <f t="shared" si="28"/>
        <v/>
      </c>
      <c r="G79" s="7" t="str">
        <f t="shared" si="29"/>
        <v/>
      </c>
      <c r="J79">
        <f t="shared" si="43"/>
        <v>0.99974420723163393</v>
      </c>
      <c r="K79">
        <f t="shared" si="44"/>
        <v>1.0131244689837121E-3</v>
      </c>
      <c r="L79">
        <f t="shared" si="45"/>
        <v>9.5345727472098359E-4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27"/>
        <v/>
      </c>
      <c r="F80" s="7" t="str">
        <f t="shared" si="28"/>
        <v/>
      </c>
      <c r="G80" s="7" t="str">
        <f t="shared" si="29"/>
        <v/>
      </c>
      <c r="J80">
        <f t="shared" si="43"/>
        <v>0.99982877645609458</v>
      </c>
      <c r="K80">
        <f t="shared" si="44"/>
        <v>6.9641331282592272E-4</v>
      </c>
      <c r="L80">
        <f t="shared" si="45"/>
        <v>6.5539858097839621E-4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17.7956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27"/>
        <v/>
      </c>
      <c r="F81" s="7" t="str">
        <f t="shared" si="28"/>
        <v/>
      </c>
      <c r="G81" s="7" t="str">
        <f t="shared" si="29"/>
        <v/>
      </c>
      <c r="J81">
        <f t="shared" si="43"/>
        <v>0.99988660202305291</v>
      </c>
      <c r="K81">
        <f t="shared" si="44"/>
        <v>4.7333411881311582E-4</v>
      </c>
      <c r="L81">
        <f t="shared" si="45"/>
        <v>4.454574662565644E-4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15.157252941149233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27"/>
        <v/>
      </c>
      <c r="F82" s="7" t="str">
        <f t="shared" si="28"/>
        <v/>
      </c>
      <c r="G82" s="7" t="str">
        <f t="shared" si="29"/>
        <v/>
      </c>
      <c r="J82">
        <f t="shared" si="43"/>
        <v>0.99992569767995088</v>
      </c>
      <c r="K82">
        <f t="shared" si="44"/>
        <v>3.1810100542776208E-4</v>
      </c>
      <c r="L82">
        <f t="shared" si="45"/>
        <v>2.9936668889796099E-4</v>
      </c>
      <c r="M82">
        <f t="shared" si="46"/>
        <v>7943.2823472429145</v>
      </c>
      <c r="N82">
        <f t="shared" si="47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27"/>
        <v/>
      </c>
      <c r="F83" s="7" t="str">
        <f t="shared" si="28"/>
        <v/>
      </c>
      <c r="G83" s="7" t="str">
        <f t="shared" si="29"/>
        <v/>
      </c>
      <c r="J83">
        <f t="shared" si="43"/>
        <v>0.99995183362397244</v>
      </c>
      <c r="K83">
        <f t="shared" si="44"/>
        <v>2.1137750087592443E-4</v>
      </c>
      <c r="L83">
        <f t="shared" si="45"/>
        <v>1.9892858389321101E-4</v>
      </c>
      <c r="M83">
        <f t="shared" si="46"/>
        <v>10000.000000000115</v>
      </c>
      <c r="N83">
        <f t="shared" si="47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0.99996910985198673</v>
      </c>
      <c r="K84">
        <f t="shared" si="44"/>
        <v>1.3888295927038172E-4</v>
      </c>
      <c r="L84">
        <f t="shared" si="45"/>
        <v>1.307035531221114E-4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0.99998040158811063</v>
      </c>
      <c r="K85">
        <f t="shared" si="44"/>
        <v>9.0226819811030408E-5</v>
      </c>
      <c r="L85">
        <f t="shared" si="45"/>
        <v>8.4912979952070787E-5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0.99998769907912621</v>
      </c>
      <c r="K86">
        <f t="shared" si="44"/>
        <v>5.79587251749018E-5</v>
      </c>
      <c r="L86">
        <f t="shared" si="45"/>
        <v>5.4545290182358394E-5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0.99999236231593325</v>
      </c>
      <c r="K87">
        <f t="shared" si="44"/>
        <v>3.6812768887147669E-5</v>
      </c>
      <c r="L87">
        <f t="shared" si="45"/>
        <v>3.4644708890786372E-5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0.99999530878863629</v>
      </c>
      <c r="K88">
        <f t="shared" si="44"/>
        <v>2.3119297305649924E-5</v>
      </c>
      <c r="L88">
        <f t="shared" si="45"/>
        <v>2.1757703892613754E-5</v>
      </c>
      <c r="M88">
        <f t="shared" si="46"/>
        <v>31622.776601684007</v>
      </c>
      <c r="N88">
        <f t="shared" si="47"/>
        <v>4.5000000000000027</v>
      </c>
      <c r="AK88" s="27">
        <f>EXP(INDEX(LINEST(BR3:BR77,E3:E77),1,2))</f>
        <v>2.1380559745305141</v>
      </c>
      <c r="AL88" s="27">
        <f>INDEX(LINEST(BR3:BR77,E3:E77),1)</f>
        <v>2.2441761855064448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0.99999714963872177</v>
      </c>
      <c r="K89">
        <f t="shared" si="44"/>
        <v>1.4356456558455197E-5</v>
      </c>
      <c r="L89">
        <f t="shared" si="45"/>
        <v>1.3510943979672995E-5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0.99999828683509995</v>
      </c>
      <c r="K90">
        <f t="shared" si="44"/>
        <v>8.8148794646371265E-6</v>
      </c>
      <c r="L90">
        <f t="shared" si="45"/>
        <v>8.2957338497388494E-6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0.99999898146513377</v>
      </c>
      <c r="K91">
        <f t="shared" si="44"/>
        <v>5.3515794913926683E-6</v>
      </c>
      <c r="L91">
        <f t="shared" si="45"/>
        <v>5.0364022916497079E-6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0.12049698937024335</v>
      </c>
      <c r="AN91">
        <v>0.1</v>
      </c>
      <c r="AO91" s="18">
        <f>AM91</f>
        <v>0.12049698937024335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0.99999940100447016</v>
      </c>
      <c r="K92">
        <f t="shared" si="44"/>
        <v>3.2125068995081341E-6</v>
      </c>
      <c r="L92">
        <f t="shared" si="45"/>
        <v>3.0233087514902631E-6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0.47058586385020279</v>
      </c>
      <c r="AN92">
        <v>0.25</v>
      </c>
      <c r="AO92" s="18">
        <f>AM92</f>
        <v>0.47058586385020279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0.99999965155357495</v>
      </c>
      <c r="K93">
        <f t="shared" si="44"/>
        <v>1.906789022923795E-6</v>
      </c>
      <c r="L93">
        <f t="shared" si="45"/>
        <v>1.7944901351445272E-6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2.1380559745305141</v>
      </c>
      <c r="AN93">
        <v>0.5</v>
      </c>
      <c r="AO93" s="30">
        <f>AM93</f>
        <v>2.1380559745305141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9.7140260712989885</v>
      </c>
      <c r="AN94">
        <v>0.75</v>
      </c>
      <c r="AO94" s="30">
        <f>AM94</f>
        <v>9.7140260712989885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37.936909246584889</v>
      </c>
      <c r="AN95">
        <v>0.9</v>
      </c>
      <c r="AO95" s="30">
        <f>AM95</f>
        <v>37.936909246584889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C791-DF1D-4DF9-9F9B-1A645F795644}">
  <dimension ref="A1:BR902"/>
  <sheetViews>
    <sheetView topLeftCell="J1" zoomScale="75" zoomScaleNormal="75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79</v>
      </c>
      <c r="AM1" t="s">
        <v>80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100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9.9009900990099011E-3</v>
      </c>
      <c r="E3" s="6">
        <f t="shared" ref="E3:E66" si="0">IF(A3&gt;0,(_xlfn.NORM.S.INV(D3)),"")</f>
        <v>-2.3300789227879104</v>
      </c>
      <c r="F3" s="7">
        <f t="shared" ref="F3:F66" si="1">IF(A3&gt;0,_xlfn.NORM.DIST(E3,0,1,TRUE),"")</f>
        <v>9.9009900990099098E-3</v>
      </c>
      <c r="G3" s="7">
        <f t="shared" ref="G3:G66" si="2">IF(A3&gt;0,_xlfn.NORM.DIST(E3,0,1,FALSE),"")</f>
        <v>2.6421626292809475E-2</v>
      </c>
      <c r="H3" s="18">
        <f>AVERAGE(B3:B902)</f>
        <v>-0.33640029802435095</v>
      </c>
      <c r="I3" s="18">
        <f>STDEV(B3:B902)</f>
        <v>0.93007240358506837</v>
      </c>
      <c r="J3">
        <f>_xlfn.NORM.DIST(N3,$H$3,$I$3,TRUE)</f>
        <v>4.0902807610501446E-5</v>
      </c>
      <c r="K3">
        <f>_xlfn.NORM.DIST(N3,$H$3,$I$3,FALSE)</f>
        <v>1.8328015498918489E-4</v>
      </c>
      <c r="L3">
        <f>K3*$I$3</f>
        <v>1.7046381428023505E-4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3</v>
      </c>
      <c r="Q3" s="43" t="s">
        <v>132</v>
      </c>
      <c r="R3">
        <f>P3/$T$2</f>
        <v>0.03</v>
      </c>
      <c r="S3">
        <f>P3/$T$2</f>
        <v>0.03</v>
      </c>
      <c r="T3">
        <f>SUM(P3:P11)</f>
        <v>100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-0.33640029802435095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3.6833373862684066E-2</v>
      </c>
      <c r="BM3">
        <f t="shared" ref="BM3:BM66" si="7">IF(A3&gt;0,1-BL3,"")</f>
        <v>0.96316662613731596</v>
      </c>
      <c r="BN3">
        <f t="shared" ref="BN3:BN66" si="8">IF(A3&gt;0,SMALL($BM$3:$BM$902,BJ3),"")</f>
        <v>1.1199187386145226E-2</v>
      </c>
      <c r="BO3">
        <f t="shared" ref="BO3:BO66" si="9">IF(A3&gt;0,(2*BJ3-1)*(LN(BL3)+LN(BN3)),"")</f>
        <v>-7.7932650044704577</v>
      </c>
      <c r="BP3">
        <f t="shared" ref="BP3:BP66" si="10">IF(A3&gt;0,(BJ3-0.5)/$BF$5,"")</f>
        <v>5.0000000000000001E-3</v>
      </c>
      <c r="BQ3">
        <f t="shared" ref="BQ3:BQ66" si="11">IF(A3&gt;0,_xlfn.NORM.S.INV(BP3),"")</f>
        <v>-2.5758293035488999</v>
      </c>
      <c r="BR3">
        <f t="shared" ref="BR3:BR66" si="12">IF(A3&gt;0,LN(BI3),"")</f>
        <v>-4.6051701859880909</v>
      </c>
    </row>
    <row r="4" spans="1:70" x14ac:dyDescent="0.25">
      <c r="A4" s="42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1.9801980198019802E-2</v>
      </c>
      <c r="E4" s="6">
        <f t="shared" si="0"/>
        <v>-2.0578559805954546</v>
      </c>
      <c r="F4" s="7">
        <f t="shared" si="1"/>
        <v>1.9801980198019785E-2</v>
      </c>
      <c r="G4" s="7">
        <f t="shared" si="2"/>
        <v>4.8011046859783239E-2</v>
      </c>
      <c r="J4">
        <f t="shared" ref="J4:J67" si="16">_xlfn.NORM.DIST(N4,$H$3,$I$3,TRUE)</f>
        <v>6.3674592213598528E-5</v>
      </c>
      <c r="K4">
        <f t="shared" ref="K4:K67" si="17">_xlfn.NORM.DIST(N4,$H$3,$I$3,FALSE)</f>
        <v>2.7831576891266895E-4</v>
      </c>
      <c r="L4">
        <f t="shared" ref="L4:L67" si="18">K4*$I$3</f>
        <v>2.5885381614823246E-4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24</v>
      </c>
      <c r="Q4" s="43" t="s">
        <v>133</v>
      </c>
      <c r="R4">
        <f>P4/$T$2</f>
        <v>0.24</v>
      </c>
      <c r="S4">
        <f>SUM($P$3:P4)/$T$2</f>
        <v>0.27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0.93007240358506837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3.6833373862684066E-2</v>
      </c>
      <c r="BM4">
        <f t="shared" si="7"/>
        <v>0.96316662613731596</v>
      </c>
      <c r="BN4">
        <f t="shared" si="8"/>
        <v>1.3480885323226333E-2</v>
      </c>
      <c r="BO4">
        <f t="shared" si="9"/>
        <v>-22.823500335618235</v>
      </c>
      <c r="BP4">
        <f t="shared" si="10"/>
        <v>1.4999999999999999E-2</v>
      </c>
      <c r="BQ4">
        <f t="shared" si="11"/>
        <v>-2.1700903775845601</v>
      </c>
      <c r="BR4">
        <f t="shared" si="12"/>
        <v>-4.6051701859880909</v>
      </c>
    </row>
    <row r="5" spans="1:70" x14ac:dyDescent="0.25">
      <c r="A5" s="42">
        <v>0.01</v>
      </c>
      <c r="B5">
        <f t="shared" si="13"/>
        <v>-2</v>
      </c>
      <c r="C5">
        <f t="shared" si="14"/>
        <v>3</v>
      </c>
      <c r="D5" s="5">
        <f t="shared" si="15"/>
        <v>2.9702970297029702E-2</v>
      </c>
      <c r="E5" s="6">
        <f t="shared" si="0"/>
        <v>-1.8851770324320445</v>
      </c>
      <c r="F5" s="7">
        <f t="shared" si="1"/>
        <v>2.9702970297029698E-2</v>
      </c>
      <c r="G5" s="7">
        <f t="shared" si="2"/>
        <v>6.7482649741612541E-2</v>
      </c>
      <c r="J5">
        <f t="shared" si="16"/>
        <v>9.804125497375941E-5</v>
      </c>
      <c r="K5">
        <f t="shared" si="17"/>
        <v>4.1777229820902546E-4</v>
      </c>
      <c r="L5">
        <f t="shared" si="18"/>
        <v>3.8855848554652627E-4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38</v>
      </c>
      <c r="Q5" s="43" t="s">
        <v>134</v>
      </c>
      <c r="R5">
        <f t="shared" ref="R5:R10" si="23">P5/$T$2</f>
        <v>0.38</v>
      </c>
      <c r="S5">
        <f>SUM($P$3:P5)/$T$2</f>
        <v>0.65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100</v>
      </c>
      <c r="BI5" s="5">
        <f t="shared" si="3"/>
        <v>0.01</v>
      </c>
      <c r="BJ5" s="5">
        <f t="shared" si="4"/>
        <v>3</v>
      </c>
      <c r="BK5" s="5">
        <f t="shared" si="5"/>
        <v>-2</v>
      </c>
      <c r="BL5">
        <f t="shared" si="6"/>
        <v>3.6833373862684066E-2</v>
      </c>
      <c r="BM5">
        <f t="shared" si="7"/>
        <v>0.96316662613731596</v>
      </c>
      <c r="BN5">
        <f t="shared" si="8"/>
        <v>2.9249130381226007E-2</v>
      </c>
      <c r="BO5">
        <f t="shared" si="9"/>
        <v>-34.166281913256455</v>
      </c>
      <c r="BP5">
        <f t="shared" si="10"/>
        <v>2.5000000000000001E-2</v>
      </c>
      <c r="BQ5">
        <f t="shared" si="11"/>
        <v>-1.9599639845400538</v>
      </c>
      <c r="BR5">
        <f t="shared" si="12"/>
        <v>-4.6051701859880909</v>
      </c>
    </row>
    <row r="6" spans="1:70" x14ac:dyDescent="0.25">
      <c r="A6" s="42">
        <v>0.02</v>
      </c>
      <c r="B6">
        <f t="shared" si="13"/>
        <v>-1.6989700043360187</v>
      </c>
      <c r="C6">
        <f t="shared" si="14"/>
        <v>4</v>
      </c>
      <c r="D6" s="5">
        <f t="shared" si="15"/>
        <v>3.9603960396039604E-2</v>
      </c>
      <c r="E6" s="6">
        <f t="shared" si="0"/>
        <v>-1.7553005013082399</v>
      </c>
      <c r="F6" s="7">
        <f t="shared" si="1"/>
        <v>3.9603960396039584E-2</v>
      </c>
      <c r="G6" s="7">
        <f t="shared" si="2"/>
        <v>8.5479520491030608E-2</v>
      </c>
      <c r="J6">
        <f t="shared" si="16"/>
        <v>1.4931108836002845E-4</v>
      </c>
      <c r="K6">
        <f t="shared" si="17"/>
        <v>6.1989897873483799E-4</v>
      </c>
      <c r="L6">
        <f t="shared" si="18"/>
        <v>5.7655093313183992E-4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26</v>
      </c>
      <c r="Q6" s="28" t="s">
        <v>135</v>
      </c>
      <c r="R6">
        <f t="shared" si="23"/>
        <v>0.26</v>
      </c>
      <c r="S6">
        <f>SUM($P$3:P6)/$T$2</f>
        <v>0.91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0.02</v>
      </c>
      <c r="BJ6" s="5">
        <f t="shared" si="4"/>
        <v>4</v>
      </c>
      <c r="BK6" s="5">
        <f t="shared" si="5"/>
        <v>-1.6989700043360187</v>
      </c>
      <c r="BL6">
        <f t="shared" si="6"/>
        <v>7.1458459020659199E-2</v>
      </c>
      <c r="BM6">
        <f t="shared" si="7"/>
        <v>0.92854154097934083</v>
      </c>
      <c r="BN6">
        <f t="shared" si="8"/>
        <v>3.7816682775610344E-2</v>
      </c>
      <c r="BO6">
        <f t="shared" si="9"/>
        <v>-41.395507449041709</v>
      </c>
      <c r="BP6">
        <f t="shared" si="10"/>
        <v>3.5000000000000003E-2</v>
      </c>
      <c r="BQ6">
        <f t="shared" si="11"/>
        <v>-1.8119106729525978</v>
      </c>
      <c r="BR6">
        <f t="shared" si="12"/>
        <v>-3.912023005428146</v>
      </c>
    </row>
    <row r="7" spans="1:70" x14ac:dyDescent="0.25">
      <c r="A7" s="42">
        <v>0.02</v>
      </c>
      <c r="B7">
        <f t="shared" si="13"/>
        <v>-1.6989700043360187</v>
      </c>
      <c r="C7">
        <f t="shared" si="14"/>
        <v>5</v>
      </c>
      <c r="D7" s="5">
        <f t="shared" si="15"/>
        <v>4.9504950495049507E-2</v>
      </c>
      <c r="E7" s="6">
        <f t="shared" si="0"/>
        <v>-1.6496726793534777</v>
      </c>
      <c r="F7" s="7">
        <f t="shared" si="1"/>
        <v>4.9504950495049521E-2</v>
      </c>
      <c r="G7" s="7">
        <f t="shared" si="2"/>
        <v>0.10232016514504672</v>
      </c>
      <c r="J7">
        <f t="shared" si="16"/>
        <v>2.2491960262570505E-4</v>
      </c>
      <c r="K7">
        <f t="shared" si="17"/>
        <v>9.0924654251085856E-4</v>
      </c>
      <c r="L7">
        <f t="shared" si="18"/>
        <v>8.4566511724448723E-4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9</v>
      </c>
      <c r="Q7" s="28" t="s">
        <v>136</v>
      </c>
      <c r="R7">
        <f t="shared" si="23"/>
        <v>0.09</v>
      </c>
      <c r="S7">
        <f>SUM($P$3:P7)/$T$2</f>
        <v>1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-10062.723068286092</v>
      </c>
      <c r="BI7" s="5">
        <f t="shared" si="3"/>
        <v>0.02</v>
      </c>
      <c r="BJ7" s="5">
        <f t="shared" si="4"/>
        <v>5</v>
      </c>
      <c r="BK7" s="5">
        <f t="shared" si="5"/>
        <v>-1.6989700043360187</v>
      </c>
      <c r="BL7">
        <f t="shared" si="6"/>
        <v>7.1458459020659199E-2</v>
      </c>
      <c r="BM7">
        <f t="shared" si="7"/>
        <v>0.92854154097934083</v>
      </c>
      <c r="BN7">
        <f t="shared" si="8"/>
        <v>3.8003210710581437E-2</v>
      </c>
      <c r="BO7">
        <f t="shared" si="9"/>
        <v>-53.178512591548866</v>
      </c>
      <c r="BP7">
        <f t="shared" si="10"/>
        <v>4.4999999999999998E-2</v>
      </c>
      <c r="BQ7">
        <f t="shared" si="11"/>
        <v>-1.6953977102721358</v>
      </c>
      <c r="BR7">
        <f t="shared" si="12"/>
        <v>-3.912023005428146</v>
      </c>
    </row>
    <row r="8" spans="1:70" x14ac:dyDescent="0.25">
      <c r="A8" s="42">
        <v>0.02</v>
      </c>
      <c r="B8">
        <f t="shared" si="13"/>
        <v>-1.6989700043360187</v>
      </c>
      <c r="C8">
        <f t="shared" si="14"/>
        <v>6</v>
      </c>
      <c r="D8" s="5">
        <f t="shared" si="15"/>
        <v>5.9405940594059403E-2</v>
      </c>
      <c r="E8" s="6">
        <f t="shared" si="0"/>
        <v>-1.5597799921032534</v>
      </c>
      <c r="F8" s="7">
        <f t="shared" si="1"/>
        <v>5.9405940594059424E-2</v>
      </c>
      <c r="G8" s="7">
        <f t="shared" si="2"/>
        <v>0.11819785219817169</v>
      </c>
      <c r="J8">
        <f t="shared" si="16"/>
        <v>3.3514045299946785E-4</v>
      </c>
      <c r="K8">
        <f t="shared" si="17"/>
        <v>1.3183230682816047E-3</v>
      </c>
      <c r="L8">
        <f t="shared" si="18"/>
        <v>1.2261359048183144E-3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0</v>
      </c>
      <c r="Q8" s="28" t="s">
        <v>137</v>
      </c>
      <c r="R8">
        <f t="shared" si="23"/>
        <v>0</v>
      </c>
      <c r="S8">
        <f>SUM($P$3:P8)/$T$2</f>
        <v>1</v>
      </c>
      <c r="AU8" t="s">
        <v>29</v>
      </c>
      <c r="AV8" s="21">
        <f>QUARTILE(B3:B902,3)</f>
        <v>0.22768606660726481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0.62723068286092598</v>
      </c>
      <c r="BI8" s="5">
        <f t="shared" si="3"/>
        <v>0.02</v>
      </c>
      <c r="BJ8" s="5">
        <f t="shared" si="4"/>
        <v>6</v>
      </c>
      <c r="BK8" s="5">
        <f t="shared" si="5"/>
        <v>-1.6989700043360187</v>
      </c>
      <c r="BL8">
        <f t="shared" si="6"/>
        <v>7.1458459020659199E-2</v>
      </c>
      <c r="BM8">
        <f t="shared" si="7"/>
        <v>0.92854154097934083</v>
      </c>
      <c r="BN8">
        <f t="shared" si="8"/>
        <v>3.8191401709824713E-2</v>
      </c>
      <c r="BO8">
        <f t="shared" si="9"/>
        <v>-64.941622522451752</v>
      </c>
      <c r="BP8">
        <f t="shared" si="10"/>
        <v>5.5E-2</v>
      </c>
      <c r="BQ8">
        <f t="shared" si="11"/>
        <v>-1.5981931399228173</v>
      </c>
      <c r="BR8">
        <f t="shared" si="12"/>
        <v>-3.912023005428146</v>
      </c>
    </row>
    <row r="9" spans="1:70" x14ac:dyDescent="0.25">
      <c r="A9" s="42">
        <v>0.02</v>
      </c>
      <c r="B9">
        <f t="shared" si="13"/>
        <v>-1.6989700043360187</v>
      </c>
      <c r="C9">
        <f t="shared" si="14"/>
        <v>7</v>
      </c>
      <c r="D9" s="5">
        <f t="shared" si="15"/>
        <v>6.9306930693069313E-2</v>
      </c>
      <c r="E9" s="6">
        <f t="shared" si="0"/>
        <v>-1.4809726513681758</v>
      </c>
      <c r="F9" s="7">
        <f t="shared" si="1"/>
        <v>6.9306930693069299E-2</v>
      </c>
      <c r="G9" s="7">
        <f t="shared" si="2"/>
        <v>0.13324329578568939</v>
      </c>
      <c r="J9">
        <f t="shared" si="16"/>
        <v>4.9397357337059111E-4</v>
      </c>
      <c r="K9">
        <f t="shared" si="17"/>
        <v>1.8894765248857329E-3</v>
      </c>
      <c r="L9">
        <f t="shared" si="18"/>
        <v>1.7573499730180358E-3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-0.20760831050174613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0.63207603988602667</v>
      </c>
      <c r="BG9" t="s">
        <v>122</v>
      </c>
      <c r="BI9" s="5">
        <f t="shared" si="3"/>
        <v>0.02</v>
      </c>
      <c r="BJ9" s="5">
        <f t="shared" si="4"/>
        <v>7</v>
      </c>
      <c r="BK9" s="5">
        <f t="shared" si="5"/>
        <v>-1.6989700043360187</v>
      </c>
      <c r="BL9">
        <f t="shared" si="6"/>
        <v>7.1458459020659199E-2</v>
      </c>
      <c r="BM9">
        <f t="shared" si="7"/>
        <v>0.92854154097934083</v>
      </c>
      <c r="BN9">
        <f t="shared" si="8"/>
        <v>5.0344810277976326E-2</v>
      </c>
      <c r="BO9">
        <f t="shared" si="9"/>
        <v>-73.157483475723481</v>
      </c>
      <c r="BP9">
        <f t="shared" si="10"/>
        <v>6.5000000000000002E-2</v>
      </c>
      <c r="BQ9">
        <f t="shared" si="11"/>
        <v>-1.5141018876192833</v>
      </c>
      <c r="BR9">
        <f t="shared" si="12"/>
        <v>-3.912023005428146</v>
      </c>
    </row>
    <row r="10" spans="1:70" x14ac:dyDescent="0.25">
      <c r="A10" s="42">
        <v>0.02</v>
      </c>
      <c r="B10">
        <f t="shared" si="13"/>
        <v>-1.6989700043360187</v>
      </c>
      <c r="C10">
        <f t="shared" si="14"/>
        <v>8</v>
      </c>
      <c r="D10" s="5">
        <f t="shared" si="15"/>
        <v>7.9207920792079209E-2</v>
      </c>
      <c r="E10" s="6">
        <f t="shared" si="0"/>
        <v>-1.4104195313382362</v>
      </c>
      <c r="F10" s="7">
        <f t="shared" si="1"/>
        <v>7.9207920792079015E-2</v>
      </c>
      <c r="G10" s="7">
        <f t="shared" si="2"/>
        <v>0.1475511829423557</v>
      </c>
      <c r="J10">
        <f t="shared" si="16"/>
        <v>7.2023089299045175E-4</v>
      </c>
      <c r="K10">
        <f t="shared" si="17"/>
        <v>2.6769521319321664E-3</v>
      </c>
      <c r="L10">
        <f t="shared" si="18"/>
        <v>2.4897593036283232E-3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-1.0969100130080565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9.9520558559321487E-2</v>
      </c>
      <c r="BI10" s="5">
        <f t="shared" si="3"/>
        <v>0.02</v>
      </c>
      <c r="BJ10" s="5">
        <f t="shared" si="4"/>
        <v>8</v>
      </c>
      <c r="BK10" s="5">
        <f t="shared" si="5"/>
        <v>-1.6989700043360187</v>
      </c>
      <c r="BL10">
        <f t="shared" si="6"/>
        <v>7.1458459020659199E-2</v>
      </c>
      <c r="BM10">
        <f t="shared" si="7"/>
        <v>0.92854154097934083</v>
      </c>
      <c r="BN10">
        <f t="shared" si="8"/>
        <v>5.1952664720163799E-2</v>
      </c>
      <c r="BO10">
        <f t="shared" si="9"/>
        <v>-83.940918894819859</v>
      </c>
      <c r="BP10">
        <f t="shared" si="10"/>
        <v>7.4999999999999997E-2</v>
      </c>
      <c r="BQ10">
        <f t="shared" si="11"/>
        <v>-1.4395314709384572</v>
      </c>
      <c r="BR10">
        <f t="shared" si="12"/>
        <v>-3.912023005428146</v>
      </c>
    </row>
    <row r="11" spans="1:70" x14ac:dyDescent="0.25">
      <c r="A11" s="42">
        <v>0.02</v>
      </c>
      <c r="B11">
        <f t="shared" si="13"/>
        <v>-1.6989700043360187</v>
      </c>
      <c r="C11">
        <f t="shared" si="14"/>
        <v>9</v>
      </c>
      <c r="D11" s="5">
        <f t="shared" si="15"/>
        <v>8.9108910891089105E-2</v>
      </c>
      <c r="E11" s="6">
        <f t="shared" si="0"/>
        <v>-1.3462626652319192</v>
      </c>
      <c r="F11" s="7">
        <f t="shared" si="1"/>
        <v>8.9108910891089063E-2</v>
      </c>
      <c r="G11" s="7">
        <f t="shared" si="2"/>
        <v>0.16119344474285888</v>
      </c>
      <c r="J11">
        <f t="shared" si="16"/>
        <v>1.0388328720434326E-3</v>
      </c>
      <c r="K11">
        <f t="shared" si="17"/>
        <v>3.7490321611804702E-3</v>
      </c>
      <c r="L11">
        <f t="shared" si="18"/>
        <v>3.4868713532668436E-3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1.3245960796153213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0.02</v>
      </c>
      <c r="BJ11" s="5">
        <f t="shared" si="4"/>
        <v>9</v>
      </c>
      <c r="BK11" s="5">
        <f t="shared" si="5"/>
        <v>-1.6989700043360187</v>
      </c>
      <c r="BL11">
        <f t="shared" si="6"/>
        <v>7.1458459020659199E-2</v>
      </c>
      <c r="BM11">
        <f t="shared" si="7"/>
        <v>0.92854154097934083</v>
      </c>
      <c r="BN11">
        <f t="shared" si="8"/>
        <v>6.4992103836316595E-2</v>
      </c>
      <c r="BO11">
        <f t="shared" si="9"/>
        <v>-91.326184274731403</v>
      </c>
      <c r="BP11">
        <f t="shared" si="10"/>
        <v>8.5000000000000006E-2</v>
      </c>
      <c r="BQ11">
        <f t="shared" si="11"/>
        <v>-1.3722038089987272</v>
      </c>
      <c r="BR11">
        <f t="shared" si="12"/>
        <v>-3.912023005428146</v>
      </c>
    </row>
    <row r="12" spans="1:70" x14ac:dyDescent="0.25">
      <c r="A12" s="42">
        <v>0.02</v>
      </c>
      <c r="B12">
        <f t="shared" si="13"/>
        <v>-1.6989700043360187</v>
      </c>
      <c r="C12">
        <f t="shared" si="14"/>
        <v>10</v>
      </c>
      <c r="D12" s="5">
        <f t="shared" si="15"/>
        <v>9.9009900990099015E-2</v>
      </c>
      <c r="E12" s="6">
        <f t="shared" si="0"/>
        <v>-1.2872137328173301</v>
      </c>
      <c r="F12" s="7">
        <f t="shared" si="1"/>
        <v>9.9009900990098876E-2</v>
      </c>
      <c r="G12" s="7">
        <f t="shared" si="2"/>
        <v>0.17422666934067427</v>
      </c>
      <c r="J12">
        <f t="shared" si="16"/>
        <v>1.4823174925583436E-3</v>
      </c>
      <c r="K12">
        <f t="shared" si="17"/>
        <v>5.1901174100290846E-3</v>
      </c>
      <c r="L12">
        <f t="shared" si="18"/>
        <v>4.8271849744344602E-3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2.214580186030247</v>
      </c>
      <c r="AW12" s="15">
        <f>IF(AV17&gt;AV12,AV12,AV17)</f>
        <v>1.7874604745184151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0.02</v>
      </c>
      <c r="BJ12" s="5">
        <f t="shared" si="4"/>
        <v>10</v>
      </c>
      <c r="BK12" s="5">
        <f t="shared" si="5"/>
        <v>-1.6989700043360187</v>
      </c>
      <c r="BL12">
        <f t="shared" si="6"/>
        <v>7.1458459020659199E-2</v>
      </c>
      <c r="BM12">
        <f t="shared" si="7"/>
        <v>0.92854154097934083</v>
      </c>
      <c r="BN12">
        <f t="shared" si="8"/>
        <v>8.3819204629427824E-2</v>
      </c>
      <c r="BO12">
        <f t="shared" si="9"/>
        <v>-97.236910211658071</v>
      </c>
      <c r="BP12">
        <f t="shared" si="10"/>
        <v>9.5000000000000001E-2</v>
      </c>
      <c r="BQ12">
        <f t="shared" si="11"/>
        <v>-1.3105791121681303</v>
      </c>
      <c r="BR12">
        <f t="shared" si="12"/>
        <v>-3.912023005428146</v>
      </c>
    </row>
    <row r="13" spans="1:70" x14ac:dyDescent="0.25">
      <c r="A13" s="42">
        <v>0.02</v>
      </c>
      <c r="B13">
        <f t="shared" si="13"/>
        <v>-1.6989700043360187</v>
      </c>
      <c r="C13">
        <f t="shared" si="14"/>
        <v>11</v>
      </c>
      <c r="D13" s="5">
        <f t="shared" si="15"/>
        <v>0.10891089108910891</v>
      </c>
      <c r="E13" s="6">
        <f t="shared" si="0"/>
        <v>-1.2323408611117508</v>
      </c>
      <c r="F13" s="7">
        <f t="shared" si="1"/>
        <v>0.1089108910891087</v>
      </c>
      <c r="G13" s="7">
        <f t="shared" si="2"/>
        <v>0.18669658272058237</v>
      </c>
      <c r="J13">
        <f t="shared" si="16"/>
        <v>2.0925466054289095E-3</v>
      </c>
      <c r="K13">
        <f t="shared" si="17"/>
        <v>7.1025558064998166E-3</v>
      </c>
      <c r="L13">
        <f t="shared" si="18"/>
        <v>6.6058911505483681E-3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-3.0838041324310383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0.02</v>
      </c>
      <c r="BJ13" s="5">
        <f t="shared" si="4"/>
        <v>11</v>
      </c>
      <c r="BK13" s="5">
        <f t="shared" si="5"/>
        <v>-1.6989700043360187</v>
      </c>
      <c r="BL13">
        <f t="shared" si="6"/>
        <v>7.1458459020659199E-2</v>
      </c>
      <c r="BM13">
        <f t="shared" si="7"/>
        <v>0.92854154097934083</v>
      </c>
      <c r="BN13">
        <f t="shared" si="8"/>
        <v>9.541707818124967E-2</v>
      </c>
      <c r="BO13">
        <f t="shared" si="9"/>
        <v>-104.7508705071445</v>
      </c>
      <c r="BP13">
        <f t="shared" si="10"/>
        <v>0.105</v>
      </c>
      <c r="BQ13">
        <f t="shared" si="11"/>
        <v>-1.2535654384704511</v>
      </c>
      <c r="BR13">
        <f t="shared" si="12"/>
        <v>-3.912023005428146</v>
      </c>
    </row>
    <row r="14" spans="1:70" x14ac:dyDescent="0.25">
      <c r="A14" s="42">
        <v>0.03</v>
      </c>
      <c r="B14">
        <f t="shared" si="13"/>
        <v>-1.5228787452803376</v>
      </c>
      <c r="C14">
        <f t="shared" si="14"/>
        <v>12</v>
      </c>
      <c r="D14" s="5">
        <f t="shared" si="15"/>
        <v>0.11881188118811881</v>
      </c>
      <c r="E14" s="6">
        <f t="shared" si="0"/>
        <v>-1.1809470407966427</v>
      </c>
      <c r="F14" s="7">
        <f t="shared" si="1"/>
        <v>0.1188118811881187</v>
      </c>
      <c r="G14" s="7">
        <f t="shared" si="2"/>
        <v>0.19864092327974925</v>
      </c>
      <c r="J14">
        <f t="shared" si="16"/>
        <v>2.9225723243434089E-3</v>
      </c>
      <c r="K14">
        <f t="shared" si="17"/>
        <v>9.6079687717868355E-3</v>
      </c>
      <c r="L14">
        <f t="shared" si="18"/>
        <v>8.9361066091460592E-3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61.3</v>
      </c>
      <c r="AU14" t="s">
        <v>36</v>
      </c>
      <c r="AV14" s="12">
        <f>AV9+(1.57*(AV11/(AV16^0.5)))</f>
        <v>3.53273997859338E-4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0.03</v>
      </c>
      <c r="BJ14" s="5">
        <f t="shared" si="4"/>
        <v>12</v>
      </c>
      <c r="BK14" s="5">
        <f t="shared" si="5"/>
        <v>-1.5228787452803376</v>
      </c>
      <c r="BL14">
        <f t="shared" si="6"/>
        <v>0.10103363038983458</v>
      </c>
      <c r="BM14">
        <f t="shared" si="7"/>
        <v>0.89896636961016541</v>
      </c>
      <c r="BN14">
        <f t="shared" si="8"/>
        <v>0.11979073988864941</v>
      </c>
      <c r="BO14">
        <f t="shared" si="9"/>
        <v>-101.52914693071308</v>
      </c>
      <c r="BP14">
        <f t="shared" si="10"/>
        <v>0.115</v>
      </c>
      <c r="BQ14">
        <f t="shared" si="11"/>
        <v>-1.2003588580308597</v>
      </c>
      <c r="BR14">
        <f t="shared" si="12"/>
        <v>-3.5065578973199818</v>
      </c>
    </row>
    <row r="15" spans="1:70" x14ac:dyDescent="0.25">
      <c r="A15" s="42">
        <v>0.03</v>
      </c>
      <c r="B15">
        <f t="shared" si="13"/>
        <v>-1.5228787452803376</v>
      </c>
      <c r="C15">
        <f t="shared" si="14"/>
        <v>13</v>
      </c>
      <c r="D15" s="5">
        <f t="shared" si="15"/>
        <v>0.12871287128712872</v>
      </c>
      <c r="E15" s="6">
        <f t="shared" si="0"/>
        <v>-1.1324965296189653</v>
      </c>
      <c r="F15" s="7">
        <f t="shared" si="1"/>
        <v>0.12871287128712869</v>
      </c>
      <c r="G15" s="7">
        <f t="shared" si="2"/>
        <v>0.21009137412806161</v>
      </c>
      <c r="J15">
        <f t="shared" si="16"/>
        <v>4.0385986632726079E-3</v>
      </c>
      <c r="K15">
        <f t="shared" si="17"/>
        <v>1.2847776313676841E-2</v>
      </c>
      <c r="L15">
        <f t="shared" si="18"/>
        <v>1.1949362196784729E-2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-0.41556989500135161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9.9520558559321487E-2</v>
      </c>
      <c r="BI15" s="5">
        <f t="shared" si="3"/>
        <v>0.03</v>
      </c>
      <c r="BJ15" s="5">
        <f t="shared" si="4"/>
        <v>13</v>
      </c>
      <c r="BK15" s="5">
        <f t="shared" si="5"/>
        <v>-1.5228787452803376</v>
      </c>
      <c r="BL15">
        <f t="shared" si="6"/>
        <v>0.10103363038983458</v>
      </c>
      <c r="BM15">
        <f t="shared" si="7"/>
        <v>0.89896636961016541</v>
      </c>
      <c r="BN15">
        <f t="shared" si="8"/>
        <v>0.12127676233716078</v>
      </c>
      <c r="BO15">
        <f t="shared" si="9"/>
        <v>-110.04954741552244</v>
      </c>
      <c r="BP15">
        <f t="shared" si="10"/>
        <v>0.125</v>
      </c>
      <c r="BQ15">
        <f t="shared" si="11"/>
        <v>-1.1503493803760083</v>
      </c>
      <c r="BR15">
        <f t="shared" si="12"/>
        <v>-3.5065578973199818</v>
      </c>
    </row>
    <row r="16" spans="1:70" x14ac:dyDescent="0.25">
      <c r="A16" s="42">
        <v>0.03</v>
      </c>
      <c r="B16">
        <f t="shared" si="13"/>
        <v>-1.5228787452803376</v>
      </c>
      <c r="C16">
        <f t="shared" si="14"/>
        <v>14</v>
      </c>
      <c r="D16" s="5">
        <f t="shared" si="15"/>
        <v>0.13861386138613863</v>
      </c>
      <c r="E16" s="6">
        <f t="shared" si="0"/>
        <v>-1.0865681149860691</v>
      </c>
      <c r="F16" s="7">
        <f t="shared" si="1"/>
        <v>0.13861386138613857</v>
      </c>
      <c r="G16" s="7">
        <f t="shared" si="2"/>
        <v>0.22107491180512551</v>
      </c>
      <c r="J16">
        <f t="shared" si="16"/>
        <v>5.5219417414101067E-3</v>
      </c>
      <c r="K16">
        <f t="shared" si="17"/>
        <v>1.6982585368710973E-2</v>
      </c>
      <c r="L16">
        <f t="shared" si="18"/>
        <v>1.579503399296563E-2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100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0.03</v>
      </c>
      <c r="BJ16" s="5">
        <f t="shared" si="4"/>
        <v>14</v>
      </c>
      <c r="BK16" s="5">
        <f t="shared" si="5"/>
        <v>-1.5228787452803376</v>
      </c>
      <c r="BL16">
        <f t="shared" si="6"/>
        <v>0.10103363038983458</v>
      </c>
      <c r="BM16">
        <f t="shared" si="7"/>
        <v>0.89896636961016541</v>
      </c>
      <c r="BN16">
        <f t="shared" si="8"/>
        <v>0.13801885513840118</v>
      </c>
      <c r="BO16">
        <f t="shared" si="9"/>
        <v>-115.36200400846029</v>
      </c>
      <c r="BP16">
        <f t="shared" si="10"/>
        <v>0.13500000000000001</v>
      </c>
      <c r="BQ16">
        <f t="shared" si="11"/>
        <v>-1.1030625561995977</v>
      </c>
      <c r="BR16">
        <f t="shared" si="12"/>
        <v>-3.5065578973199818</v>
      </c>
    </row>
    <row r="17" spans="1:70" x14ac:dyDescent="0.25">
      <c r="A17" s="42">
        <v>0.03</v>
      </c>
      <c r="B17">
        <f t="shared" si="13"/>
        <v>-1.5228787452803376</v>
      </c>
      <c r="C17">
        <f t="shared" si="14"/>
        <v>15</v>
      </c>
      <c r="D17" s="5">
        <f t="shared" si="15"/>
        <v>0.14851485148514851</v>
      </c>
      <c r="E17" s="6">
        <f t="shared" si="0"/>
        <v>-1.0428242390384279</v>
      </c>
      <c r="F17" s="7">
        <f t="shared" si="1"/>
        <v>0.14851485148514895</v>
      </c>
      <c r="G17" s="7">
        <f t="shared" si="2"/>
        <v>0.23161477731930571</v>
      </c>
      <c r="J17">
        <f t="shared" si="16"/>
        <v>7.4708574051890386E-3</v>
      </c>
      <c r="K17">
        <f t="shared" si="17"/>
        <v>2.2190091952422275E-2</v>
      </c>
      <c r="L17">
        <f t="shared" si="18"/>
        <v>2.0638392157963068E-2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1.7874604745184151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0.03</v>
      </c>
      <c r="BJ17" s="5">
        <f t="shared" si="4"/>
        <v>15</v>
      </c>
      <c r="BK17" s="5">
        <f t="shared" si="5"/>
        <v>-1.5228787452803376</v>
      </c>
      <c r="BL17">
        <f t="shared" si="6"/>
        <v>0.10103363038983458</v>
      </c>
      <c r="BM17">
        <f t="shared" si="7"/>
        <v>0.89896636961016541</v>
      </c>
      <c r="BN17">
        <f t="shared" si="8"/>
        <v>0.14852314253330712</v>
      </c>
      <c r="BO17">
        <f t="shared" si="9"/>
        <v>-121.78017369510718</v>
      </c>
      <c r="BP17">
        <f t="shared" si="10"/>
        <v>0.14499999999999999</v>
      </c>
      <c r="BQ17">
        <f t="shared" si="11"/>
        <v>-1.058121617684777</v>
      </c>
      <c r="BR17">
        <f t="shared" si="12"/>
        <v>-3.5065578973199818</v>
      </c>
    </row>
    <row r="18" spans="1:70" x14ac:dyDescent="0.25">
      <c r="A18" s="42">
        <v>0.04</v>
      </c>
      <c r="B18">
        <f t="shared" si="13"/>
        <v>-1.3979400086720375</v>
      </c>
      <c r="C18">
        <f t="shared" si="14"/>
        <v>16</v>
      </c>
      <c r="D18" s="5">
        <f t="shared" si="15"/>
        <v>0.15841584158415842</v>
      </c>
      <c r="E18" s="6">
        <f t="shared" si="0"/>
        <v>-1.0009899168818781</v>
      </c>
      <c r="F18" s="7">
        <f t="shared" si="1"/>
        <v>0.15841584158415925</v>
      </c>
      <c r="G18" s="7">
        <f t="shared" si="2"/>
        <v>0.24173119369224383</v>
      </c>
      <c r="J18">
        <f t="shared" si="16"/>
        <v>1.0002070777247699E-2</v>
      </c>
      <c r="K18">
        <f t="shared" si="17"/>
        <v>2.8661165914086292E-2</v>
      </c>
      <c r="L18">
        <f t="shared" si="18"/>
        <v>2.6656959471264671E-2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0.04</v>
      </c>
      <c r="BJ18" s="5">
        <f t="shared" si="4"/>
        <v>16</v>
      </c>
      <c r="BK18" s="5">
        <f t="shared" si="5"/>
        <v>-1.3979400086720375</v>
      </c>
      <c r="BL18">
        <f t="shared" si="6"/>
        <v>0.12686179969562211</v>
      </c>
      <c r="BM18">
        <f t="shared" si="7"/>
        <v>0.87313820030437794</v>
      </c>
      <c r="BN18">
        <f t="shared" si="8"/>
        <v>0.14979174037605625</v>
      </c>
      <c r="BO18">
        <f t="shared" si="9"/>
        <v>-122.8581560285743</v>
      </c>
      <c r="BP18">
        <f t="shared" si="10"/>
        <v>0.155</v>
      </c>
      <c r="BQ18">
        <f t="shared" si="11"/>
        <v>-1.0152220332170301</v>
      </c>
      <c r="BR18">
        <f t="shared" si="12"/>
        <v>-3.2188758248682006</v>
      </c>
    </row>
    <row r="19" spans="1:70" x14ac:dyDescent="0.25">
      <c r="A19" s="42">
        <v>0.04</v>
      </c>
      <c r="B19">
        <f t="shared" si="13"/>
        <v>-1.3979400086720375</v>
      </c>
      <c r="C19">
        <f t="shared" si="14"/>
        <v>17</v>
      </c>
      <c r="D19" s="5">
        <f t="shared" si="15"/>
        <v>0.16831683168316833</v>
      </c>
      <c r="E19" s="6">
        <f t="shared" si="0"/>
        <v>-0.96083793100316073</v>
      </c>
      <c r="F19" s="7">
        <f t="shared" si="1"/>
        <v>0.16831683168316841</v>
      </c>
      <c r="G19" s="7">
        <f t="shared" si="2"/>
        <v>0.25144190804985705</v>
      </c>
      <c r="J19">
        <f t="shared" si="16"/>
        <v>1.325181171145667E-2</v>
      </c>
      <c r="K19">
        <f t="shared" si="17"/>
        <v>3.6593846354775209E-2</v>
      </c>
      <c r="L19">
        <f t="shared" si="18"/>
        <v>3.4034926635608469E-2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-0.33640029802435095</v>
      </c>
      <c r="BI19" s="5">
        <f t="shared" si="3"/>
        <v>0.04</v>
      </c>
      <c r="BJ19" s="5">
        <f t="shared" si="4"/>
        <v>17</v>
      </c>
      <c r="BK19" s="5">
        <f t="shared" si="5"/>
        <v>-1.3979400086720375</v>
      </c>
      <c r="BL19">
        <f t="shared" si="6"/>
        <v>0.12686179969562211</v>
      </c>
      <c r="BM19">
        <f t="shared" si="7"/>
        <v>0.87313820030437794</v>
      </c>
      <c r="BN19">
        <f t="shared" si="8"/>
        <v>0.15108268737163655</v>
      </c>
      <c r="BO19">
        <f t="shared" si="9"/>
        <v>-130.50130400879902</v>
      </c>
      <c r="BP19">
        <f t="shared" si="10"/>
        <v>0.16500000000000001</v>
      </c>
      <c r="BQ19">
        <f t="shared" si="11"/>
        <v>-0.97411387705930974</v>
      </c>
      <c r="BR19">
        <f t="shared" si="12"/>
        <v>-3.2188758248682006</v>
      </c>
    </row>
    <row r="20" spans="1:70" x14ac:dyDescent="0.25">
      <c r="A20" s="42">
        <v>0.04</v>
      </c>
      <c r="B20">
        <f t="shared" si="13"/>
        <v>-1.3979400086720375</v>
      </c>
      <c r="C20">
        <f t="shared" si="14"/>
        <v>18</v>
      </c>
      <c r="D20" s="5">
        <f t="shared" si="15"/>
        <v>0.17821782178217821</v>
      </c>
      <c r="E20" s="6">
        <f t="shared" si="0"/>
        <v>-0.92217817827758664</v>
      </c>
      <c r="F20" s="7">
        <f t="shared" si="1"/>
        <v>0.17821782178217821</v>
      </c>
      <c r="G20" s="7">
        <f t="shared" si="2"/>
        <v>0.26076260904082849</v>
      </c>
      <c r="J20">
        <f t="shared" si="16"/>
        <v>1.7376137860705756E-2</v>
      </c>
      <c r="K20">
        <f t="shared" si="17"/>
        <v>4.6185082443034764E-2</v>
      </c>
      <c r="L20">
        <f t="shared" si="18"/>
        <v>4.2955470637567883E-2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0.93007240358506837</v>
      </c>
      <c r="BA20" t="s">
        <v>106</v>
      </c>
      <c r="BE20" t="s">
        <v>101</v>
      </c>
      <c r="BI20" s="5">
        <f t="shared" si="3"/>
        <v>0.04</v>
      </c>
      <c r="BJ20" s="5">
        <f t="shared" si="4"/>
        <v>18</v>
      </c>
      <c r="BK20" s="5">
        <f t="shared" si="5"/>
        <v>-1.3979400086720375</v>
      </c>
      <c r="BL20">
        <f t="shared" si="6"/>
        <v>0.12686179969562211</v>
      </c>
      <c r="BM20">
        <f t="shared" si="7"/>
        <v>0.87313820030437794</v>
      </c>
      <c r="BN20">
        <f t="shared" si="8"/>
        <v>0.16169427066269293</v>
      </c>
      <c r="BO20">
        <f t="shared" si="9"/>
        <v>-136.03467224647324</v>
      </c>
      <c r="BP20">
        <f t="shared" si="10"/>
        <v>0.17499999999999999</v>
      </c>
      <c r="BQ20">
        <f t="shared" si="11"/>
        <v>-0.93458929107347943</v>
      </c>
      <c r="BR20">
        <f t="shared" si="12"/>
        <v>-3.2188758248682006</v>
      </c>
    </row>
    <row r="21" spans="1:70" x14ac:dyDescent="0.25">
      <c r="A21" s="42">
        <v>0.04</v>
      </c>
      <c r="B21">
        <f t="shared" si="13"/>
        <v>-1.3979400086720375</v>
      </c>
      <c r="C21">
        <f t="shared" si="14"/>
        <v>19</v>
      </c>
      <c r="D21" s="5">
        <f t="shared" si="15"/>
        <v>0.18811881188118812</v>
      </c>
      <c r="E21" s="6">
        <f t="shared" si="0"/>
        <v>-0.8848498412982424</v>
      </c>
      <c r="F21" s="7">
        <f t="shared" si="1"/>
        <v>0.18811881188118826</v>
      </c>
      <c r="G21" s="7">
        <f t="shared" si="2"/>
        <v>0.26970725362753412</v>
      </c>
      <c r="J21">
        <f t="shared" si="16"/>
        <v>2.2550317944774384E-2</v>
      </c>
      <c r="K21">
        <f t="shared" si="17"/>
        <v>5.7620210684748679E-2</v>
      </c>
      <c r="L21">
        <f t="shared" si="18"/>
        <v>5.3590967846642246E-2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0.04</v>
      </c>
      <c r="BJ21" s="5">
        <f t="shared" si="4"/>
        <v>19</v>
      </c>
      <c r="BK21" s="5">
        <f t="shared" si="5"/>
        <v>-1.3979400086720375</v>
      </c>
      <c r="BL21">
        <f t="shared" si="6"/>
        <v>0.12686179969562211</v>
      </c>
      <c r="BM21">
        <f t="shared" si="7"/>
        <v>0.87313820030437794</v>
      </c>
      <c r="BN21">
        <f t="shared" si="8"/>
        <v>0.17537621664273495</v>
      </c>
      <c r="BO21">
        <f t="shared" si="9"/>
        <v>-140.80271484564034</v>
      </c>
      <c r="BP21">
        <f t="shared" si="10"/>
        <v>0.185</v>
      </c>
      <c r="BQ21">
        <f t="shared" si="11"/>
        <v>-0.89647336400191613</v>
      </c>
      <c r="BR21">
        <f t="shared" si="12"/>
        <v>-3.2188758248682006</v>
      </c>
    </row>
    <row r="22" spans="1:70" x14ac:dyDescent="0.25">
      <c r="A22" s="42">
        <v>0.05</v>
      </c>
      <c r="B22">
        <f t="shared" si="13"/>
        <v>-1.3010299956639813</v>
      </c>
      <c r="C22">
        <f t="shared" si="14"/>
        <v>20</v>
      </c>
      <c r="D22" s="5">
        <f t="shared" si="15"/>
        <v>0.19801980198019803</v>
      </c>
      <c r="E22" s="6">
        <f t="shared" si="0"/>
        <v>-0.84871552742214473</v>
      </c>
      <c r="F22" s="7">
        <f t="shared" si="1"/>
        <v>0.19801980198019808</v>
      </c>
      <c r="G22" s="7">
        <f t="shared" si="2"/>
        <v>0.27828832667355363</v>
      </c>
      <c r="J22">
        <f t="shared" si="16"/>
        <v>2.8967056681372012E-2</v>
      </c>
      <c r="K22">
        <f t="shared" si="17"/>
        <v>7.1060362143165745E-2</v>
      </c>
      <c r="L22">
        <f t="shared" si="18"/>
        <v>6.609128181811956E-2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0.05</v>
      </c>
      <c r="BJ22" s="5">
        <f t="shared" si="4"/>
        <v>20</v>
      </c>
      <c r="BK22" s="5">
        <f t="shared" si="5"/>
        <v>-1.3010299956639813</v>
      </c>
      <c r="BL22">
        <f t="shared" si="6"/>
        <v>0.14983169939181998</v>
      </c>
      <c r="BM22">
        <f t="shared" si="7"/>
        <v>0.85016830060818005</v>
      </c>
      <c r="BN22">
        <f t="shared" si="8"/>
        <v>0.20906830647661789</v>
      </c>
      <c r="BO22">
        <f t="shared" si="9"/>
        <v>-135.07013808694677</v>
      </c>
      <c r="BP22">
        <f t="shared" si="10"/>
        <v>0.19500000000000001</v>
      </c>
      <c r="BQ22">
        <f t="shared" si="11"/>
        <v>-0.85961736424191304</v>
      </c>
      <c r="BR22">
        <f t="shared" si="12"/>
        <v>-2.9957322735539909</v>
      </c>
    </row>
    <row r="23" spans="1:70" x14ac:dyDescent="0.25">
      <c r="A23" s="42">
        <v>0.05</v>
      </c>
      <c r="B23">
        <f t="shared" si="13"/>
        <v>-1.3010299956639813</v>
      </c>
      <c r="C23">
        <f t="shared" si="14"/>
        <v>21</v>
      </c>
      <c r="D23" s="5">
        <f t="shared" si="15"/>
        <v>0.20792079207920791</v>
      </c>
      <c r="E23" s="6">
        <f t="shared" si="0"/>
        <v>-0.81365680811519436</v>
      </c>
      <c r="F23" s="7">
        <f t="shared" si="1"/>
        <v>0.20792079207920769</v>
      </c>
      <c r="G23" s="7">
        <f t="shared" si="2"/>
        <v>0.2865170498147645</v>
      </c>
      <c r="J23">
        <f t="shared" si="16"/>
        <v>3.6833373862684218E-2</v>
      </c>
      <c r="K23">
        <f t="shared" si="17"/>
        <v>8.6628231166944333E-2</v>
      </c>
      <c r="L23">
        <f t="shared" si="18"/>
        <v>8.0570527179762846E-2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0.05</v>
      </c>
      <c r="BJ23" s="5">
        <f t="shared" si="4"/>
        <v>21</v>
      </c>
      <c r="BK23" s="5">
        <f t="shared" si="5"/>
        <v>-1.3010299956639813</v>
      </c>
      <c r="BL23">
        <f t="shared" si="6"/>
        <v>0.14983169939181998</v>
      </c>
      <c r="BM23">
        <f t="shared" si="7"/>
        <v>0.85016830060818005</v>
      </c>
      <c r="BN23">
        <f t="shared" si="8"/>
        <v>0.20958393301929212</v>
      </c>
      <c r="BO23">
        <f t="shared" si="9"/>
        <v>-141.89581775473093</v>
      </c>
      <c r="BP23">
        <f t="shared" si="10"/>
        <v>0.20499999999999999</v>
      </c>
      <c r="BQ23">
        <f t="shared" si="11"/>
        <v>-0.82389363033855767</v>
      </c>
      <c r="BR23">
        <f t="shared" si="12"/>
        <v>-2.9957322735539909</v>
      </c>
    </row>
    <row r="24" spans="1:70" ht="15.75" x14ac:dyDescent="0.25">
      <c r="A24" s="42">
        <v>0.05</v>
      </c>
      <c r="B24">
        <f t="shared" si="13"/>
        <v>-1.3010299956639813</v>
      </c>
      <c r="C24">
        <f t="shared" si="14"/>
        <v>22</v>
      </c>
      <c r="D24" s="5">
        <f t="shared" si="15"/>
        <v>0.21782178217821782</v>
      </c>
      <c r="E24" s="6">
        <f t="shared" si="0"/>
        <v>-0.77957077373848471</v>
      </c>
      <c r="F24" s="7">
        <f t="shared" si="1"/>
        <v>0.21782178217821763</v>
      </c>
      <c r="G24" s="7">
        <f t="shared" si="2"/>
        <v>0.29440355145374192</v>
      </c>
      <c r="J24">
        <f t="shared" si="16"/>
        <v>4.636600594951739E-2</v>
      </c>
      <c r="K24">
        <f t="shared" si="17"/>
        <v>0.104392892934034</v>
      </c>
      <c r="L24">
        <f t="shared" si="18"/>
        <v>9.7092948848355703E-2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3.4358</v>
      </c>
      <c r="AU24" s="61">
        <f>AV3</f>
        <v>0.5</v>
      </c>
      <c r="AV24" s="61">
        <f>AV8</f>
        <v>0.22768606660726481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0.05</v>
      </c>
      <c r="BJ24" s="5">
        <f t="shared" si="4"/>
        <v>22</v>
      </c>
      <c r="BK24" s="5">
        <f t="shared" si="5"/>
        <v>-1.3010299956639813</v>
      </c>
      <c r="BL24">
        <f t="shared" si="6"/>
        <v>0.14983169939181998</v>
      </c>
      <c r="BM24">
        <f t="shared" si="7"/>
        <v>0.85016830060818005</v>
      </c>
      <c r="BN24">
        <f t="shared" si="8"/>
        <v>0.21878867691352921</v>
      </c>
      <c r="BO24">
        <f t="shared" si="9"/>
        <v>-146.96933791780614</v>
      </c>
      <c r="BP24">
        <f t="shared" si="10"/>
        <v>0.215</v>
      </c>
      <c r="BQ24">
        <f t="shared" si="11"/>
        <v>-0.78919165265822189</v>
      </c>
      <c r="BR24">
        <f t="shared" si="12"/>
        <v>-2.9957322735539909</v>
      </c>
    </row>
    <row r="25" spans="1:70" ht="15.75" x14ac:dyDescent="0.25">
      <c r="A25" s="42">
        <v>0.05</v>
      </c>
      <c r="B25">
        <f t="shared" si="13"/>
        <v>-1.3010299956639813</v>
      </c>
      <c r="C25">
        <f t="shared" si="14"/>
        <v>23</v>
      </c>
      <c r="D25" s="5">
        <f t="shared" si="15"/>
        <v>0.22772277227722773</v>
      </c>
      <c r="E25" s="6">
        <f t="shared" si="0"/>
        <v>-0.74636733718704551</v>
      </c>
      <c r="F25" s="7">
        <f t="shared" si="1"/>
        <v>0.22772277227722784</v>
      </c>
      <c r="G25" s="7">
        <f t="shared" si="2"/>
        <v>0.30195700653323038</v>
      </c>
      <c r="J25">
        <f t="shared" si="16"/>
        <v>5.7785279894511106E-2</v>
      </c>
      <c r="K25">
        <f t="shared" si="17"/>
        <v>0.12435460571873147</v>
      </c>
      <c r="L25">
        <f t="shared" si="18"/>
        <v>0.11565878703769407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9.150330256224624</v>
      </c>
      <c r="AU25" s="61">
        <f>AV3</f>
        <v>0.5</v>
      </c>
      <c r="AV25" s="61">
        <f>AV14</f>
        <v>3.53273997859338E-4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0.05</v>
      </c>
      <c r="BJ25" s="5">
        <f t="shared" si="4"/>
        <v>23</v>
      </c>
      <c r="BK25" s="5">
        <f t="shared" si="5"/>
        <v>-1.3010299956639813</v>
      </c>
      <c r="BL25">
        <f t="shared" si="6"/>
        <v>0.14983169939181998</v>
      </c>
      <c r="BM25">
        <f t="shared" si="7"/>
        <v>0.85016830060818005</v>
      </c>
      <c r="BN25">
        <f t="shared" si="8"/>
        <v>0.22166488320364186</v>
      </c>
      <c r="BO25">
        <f t="shared" si="9"/>
        <v>-153.21740362122617</v>
      </c>
      <c r="BP25">
        <f t="shared" si="10"/>
        <v>0.22500000000000001</v>
      </c>
      <c r="BQ25">
        <f t="shared" si="11"/>
        <v>-0.75541502636046909</v>
      </c>
      <c r="BR25">
        <f t="shared" si="12"/>
        <v>-2.9957322735539909</v>
      </c>
    </row>
    <row r="26" spans="1:70" ht="15.75" x14ac:dyDescent="0.25">
      <c r="A26" s="42">
        <v>0.06</v>
      </c>
      <c r="B26">
        <f t="shared" si="13"/>
        <v>-1.2218487496163564</v>
      </c>
      <c r="C26">
        <f t="shared" si="14"/>
        <v>24</v>
      </c>
      <c r="D26" s="5">
        <f t="shared" si="15"/>
        <v>0.23762376237623761</v>
      </c>
      <c r="E26" s="6">
        <f t="shared" si="0"/>
        <v>-0.71396709819797821</v>
      </c>
      <c r="F26" s="7">
        <f t="shared" si="1"/>
        <v>0.23762376237623756</v>
      </c>
      <c r="G26" s="7">
        <f t="shared" si="2"/>
        <v>0.30918575251890268</v>
      </c>
      <c r="J26">
        <f t="shared" si="16"/>
        <v>7.1307513511698409E-2</v>
      </c>
      <c r="K26">
        <f t="shared" si="17"/>
        <v>0.14643074522131233</v>
      </c>
      <c r="L26">
        <f t="shared" si="18"/>
        <v>0.13619119516673872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83.728543797979796</v>
      </c>
      <c r="AU26" s="61">
        <f>AV4</f>
        <v>0.75</v>
      </c>
      <c r="AV26" s="61">
        <f>AV9</f>
        <v>-0.20760831050174613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0.06</v>
      </c>
      <c r="BJ26" s="5">
        <f t="shared" si="4"/>
        <v>24</v>
      </c>
      <c r="BK26" s="5">
        <f t="shared" si="5"/>
        <v>-1.2218487496163564</v>
      </c>
      <c r="BL26">
        <f t="shared" si="6"/>
        <v>0.17054316811112127</v>
      </c>
      <c r="BM26">
        <f t="shared" si="7"/>
        <v>0.82945683188887875</v>
      </c>
      <c r="BN26">
        <f t="shared" si="8"/>
        <v>0.25656471660297464</v>
      </c>
      <c r="BO26">
        <f t="shared" si="9"/>
        <v>-147.06963492669078</v>
      </c>
      <c r="BP26">
        <f t="shared" si="10"/>
        <v>0.23499999999999999</v>
      </c>
      <c r="BQ26">
        <f t="shared" si="11"/>
        <v>-0.72247905192806261</v>
      </c>
      <c r="BR26">
        <f t="shared" si="12"/>
        <v>-2.8134107167600364</v>
      </c>
    </row>
    <row r="27" spans="1:70" ht="15.75" x14ac:dyDescent="0.25">
      <c r="A27" s="42">
        <v>0.08</v>
      </c>
      <c r="B27">
        <f t="shared" si="13"/>
        <v>-1.0969100130080565</v>
      </c>
      <c r="C27">
        <f t="shared" si="14"/>
        <v>25</v>
      </c>
      <c r="D27" s="5">
        <f t="shared" si="15"/>
        <v>0.24752475247524752</v>
      </c>
      <c r="E27" s="6">
        <f t="shared" si="0"/>
        <v>-0.6822996332113872</v>
      </c>
      <c r="F27" s="7">
        <f t="shared" si="1"/>
        <v>0.24752475247524747</v>
      </c>
      <c r="G27" s="7">
        <f t="shared" si="2"/>
        <v>0.3160973864377461</v>
      </c>
      <c r="J27">
        <f t="shared" si="16"/>
        <v>8.7136119255576308E-2</v>
      </c>
      <c r="K27">
        <f t="shared" si="17"/>
        <v>0.17044416030015963</v>
      </c>
      <c r="L27">
        <f t="shared" si="18"/>
        <v>0.15852540984740815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0.91503302562246236</v>
      </c>
      <c r="AU27" s="61">
        <f>AV6</f>
        <v>1.25</v>
      </c>
      <c r="AV27" s="61">
        <f>AV9</f>
        <v>-0.20760831050174613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0.08</v>
      </c>
      <c r="BJ27" s="5">
        <f t="shared" si="4"/>
        <v>25</v>
      </c>
      <c r="BK27" s="5">
        <f t="shared" si="5"/>
        <v>-1.0969100130080565</v>
      </c>
      <c r="BL27">
        <f t="shared" si="6"/>
        <v>0.20676747597249459</v>
      </c>
      <c r="BM27">
        <f t="shared" si="7"/>
        <v>0.79323252402750544</v>
      </c>
      <c r="BN27">
        <f t="shared" si="8"/>
        <v>0.26403973125604541</v>
      </c>
      <c r="BO27">
        <f t="shared" si="9"/>
        <v>-142.48298946615623</v>
      </c>
      <c r="BP27">
        <f t="shared" si="10"/>
        <v>0.245</v>
      </c>
      <c r="BQ27">
        <f t="shared" si="11"/>
        <v>-0.69030882393303394</v>
      </c>
      <c r="BR27">
        <f t="shared" si="12"/>
        <v>-2.5257286443082556</v>
      </c>
    </row>
    <row r="28" spans="1:70" ht="15.75" x14ac:dyDescent="0.25">
      <c r="A28" s="42">
        <v>0.08</v>
      </c>
      <c r="B28">
        <f t="shared" si="13"/>
        <v>-1.0969100130080565</v>
      </c>
      <c r="C28">
        <f t="shared" si="14"/>
        <v>26</v>
      </c>
      <c r="D28" s="5">
        <f t="shared" si="15"/>
        <v>0.25742574257425743</v>
      </c>
      <c r="E28" s="6">
        <f t="shared" si="0"/>
        <v>-0.65130211226156343</v>
      </c>
      <c r="F28" s="7">
        <f t="shared" si="1"/>
        <v>0.25742574257425743</v>
      </c>
      <c r="G28" s="7">
        <f t="shared" si="2"/>
        <v>0.32269884667270027</v>
      </c>
      <c r="J28">
        <f t="shared" si="16"/>
        <v>0.1054517202547499</v>
      </c>
      <c r="K28">
        <f t="shared" si="17"/>
        <v>0.1961152814488295</v>
      </c>
      <c r="L28">
        <f t="shared" si="18"/>
        <v>0.18240141119687503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0.62</v>
      </c>
      <c r="AU28" s="61">
        <f>AV7</f>
        <v>1.5</v>
      </c>
      <c r="AV28" s="61">
        <f>AV14</f>
        <v>3.53273997859338E-4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0.08</v>
      </c>
      <c r="BJ28" s="5">
        <f t="shared" si="4"/>
        <v>26</v>
      </c>
      <c r="BK28" s="5">
        <f t="shared" si="5"/>
        <v>-1.0969100130080565</v>
      </c>
      <c r="BL28">
        <f t="shared" si="6"/>
        <v>0.20676747597249459</v>
      </c>
      <c r="BM28">
        <f t="shared" si="7"/>
        <v>0.79323252402750544</v>
      </c>
      <c r="BN28">
        <f t="shared" si="8"/>
        <v>0.27480336693261698</v>
      </c>
      <c r="BO28">
        <f t="shared" si="9"/>
        <v>-146.26085428716951</v>
      </c>
      <c r="BP28">
        <f t="shared" si="10"/>
        <v>0.255</v>
      </c>
      <c r="BQ28">
        <f t="shared" si="11"/>
        <v>-0.65883769273618775</v>
      </c>
      <c r="BR28">
        <f t="shared" si="12"/>
        <v>-2.5257286443082556</v>
      </c>
    </row>
    <row r="29" spans="1:70" ht="15.75" x14ac:dyDescent="0.25">
      <c r="A29" s="42">
        <v>0.08</v>
      </c>
      <c r="B29">
        <f t="shared" si="13"/>
        <v>-1.0969100130080565</v>
      </c>
      <c r="C29">
        <f t="shared" si="14"/>
        <v>27</v>
      </c>
      <c r="D29" s="5">
        <f t="shared" si="15"/>
        <v>0.26732673267326734</v>
      </c>
      <c r="E29" s="6">
        <f t="shared" si="0"/>
        <v>-0.62091817004229621</v>
      </c>
      <c r="F29" s="7">
        <f t="shared" si="1"/>
        <v>0.26732673267326734</v>
      </c>
      <c r="G29" s="7">
        <f t="shared" si="2"/>
        <v>0.32899648237309675</v>
      </c>
      <c r="J29">
        <f t="shared" si="16"/>
        <v>0.12640171757563395</v>
      </c>
      <c r="K29">
        <f t="shared" si="17"/>
        <v>0.22305923104016109</v>
      </c>
      <c r="L29">
        <f t="shared" si="18"/>
        <v>0.20746123515535972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0.02</v>
      </c>
      <c r="AN29" s="60" t="s">
        <v>39</v>
      </c>
      <c r="AO29" s="61"/>
      <c r="AP29" s="61"/>
      <c r="AU29" s="61">
        <f>AV7</f>
        <v>1.5</v>
      </c>
      <c r="AV29" s="61">
        <f>AV8</f>
        <v>0.22768606660726481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0.08</v>
      </c>
      <c r="BJ29" s="5">
        <f t="shared" si="4"/>
        <v>27</v>
      </c>
      <c r="BK29" s="5">
        <f t="shared" si="5"/>
        <v>-1.0969100130080565</v>
      </c>
      <c r="BL29">
        <f t="shared" si="6"/>
        <v>0.20676747597249459</v>
      </c>
      <c r="BM29">
        <f t="shared" si="7"/>
        <v>0.79323252402750544</v>
      </c>
      <c r="BN29">
        <f t="shared" si="8"/>
        <v>0.28056652822314176</v>
      </c>
      <c r="BO29">
        <f t="shared" si="9"/>
        <v>-150.89655580196546</v>
      </c>
      <c r="BP29">
        <f t="shared" si="10"/>
        <v>0.26500000000000001</v>
      </c>
      <c r="BQ29">
        <f t="shared" si="11"/>
        <v>-0.62800601443756987</v>
      </c>
      <c r="BR29">
        <f t="shared" si="12"/>
        <v>-2.5257286443082556</v>
      </c>
    </row>
    <row r="30" spans="1:70" ht="15.75" x14ac:dyDescent="0.25">
      <c r="A30" s="42">
        <v>0.12</v>
      </c>
      <c r="B30">
        <f t="shared" si="13"/>
        <v>-0.92081875395237522</v>
      </c>
      <c r="C30">
        <f t="shared" si="14"/>
        <v>28</v>
      </c>
      <c r="D30" s="5">
        <f t="shared" si="15"/>
        <v>0.27722772277227725</v>
      </c>
      <c r="E30" s="6">
        <f t="shared" si="0"/>
        <v>-0.59109697657280491</v>
      </c>
      <c r="F30" s="7">
        <f t="shared" si="1"/>
        <v>0.2772277227722772</v>
      </c>
      <c r="G30" s="7">
        <f t="shared" si="2"/>
        <v>0.33499611271459406</v>
      </c>
      <c r="J30">
        <f t="shared" si="16"/>
        <v>0.15008986275362451</v>
      </c>
      <c r="K30">
        <f t="shared" si="17"/>
        <v>0.25078896416883217</v>
      </c>
      <c r="L30">
        <f t="shared" si="18"/>
        <v>0.23325189469711533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4.601006164197976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0.22768606660726481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0.12</v>
      </c>
      <c r="BJ30" s="5">
        <f t="shared" si="4"/>
        <v>28</v>
      </c>
      <c r="BK30" s="5">
        <f t="shared" si="5"/>
        <v>-0.92081875395237522</v>
      </c>
      <c r="BL30">
        <f t="shared" si="6"/>
        <v>0.26488471491186594</v>
      </c>
      <c r="BM30">
        <f t="shared" si="7"/>
        <v>0.73511528508813406</v>
      </c>
      <c r="BN30">
        <f t="shared" si="8"/>
        <v>0.30311581574836266</v>
      </c>
      <c r="BO30">
        <f t="shared" si="9"/>
        <v>-138.71554961177992</v>
      </c>
      <c r="BP30">
        <f t="shared" si="10"/>
        <v>0.27500000000000002</v>
      </c>
      <c r="BQ30">
        <f t="shared" si="11"/>
        <v>-0.59776012604247841</v>
      </c>
      <c r="BR30">
        <f t="shared" si="12"/>
        <v>-2.120263536200091</v>
      </c>
    </row>
    <row r="31" spans="1:70" ht="15.75" x14ac:dyDescent="0.25">
      <c r="A31" s="42">
        <v>0.12</v>
      </c>
      <c r="B31">
        <f t="shared" si="13"/>
        <v>-0.92081875395237522</v>
      </c>
      <c r="C31">
        <f t="shared" si="14"/>
        <v>29</v>
      </c>
      <c r="D31" s="5">
        <f t="shared" si="15"/>
        <v>0.28712871287128711</v>
      </c>
      <c r="E31" s="6">
        <f t="shared" si="0"/>
        <v>-0.56179246609925171</v>
      </c>
      <c r="F31" s="7">
        <f t="shared" si="1"/>
        <v>0.28712871287128705</v>
      </c>
      <c r="G31" s="7">
        <f t="shared" si="2"/>
        <v>0.34070307777082642</v>
      </c>
      <c r="J31">
        <f t="shared" si="16"/>
        <v>0.17656647575304693</v>
      </c>
      <c r="K31">
        <f t="shared" si="17"/>
        <v>0.27872511189107735</v>
      </c>
      <c r="L31">
        <f t="shared" si="18"/>
        <v>0.2592345347560514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23.92505582045148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0.12</v>
      </c>
      <c r="BJ31" s="5">
        <f t="shared" si="4"/>
        <v>29</v>
      </c>
      <c r="BK31" s="5">
        <f t="shared" si="5"/>
        <v>-0.92081875395237522</v>
      </c>
      <c r="BL31">
        <f t="shared" si="6"/>
        <v>0.26488471491186594</v>
      </c>
      <c r="BM31">
        <f t="shared" si="7"/>
        <v>0.73511528508813406</v>
      </c>
      <c r="BN31">
        <f t="shared" si="8"/>
        <v>0.30911735464991208</v>
      </c>
      <c r="BO31">
        <f t="shared" si="9"/>
        <v>-142.64220766954978</v>
      </c>
      <c r="BP31">
        <f t="shared" si="10"/>
        <v>0.28499999999999998</v>
      </c>
      <c r="BQ31">
        <f t="shared" si="11"/>
        <v>-0.56805149833898283</v>
      </c>
      <c r="BR31">
        <f t="shared" si="12"/>
        <v>-2.120263536200091</v>
      </c>
    </row>
    <row r="32" spans="1:70" ht="15.75" x14ac:dyDescent="0.25">
      <c r="A32" s="42">
        <v>0.13</v>
      </c>
      <c r="B32">
        <f t="shared" si="13"/>
        <v>-0.88605664769316317</v>
      </c>
      <c r="C32">
        <f t="shared" si="14"/>
        <v>30</v>
      </c>
      <c r="D32" s="5">
        <f t="shared" si="15"/>
        <v>0.29702970297029702</v>
      </c>
      <c r="E32" s="6">
        <f t="shared" si="0"/>
        <v>-0.53296269253429718</v>
      </c>
      <c r="F32" s="7">
        <f t="shared" si="1"/>
        <v>0.29702970297029696</v>
      </c>
      <c r="G32" s="7">
        <f t="shared" si="2"/>
        <v>0.34612228239972093</v>
      </c>
      <c r="J32">
        <f t="shared" si="16"/>
        <v>0.20581999276981844</v>
      </c>
      <c r="K32">
        <f t="shared" si="17"/>
        <v>0.30621272271188582</v>
      </c>
      <c r="L32">
        <f t="shared" si="18"/>
        <v>0.28480000302097169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61.29</v>
      </c>
      <c r="AN32" s="61"/>
      <c r="AO32" s="61"/>
      <c r="AP32" s="61"/>
      <c r="AU32" s="61">
        <f>AV4</f>
        <v>0.75</v>
      </c>
      <c r="AV32" s="61">
        <f>AV9</f>
        <v>-0.20760831050174613</v>
      </c>
      <c r="AW32" s="61" t="s">
        <v>23</v>
      </c>
      <c r="AX32" s="61">
        <v>0.75</v>
      </c>
      <c r="AY32" s="61"/>
      <c r="BI32" s="5">
        <f t="shared" si="3"/>
        <v>0.13</v>
      </c>
      <c r="BJ32" s="5">
        <f t="shared" si="4"/>
        <v>30</v>
      </c>
      <c r="BK32" s="5">
        <f t="shared" si="5"/>
        <v>-0.88605664769316317</v>
      </c>
      <c r="BL32">
        <f t="shared" si="6"/>
        <v>0.27726613256054183</v>
      </c>
      <c r="BM32">
        <f t="shared" si="7"/>
        <v>0.72273386743945811</v>
      </c>
      <c r="BN32">
        <f t="shared" si="8"/>
        <v>0.31412097943338624</v>
      </c>
      <c r="BO32">
        <f t="shared" si="9"/>
        <v>-144.00451839849893</v>
      </c>
      <c r="BP32">
        <f t="shared" si="10"/>
        <v>0.29499999999999998</v>
      </c>
      <c r="BQ32">
        <f t="shared" si="11"/>
        <v>-0.5388360302784504</v>
      </c>
      <c r="BR32">
        <f t="shared" si="12"/>
        <v>-2.0402208285265546</v>
      </c>
    </row>
    <row r="33" spans="1:70" ht="15.75" x14ac:dyDescent="0.25">
      <c r="A33" s="42">
        <v>0.15</v>
      </c>
      <c r="B33">
        <f t="shared" si="13"/>
        <v>-0.82390874094431876</v>
      </c>
      <c r="C33">
        <f t="shared" si="14"/>
        <v>31</v>
      </c>
      <c r="D33" s="5">
        <f t="shared" si="15"/>
        <v>0.30693069306930693</v>
      </c>
      <c r="E33" s="6">
        <f t="shared" si="0"/>
        <v>-0.5045692868981857</v>
      </c>
      <c r="F33" s="7">
        <f t="shared" si="1"/>
        <v>0.30693069306930687</v>
      </c>
      <c r="G33" s="7">
        <f t="shared" si="2"/>
        <v>0.35125823427078978</v>
      </c>
      <c r="J33">
        <f t="shared" si="16"/>
        <v>0.23777052039586949</v>
      </c>
      <c r="K33">
        <f t="shared" si="17"/>
        <v>0.33254453835851422</v>
      </c>
      <c r="L33">
        <f t="shared" si="18"/>
        <v>0.30929049809019027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-0.20760831050174613</v>
      </c>
      <c r="AW33" s="61" t="s">
        <v>23</v>
      </c>
      <c r="AX33" s="61">
        <v>1.25</v>
      </c>
      <c r="AY33" s="61" t="s">
        <v>23</v>
      </c>
      <c r="BI33" s="5">
        <f t="shared" si="3"/>
        <v>0.15</v>
      </c>
      <c r="BJ33" s="5">
        <f t="shared" si="4"/>
        <v>31</v>
      </c>
      <c r="BK33" s="5">
        <f t="shared" si="5"/>
        <v>-0.82390874094431876</v>
      </c>
      <c r="BL33">
        <f t="shared" si="6"/>
        <v>0.300082997212266</v>
      </c>
      <c r="BM33">
        <f t="shared" si="7"/>
        <v>0.69991700278773394</v>
      </c>
      <c r="BN33">
        <f t="shared" si="8"/>
        <v>0.32334790744891362</v>
      </c>
      <c r="BO33">
        <f t="shared" si="9"/>
        <v>-142.29607907571997</v>
      </c>
      <c r="BP33">
        <f t="shared" si="10"/>
        <v>0.30499999999999999</v>
      </c>
      <c r="BQ33">
        <f t="shared" si="11"/>
        <v>-0.51007345696859485</v>
      </c>
      <c r="BR33">
        <f t="shared" si="12"/>
        <v>-1.8971199848858813</v>
      </c>
    </row>
    <row r="34" spans="1:70" ht="15.75" x14ac:dyDescent="0.25">
      <c r="A34" s="42">
        <v>0.16</v>
      </c>
      <c r="B34">
        <f t="shared" si="13"/>
        <v>-0.79588001734407521</v>
      </c>
      <c r="C34">
        <f t="shared" si="14"/>
        <v>32</v>
      </c>
      <c r="D34" s="5">
        <f t="shared" si="15"/>
        <v>0.31683168316831684</v>
      </c>
      <c r="E34" s="6">
        <f t="shared" si="0"/>
        <v>-0.47657699758823568</v>
      </c>
      <c r="F34" s="7">
        <f t="shared" si="1"/>
        <v>0.31683168316831678</v>
      </c>
      <c r="G34" s="7">
        <f t="shared" si="2"/>
        <v>0.35611507694457084</v>
      </c>
      <c r="J34">
        <f t="shared" si="16"/>
        <v>0.27226600662507033</v>
      </c>
      <c r="K34">
        <f t="shared" si="17"/>
        <v>0.35698984615797286</v>
      </c>
      <c r="L34">
        <f t="shared" si="18"/>
        <v>0.33202640427160962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61.3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-0.41556989500135161</v>
      </c>
      <c r="AW34" s="61" t="s">
        <v>35</v>
      </c>
      <c r="AX34" s="61">
        <v>1.5</v>
      </c>
      <c r="AY34" s="61"/>
      <c r="BI34" s="5">
        <f t="shared" si="3"/>
        <v>0.16</v>
      </c>
      <c r="BJ34" s="5">
        <f t="shared" si="4"/>
        <v>32</v>
      </c>
      <c r="BK34" s="5">
        <f t="shared" si="5"/>
        <v>-0.79588001734407521</v>
      </c>
      <c r="BL34">
        <f t="shared" si="6"/>
        <v>0.31064399606294046</v>
      </c>
      <c r="BM34">
        <f t="shared" si="7"/>
        <v>0.68935600393705954</v>
      </c>
      <c r="BN34">
        <f t="shared" si="8"/>
        <v>0.32610210218919244</v>
      </c>
      <c r="BO34">
        <f t="shared" si="9"/>
        <v>-144.24810620381891</v>
      </c>
      <c r="BP34">
        <f t="shared" si="10"/>
        <v>0.315</v>
      </c>
      <c r="BQ34">
        <f t="shared" si="11"/>
        <v>-0.48172684958473044</v>
      </c>
      <c r="BR34">
        <f t="shared" si="12"/>
        <v>-1.8325814637483102</v>
      </c>
    </row>
    <row r="35" spans="1:70" ht="15.75" x14ac:dyDescent="0.25">
      <c r="A35" s="42">
        <v>0.17</v>
      </c>
      <c r="B35">
        <f t="shared" si="13"/>
        <v>-0.769551078621726</v>
      </c>
      <c r="C35">
        <f t="shared" si="14"/>
        <v>33</v>
      </c>
      <c r="D35" s="5">
        <f t="shared" si="15"/>
        <v>0.32673267326732675</v>
      </c>
      <c r="E35" s="6">
        <f t="shared" si="0"/>
        <v>-0.44895329836199882</v>
      </c>
      <c r="F35" s="7">
        <f t="shared" si="1"/>
        <v>0.32673267326732669</v>
      </c>
      <c r="G35" s="7">
        <f t="shared" si="2"/>
        <v>0.36069661874656567</v>
      </c>
      <c r="J35">
        <f t="shared" si="16"/>
        <v>0.3090815145546616</v>
      </c>
      <c r="K35">
        <f t="shared" si="17"/>
        <v>0.37882738287935608</v>
      </c>
      <c r="L35">
        <f t="shared" si="18"/>
        <v>0.35233689453844369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2.6632313453124814</v>
      </c>
      <c r="AN35" s="61"/>
      <c r="AO35" s="61"/>
      <c r="AP35" s="61"/>
      <c r="AU35" s="61">
        <f>AV7</f>
        <v>1.5</v>
      </c>
      <c r="AV35" s="61">
        <f>AV10</f>
        <v>-1.0969100130080565</v>
      </c>
      <c r="AW35" s="61" t="s">
        <v>31</v>
      </c>
      <c r="AX35" s="61">
        <v>1.5</v>
      </c>
      <c r="AY35" s="61" t="s">
        <v>31</v>
      </c>
      <c r="BI35" s="5">
        <f t="shared" si="3"/>
        <v>0.17</v>
      </c>
      <c r="BJ35" s="5">
        <f t="shared" si="4"/>
        <v>33</v>
      </c>
      <c r="BK35" s="5">
        <f t="shared" si="5"/>
        <v>-0.769551078621726</v>
      </c>
      <c r="BL35">
        <f t="shared" si="6"/>
        <v>0.32070894454342458</v>
      </c>
      <c r="BM35">
        <f t="shared" si="7"/>
        <v>0.67929105545657542</v>
      </c>
      <c r="BN35">
        <f t="shared" si="8"/>
        <v>0.33921331905561902</v>
      </c>
      <c r="BO35">
        <f t="shared" si="9"/>
        <v>-144.19258046284921</v>
      </c>
      <c r="BP35">
        <f t="shared" si="10"/>
        <v>0.32500000000000001</v>
      </c>
      <c r="BQ35">
        <f t="shared" si="11"/>
        <v>-0.45376219016987951</v>
      </c>
      <c r="BR35">
        <f t="shared" si="12"/>
        <v>-1.7719568419318752</v>
      </c>
    </row>
    <row r="36" spans="1:70" ht="15.75" x14ac:dyDescent="0.25">
      <c r="A36" s="42">
        <v>0.19</v>
      </c>
      <c r="B36">
        <f t="shared" si="13"/>
        <v>-0.72124639904717103</v>
      </c>
      <c r="C36">
        <f t="shared" si="14"/>
        <v>34</v>
      </c>
      <c r="D36" s="5">
        <f t="shared" si="15"/>
        <v>0.33663366336633666</v>
      </c>
      <c r="E36" s="6">
        <f t="shared" si="0"/>
        <v>-0.4216680520195305</v>
      </c>
      <c r="F36" s="7">
        <f t="shared" si="1"/>
        <v>0.3366336633663366</v>
      </c>
      <c r="G36" s="7">
        <f t="shared" si="2"/>
        <v>0.36500635804439574</v>
      </c>
      <c r="J36">
        <f t="shared" si="16"/>
        <v>0.34792190723694255</v>
      </c>
      <c r="K36">
        <f t="shared" si="17"/>
        <v>0.39738028738195535</v>
      </c>
      <c r="L36">
        <f t="shared" si="18"/>
        <v>0.36959243902266042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343.58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-1.0969100130080565</v>
      </c>
      <c r="AW36" s="61" t="s">
        <v>31</v>
      </c>
      <c r="AX36" s="61">
        <v>0.5</v>
      </c>
      <c r="AY36" s="61"/>
      <c r="BI36" s="5">
        <f t="shared" si="3"/>
        <v>0.19</v>
      </c>
      <c r="BJ36" s="5">
        <f t="shared" si="4"/>
        <v>34</v>
      </c>
      <c r="BK36" s="5">
        <f t="shared" si="5"/>
        <v>-0.72124639904717103</v>
      </c>
      <c r="BL36">
        <f t="shared" si="6"/>
        <v>0.33951732407328605</v>
      </c>
      <c r="BM36">
        <f t="shared" si="7"/>
        <v>0.66048267592671395</v>
      </c>
      <c r="BN36">
        <f t="shared" si="8"/>
        <v>0.34074777127573197</v>
      </c>
      <c r="BO36">
        <f t="shared" si="9"/>
        <v>-144.50848462854984</v>
      </c>
      <c r="BP36">
        <f t="shared" si="10"/>
        <v>0.33500000000000002</v>
      </c>
      <c r="BQ36">
        <f t="shared" si="11"/>
        <v>-0.42614800784127821</v>
      </c>
      <c r="BR36">
        <f t="shared" si="12"/>
        <v>-1.6607312068216509</v>
      </c>
    </row>
    <row r="37" spans="1:70" ht="15.75" x14ac:dyDescent="0.25">
      <c r="A37" s="42">
        <v>0.2</v>
      </c>
      <c r="B37">
        <f t="shared" si="13"/>
        <v>-0.69897000433601875</v>
      </c>
      <c r="C37">
        <f t="shared" si="14"/>
        <v>35</v>
      </c>
      <c r="D37" s="5">
        <f t="shared" si="15"/>
        <v>0.34653465346534651</v>
      </c>
      <c r="E37" s="6">
        <f t="shared" si="0"/>
        <v>-0.39469322015939162</v>
      </c>
      <c r="F37" s="7">
        <f t="shared" si="1"/>
        <v>0.34653465346534645</v>
      </c>
      <c r="G37" s="7">
        <f t="shared" si="2"/>
        <v>0.36904750543027454</v>
      </c>
      <c r="J37">
        <f t="shared" si="16"/>
        <v>0.3884280339890453</v>
      </c>
      <c r="K37">
        <f t="shared" si="17"/>
        <v>0.41205077103615839</v>
      </c>
      <c r="L37">
        <f t="shared" si="18"/>
        <v>0.38323705101668049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100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-0.41556989500135161</v>
      </c>
      <c r="AW37" s="61" t="s">
        <v>35</v>
      </c>
      <c r="AX37" s="61">
        <v>0.5</v>
      </c>
      <c r="AY37" s="61"/>
      <c r="BI37" s="5">
        <f t="shared" si="3"/>
        <v>0.2</v>
      </c>
      <c r="BJ37" s="5">
        <f t="shared" si="4"/>
        <v>35</v>
      </c>
      <c r="BK37" s="5">
        <f t="shared" si="5"/>
        <v>-0.69897000433601875</v>
      </c>
      <c r="BL37">
        <f t="shared" si="6"/>
        <v>0.34833129573968802</v>
      </c>
      <c r="BM37">
        <f t="shared" si="7"/>
        <v>0.65166870426031198</v>
      </c>
      <c r="BN37">
        <f t="shared" si="8"/>
        <v>0.35197026375645535</v>
      </c>
      <c r="BO37">
        <f t="shared" si="9"/>
        <v>-144.81787880383223</v>
      </c>
      <c r="BP37">
        <f t="shared" si="10"/>
        <v>0.34499999999999997</v>
      </c>
      <c r="BQ37">
        <f t="shared" si="11"/>
        <v>-0.39885506564233691</v>
      </c>
      <c r="BR37">
        <f t="shared" si="12"/>
        <v>-1.6094379124341003</v>
      </c>
    </row>
    <row r="38" spans="1:70" x14ac:dyDescent="0.25">
      <c r="A38" s="42">
        <v>0.21</v>
      </c>
      <c r="B38">
        <f t="shared" si="13"/>
        <v>-0.6777807052660807</v>
      </c>
      <c r="C38">
        <f t="shared" si="14"/>
        <v>36</v>
      </c>
      <c r="D38" s="5">
        <f t="shared" si="15"/>
        <v>0.35643564356435642</v>
      </c>
      <c r="E38" s="6">
        <f t="shared" si="0"/>
        <v>-0.3680026112393317</v>
      </c>
      <c r="F38" s="7">
        <f t="shared" si="1"/>
        <v>0.35643564356435642</v>
      </c>
      <c r="G38" s="7">
        <f t="shared" si="2"/>
        <v>0.37282300322516143</v>
      </c>
      <c r="J38">
        <f t="shared" si="16"/>
        <v>0.43018626695728207</v>
      </c>
      <c r="K38">
        <f t="shared" si="17"/>
        <v>0.42235204229829165</v>
      </c>
      <c r="L38">
        <f t="shared" si="18"/>
        <v>0.39281797913943456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-0.20760831050174613</v>
      </c>
      <c r="AW38" s="61" t="s">
        <v>23</v>
      </c>
      <c r="AX38" s="61">
        <v>0.75</v>
      </c>
      <c r="AY38" s="61"/>
      <c r="BI38" s="5">
        <f t="shared" si="3"/>
        <v>0.21</v>
      </c>
      <c r="BJ38" s="5">
        <f t="shared" si="4"/>
        <v>36</v>
      </c>
      <c r="BK38" s="5">
        <f t="shared" si="5"/>
        <v>-0.6777807052660807</v>
      </c>
      <c r="BL38">
        <f t="shared" si="6"/>
        <v>0.35679193120430519</v>
      </c>
      <c r="BM38">
        <f t="shared" si="7"/>
        <v>0.64320806879569481</v>
      </c>
      <c r="BN38">
        <f t="shared" si="8"/>
        <v>0.3587908819133917</v>
      </c>
      <c r="BO38">
        <f t="shared" si="9"/>
        <v>-145.94888188494627</v>
      </c>
      <c r="BP38">
        <f t="shared" si="10"/>
        <v>0.35499999999999998</v>
      </c>
      <c r="BQ38">
        <f t="shared" si="11"/>
        <v>-0.3718560893850747</v>
      </c>
      <c r="BR38">
        <f t="shared" si="12"/>
        <v>-1.5606477482646683</v>
      </c>
    </row>
    <row r="39" spans="1:70" x14ac:dyDescent="0.25">
      <c r="A39" s="42">
        <v>0.22</v>
      </c>
      <c r="B39">
        <f t="shared" si="13"/>
        <v>-0.65757731917779372</v>
      </c>
      <c r="C39">
        <f t="shared" si="14"/>
        <v>37</v>
      </c>
      <c r="D39" s="5">
        <f t="shared" si="15"/>
        <v>0.36633663366336633</v>
      </c>
      <c r="E39" s="6">
        <f t="shared" si="0"/>
        <v>-0.34157166062587108</v>
      </c>
      <c r="F39" s="7">
        <f t="shared" si="1"/>
        <v>0.36633663366336633</v>
      </c>
      <c r="G39" s="7">
        <f t="shared" si="2"/>
        <v>0.37633554265152563</v>
      </c>
      <c r="J39">
        <f t="shared" si="16"/>
        <v>0.47274099297575994</v>
      </c>
      <c r="K39">
        <f t="shared" si="17"/>
        <v>0.42793511207888923</v>
      </c>
      <c r="L39">
        <f t="shared" si="18"/>
        <v>0.39801063826965816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0.22</v>
      </c>
      <c r="BJ39" s="5">
        <f t="shared" si="4"/>
        <v>37</v>
      </c>
      <c r="BK39" s="5">
        <f t="shared" si="5"/>
        <v>-0.65757731917779372</v>
      </c>
      <c r="BL39">
        <f t="shared" si="6"/>
        <v>0.3649251206236731</v>
      </c>
      <c r="BM39">
        <f t="shared" si="7"/>
        <v>0.6350748793763269</v>
      </c>
      <c r="BN39">
        <f t="shared" si="8"/>
        <v>0.36593808193562538</v>
      </c>
      <c r="BO39">
        <f t="shared" si="9"/>
        <v>-146.97485881581062</v>
      </c>
      <c r="BP39">
        <f t="shared" si="10"/>
        <v>0.36499999999999999</v>
      </c>
      <c r="BQ39">
        <f t="shared" si="11"/>
        <v>-0.34512553147047242</v>
      </c>
      <c r="BR39">
        <f t="shared" si="12"/>
        <v>-1.5141277326297755</v>
      </c>
    </row>
    <row r="40" spans="1:70" x14ac:dyDescent="0.25">
      <c r="A40" s="42">
        <v>0.22</v>
      </c>
      <c r="B40">
        <f t="shared" si="13"/>
        <v>-0.65757731917779372</v>
      </c>
      <c r="C40">
        <f t="shared" si="14"/>
        <v>38</v>
      </c>
      <c r="D40" s="5">
        <f t="shared" si="15"/>
        <v>0.37623762376237624</v>
      </c>
      <c r="E40" s="6">
        <f t="shared" si="0"/>
        <v>-0.31537723746266033</v>
      </c>
      <c r="F40" s="7">
        <f t="shared" si="1"/>
        <v>0.37623762376237618</v>
      </c>
      <c r="G40" s="7">
        <f t="shared" si="2"/>
        <v>0.37958757896500911</v>
      </c>
      <c r="J40">
        <f t="shared" si="16"/>
        <v>0.51560944239084339</v>
      </c>
      <c r="K40">
        <f t="shared" si="17"/>
        <v>0.42860842233582319</v>
      </c>
      <c r="L40">
        <f t="shared" si="18"/>
        <v>0.39863686555868316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0.22768606660726481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0.53602787535001195</v>
      </c>
      <c r="BB40" s="61" t="s">
        <v>67</v>
      </c>
      <c r="BC40" s="61"/>
      <c r="BI40" s="5">
        <f t="shared" si="3"/>
        <v>0.22</v>
      </c>
      <c r="BJ40" s="5">
        <f t="shared" si="4"/>
        <v>38</v>
      </c>
      <c r="BK40" s="5">
        <f t="shared" si="5"/>
        <v>-0.65757731917779372</v>
      </c>
      <c r="BL40">
        <f t="shared" si="6"/>
        <v>0.3649251206236731</v>
      </c>
      <c r="BM40">
        <f t="shared" si="7"/>
        <v>0.6350748793763269</v>
      </c>
      <c r="BN40">
        <f t="shared" si="8"/>
        <v>0.36593808193562538</v>
      </c>
      <c r="BO40">
        <f t="shared" si="9"/>
        <v>-151.00156727651776</v>
      </c>
      <c r="BP40">
        <f t="shared" si="10"/>
        <v>0.375</v>
      </c>
      <c r="BQ40">
        <f t="shared" si="11"/>
        <v>-0.3186393639643752</v>
      </c>
      <c r="BR40">
        <f t="shared" si="12"/>
        <v>-1.5141277326297755</v>
      </c>
    </row>
    <row r="41" spans="1:70" x14ac:dyDescent="0.25">
      <c r="A41" s="42">
        <v>0.24</v>
      </c>
      <c r="B41">
        <f t="shared" si="13"/>
        <v>-0.61978875828839397</v>
      </c>
      <c r="C41">
        <f t="shared" si="14"/>
        <v>39</v>
      </c>
      <c r="D41" s="5">
        <f t="shared" si="15"/>
        <v>0.38613861386138615</v>
      </c>
      <c r="E41" s="6">
        <f t="shared" si="0"/>
        <v>-0.28939747409646172</v>
      </c>
      <c r="F41" s="7">
        <f t="shared" si="1"/>
        <v>0.38613861386138609</v>
      </c>
      <c r="G41" s="7">
        <f t="shared" si="2"/>
        <v>0.3825813447887581</v>
      </c>
      <c r="J41">
        <f t="shared" si="16"/>
        <v>0.55829805514429842</v>
      </c>
      <c r="K41">
        <f t="shared" si="17"/>
        <v>0.42434875830152513</v>
      </c>
      <c r="L41">
        <f t="shared" si="18"/>
        <v>0.39467506959183873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1.7874604745184151</v>
      </c>
      <c r="AW41" s="61" t="s">
        <v>44</v>
      </c>
      <c r="AX41" s="61">
        <v>1</v>
      </c>
      <c r="AY41" s="61"/>
      <c r="AZ41" s="61">
        <v>1</v>
      </c>
      <c r="BA41" s="61">
        <f>LOG10(BA46)</f>
        <v>0.25902592460775703</v>
      </c>
      <c r="BB41" s="61" t="s">
        <v>159</v>
      </c>
      <c r="BC41" s="61"/>
      <c r="BI41" s="5">
        <f t="shared" si="3"/>
        <v>0.24</v>
      </c>
      <c r="BJ41" s="5">
        <f t="shared" si="4"/>
        <v>39</v>
      </c>
      <c r="BK41" s="5">
        <f t="shared" si="5"/>
        <v>-0.61978875828839397</v>
      </c>
      <c r="BL41">
        <f t="shared" si="6"/>
        <v>0.38029920886980528</v>
      </c>
      <c r="BM41">
        <f t="shared" si="7"/>
        <v>0.61970079113019472</v>
      </c>
      <c r="BN41">
        <f t="shared" si="8"/>
        <v>0.36777905791718069</v>
      </c>
      <c r="BO41">
        <f t="shared" si="9"/>
        <v>-151.46437856866106</v>
      </c>
      <c r="BP41">
        <f t="shared" si="10"/>
        <v>0.38500000000000001</v>
      </c>
      <c r="BQ41">
        <f t="shared" si="11"/>
        <v>-0.29237489622680418</v>
      </c>
      <c r="BR41">
        <f t="shared" si="12"/>
        <v>-1.4271163556401458</v>
      </c>
    </row>
    <row r="42" spans="1:70" x14ac:dyDescent="0.25">
      <c r="A42" s="42">
        <v>0.24</v>
      </c>
      <c r="B42">
        <f t="shared" si="13"/>
        <v>-0.61978875828839397</v>
      </c>
      <c r="C42">
        <f t="shared" si="14"/>
        <v>40</v>
      </c>
      <c r="D42" s="5">
        <f t="shared" si="15"/>
        <v>0.39603960396039606</v>
      </c>
      <c r="E42" s="6">
        <f t="shared" si="0"/>
        <v>-0.26361161452490112</v>
      </c>
      <c r="F42" s="7">
        <f t="shared" si="1"/>
        <v>0.39603960396039606</v>
      </c>
      <c r="G42" s="7">
        <f t="shared" si="2"/>
        <v>0.38531886185572922</v>
      </c>
      <c r="J42">
        <f t="shared" si="16"/>
        <v>0.60031946304528772</v>
      </c>
      <c r="K42">
        <f t="shared" si="17"/>
        <v>0.41530257739198434</v>
      </c>
      <c r="L42">
        <f t="shared" si="18"/>
        <v>0.38626146637003678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0.41897297215437812</v>
      </c>
      <c r="BB42" s="61" t="s">
        <v>68</v>
      </c>
      <c r="BC42" s="61"/>
      <c r="BI42" s="5">
        <f t="shared" si="3"/>
        <v>0.24</v>
      </c>
      <c r="BJ42" s="5">
        <f t="shared" si="4"/>
        <v>40</v>
      </c>
      <c r="BK42" s="5">
        <f t="shared" si="5"/>
        <v>-0.61978875828839397</v>
      </c>
      <c r="BL42">
        <f t="shared" si="6"/>
        <v>0.38029920886980528</v>
      </c>
      <c r="BM42">
        <f t="shared" si="7"/>
        <v>0.61970079113019472</v>
      </c>
      <c r="BN42">
        <f t="shared" si="8"/>
        <v>0.36777905791718069</v>
      </c>
      <c r="BO42">
        <f t="shared" si="9"/>
        <v>-155.39851827174317</v>
      </c>
      <c r="BP42">
        <f t="shared" si="10"/>
        <v>0.39500000000000002</v>
      </c>
      <c r="BQ42">
        <f t="shared" si="11"/>
        <v>-0.26631061320409499</v>
      </c>
      <c r="BR42">
        <f t="shared" si="12"/>
        <v>-1.4271163556401458</v>
      </c>
    </row>
    <row r="43" spans="1:70" x14ac:dyDescent="0.25">
      <c r="A43" s="42">
        <v>0.25</v>
      </c>
      <c r="B43">
        <f t="shared" si="13"/>
        <v>-0.6020599913279624</v>
      </c>
      <c r="C43">
        <f t="shared" si="14"/>
        <v>41</v>
      </c>
      <c r="D43" s="5">
        <f t="shared" si="15"/>
        <v>0.40594059405940597</v>
      </c>
      <c r="E43" s="6">
        <f t="shared" si="0"/>
        <v>-0.23799987891187127</v>
      </c>
      <c r="F43" s="7">
        <f t="shared" si="1"/>
        <v>0.40594059405940591</v>
      </c>
      <c r="G43" s="7">
        <f t="shared" si="2"/>
        <v>0.38780195133224932</v>
      </c>
      <c r="J43">
        <f t="shared" si="16"/>
        <v>0.64120911808660919</v>
      </c>
      <c r="K43">
        <f t="shared" si="17"/>
        <v>0.4017776487034605</v>
      </c>
      <c r="L43">
        <f t="shared" si="18"/>
        <v>0.37368230343638476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-1.0969100130080565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0.25</v>
      </c>
      <c r="BJ43" s="5">
        <f t="shared" si="4"/>
        <v>41</v>
      </c>
      <c r="BK43" s="5">
        <f t="shared" si="5"/>
        <v>-0.6020599913279624</v>
      </c>
      <c r="BL43">
        <f t="shared" si="6"/>
        <v>0.38757948002957243</v>
      </c>
      <c r="BM43">
        <f t="shared" si="7"/>
        <v>0.61242051997042757</v>
      </c>
      <c r="BN43">
        <f t="shared" si="8"/>
        <v>0.37733224993210934</v>
      </c>
      <c r="BO43">
        <f t="shared" si="9"/>
        <v>-155.71954524660524</v>
      </c>
      <c r="BP43">
        <f t="shared" si="10"/>
        <v>0.40500000000000003</v>
      </c>
      <c r="BQ43">
        <f t="shared" si="11"/>
        <v>-0.2404260311423079</v>
      </c>
      <c r="BR43">
        <f t="shared" si="12"/>
        <v>-1.3862943611198906</v>
      </c>
    </row>
    <row r="44" spans="1:70" x14ac:dyDescent="0.25">
      <c r="A44" s="42">
        <v>0.26</v>
      </c>
      <c r="B44">
        <f t="shared" si="13"/>
        <v>-0.58502665202918203</v>
      </c>
      <c r="C44">
        <f t="shared" si="14"/>
        <v>42</v>
      </c>
      <c r="D44" s="5">
        <f t="shared" si="15"/>
        <v>0.41584158415841582</v>
      </c>
      <c r="E44" s="6">
        <f t="shared" si="0"/>
        <v>-0.21254334168506106</v>
      </c>
      <c r="F44" s="7">
        <f t="shared" si="1"/>
        <v>0.41584158415841577</v>
      </c>
      <c r="G44" s="7">
        <f t="shared" si="2"/>
        <v>0.39003224286926436</v>
      </c>
      <c r="J44">
        <f t="shared" si="16"/>
        <v>0.68054062487968081</v>
      </c>
      <c r="K44">
        <f t="shared" si="17"/>
        <v>0.38422566870966712</v>
      </c>
      <c r="L44">
        <f t="shared" si="18"/>
        <v>0.35735769121588029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0.26</v>
      </c>
      <c r="BJ44" s="5">
        <f t="shared" si="4"/>
        <v>42</v>
      </c>
      <c r="BK44" s="5">
        <f t="shared" si="5"/>
        <v>-0.58502665202918203</v>
      </c>
      <c r="BL44">
        <f t="shared" si="6"/>
        <v>0.3946116432779479</v>
      </c>
      <c r="BM44">
        <f t="shared" si="7"/>
        <v>0.60538835672205216</v>
      </c>
      <c r="BN44">
        <f t="shared" si="8"/>
        <v>0.38132557891927721</v>
      </c>
      <c r="BO44">
        <f t="shared" si="9"/>
        <v>-157.19825754784691</v>
      </c>
      <c r="BP44">
        <f t="shared" si="10"/>
        <v>0.41499999999999998</v>
      </c>
      <c r="BQ44">
        <f t="shared" si="11"/>
        <v>-0.21470156800174456</v>
      </c>
      <c r="BR44">
        <f t="shared" si="12"/>
        <v>-1.3470736479666092</v>
      </c>
    </row>
    <row r="45" spans="1:70" x14ac:dyDescent="0.25">
      <c r="A45" s="42">
        <v>0.27</v>
      </c>
      <c r="B45">
        <f t="shared" si="13"/>
        <v>-0.56863623584101264</v>
      </c>
      <c r="C45">
        <f t="shared" si="14"/>
        <v>43</v>
      </c>
      <c r="D45" s="5">
        <f t="shared" si="15"/>
        <v>0.42574257425742573</v>
      </c>
      <c r="E45" s="6">
        <f t="shared" si="0"/>
        <v>-0.18722382110885644</v>
      </c>
      <c r="F45" s="7">
        <f t="shared" si="1"/>
        <v>0.42574257425742573</v>
      </c>
      <c r="G45" s="7">
        <f t="shared" si="2"/>
        <v>0.39201118250504441</v>
      </c>
      <c r="J45">
        <f t="shared" si="16"/>
        <v>0.71793893791423935</v>
      </c>
      <c r="K45">
        <f t="shared" si="17"/>
        <v>0.36321722260564715</v>
      </c>
      <c r="L45">
        <f t="shared" si="18"/>
        <v>0.33781831525232708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3.4358</v>
      </c>
      <c r="BB45" s="61" t="s">
        <v>7</v>
      </c>
      <c r="BC45" s="61"/>
      <c r="BI45" s="5">
        <f t="shared" si="3"/>
        <v>0.27</v>
      </c>
      <c r="BJ45" s="5">
        <f t="shared" si="4"/>
        <v>43</v>
      </c>
      <c r="BK45" s="5">
        <f t="shared" si="5"/>
        <v>-0.56863623584101264</v>
      </c>
      <c r="BL45">
        <f t="shared" si="6"/>
        <v>0.40141098518671969</v>
      </c>
      <c r="BM45">
        <f t="shared" si="7"/>
        <v>0.59858901481328031</v>
      </c>
      <c r="BN45">
        <f t="shared" si="8"/>
        <v>0.38751378841253137</v>
      </c>
      <c r="BO45">
        <f t="shared" si="9"/>
        <v>-158.16573250892608</v>
      </c>
      <c r="BP45">
        <f t="shared" si="10"/>
        <v>0.42499999999999999</v>
      </c>
      <c r="BQ45">
        <f t="shared" si="11"/>
        <v>-0.18911842627279254</v>
      </c>
      <c r="BR45">
        <f t="shared" si="12"/>
        <v>-1.3093333199837622</v>
      </c>
    </row>
    <row r="46" spans="1:70" x14ac:dyDescent="0.25">
      <c r="A46" s="42">
        <v>0.31</v>
      </c>
      <c r="B46">
        <f t="shared" si="13"/>
        <v>-0.50863830616572736</v>
      </c>
      <c r="C46">
        <f t="shared" si="14"/>
        <v>44</v>
      </c>
      <c r="D46" s="5">
        <f t="shared" si="15"/>
        <v>0.43564356435643564</v>
      </c>
      <c r="E46" s="6">
        <f t="shared" si="0"/>
        <v>-0.16202377853274799</v>
      </c>
      <c r="F46" s="7">
        <f t="shared" si="1"/>
        <v>0.43564356435643564</v>
      </c>
      <c r="G46" s="7">
        <f t="shared" si="2"/>
        <v>0.39374003952382347</v>
      </c>
      <c r="J46">
        <f t="shared" si="16"/>
        <v>0.75309075098170242</v>
      </c>
      <c r="K46">
        <f t="shared" si="17"/>
        <v>0.33941102640981458</v>
      </c>
      <c r="L46">
        <f t="shared" si="18"/>
        <v>0.31567682913625134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1.8156240407014976</v>
      </c>
      <c r="BB46" s="61" t="s">
        <v>158</v>
      </c>
      <c r="BC46" s="61"/>
      <c r="BI46" s="5">
        <f t="shared" si="3"/>
        <v>0.31</v>
      </c>
      <c r="BJ46" s="5">
        <f t="shared" si="4"/>
        <v>44</v>
      </c>
      <c r="BK46" s="5">
        <f t="shared" si="5"/>
        <v>-0.50863830616572736</v>
      </c>
      <c r="BL46">
        <f t="shared" si="6"/>
        <v>0.42654089170946663</v>
      </c>
      <c r="BM46">
        <f t="shared" si="7"/>
        <v>0.57345910829053337</v>
      </c>
      <c r="BN46">
        <f t="shared" si="8"/>
        <v>0.38963180434153855</v>
      </c>
      <c r="BO46">
        <f t="shared" si="9"/>
        <v>-156.13021013337556</v>
      </c>
      <c r="BP46">
        <f t="shared" si="10"/>
        <v>0.435</v>
      </c>
      <c r="BQ46">
        <f t="shared" si="11"/>
        <v>-0.16365848623314128</v>
      </c>
      <c r="BR46">
        <f t="shared" si="12"/>
        <v>-1.1711829815029451</v>
      </c>
    </row>
    <row r="47" spans="1:70" x14ac:dyDescent="0.25">
      <c r="A47" s="42">
        <v>0.33</v>
      </c>
      <c r="B47">
        <f t="shared" si="13"/>
        <v>-0.48148606012211248</v>
      </c>
      <c r="C47">
        <f t="shared" si="14"/>
        <v>45</v>
      </c>
      <c r="D47" s="5">
        <f t="shared" si="15"/>
        <v>0.44554455445544555</v>
      </c>
      <c r="E47" s="6">
        <f t="shared" si="0"/>
        <v>-0.13692622576424984</v>
      </c>
      <c r="F47" s="7">
        <f t="shared" si="1"/>
        <v>0.44554455445544555</v>
      </c>
      <c r="G47" s="7">
        <f t="shared" si="2"/>
        <v>0.3952199123583095</v>
      </c>
      <c r="J47">
        <f t="shared" si="16"/>
        <v>0.78575162008137822</v>
      </c>
      <c r="K47">
        <f t="shared" si="17"/>
        <v>0.31351975911069169</v>
      </c>
      <c r="L47">
        <f t="shared" si="18"/>
        <v>0.29159607592749265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3.4358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2.6240552330739537</v>
      </c>
      <c r="BB47" s="61" t="s">
        <v>77</v>
      </c>
      <c r="BC47" s="61"/>
      <c r="BI47" s="5">
        <f t="shared" si="3"/>
        <v>0.33</v>
      </c>
      <c r="BJ47" s="5">
        <f t="shared" si="4"/>
        <v>45</v>
      </c>
      <c r="BK47" s="5">
        <f t="shared" si="5"/>
        <v>-0.48148606012211248</v>
      </c>
      <c r="BL47">
        <f t="shared" si="6"/>
        <v>0.43801885515694239</v>
      </c>
      <c r="BM47">
        <f t="shared" si="7"/>
        <v>0.56198114484305761</v>
      </c>
      <c r="BN47">
        <f t="shared" si="8"/>
        <v>0.39395463392289809</v>
      </c>
      <c r="BO47">
        <f t="shared" si="9"/>
        <v>-156.37414274842828</v>
      </c>
      <c r="BP47">
        <f t="shared" si="10"/>
        <v>0.44500000000000001</v>
      </c>
      <c r="BQ47">
        <f t="shared" si="11"/>
        <v>-0.1383042079614045</v>
      </c>
      <c r="BR47">
        <f t="shared" si="12"/>
        <v>-1.1086626245216111</v>
      </c>
    </row>
    <row r="48" spans="1:70" x14ac:dyDescent="0.25">
      <c r="A48" s="42">
        <v>0.48</v>
      </c>
      <c r="B48">
        <f t="shared" si="13"/>
        <v>-0.31875876262441277</v>
      </c>
      <c r="C48">
        <f t="shared" si="14"/>
        <v>46</v>
      </c>
      <c r="D48" s="5">
        <f t="shared" si="15"/>
        <v>0.45544554455445546</v>
      </c>
      <c r="E48" s="6">
        <f t="shared" si="0"/>
        <v>-0.11191463921698813</v>
      </c>
      <c r="F48" s="7">
        <f t="shared" si="1"/>
        <v>0.45544554455445546</v>
      </c>
      <c r="G48" s="7">
        <f t="shared" si="2"/>
        <v>0.39645173360967573</v>
      </c>
      <c r="J48">
        <f t="shared" si="16"/>
        <v>0.81574960158493282</v>
      </c>
      <c r="K48">
        <f t="shared" si="17"/>
        <v>0.28627494657187369</v>
      </c>
      <c r="L48">
        <f t="shared" si="18"/>
        <v>0.26625642764428958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1.8156240407014976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0.48</v>
      </c>
      <c r="BJ48" s="5">
        <f t="shared" si="4"/>
        <v>46</v>
      </c>
      <c r="BK48" s="5">
        <f t="shared" si="5"/>
        <v>-0.31875876262441277</v>
      </c>
      <c r="BL48">
        <f t="shared" si="6"/>
        <v>0.50756665001188539</v>
      </c>
      <c r="BM48">
        <f t="shared" si="7"/>
        <v>0.49243334998811461</v>
      </c>
      <c r="BN48">
        <f t="shared" si="8"/>
        <v>0.39616081797414959</v>
      </c>
      <c r="BO48">
        <f t="shared" si="9"/>
        <v>-145.96966846167194</v>
      </c>
      <c r="BP48">
        <f t="shared" si="10"/>
        <v>0.45500000000000002</v>
      </c>
      <c r="BQ48">
        <f t="shared" si="11"/>
        <v>-0.11303854064456513</v>
      </c>
      <c r="BR48">
        <f t="shared" si="12"/>
        <v>-0.73396917508020043</v>
      </c>
    </row>
    <row r="49" spans="1:70" x14ac:dyDescent="0.25">
      <c r="A49" s="42">
        <v>0.49</v>
      </c>
      <c r="B49">
        <f t="shared" si="13"/>
        <v>-0.30980391997148632</v>
      </c>
      <c r="C49">
        <f t="shared" si="14"/>
        <v>47</v>
      </c>
      <c r="D49" s="5">
        <f t="shared" si="15"/>
        <v>0.46534653465346537</v>
      </c>
      <c r="E49" s="6">
        <f t="shared" si="0"/>
        <v>-8.697287964740108E-2</v>
      </c>
      <c r="F49" s="7">
        <f t="shared" si="1"/>
        <v>0.46534653465346537</v>
      </c>
      <c r="G49" s="7">
        <f t="shared" si="2"/>
        <v>0.39743627424612038</v>
      </c>
      <c r="J49">
        <f t="shared" si="16"/>
        <v>0.84298543175527552</v>
      </c>
      <c r="K49">
        <f t="shared" si="17"/>
        <v>0.25839328521567634</v>
      </c>
      <c r="L49">
        <f t="shared" si="18"/>
        <v>0.24032446385078621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0.49</v>
      </c>
      <c r="BJ49" s="5">
        <f t="shared" si="4"/>
        <v>47</v>
      </c>
      <c r="BK49" s="5">
        <f t="shared" si="5"/>
        <v>-0.30980391997148632</v>
      </c>
      <c r="BL49">
        <f t="shared" si="6"/>
        <v>0.51140661067431303</v>
      </c>
      <c r="BM49">
        <f t="shared" si="7"/>
        <v>0.48859338932568697</v>
      </c>
      <c r="BN49">
        <f t="shared" si="8"/>
        <v>0.42794492279156127</v>
      </c>
      <c r="BO49">
        <f t="shared" si="9"/>
        <v>-141.29964916909603</v>
      </c>
      <c r="BP49">
        <f t="shared" si="10"/>
        <v>0.46500000000000002</v>
      </c>
      <c r="BQ49">
        <f t="shared" si="11"/>
        <v>-8.7844837895871677E-2</v>
      </c>
      <c r="BR49">
        <f t="shared" si="12"/>
        <v>-0.71334988787746478</v>
      </c>
    </row>
    <row r="50" spans="1:70" x14ac:dyDescent="0.25">
      <c r="A50" s="42">
        <v>0.51</v>
      </c>
      <c r="B50">
        <f t="shared" si="13"/>
        <v>-0.29242982390206362</v>
      </c>
      <c r="C50">
        <f t="shared" si="14"/>
        <v>48</v>
      </c>
      <c r="D50" s="5">
        <f t="shared" si="15"/>
        <v>0.47524752475247523</v>
      </c>
      <c r="E50" s="6">
        <f t="shared" si="0"/>
        <v>-6.2085116423953007E-2</v>
      </c>
      <c r="F50" s="7">
        <f t="shared" si="1"/>
        <v>0.47524752475247523</v>
      </c>
      <c r="G50" s="7">
        <f t="shared" si="2"/>
        <v>0.3981741470300032</v>
      </c>
      <c r="J50">
        <f t="shared" si="16"/>
        <v>0.86742950013098463</v>
      </c>
      <c r="K50">
        <f t="shared" si="17"/>
        <v>0.23054651447666574</v>
      </c>
      <c r="L50">
        <f t="shared" si="18"/>
        <v>0.21442495085747226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0.44696816831951519</v>
      </c>
      <c r="AL50" s="27">
        <f>INTERCEPT(E3:E902,BR3:BR902)</f>
        <v>0.34621721273349976</v>
      </c>
      <c r="BI50" s="5">
        <f t="shared" si="3"/>
        <v>0.51</v>
      </c>
      <c r="BJ50" s="5">
        <f t="shared" si="4"/>
        <v>48</v>
      </c>
      <c r="BK50" s="5">
        <f t="shared" si="5"/>
        <v>-0.29242982390206362</v>
      </c>
      <c r="BL50">
        <f t="shared" si="6"/>
        <v>0.5188535310731448</v>
      </c>
      <c r="BM50">
        <f t="shared" si="7"/>
        <v>0.4811464689268552</v>
      </c>
      <c r="BN50">
        <f t="shared" si="8"/>
        <v>0.43622792895555418</v>
      </c>
      <c r="BO50">
        <f t="shared" si="9"/>
        <v>-141.14378463365463</v>
      </c>
      <c r="BP50">
        <f t="shared" si="10"/>
        <v>0.47499999999999998</v>
      </c>
      <c r="BQ50">
        <f t="shared" si="11"/>
        <v>-6.2706777943213846E-2</v>
      </c>
      <c r="BR50">
        <f t="shared" si="12"/>
        <v>-0.67334455326376563</v>
      </c>
    </row>
    <row r="51" spans="1:70" x14ac:dyDescent="0.25">
      <c r="A51" s="42">
        <v>0.55000000000000004</v>
      </c>
      <c r="B51">
        <f t="shared" si="13"/>
        <v>-0.25963731050575611</v>
      </c>
      <c r="C51">
        <f t="shared" si="14"/>
        <v>49</v>
      </c>
      <c r="D51" s="5">
        <f t="shared" si="15"/>
        <v>0.48514851485148514</v>
      </c>
      <c r="E51" s="6">
        <f t="shared" si="0"/>
        <v>-3.7235755375933835E-2</v>
      </c>
      <c r="F51" s="7">
        <f t="shared" si="1"/>
        <v>0.48514851485148514</v>
      </c>
      <c r="G51" s="7">
        <f t="shared" si="2"/>
        <v>0.39866580921364325</v>
      </c>
      <c r="J51">
        <f t="shared" si="16"/>
        <v>0.88911605920751891</v>
      </c>
      <c r="K51">
        <f t="shared" si="17"/>
        <v>0.20333650458594263</v>
      </c>
      <c r="L51">
        <f t="shared" si="18"/>
        <v>0.18911767155683393</v>
      </c>
      <c r="M51">
        <f t="shared" si="19"/>
        <v>6.309573444801968</v>
      </c>
      <c r="N51">
        <f t="shared" si="22"/>
        <v>0.80000000000000238</v>
      </c>
      <c r="BI51" s="5">
        <f t="shared" si="3"/>
        <v>0.55000000000000004</v>
      </c>
      <c r="BJ51" s="5">
        <f t="shared" si="4"/>
        <v>49</v>
      </c>
      <c r="BK51" s="5">
        <f t="shared" si="5"/>
        <v>-0.25963731050575611</v>
      </c>
      <c r="BL51">
        <f t="shared" si="6"/>
        <v>0.53288912623833307</v>
      </c>
      <c r="BM51">
        <f t="shared" si="7"/>
        <v>0.46711087376166693</v>
      </c>
      <c r="BN51">
        <f t="shared" si="8"/>
        <v>0.4449324233544738</v>
      </c>
      <c r="BO51">
        <f t="shared" si="9"/>
        <v>-139.60965179250803</v>
      </c>
      <c r="BP51">
        <f t="shared" si="10"/>
        <v>0.48499999999999999</v>
      </c>
      <c r="BQ51">
        <f t="shared" si="11"/>
        <v>-3.7608287661255936E-2</v>
      </c>
      <c r="BR51">
        <f t="shared" si="12"/>
        <v>-0.59783700075562041</v>
      </c>
    </row>
    <row r="52" spans="1:70" ht="26.25" x14ac:dyDescent="0.25">
      <c r="A52" s="42">
        <v>0.62</v>
      </c>
      <c r="B52">
        <f t="shared" si="13"/>
        <v>-0.20760831050174613</v>
      </c>
      <c r="C52">
        <f t="shared" si="14"/>
        <v>50</v>
      </c>
      <c r="D52" s="5">
        <f t="shared" si="15"/>
        <v>0.49504950495049505</v>
      </c>
      <c r="E52" s="6">
        <f t="shared" si="0"/>
        <v>-1.2409369348679852E-2</v>
      </c>
      <c r="F52" s="7">
        <f t="shared" si="1"/>
        <v>0.49504950495049505</v>
      </c>
      <c r="G52" s="7">
        <f t="shared" si="2"/>
        <v>0.39891156453483928</v>
      </c>
      <c r="J52">
        <f t="shared" si="16"/>
        <v>0.90813525267001161</v>
      </c>
      <c r="K52">
        <f t="shared" si="17"/>
        <v>0.17727667698587476</v>
      </c>
      <c r="L52">
        <f t="shared" si="18"/>
        <v>0.16488014506382631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0.62</v>
      </c>
      <c r="BJ52" s="5">
        <f t="shared" si="4"/>
        <v>50</v>
      </c>
      <c r="BK52" s="5">
        <f t="shared" si="5"/>
        <v>-0.20760831050174613</v>
      </c>
      <c r="BL52">
        <f t="shared" si="6"/>
        <v>0.5550675766455262</v>
      </c>
      <c r="BM52">
        <f t="shared" si="7"/>
        <v>0.4449324233544738</v>
      </c>
      <c r="BN52">
        <f t="shared" si="8"/>
        <v>0.4449324233544738</v>
      </c>
      <c r="BO52">
        <f t="shared" si="9"/>
        <v>-138.45132961149375</v>
      </c>
      <c r="BP52">
        <f t="shared" si="10"/>
        <v>0.495</v>
      </c>
      <c r="BQ52">
        <f t="shared" si="11"/>
        <v>-1.2533469508069276E-2</v>
      </c>
      <c r="BR52">
        <f t="shared" si="12"/>
        <v>-0.4780358009429998</v>
      </c>
    </row>
    <row r="53" spans="1:70" x14ac:dyDescent="0.25">
      <c r="A53" s="42">
        <v>0.62</v>
      </c>
      <c r="B53">
        <f t="shared" si="13"/>
        <v>-0.20760831050174613</v>
      </c>
      <c r="C53">
        <f t="shared" si="14"/>
        <v>51</v>
      </c>
      <c r="D53" s="5">
        <f t="shared" si="15"/>
        <v>0.50495049504950495</v>
      </c>
      <c r="E53" s="6">
        <f t="shared" si="0"/>
        <v>1.2409369348679852E-2</v>
      </c>
      <c r="F53" s="7">
        <f t="shared" si="1"/>
        <v>0.50495049504950495</v>
      </c>
      <c r="G53" s="7">
        <f t="shared" si="2"/>
        <v>0.39891156453483928</v>
      </c>
      <c r="J53">
        <f t="shared" si="16"/>
        <v>0.92462362661865316</v>
      </c>
      <c r="K53">
        <f t="shared" si="17"/>
        <v>0.15278028185730716</v>
      </c>
      <c r="L53">
        <f t="shared" si="18"/>
        <v>0.14209672396742989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2.6205126217419369E-2</v>
      </c>
      <c r="AN53">
        <v>0.1</v>
      </c>
      <c r="AO53" s="18">
        <f>AM53</f>
        <v>2.6205126217419369E-2</v>
      </c>
      <c r="AQ53" s="58">
        <f>10^_xlfn.NORM.INV(AN53,$AL$61,$AL$62)</f>
        <v>2.9625381869894184E-2</v>
      </c>
      <c r="BI53" s="5">
        <f t="shared" si="3"/>
        <v>0.62</v>
      </c>
      <c r="BJ53" s="5">
        <f t="shared" si="4"/>
        <v>51</v>
      </c>
      <c r="BK53" s="5">
        <f t="shared" si="5"/>
        <v>-0.20760831050174613</v>
      </c>
      <c r="BL53">
        <f t="shared" si="6"/>
        <v>0.5550675766455262</v>
      </c>
      <c r="BM53">
        <f t="shared" si="7"/>
        <v>0.4449324233544738</v>
      </c>
      <c r="BN53">
        <f t="shared" si="8"/>
        <v>0.4449324233544738</v>
      </c>
      <c r="BO53">
        <f t="shared" si="9"/>
        <v>-141.24832616930169</v>
      </c>
      <c r="BP53">
        <f t="shared" si="10"/>
        <v>0.505</v>
      </c>
      <c r="BQ53">
        <f t="shared" si="11"/>
        <v>1.2533469508069276E-2</v>
      </c>
      <c r="BR53">
        <f t="shared" si="12"/>
        <v>-0.4780358009429998</v>
      </c>
    </row>
    <row r="54" spans="1:70" x14ac:dyDescent="0.25">
      <c r="A54" s="42">
        <v>0.62</v>
      </c>
      <c r="B54">
        <f t="shared" si="13"/>
        <v>-0.20760831050174613</v>
      </c>
      <c r="C54">
        <f t="shared" si="14"/>
        <v>52</v>
      </c>
      <c r="D54" s="5">
        <f t="shared" si="15"/>
        <v>0.51485148514851486</v>
      </c>
      <c r="E54" s="6">
        <f t="shared" si="0"/>
        <v>3.7235755375933835E-2</v>
      </c>
      <c r="F54" s="7">
        <f t="shared" si="1"/>
        <v>0.51485148514851486</v>
      </c>
      <c r="G54" s="7">
        <f t="shared" si="2"/>
        <v>0.39866580921364325</v>
      </c>
      <c r="J54">
        <f t="shared" si="16"/>
        <v>0.93875381155777582</v>
      </c>
      <c r="K54">
        <f t="shared" si="17"/>
        <v>0.1301554827278173</v>
      </c>
      <c r="L54">
        <f t="shared" si="18"/>
        <v>0.12105402266043588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0.10191426196523619</v>
      </c>
      <c r="AN54">
        <v>0.25</v>
      </c>
      <c r="AO54" s="18">
        <f>AM54</f>
        <v>0.10191426196523619</v>
      </c>
      <c r="AQ54" s="58">
        <f t="shared" ref="AQ54:AQ57" si="26">10^_xlfn.NORM.INV(AN54,$AL$61,$AL$62)</f>
        <v>0.10871147763237575</v>
      </c>
      <c r="BI54" s="5">
        <f t="shared" si="3"/>
        <v>0.62</v>
      </c>
      <c r="BJ54" s="5">
        <f t="shared" si="4"/>
        <v>52</v>
      </c>
      <c r="BK54" s="5">
        <f t="shared" si="5"/>
        <v>-0.20760831050174613</v>
      </c>
      <c r="BL54">
        <f t="shared" si="6"/>
        <v>0.5550675766455262</v>
      </c>
      <c r="BM54">
        <f t="shared" si="7"/>
        <v>0.4449324233544738</v>
      </c>
      <c r="BN54">
        <f t="shared" si="8"/>
        <v>0.46711087376166693</v>
      </c>
      <c r="BO54">
        <f t="shared" si="9"/>
        <v>-139.03496667309113</v>
      </c>
      <c r="BP54">
        <f t="shared" si="10"/>
        <v>0.51500000000000001</v>
      </c>
      <c r="BQ54">
        <f t="shared" si="11"/>
        <v>3.7608287661255936E-2</v>
      </c>
      <c r="BR54">
        <f t="shared" si="12"/>
        <v>-0.4780358009429998</v>
      </c>
    </row>
    <row r="55" spans="1:70" x14ac:dyDescent="0.25">
      <c r="A55" s="42">
        <v>0.65</v>
      </c>
      <c r="B55">
        <f t="shared" si="13"/>
        <v>-0.18708664335714442</v>
      </c>
      <c r="C55">
        <f t="shared" si="14"/>
        <v>53</v>
      </c>
      <c r="D55" s="5">
        <f t="shared" si="15"/>
        <v>0.52475247524752477</v>
      </c>
      <c r="E55" s="6">
        <f t="shared" si="0"/>
        <v>6.2085116423953007E-2</v>
      </c>
      <c r="F55" s="7">
        <f t="shared" si="1"/>
        <v>0.52475247524752477</v>
      </c>
      <c r="G55" s="7">
        <f t="shared" si="2"/>
        <v>0.3981741470300032</v>
      </c>
      <c r="J55">
        <f t="shared" si="16"/>
        <v>0.95072403198567301</v>
      </c>
      <c r="K55">
        <f t="shared" si="17"/>
        <v>0.10960669521367718</v>
      </c>
      <c r="L55">
        <f t="shared" si="18"/>
        <v>0.10194216246640074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0.46089256470412843</v>
      </c>
      <c r="AN55">
        <v>0.5</v>
      </c>
      <c r="AO55" s="30">
        <f>AM55</f>
        <v>0.46089256470412843</v>
      </c>
      <c r="AQ55" s="59">
        <f t="shared" si="26"/>
        <v>0.46089256470412848</v>
      </c>
      <c r="BI55" s="5">
        <f t="shared" si="3"/>
        <v>0.65</v>
      </c>
      <c r="BJ55" s="5">
        <f t="shared" si="4"/>
        <v>53</v>
      </c>
      <c r="BK55" s="5">
        <f t="shared" si="5"/>
        <v>-0.18708664335714442</v>
      </c>
      <c r="BL55">
        <f t="shared" si="6"/>
        <v>0.56377207104444582</v>
      </c>
      <c r="BM55">
        <f t="shared" si="7"/>
        <v>0.43622792895555418</v>
      </c>
      <c r="BN55">
        <f t="shared" si="8"/>
        <v>0.4811464689268552</v>
      </c>
      <c r="BO55">
        <f t="shared" si="9"/>
        <v>-136.9923223773956</v>
      </c>
      <c r="BP55">
        <f t="shared" si="10"/>
        <v>0.52500000000000002</v>
      </c>
      <c r="BQ55">
        <f t="shared" si="11"/>
        <v>6.2706777943213846E-2</v>
      </c>
      <c r="BR55">
        <f t="shared" si="12"/>
        <v>-0.43078291609245423</v>
      </c>
    </row>
    <row r="56" spans="1:70" x14ac:dyDescent="0.25">
      <c r="A56" s="42">
        <v>0.68</v>
      </c>
      <c r="B56">
        <f t="shared" si="13"/>
        <v>-0.16749108729376366</v>
      </c>
      <c r="C56">
        <f t="shared" si="14"/>
        <v>54</v>
      </c>
      <c r="D56" s="5">
        <f t="shared" si="15"/>
        <v>0.53465346534653468</v>
      </c>
      <c r="E56" s="6">
        <f t="shared" si="0"/>
        <v>8.6972879647401205E-2</v>
      </c>
      <c r="F56" s="7">
        <f t="shared" si="1"/>
        <v>0.53465346534653468</v>
      </c>
      <c r="G56" s="7">
        <f t="shared" si="2"/>
        <v>0.39743627424612038</v>
      </c>
      <c r="J56">
        <f t="shared" si="16"/>
        <v>0.96074802448676355</v>
      </c>
      <c r="K56">
        <f t="shared" si="17"/>
        <v>9.1241235062083412E-2</v>
      </c>
      <c r="L56">
        <f t="shared" si="18"/>
        <v>8.4860954800262137E-2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2.0843202129257241</v>
      </c>
      <c r="AN56">
        <v>0.75</v>
      </c>
      <c r="AO56" s="30">
        <f>AM56</f>
        <v>2.0843202129257241</v>
      </c>
      <c r="AQ56" s="59">
        <f t="shared" si="26"/>
        <v>1.9539975062972299</v>
      </c>
      <c r="BI56" s="5">
        <f t="shared" si="3"/>
        <v>0.68</v>
      </c>
      <c r="BJ56" s="5">
        <f t="shared" si="4"/>
        <v>54</v>
      </c>
      <c r="BK56" s="5">
        <f t="shared" si="5"/>
        <v>-0.16749108729376366</v>
      </c>
      <c r="BL56">
        <f t="shared" si="6"/>
        <v>0.57205507720843873</v>
      </c>
      <c r="BM56">
        <f t="shared" si="7"/>
        <v>0.42794492279156127</v>
      </c>
      <c r="BN56">
        <f t="shared" si="8"/>
        <v>0.48859338932568697</v>
      </c>
      <c r="BO56">
        <f t="shared" si="9"/>
        <v>-136.39767792349585</v>
      </c>
      <c r="BP56">
        <f t="shared" si="10"/>
        <v>0.53500000000000003</v>
      </c>
      <c r="BQ56">
        <f t="shared" si="11"/>
        <v>8.7844837895871816E-2</v>
      </c>
      <c r="BR56">
        <f t="shared" si="12"/>
        <v>-0.38566248081198462</v>
      </c>
    </row>
    <row r="57" spans="1:70" x14ac:dyDescent="0.25">
      <c r="A57" s="42">
        <v>0.81</v>
      </c>
      <c r="B57">
        <f t="shared" si="13"/>
        <v>-9.1514981121350217E-2</v>
      </c>
      <c r="C57">
        <f t="shared" si="14"/>
        <v>55</v>
      </c>
      <c r="D57" s="5">
        <f t="shared" si="15"/>
        <v>0.54455445544554459</v>
      </c>
      <c r="E57" s="6">
        <f t="shared" si="0"/>
        <v>0.11191463921698828</v>
      </c>
      <c r="F57" s="7">
        <f t="shared" si="1"/>
        <v>0.54455445544554459</v>
      </c>
      <c r="G57" s="7">
        <f t="shared" si="2"/>
        <v>0.39645173360967573</v>
      </c>
      <c r="J57">
        <f t="shared" si="16"/>
        <v>0.96904583667220479</v>
      </c>
      <c r="K57">
        <f t="shared" si="17"/>
        <v>7.508007246496276E-2</v>
      </c>
      <c r="L57">
        <f t="shared" si="18"/>
        <v>6.9829903458829029E-2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8.1061222310902554</v>
      </c>
      <c r="AN57">
        <v>0.9</v>
      </c>
      <c r="AO57" s="30">
        <f>AM57</f>
        <v>8.1061222310902554</v>
      </c>
      <c r="AQ57" s="59">
        <f t="shared" si="26"/>
        <v>7.1702689650531051</v>
      </c>
      <c r="BI57" s="5">
        <f t="shared" si="3"/>
        <v>0.81</v>
      </c>
      <c r="BJ57" s="5">
        <f t="shared" si="4"/>
        <v>55</v>
      </c>
      <c r="BK57" s="5">
        <f t="shared" si="5"/>
        <v>-9.1514981121350217E-2</v>
      </c>
      <c r="BL57">
        <f t="shared" si="6"/>
        <v>0.60383918202585041</v>
      </c>
      <c r="BM57">
        <f t="shared" si="7"/>
        <v>0.39616081797414959</v>
      </c>
      <c r="BN57">
        <f t="shared" si="8"/>
        <v>0.49243334998811461</v>
      </c>
      <c r="BO57">
        <f t="shared" si="9"/>
        <v>-132.19994465280735</v>
      </c>
      <c r="BP57">
        <f t="shared" si="10"/>
        <v>0.54500000000000004</v>
      </c>
      <c r="BQ57">
        <f t="shared" si="11"/>
        <v>0.11303854064456527</v>
      </c>
      <c r="BR57">
        <f t="shared" si="12"/>
        <v>-0.21072103131565253</v>
      </c>
    </row>
    <row r="58" spans="1:70" x14ac:dyDescent="0.25">
      <c r="A58" s="42">
        <v>0.82</v>
      </c>
      <c r="B58">
        <f t="shared" si="13"/>
        <v>-8.6186147616283335E-2</v>
      </c>
      <c r="C58">
        <f t="shared" si="14"/>
        <v>56</v>
      </c>
      <c r="D58" s="5">
        <f t="shared" si="15"/>
        <v>0.5544554455445545</v>
      </c>
      <c r="E58" s="6">
        <f t="shared" si="0"/>
        <v>0.13692622576424998</v>
      </c>
      <c r="F58" s="7">
        <f t="shared" si="1"/>
        <v>0.5544554455445545</v>
      </c>
      <c r="G58" s="7">
        <f t="shared" si="2"/>
        <v>0.3952199123583095</v>
      </c>
      <c r="J58">
        <f t="shared" si="16"/>
        <v>0.97583585192093625</v>
      </c>
      <c r="K58">
        <f t="shared" si="17"/>
        <v>6.107137058421383E-2</v>
      </c>
      <c r="L58">
        <f t="shared" si="18"/>
        <v>5.6800796429494198E-2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0.82</v>
      </c>
      <c r="BJ58" s="5">
        <f t="shared" si="4"/>
        <v>56</v>
      </c>
      <c r="BK58" s="5">
        <f t="shared" si="5"/>
        <v>-8.6186147616283335E-2</v>
      </c>
      <c r="BL58">
        <f t="shared" si="6"/>
        <v>0.60604536607710191</v>
      </c>
      <c r="BM58">
        <f t="shared" si="7"/>
        <v>0.39395463392289809</v>
      </c>
      <c r="BN58">
        <f t="shared" si="8"/>
        <v>0.56198114484305761</v>
      </c>
      <c r="BO58">
        <f t="shared" si="9"/>
        <v>-119.55670294889627</v>
      </c>
      <c r="BP58">
        <f t="shared" si="10"/>
        <v>0.55500000000000005</v>
      </c>
      <c r="BQ58">
        <f t="shared" si="11"/>
        <v>0.13830420796140466</v>
      </c>
      <c r="BR58">
        <f t="shared" si="12"/>
        <v>-0.19845093872383832</v>
      </c>
    </row>
    <row r="59" spans="1:70" x14ac:dyDescent="0.25">
      <c r="A59" s="42">
        <v>0.84</v>
      </c>
      <c r="B59">
        <f t="shared" si="13"/>
        <v>-7.5720713938118356E-2</v>
      </c>
      <c r="C59">
        <f t="shared" si="14"/>
        <v>57</v>
      </c>
      <c r="D59" s="5">
        <f t="shared" si="15"/>
        <v>0.5643564356435643</v>
      </c>
      <c r="E59" s="6">
        <f t="shared" si="0"/>
        <v>0.16202377853274785</v>
      </c>
      <c r="F59" s="7">
        <f t="shared" si="1"/>
        <v>0.5643564356435643</v>
      </c>
      <c r="G59" s="7">
        <f t="shared" si="2"/>
        <v>0.39374003952382347</v>
      </c>
      <c r="J59">
        <f t="shared" si="16"/>
        <v>0.98132825217705399</v>
      </c>
      <c r="K59">
        <f t="shared" si="17"/>
        <v>4.9105496450627964E-2</v>
      </c>
      <c r="L59">
        <f t="shared" si="18"/>
        <v>4.5671667113073591E-2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0.84</v>
      </c>
      <c r="BJ59" s="5">
        <f t="shared" si="4"/>
        <v>57</v>
      </c>
      <c r="BK59" s="5">
        <f t="shared" si="5"/>
        <v>-7.5720713938118356E-2</v>
      </c>
      <c r="BL59">
        <f t="shared" si="6"/>
        <v>0.61036819565846145</v>
      </c>
      <c r="BM59">
        <f t="shared" si="7"/>
        <v>0.38963180434153855</v>
      </c>
      <c r="BN59">
        <f t="shared" si="8"/>
        <v>0.57345910829053337</v>
      </c>
      <c r="BO59">
        <f t="shared" si="9"/>
        <v>-118.62305531318449</v>
      </c>
      <c r="BP59">
        <f t="shared" si="10"/>
        <v>0.56499999999999995</v>
      </c>
      <c r="BQ59">
        <f t="shared" si="11"/>
        <v>0.16365848623314114</v>
      </c>
      <c r="BR59">
        <f t="shared" si="12"/>
        <v>-0.1743533871447778</v>
      </c>
    </row>
    <row r="60" spans="1:70" ht="15.75" x14ac:dyDescent="0.25">
      <c r="A60" s="42">
        <v>0.85</v>
      </c>
      <c r="B60">
        <f t="shared" si="13"/>
        <v>-7.0581074285707285E-2</v>
      </c>
      <c r="C60">
        <f t="shared" si="14"/>
        <v>58</v>
      </c>
      <c r="D60" s="5">
        <f t="shared" si="15"/>
        <v>0.57425742574257421</v>
      </c>
      <c r="E60" s="6">
        <f t="shared" si="0"/>
        <v>0.1872238211088563</v>
      </c>
      <c r="F60" s="7">
        <f t="shared" si="1"/>
        <v>0.57425742574257421</v>
      </c>
      <c r="G60" s="7">
        <f t="shared" si="2"/>
        <v>0.39201118250504446</v>
      </c>
      <c r="J60">
        <f t="shared" si="16"/>
        <v>0.9857200049772592</v>
      </c>
      <c r="K60">
        <f t="shared" si="17"/>
        <v>3.9030310049559612E-2</v>
      </c>
      <c r="L60">
        <f t="shared" si="18"/>
        <v>3.630101428046436E-2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0.85</v>
      </c>
      <c r="BJ60" s="5">
        <f t="shared" si="4"/>
        <v>58</v>
      </c>
      <c r="BK60" s="5">
        <f t="shared" si="5"/>
        <v>-7.0581074285707285E-2</v>
      </c>
      <c r="BL60">
        <f t="shared" si="6"/>
        <v>0.61248621158746863</v>
      </c>
      <c r="BM60">
        <f t="shared" si="7"/>
        <v>0.38751378841253137</v>
      </c>
      <c r="BN60">
        <f t="shared" si="8"/>
        <v>0.59858901481328031</v>
      </c>
      <c r="BO60">
        <f t="shared" si="9"/>
        <v>-115.39202162631895</v>
      </c>
      <c r="BP60">
        <f t="shared" si="10"/>
        <v>0.57499999999999996</v>
      </c>
      <c r="BQ60">
        <f t="shared" si="11"/>
        <v>0.18911842627279243</v>
      </c>
      <c r="BR60">
        <f t="shared" si="12"/>
        <v>-0.16251892949777494</v>
      </c>
    </row>
    <row r="61" spans="1:70" ht="15.75" x14ac:dyDescent="0.25">
      <c r="A61" s="42">
        <v>0.88</v>
      </c>
      <c r="B61">
        <f t="shared" si="13"/>
        <v>-5.551732784983137E-2</v>
      </c>
      <c r="C61">
        <f t="shared" si="14"/>
        <v>59</v>
      </c>
      <c r="D61" s="5">
        <f t="shared" si="15"/>
        <v>0.58415841584158412</v>
      </c>
      <c r="E61" s="6">
        <f t="shared" si="0"/>
        <v>0.21254334168506089</v>
      </c>
      <c r="F61" s="7">
        <f t="shared" si="1"/>
        <v>0.58415841584158412</v>
      </c>
      <c r="G61" s="7">
        <f t="shared" si="2"/>
        <v>0.39003224286926436</v>
      </c>
      <c r="J61">
        <f t="shared" si="16"/>
        <v>0.98919135073330822</v>
      </c>
      <c r="K61">
        <f t="shared" si="17"/>
        <v>3.0665733155014172E-2</v>
      </c>
      <c r="L61">
        <f t="shared" si="18"/>
        <v>2.8521352143182355E-2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-0.33640029802435095</v>
      </c>
      <c r="AM61" s="32"/>
      <c r="AN61" s="32"/>
      <c r="AV61" s="6"/>
      <c r="BI61" s="5">
        <f t="shared" si="3"/>
        <v>0.88</v>
      </c>
      <c r="BJ61" s="5">
        <f t="shared" si="4"/>
        <v>59</v>
      </c>
      <c r="BK61" s="5">
        <f t="shared" si="5"/>
        <v>-5.551732784983137E-2</v>
      </c>
      <c r="BL61">
        <f t="shared" si="6"/>
        <v>0.61867442108072279</v>
      </c>
      <c r="BM61">
        <f t="shared" si="7"/>
        <v>0.38132557891927721</v>
      </c>
      <c r="BN61">
        <f t="shared" si="8"/>
        <v>0.60538835672205216</v>
      </c>
      <c r="BO61">
        <f t="shared" si="9"/>
        <v>-114.90116452536971</v>
      </c>
      <c r="BP61">
        <f t="shared" si="10"/>
        <v>0.58499999999999996</v>
      </c>
      <c r="BQ61">
        <f t="shared" si="11"/>
        <v>0.21470156800174439</v>
      </c>
      <c r="BR61">
        <f t="shared" si="12"/>
        <v>-0.12783337150988489</v>
      </c>
    </row>
    <row r="62" spans="1:70" ht="15.75" x14ac:dyDescent="0.25">
      <c r="A62" s="42">
        <v>0.9</v>
      </c>
      <c r="B62">
        <f t="shared" si="13"/>
        <v>-4.5757490560675115E-2</v>
      </c>
      <c r="C62">
        <f t="shared" si="14"/>
        <v>60</v>
      </c>
      <c r="D62" s="5">
        <f t="shared" si="15"/>
        <v>0.59405940594059403</v>
      </c>
      <c r="E62" s="6">
        <f t="shared" si="0"/>
        <v>0.23799987891187127</v>
      </c>
      <c r="F62" s="7">
        <f t="shared" si="1"/>
        <v>0.59405940594059414</v>
      </c>
      <c r="G62" s="7">
        <f t="shared" si="2"/>
        <v>0.38780195133224932</v>
      </c>
      <c r="J62">
        <f t="shared" si="16"/>
        <v>0.9919036782830275</v>
      </c>
      <c r="K62">
        <f t="shared" si="17"/>
        <v>2.3816841092850812E-2</v>
      </c>
      <c r="L62">
        <f t="shared" si="18"/>
        <v>2.2151386641031383E-2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0.93007240358506837</v>
      </c>
      <c r="AM62" s="32"/>
      <c r="AN62" s="32"/>
      <c r="AV62" s="6"/>
      <c r="BI62" s="5">
        <f t="shared" si="3"/>
        <v>0.9</v>
      </c>
      <c r="BJ62" s="5">
        <f t="shared" si="4"/>
        <v>60</v>
      </c>
      <c r="BK62" s="5">
        <f t="shared" si="5"/>
        <v>-4.5757490560675115E-2</v>
      </c>
      <c r="BL62">
        <f t="shared" si="6"/>
        <v>0.62266775006789066</v>
      </c>
      <c r="BM62">
        <f t="shared" si="7"/>
        <v>0.37733224993210934</v>
      </c>
      <c r="BN62">
        <f t="shared" si="8"/>
        <v>0.61242051997042757</v>
      </c>
      <c r="BO62">
        <f t="shared" si="9"/>
        <v>-114.72531974942709</v>
      </c>
      <c r="BP62">
        <f t="shared" si="10"/>
        <v>0.59499999999999997</v>
      </c>
      <c r="BQ62">
        <f t="shared" si="11"/>
        <v>0.2404260311423079</v>
      </c>
      <c r="BR62">
        <f t="shared" si="12"/>
        <v>-0.10536051565782628</v>
      </c>
    </row>
    <row r="63" spans="1:70" ht="15.75" x14ac:dyDescent="0.25">
      <c r="A63" s="42">
        <v>0.95</v>
      </c>
      <c r="B63">
        <f t="shared" si="13"/>
        <v>-2.2276394711152253E-2</v>
      </c>
      <c r="C63">
        <f t="shared" si="14"/>
        <v>61</v>
      </c>
      <c r="D63" s="5">
        <f t="shared" si="15"/>
        <v>0.60396039603960394</v>
      </c>
      <c r="E63" s="6">
        <f t="shared" si="0"/>
        <v>0.26361161452490112</v>
      </c>
      <c r="F63" s="7">
        <f t="shared" si="1"/>
        <v>0.60396039603960394</v>
      </c>
      <c r="G63" s="7">
        <f t="shared" si="2"/>
        <v>0.38531886185572922</v>
      </c>
      <c r="J63">
        <f t="shared" si="16"/>
        <v>0.99399861386260935</v>
      </c>
      <c r="K63">
        <f t="shared" si="17"/>
        <v>1.8284977136955878E-2</v>
      </c>
      <c r="L63">
        <f t="shared" si="18"/>
        <v>1.7006352635266574E-2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100</v>
      </c>
      <c r="AM63" s="32"/>
      <c r="AN63" s="32"/>
      <c r="AV63" s="6"/>
      <c r="BI63" s="5">
        <f t="shared" si="3"/>
        <v>0.95</v>
      </c>
      <c r="BJ63" s="5">
        <f t="shared" si="4"/>
        <v>61</v>
      </c>
      <c r="BK63" s="5">
        <f t="shared" si="5"/>
        <v>-2.2276394711152253E-2</v>
      </c>
      <c r="BL63">
        <f t="shared" si="6"/>
        <v>0.63222094208281931</v>
      </c>
      <c r="BM63">
        <f t="shared" si="7"/>
        <v>0.36777905791718069</v>
      </c>
      <c r="BN63">
        <f t="shared" si="8"/>
        <v>0.61970079113019472</v>
      </c>
      <c r="BO63">
        <f t="shared" si="9"/>
        <v>-113.38121883510384</v>
      </c>
      <c r="BP63">
        <f t="shared" si="10"/>
        <v>0.60499999999999998</v>
      </c>
      <c r="BQ63">
        <f t="shared" si="11"/>
        <v>0.26631061320409499</v>
      </c>
      <c r="BR63">
        <f t="shared" si="12"/>
        <v>-5.1293294387550578E-2</v>
      </c>
    </row>
    <row r="64" spans="1:70" ht="15.75" x14ac:dyDescent="0.25">
      <c r="A64" s="42">
        <v>0.95</v>
      </c>
      <c r="B64">
        <f t="shared" si="13"/>
        <v>-2.2276394711152253E-2</v>
      </c>
      <c r="C64">
        <f t="shared" si="14"/>
        <v>62</v>
      </c>
      <c r="D64" s="5">
        <f t="shared" si="15"/>
        <v>0.61386138613861385</v>
      </c>
      <c r="E64" s="6">
        <f t="shared" si="0"/>
        <v>0.28939747409646172</v>
      </c>
      <c r="F64" s="7">
        <f t="shared" si="1"/>
        <v>0.61386138613861396</v>
      </c>
      <c r="G64" s="7">
        <f t="shared" si="2"/>
        <v>0.3825813447887581</v>
      </c>
      <c r="J64">
        <f t="shared" si="16"/>
        <v>0.99559811106155061</v>
      </c>
      <c r="K64">
        <f t="shared" si="17"/>
        <v>1.3876634199713696E-2</v>
      </c>
      <c r="L64">
        <f t="shared" si="18"/>
        <v>1.2906274523798479E-2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0.95</v>
      </c>
      <c r="BJ64" s="5">
        <f t="shared" si="4"/>
        <v>62</v>
      </c>
      <c r="BK64" s="5">
        <f t="shared" si="5"/>
        <v>-2.2276394711152253E-2</v>
      </c>
      <c r="BL64">
        <f t="shared" si="6"/>
        <v>0.63222094208281931</v>
      </c>
      <c r="BM64">
        <f t="shared" si="7"/>
        <v>0.36777905791718069</v>
      </c>
      <c r="BN64">
        <f t="shared" si="8"/>
        <v>0.61970079113019472</v>
      </c>
      <c r="BO64">
        <f t="shared" si="9"/>
        <v>-115.25528856791547</v>
      </c>
      <c r="BP64">
        <f t="shared" si="10"/>
        <v>0.61499999999999999</v>
      </c>
      <c r="BQ64">
        <f t="shared" si="11"/>
        <v>0.29237489622680418</v>
      </c>
      <c r="BR64">
        <f t="shared" si="12"/>
        <v>-5.1293294387550578E-2</v>
      </c>
    </row>
    <row r="65" spans="1:70" ht="15.75" x14ac:dyDescent="0.25">
      <c r="A65" s="42">
        <v>0.96</v>
      </c>
      <c r="B65">
        <f t="shared" si="13"/>
        <v>-1.7728766960431602E-2</v>
      </c>
      <c r="C65">
        <f t="shared" si="14"/>
        <v>63</v>
      </c>
      <c r="D65" s="5">
        <f t="shared" si="15"/>
        <v>0.62376237623762376</v>
      </c>
      <c r="E65" s="6">
        <f t="shared" si="0"/>
        <v>0.31537723746266033</v>
      </c>
      <c r="F65" s="7">
        <f t="shared" si="1"/>
        <v>0.62376237623762387</v>
      </c>
      <c r="G65" s="7">
        <f t="shared" si="2"/>
        <v>0.37958757896500911</v>
      </c>
      <c r="J65">
        <f t="shared" si="16"/>
        <v>0.99680531478755008</v>
      </c>
      <c r="K65">
        <f t="shared" si="17"/>
        <v>1.0410061956748755E-2</v>
      </c>
      <c r="L65">
        <f t="shared" si="18"/>
        <v>9.6821113455827952E-3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0.62723068286092598</v>
      </c>
      <c r="AM65" s="32"/>
      <c r="AN65" s="32"/>
      <c r="AV65" s="6"/>
      <c r="BI65" s="5">
        <f t="shared" si="3"/>
        <v>0.96</v>
      </c>
      <c r="BJ65" s="5">
        <f t="shared" si="4"/>
        <v>63</v>
      </c>
      <c r="BK65" s="5">
        <f t="shared" si="5"/>
        <v>-1.7728766960431602E-2</v>
      </c>
      <c r="BL65">
        <f t="shared" si="6"/>
        <v>0.63406191806437462</v>
      </c>
      <c r="BM65">
        <f t="shared" si="7"/>
        <v>0.36593808193562538</v>
      </c>
      <c r="BN65">
        <f t="shared" si="8"/>
        <v>0.6350748793763269</v>
      </c>
      <c r="BO65">
        <f t="shared" si="9"/>
        <v>-113.70262918941229</v>
      </c>
      <c r="BP65">
        <f t="shared" si="10"/>
        <v>0.625</v>
      </c>
      <c r="BQ65">
        <f t="shared" si="11"/>
        <v>0.3186393639643752</v>
      </c>
      <c r="BR65">
        <f t="shared" si="12"/>
        <v>-4.0821994520255166E-2</v>
      </c>
    </row>
    <row r="66" spans="1:70" ht="15.75" x14ac:dyDescent="0.25">
      <c r="A66" s="42">
        <v>0.96</v>
      </c>
      <c r="B66">
        <f t="shared" si="13"/>
        <v>-1.7728766960431602E-2</v>
      </c>
      <c r="C66">
        <f t="shared" si="14"/>
        <v>64</v>
      </c>
      <c r="D66" s="5">
        <f t="shared" si="15"/>
        <v>0.63366336633663367</v>
      </c>
      <c r="E66" s="6">
        <f t="shared" si="0"/>
        <v>0.34157166062587108</v>
      </c>
      <c r="F66" s="7">
        <f t="shared" si="1"/>
        <v>0.63366336633663367</v>
      </c>
      <c r="G66" s="7">
        <f t="shared" si="2"/>
        <v>0.37633554265152563</v>
      </c>
      <c r="J66">
        <f t="shared" si="16"/>
        <v>0.99770597695637153</v>
      </c>
      <c r="K66">
        <f t="shared" si="17"/>
        <v>7.7197270365968393E-3</v>
      </c>
      <c r="L66">
        <f t="shared" si="18"/>
        <v>7.1799050799482593E-3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9.9520558559321487E-2</v>
      </c>
      <c r="AM66" s="32"/>
      <c r="AN66" s="32"/>
      <c r="AV66" s="6"/>
      <c r="BI66" s="5">
        <f t="shared" si="3"/>
        <v>0.96</v>
      </c>
      <c r="BJ66" s="5">
        <f t="shared" si="4"/>
        <v>64</v>
      </c>
      <c r="BK66" s="5">
        <f t="shared" si="5"/>
        <v>-1.7728766960431602E-2</v>
      </c>
      <c r="BL66">
        <f t="shared" si="6"/>
        <v>0.63406191806437462</v>
      </c>
      <c r="BM66">
        <f t="shared" si="7"/>
        <v>0.36593808193562538</v>
      </c>
      <c r="BN66">
        <f t="shared" si="8"/>
        <v>0.6350748793763269</v>
      </c>
      <c r="BO66">
        <f t="shared" si="9"/>
        <v>-115.52187125644289</v>
      </c>
      <c r="BP66">
        <f t="shared" si="10"/>
        <v>0.63500000000000001</v>
      </c>
      <c r="BQ66">
        <f t="shared" si="11"/>
        <v>0.34512553147047242</v>
      </c>
      <c r="BR66">
        <f t="shared" si="12"/>
        <v>-4.0821994520255166E-2</v>
      </c>
    </row>
    <row r="67" spans="1:70" ht="15.75" x14ac:dyDescent="0.25">
      <c r="A67" s="42">
        <v>1</v>
      </c>
      <c r="B67">
        <f t="shared" si="13"/>
        <v>0</v>
      </c>
      <c r="C67">
        <f t="shared" si="14"/>
        <v>65</v>
      </c>
      <c r="D67" s="5">
        <f t="shared" si="15"/>
        <v>0.64356435643564358</v>
      </c>
      <c r="E67" s="6">
        <f t="shared" ref="E67:E130" si="27">IF(A67&gt;0,(_xlfn.NORM.S.INV(D67)),"")</f>
        <v>0.3680026112393317</v>
      </c>
      <c r="F67" s="7">
        <f t="shared" ref="F67:F130" si="28">IF(A67&gt;0,_xlfn.NORM.DIST(E67,0,1,TRUE),"")</f>
        <v>0.64356435643564358</v>
      </c>
      <c r="G67" s="7">
        <f t="shared" ref="G67:G130" si="29">IF(A67&gt;0,_xlfn.NORM.DIST(E67,0,1,FALSE),"")</f>
        <v>0.37282300322516143</v>
      </c>
      <c r="J67">
        <f t="shared" si="16"/>
        <v>0.99837022080930016</v>
      </c>
      <c r="K67">
        <f t="shared" si="17"/>
        <v>5.6588740788676845E-3</v>
      </c>
      <c r="L67">
        <f t="shared" si="18"/>
        <v>5.2631626161177072E-3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</v>
      </c>
      <c r="BJ67" s="5">
        <f t="shared" ref="BJ67:BJ130" si="31">IF(A67&gt;0,C67,"")</f>
        <v>65</v>
      </c>
      <c r="BK67" s="5">
        <f t="shared" ref="BK67:BK130" si="32">IF(A67&gt;0,LOG10(BI67),"")</f>
        <v>0</v>
      </c>
      <c r="BL67">
        <f t="shared" ref="BL67:BL130" si="33">IF(A67&gt;0,_xlfn.NORM.DIST(BK67,$BF$3,$BF$4,TRUE),"")</f>
        <v>0.6412091180866083</v>
      </c>
      <c r="BM67">
        <f t="shared" ref="BM67:BM130" si="34">IF(A67&gt;0,1-BL67,"")</f>
        <v>0.3587908819133917</v>
      </c>
      <c r="BN67">
        <f t="shared" ref="BN67:BN130" si="35">IF(A67&gt;0,SMALL($BM$3:$BM$902,BJ67),"")</f>
        <v>0.64320806879569481</v>
      </c>
      <c r="BO67">
        <f t="shared" ref="BO67:BO130" si="36">IF(A67&gt;0,(2*BJ67-1)*(LN(BL67)+LN(BN67)),"")</f>
        <v>-114.25357842112328</v>
      </c>
      <c r="BP67">
        <f t="shared" ref="BP67:BP130" si="37">IF(A67&gt;0,(BJ67-0.5)/$BF$5,"")</f>
        <v>0.64500000000000002</v>
      </c>
      <c r="BQ67">
        <f t="shared" ref="BQ67:BQ130" si="38">IF(A67&gt;0,_xlfn.NORM.S.INV(BP67),"")</f>
        <v>0.3718560893850747</v>
      </c>
      <c r="BR67">
        <f t="shared" ref="BR67:BR130" si="39">IF(A67&gt;0,LN(BI67),"")</f>
        <v>0</v>
      </c>
    </row>
    <row r="68" spans="1:70" ht="15.75" x14ac:dyDescent="0.25">
      <c r="A68" s="42">
        <v>1.04</v>
      </c>
      <c r="B68">
        <f t="shared" ref="B68:B131" si="40">IF(A68&gt;0,LOG10(A68),"")</f>
        <v>1.703333929878037E-2</v>
      </c>
      <c r="C68">
        <f t="shared" ref="C68:C131" si="41">IF(A68&gt;0,(C67+1),"")</f>
        <v>66</v>
      </c>
      <c r="D68" s="5">
        <f t="shared" ref="D68:D131" si="42">IF(A68&gt;0,C68/(1+($T$2)),"")</f>
        <v>0.65346534653465349</v>
      </c>
      <c r="E68" s="6">
        <f t="shared" si="27"/>
        <v>0.39469322015939162</v>
      </c>
      <c r="F68" s="7">
        <f t="shared" si="28"/>
        <v>0.6534653465346536</v>
      </c>
      <c r="G68" s="7">
        <f t="shared" si="29"/>
        <v>0.36904750543027454</v>
      </c>
      <c r="J68">
        <f t="shared" ref="J68:J93" si="43">_xlfn.NORM.DIST(N68,$H$3,$I$3,TRUE)</f>
        <v>0.99885447951197281</v>
      </c>
      <c r="K68">
        <f t="shared" ref="K68:K93" si="44">_xlfn.NORM.DIST(N68,$H$3,$I$3,FALSE)</f>
        <v>4.1005071336178787E-3</v>
      </c>
      <c r="L68">
        <f t="shared" ref="L68:L93" si="45">K68*$I$3</f>
        <v>3.8137685256816995E-3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1.04</v>
      </c>
      <c r="BJ68" s="5">
        <f t="shared" si="31"/>
        <v>66</v>
      </c>
      <c r="BK68" s="5">
        <f t="shared" si="32"/>
        <v>1.703333929878037E-2</v>
      </c>
      <c r="BL68">
        <f t="shared" si="33"/>
        <v>0.64802973624354465</v>
      </c>
      <c r="BM68">
        <f t="shared" si="34"/>
        <v>0.35197026375645535</v>
      </c>
      <c r="BN68">
        <f t="shared" si="35"/>
        <v>0.65166870426031198</v>
      </c>
      <c r="BO68">
        <f t="shared" si="36"/>
        <v>-112.92693384140848</v>
      </c>
      <c r="BP68">
        <f t="shared" si="37"/>
        <v>0.65500000000000003</v>
      </c>
      <c r="BQ68">
        <f t="shared" si="38"/>
        <v>0.39885506564233691</v>
      </c>
      <c r="BR68">
        <f t="shared" si="39"/>
        <v>3.9220713153281329E-2</v>
      </c>
    </row>
    <row r="69" spans="1:70" ht="15.75" x14ac:dyDescent="0.25">
      <c r="A69" s="42">
        <v>1.1100000000000001</v>
      </c>
      <c r="B69">
        <f t="shared" si="40"/>
        <v>4.5322978786657475E-2</v>
      </c>
      <c r="C69">
        <f t="shared" si="41"/>
        <v>67</v>
      </c>
      <c r="D69" s="5">
        <f t="shared" si="42"/>
        <v>0.6633663366336634</v>
      </c>
      <c r="E69" s="6">
        <f t="shared" si="27"/>
        <v>0.42166805201953067</v>
      </c>
      <c r="F69" s="7">
        <f t="shared" si="28"/>
        <v>0.6633663366336634</v>
      </c>
      <c r="G69" s="7">
        <f t="shared" si="29"/>
        <v>0.36500635804439574</v>
      </c>
      <c r="J69">
        <f t="shared" si="43"/>
        <v>0.99920346839268814</v>
      </c>
      <c r="K69">
        <f t="shared" si="44"/>
        <v>2.9371394682510873E-3</v>
      </c>
      <c r="L69">
        <f t="shared" si="45"/>
        <v>2.7317523649008583E-3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1.1100000000000001</v>
      </c>
      <c r="BJ69" s="5">
        <f t="shared" si="31"/>
        <v>67</v>
      </c>
      <c r="BK69" s="5">
        <f t="shared" si="32"/>
        <v>4.5322978786657475E-2</v>
      </c>
      <c r="BL69">
        <f t="shared" si="33"/>
        <v>0.65925222872426803</v>
      </c>
      <c r="BM69">
        <f t="shared" si="34"/>
        <v>0.34074777127573197</v>
      </c>
      <c r="BN69">
        <f t="shared" si="35"/>
        <v>0.66048267592671395</v>
      </c>
      <c r="BO69">
        <f t="shared" si="36"/>
        <v>-110.58064980057503</v>
      </c>
      <c r="BP69">
        <f t="shared" si="37"/>
        <v>0.66500000000000004</v>
      </c>
      <c r="BQ69">
        <f t="shared" si="38"/>
        <v>0.42614800784127838</v>
      </c>
      <c r="BR69">
        <f t="shared" si="39"/>
        <v>0.10436001532424286</v>
      </c>
    </row>
    <row r="70" spans="1:70" x14ac:dyDescent="0.25">
      <c r="A70" s="42">
        <v>1.1200000000000001</v>
      </c>
      <c r="B70">
        <f t="shared" si="40"/>
        <v>4.9218022670181653E-2</v>
      </c>
      <c r="C70">
        <f t="shared" si="41"/>
        <v>68</v>
      </c>
      <c r="D70" s="5">
        <f t="shared" si="42"/>
        <v>0.67326732673267331</v>
      </c>
      <c r="E70" s="6">
        <f t="shared" si="27"/>
        <v>0.44895329836199899</v>
      </c>
      <c r="F70" s="7">
        <f t="shared" si="28"/>
        <v>0.67326732673267342</v>
      </c>
      <c r="G70" s="7">
        <f t="shared" si="29"/>
        <v>0.36069661874656561</v>
      </c>
      <c r="J70">
        <f t="shared" si="43"/>
        <v>0.99945208492770177</v>
      </c>
      <c r="K70">
        <f t="shared" si="44"/>
        <v>2.0796536970425824E-3</v>
      </c>
      <c r="L70">
        <f t="shared" si="45"/>
        <v>1.9342285126329683E-3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1.1200000000000001</v>
      </c>
      <c r="BJ70" s="5">
        <f t="shared" si="31"/>
        <v>68</v>
      </c>
      <c r="BK70" s="5">
        <f t="shared" si="32"/>
        <v>4.9218022670181653E-2</v>
      </c>
      <c r="BL70">
        <f t="shared" si="33"/>
        <v>0.66078668094438098</v>
      </c>
      <c r="BM70">
        <f t="shared" si="34"/>
        <v>0.33921331905561902</v>
      </c>
      <c r="BN70">
        <f t="shared" si="35"/>
        <v>0.67929105545657542</v>
      </c>
      <c r="BO70">
        <f t="shared" si="36"/>
        <v>-108.13902341860957</v>
      </c>
      <c r="BP70">
        <f t="shared" si="37"/>
        <v>0.67500000000000004</v>
      </c>
      <c r="BQ70">
        <f t="shared" si="38"/>
        <v>0.45376219016987968</v>
      </c>
      <c r="BR70">
        <f t="shared" si="39"/>
        <v>0.11332868530700327</v>
      </c>
    </row>
    <row r="71" spans="1:70" x14ac:dyDescent="0.25">
      <c r="A71" s="42">
        <v>1.21</v>
      </c>
      <c r="B71">
        <f t="shared" si="40"/>
        <v>8.2785370316450071E-2</v>
      </c>
      <c r="C71">
        <f t="shared" si="41"/>
        <v>69</v>
      </c>
      <c r="D71" s="5">
        <f t="shared" si="42"/>
        <v>0.68316831683168322</v>
      </c>
      <c r="E71" s="6">
        <f t="shared" si="27"/>
        <v>0.47657699758823585</v>
      </c>
      <c r="F71" s="7">
        <f t="shared" si="28"/>
        <v>0.68316831683168333</v>
      </c>
      <c r="G71" s="7">
        <f t="shared" si="29"/>
        <v>0.35611507694457079</v>
      </c>
      <c r="J71">
        <f t="shared" si="43"/>
        <v>0.99962716337671864</v>
      </c>
      <c r="K71">
        <f t="shared" si="44"/>
        <v>1.4555828551588094E-3</v>
      </c>
      <c r="L71">
        <f t="shared" si="45"/>
        <v>1.3537974447147703E-3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1.21</v>
      </c>
      <c r="BJ71" s="5">
        <f t="shared" si="31"/>
        <v>69</v>
      </c>
      <c r="BK71" s="5">
        <f t="shared" si="32"/>
        <v>8.2785370316450071E-2</v>
      </c>
      <c r="BL71">
        <f t="shared" si="33"/>
        <v>0.67389789781080756</v>
      </c>
      <c r="BM71">
        <f t="shared" si="34"/>
        <v>0.32610210218919244</v>
      </c>
      <c r="BN71">
        <f t="shared" si="35"/>
        <v>0.68935600393705954</v>
      </c>
      <c r="BO71">
        <f t="shared" si="36"/>
        <v>-105.03435324980263</v>
      </c>
      <c r="BP71">
        <f t="shared" si="37"/>
        <v>0.68500000000000005</v>
      </c>
      <c r="BQ71">
        <f t="shared" si="38"/>
        <v>0.48172684958473044</v>
      </c>
      <c r="BR71">
        <f t="shared" si="39"/>
        <v>0.1906203596086497</v>
      </c>
    </row>
    <row r="72" spans="1:70" x14ac:dyDescent="0.25">
      <c r="A72" s="42">
        <v>1.23</v>
      </c>
      <c r="B72">
        <f t="shared" si="40"/>
        <v>8.9905111439397931E-2</v>
      </c>
      <c r="C72">
        <f t="shared" si="41"/>
        <v>70</v>
      </c>
      <c r="D72" s="5">
        <f t="shared" si="42"/>
        <v>0.69306930693069302</v>
      </c>
      <c r="E72" s="6">
        <f t="shared" si="27"/>
        <v>0.50456928689818559</v>
      </c>
      <c r="F72" s="7">
        <f t="shared" si="28"/>
        <v>0.69306930693069302</v>
      </c>
      <c r="G72" s="7">
        <f t="shared" si="29"/>
        <v>0.35125823427078978</v>
      </c>
      <c r="J72">
        <f t="shared" si="43"/>
        <v>0.99974903978073193</v>
      </c>
      <c r="K72">
        <f t="shared" si="44"/>
        <v>1.0070761162620627E-3</v>
      </c>
      <c r="L72">
        <f t="shared" si="45"/>
        <v>9.3665370404497235E-4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1.23</v>
      </c>
      <c r="BJ72" s="5">
        <f t="shared" si="31"/>
        <v>70</v>
      </c>
      <c r="BK72" s="5">
        <f t="shared" si="32"/>
        <v>8.9905111439397931E-2</v>
      </c>
      <c r="BL72">
        <f t="shared" si="33"/>
        <v>0.67665209255108638</v>
      </c>
      <c r="BM72">
        <f t="shared" si="34"/>
        <v>0.32334790744891362</v>
      </c>
      <c r="BN72">
        <f t="shared" si="35"/>
        <v>0.69991700278773394</v>
      </c>
      <c r="BO72">
        <f t="shared" si="36"/>
        <v>-103.88742577841624</v>
      </c>
      <c r="BP72">
        <f t="shared" si="37"/>
        <v>0.69499999999999995</v>
      </c>
      <c r="BQ72">
        <f t="shared" si="38"/>
        <v>0.51007345696859474</v>
      </c>
      <c r="BR72">
        <f t="shared" si="39"/>
        <v>0.20701416938432612</v>
      </c>
    </row>
    <row r="73" spans="1:70" x14ac:dyDescent="0.25">
      <c r="A73" s="42">
        <v>1.3</v>
      </c>
      <c r="B73">
        <f t="shared" si="40"/>
        <v>0.11394335230683679</v>
      </c>
      <c r="C73">
        <f t="shared" si="41"/>
        <v>71</v>
      </c>
      <c r="D73" s="5">
        <f t="shared" si="42"/>
        <v>0.70297029702970293</v>
      </c>
      <c r="E73" s="6">
        <f t="shared" si="27"/>
        <v>0.53296269253429718</v>
      </c>
      <c r="F73" s="7">
        <f t="shared" si="28"/>
        <v>0.70297029702970304</v>
      </c>
      <c r="G73" s="7">
        <f t="shared" si="29"/>
        <v>0.34612228239972093</v>
      </c>
      <c r="J73">
        <f t="shared" si="43"/>
        <v>0.99983290672717662</v>
      </c>
      <c r="K73">
        <f t="shared" si="44"/>
        <v>6.8875873079717791E-4</v>
      </c>
      <c r="L73">
        <f t="shared" si="45"/>
        <v>6.4059548824273236E-4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1.3</v>
      </c>
      <c r="BJ73" s="5">
        <f t="shared" si="31"/>
        <v>71</v>
      </c>
      <c r="BK73" s="5">
        <f t="shared" si="32"/>
        <v>0.11394335230683679</v>
      </c>
      <c r="BL73">
        <f t="shared" si="33"/>
        <v>0.68587902056661376</v>
      </c>
      <c r="BM73">
        <f t="shared" si="34"/>
        <v>0.31412097943338624</v>
      </c>
      <c r="BN73">
        <f t="shared" si="35"/>
        <v>0.72273386743945811</v>
      </c>
      <c r="BO73">
        <f t="shared" si="36"/>
        <v>-98.949321992635873</v>
      </c>
      <c r="BP73">
        <f t="shared" si="37"/>
        <v>0.70499999999999996</v>
      </c>
      <c r="BQ73">
        <f t="shared" si="38"/>
        <v>0.53883603027845006</v>
      </c>
      <c r="BR73">
        <f t="shared" si="39"/>
        <v>0.26236426446749106</v>
      </c>
    </row>
    <row r="74" spans="1:70" x14ac:dyDescent="0.25">
      <c r="A74" s="42">
        <v>1.34</v>
      </c>
      <c r="B74">
        <f t="shared" si="40"/>
        <v>0.12710479836480765</v>
      </c>
      <c r="C74">
        <f t="shared" si="41"/>
        <v>72</v>
      </c>
      <c r="D74" s="5">
        <f t="shared" si="42"/>
        <v>0.71287128712871284</v>
      </c>
      <c r="E74" s="6">
        <f t="shared" si="27"/>
        <v>0.56179246609925171</v>
      </c>
      <c r="F74" s="7">
        <f t="shared" si="28"/>
        <v>0.71287128712871295</v>
      </c>
      <c r="G74" s="7">
        <f t="shared" si="29"/>
        <v>0.34070307777082642</v>
      </c>
      <c r="J74">
        <f t="shared" si="43"/>
        <v>0.99988995549723969</v>
      </c>
      <c r="K74">
        <f t="shared" si="44"/>
        <v>4.6564119331983457E-4</v>
      </c>
      <c r="L74">
        <f t="shared" si="45"/>
        <v>4.3308002387919801E-4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1.34</v>
      </c>
      <c r="BJ74" s="5">
        <f t="shared" si="31"/>
        <v>72</v>
      </c>
      <c r="BK74" s="5">
        <f t="shared" si="32"/>
        <v>0.12710479836480765</v>
      </c>
      <c r="BL74">
        <f t="shared" si="33"/>
        <v>0.69088264535008792</v>
      </c>
      <c r="BM74">
        <f t="shared" si="34"/>
        <v>0.30911735464991208</v>
      </c>
      <c r="BN74">
        <f t="shared" si="35"/>
        <v>0.73511528508813406</v>
      </c>
      <c r="BO74">
        <f t="shared" si="36"/>
        <v>-96.884393936991671</v>
      </c>
      <c r="BP74">
        <f t="shared" si="37"/>
        <v>0.71499999999999997</v>
      </c>
      <c r="BQ74">
        <f t="shared" si="38"/>
        <v>0.56805149833898272</v>
      </c>
      <c r="BR74">
        <f t="shared" si="39"/>
        <v>0.29266961396282004</v>
      </c>
    </row>
    <row r="75" spans="1:70" x14ac:dyDescent="0.25">
      <c r="A75" s="42">
        <v>1.39</v>
      </c>
      <c r="B75">
        <f t="shared" si="40"/>
        <v>0.14301480025409505</v>
      </c>
      <c r="C75">
        <f t="shared" si="41"/>
        <v>73</v>
      </c>
      <c r="D75" s="5">
        <f t="shared" si="42"/>
        <v>0.72277227722772275</v>
      </c>
      <c r="E75" s="6">
        <f t="shared" si="27"/>
        <v>0.59109697657280491</v>
      </c>
      <c r="F75" s="7">
        <f t="shared" si="28"/>
        <v>0.72277227722772275</v>
      </c>
      <c r="G75" s="7">
        <f t="shared" si="29"/>
        <v>0.33499611271459406</v>
      </c>
      <c r="J75">
        <f t="shared" si="43"/>
        <v>0.99992831615049582</v>
      </c>
      <c r="K75">
        <f t="shared" si="44"/>
        <v>3.1118247154838689E-4</v>
      </c>
      <c r="L75">
        <f t="shared" si="45"/>
        <v>2.8942222926655036E-4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1.39</v>
      </c>
      <c r="BJ75" s="5">
        <f t="shared" si="31"/>
        <v>73</v>
      </c>
      <c r="BK75" s="5">
        <f t="shared" si="32"/>
        <v>0.14301480025409505</v>
      </c>
      <c r="BL75">
        <f t="shared" si="33"/>
        <v>0.69688418425163734</v>
      </c>
      <c r="BM75">
        <f t="shared" si="34"/>
        <v>0.30311581574836266</v>
      </c>
      <c r="BN75">
        <f t="shared" si="35"/>
        <v>0.73511528508813406</v>
      </c>
      <c r="BO75">
        <f t="shared" si="36"/>
        <v>-96.985278090977118</v>
      </c>
      <c r="BP75">
        <f t="shared" si="37"/>
        <v>0.72499999999999998</v>
      </c>
      <c r="BQ75">
        <f t="shared" si="38"/>
        <v>0.59776012604247841</v>
      </c>
      <c r="BR75">
        <f t="shared" si="39"/>
        <v>0.3293037471426003</v>
      </c>
    </row>
    <row r="76" spans="1:70" x14ac:dyDescent="0.25">
      <c r="A76" s="42">
        <v>1.6</v>
      </c>
      <c r="B76">
        <f t="shared" si="40"/>
        <v>0.20411998265592479</v>
      </c>
      <c r="C76">
        <f t="shared" si="41"/>
        <v>74</v>
      </c>
      <c r="D76" s="5">
        <f t="shared" si="42"/>
        <v>0.73267326732673266</v>
      </c>
      <c r="E76" s="6">
        <f t="shared" si="27"/>
        <v>0.62091817004229621</v>
      </c>
      <c r="F76" s="7">
        <f t="shared" si="28"/>
        <v>0.73267326732673266</v>
      </c>
      <c r="G76" s="7">
        <f t="shared" si="29"/>
        <v>0.32899648237309675</v>
      </c>
      <c r="J76">
        <f t="shared" si="43"/>
        <v>0.9999538143758071</v>
      </c>
      <c r="K76">
        <f t="shared" si="44"/>
        <v>2.0556932693085241E-4</v>
      </c>
      <c r="L76">
        <f t="shared" si="45"/>
        <v>1.9119435800194262E-4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0.08</v>
      </c>
      <c r="AM76" s="55">
        <v>0.25</v>
      </c>
      <c r="AV76" s="2"/>
      <c r="BI76" s="5">
        <f t="shared" si="30"/>
        <v>1.6</v>
      </c>
      <c r="BJ76" s="5">
        <f t="shared" si="31"/>
        <v>74</v>
      </c>
      <c r="BK76" s="5">
        <f t="shared" si="32"/>
        <v>0.20411998265592479</v>
      </c>
      <c r="BL76">
        <f t="shared" si="33"/>
        <v>0.71943347177685824</v>
      </c>
      <c r="BM76">
        <f t="shared" si="34"/>
        <v>0.28056652822314176</v>
      </c>
      <c r="BN76">
        <f t="shared" si="35"/>
        <v>0.79323252402750544</v>
      </c>
      <c r="BO76">
        <f t="shared" si="36"/>
        <v>-82.456724856356857</v>
      </c>
      <c r="BP76">
        <f t="shared" si="37"/>
        <v>0.73499999999999999</v>
      </c>
      <c r="BQ76">
        <f t="shared" si="38"/>
        <v>0.62800601443756987</v>
      </c>
      <c r="BR76">
        <f t="shared" si="39"/>
        <v>0.47000362924573563</v>
      </c>
    </row>
    <row r="77" spans="1:70" x14ac:dyDescent="0.25">
      <c r="A77" s="42">
        <v>1.66</v>
      </c>
      <c r="B77">
        <f t="shared" si="40"/>
        <v>0.22010808804005508</v>
      </c>
      <c r="C77">
        <f t="shared" si="41"/>
        <v>75</v>
      </c>
      <c r="D77" s="5">
        <f t="shared" si="42"/>
        <v>0.74257425742574257</v>
      </c>
      <c r="E77" s="6">
        <f t="shared" si="27"/>
        <v>0.65130211226156343</v>
      </c>
      <c r="F77" s="7">
        <f t="shared" si="28"/>
        <v>0.74257425742574257</v>
      </c>
      <c r="G77" s="7">
        <f t="shared" si="29"/>
        <v>0.32269884667270027</v>
      </c>
      <c r="J77">
        <f t="shared" si="43"/>
        <v>0.99997056836240561</v>
      </c>
      <c r="K77">
        <f t="shared" si="44"/>
        <v>1.3423969533563759E-4</v>
      </c>
      <c r="L77">
        <f t="shared" si="45"/>
        <v>1.2485263609734375E-4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0.62</v>
      </c>
      <c r="AM77" s="55">
        <v>0.5</v>
      </c>
      <c r="AV77" s="2"/>
      <c r="BI77" s="5">
        <f t="shared" si="30"/>
        <v>1.66</v>
      </c>
      <c r="BJ77" s="5">
        <f t="shared" si="31"/>
        <v>75</v>
      </c>
      <c r="BK77" s="5">
        <f t="shared" si="32"/>
        <v>0.22010808804005508</v>
      </c>
      <c r="BL77">
        <f t="shared" si="33"/>
        <v>0.72519663306738302</v>
      </c>
      <c r="BM77">
        <f t="shared" si="34"/>
        <v>0.27480336693261698</v>
      </c>
      <c r="BN77">
        <f t="shared" si="35"/>
        <v>0.79323252402750544</v>
      </c>
      <c r="BO77">
        <f t="shared" si="36"/>
        <v>-82.389747050843553</v>
      </c>
      <c r="BP77">
        <f t="shared" si="37"/>
        <v>0.745</v>
      </c>
      <c r="BQ77">
        <f t="shared" si="38"/>
        <v>0.65883769273618775</v>
      </c>
      <c r="BR77">
        <f t="shared" si="39"/>
        <v>0.50681760236845186</v>
      </c>
    </row>
    <row r="78" spans="1:70" x14ac:dyDescent="0.25">
      <c r="A78" s="42">
        <v>1.78</v>
      </c>
      <c r="B78">
        <f t="shared" si="40"/>
        <v>0.250420002308894</v>
      </c>
      <c r="C78">
        <f t="shared" si="41"/>
        <v>76</v>
      </c>
      <c r="D78" s="5">
        <f t="shared" si="42"/>
        <v>0.75247524752475248</v>
      </c>
      <c r="E78" s="6">
        <f t="shared" si="27"/>
        <v>0.6822996332113872</v>
      </c>
      <c r="F78" s="7">
        <f t="shared" si="28"/>
        <v>0.75247524752475248</v>
      </c>
      <c r="G78" s="7">
        <f t="shared" si="29"/>
        <v>0.3160973864377461</v>
      </c>
      <c r="J78">
        <f t="shared" si="43"/>
        <v>0.99998145040997366</v>
      </c>
      <c r="K78">
        <f t="shared" si="44"/>
        <v>8.6652891175887435E-5</v>
      </c>
      <c r="L78">
        <f t="shared" si="45"/>
        <v>8.0593462773552991E-5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1.75</v>
      </c>
      <c r="AM78" s="55">
        <v>0.75</v>
      </c>
      <c r="AV78" s="2"/>
      <c r="BI78" s="5">
        <f t="shared" si="30"/>
        <v>1.78</v>
      </c>
      <c r="BJ78" s="5">
        <f t="shared" si="31"/>
        <v>76</v>
      </c>
      <c r="BK78" s="5">
        <f t="shared" si="32"/>
        <v>0.250420002308894</v>
      </c>
      <c r="BL78">
        <f t="shared" si="33"/>
        <v>0.73596026874395459</v>
      </c>
      <c r="BM78">
        <f t="shared" si="34"/>
        <v>0.26403973125604541</v>
      </c>
      <c r="BN78">
        <f t="shared" si="35"/>
        <v>0.79323252402750544</v>
      </c>
      <c r="BO78">
        <f t="shared" si="36"/>
        <v>-81.270921625156717</v>
      </c>
      <c r="BP78">
        <f t="shared" si="37"/>
        <v>0.755</v>
      </c>
      <c r="BQ78">
        <f t="shared" si="38"/>
        <v>0.69030882393303394</v>
      </c>
      <c r="BR78">
        <f t="shared" si="39"/>
        <v>0.57661336430399379</v>
      </c>
    </row>
    <row r="79" spans="1:70" x14ac:dyDescent="0.25">
      <c r="A79" s="42">
        <v>1.87</v>
      </c>
      <c r="B79">
        <f t="shared" si="40"/>
        <v>0.27184160653649897</v>
      </c>
      <c r="C79">
        <f t="shared" si="41"/>
        <v>77</v>
      </c>
      <c r="D79" s="5">
        <f t="shared" si="42"/>
        <v>0.76237623762376239</v>
      </c>
      <c r="E79" s="6">
        <f t="shared" si="27"/>
        <v>0.71396709819797821</v>
      </c>
      <c r="F79" s="7">
        <f t="shared" si="28"/>
        <v>0.76237623762376239</v>
      </c>
      <c r="G79" s="7">
        <f t="shared" si="29"/>
        <v>0.30918575251890268</v>
      </c>
      <c r="J79">
        <f t="shared" si="43"/>
        <v>0.99998843735491294</v>
      </c>
      <c r="K79">
        <f t="shared" si="44"/>
        <v>5.5292294568919223E-5</v>
      </c>
      <c r="L79">
        <f t="shared" si="45"/>
        <v>5.1425837309448321E-5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1.87</v>
      </c>
      <c r="BJ79" s="5">
        <f t="shared" si="31"/>
        <v>77</v>
      </c>
      <c r="BK79" s="5">
        <f t="shared" si="32"/>
        <v>0.27184160653649897</v>
      </c>
      <c r="BL79">
        <f t="shared" si="33"/>
        <v>0.74343528339702536</v>
      </c>
      <c r="BM79">
        <f t="shared" si="34"/>
        <v>0.25656471660297464</v>
      </c>
      <c r="BN79">
        <f t="shared" si="35"/>
        <v>0.82945683188887875</v>
      </c>
      <c r="BO79">
        <f t="shared" si="36"/>
        <v>-73.969039097167951</v>
      </c>
      <c r="BP79">
        <f t="shared" si="37"/>
        <v>0.76500000000000001</v>
      </c>
      <c r="BQ79">
        <f t="shared" si="38"/>
        <v>0.72247905192806261</v>
      </c>
      <c r="BR79">
        <f t="shared" si="39"/>
        <v>0.62593843086649537</v>
      </c>
    </row>
    <row r="80" spans="1:70" x14ac:dyDescent="0.25">
      <c r="A80" s="42">
        <v>2.38</v>
      </c>
      <c r="B80">
        <f t="shared" si="40"/>
        <v>0.37657695705651195</v>
      </c>
      <c r="C80">
        <f t="shared" si="41"/>
        <v>78</v>
      </c>
      <c r="D80" s="5">
        <f t="shared" si="42"/>
        <v>0.7722772277227723</v>
      </c>
      <c r="E80" s="6">
        <f t="shared" si="27"/>
        <v>0.74636733718704551</v>
      </c>
      <c r="F80" s="7">
        <f t="shared" si="28"/>
        <v>0.77227722772277219</v>
      </c>
      <c r="G80" s="7">
        <f t="shared" si="29"/>
        <v>0.30195700653323038</v>
      </c>
      <c r="J80">
        <f t="shared" si="43"/>
        <v>0.99999287189171815</v>
      </c>
      <c r="K80">
        <f t="shared" si="44"/>
        <v>3.487591611207635E-5</v>
      </c>
      <c r="L80">
        <f t="shared" si="45"/>
        <v>3.2437127125590065E-5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3.4358</v>
      </c>
      <c r="AM80" s="52"/>
      <c r="AV80" s="2"/>
      <c r="BI80" s="5">
        <f t="shared" si="30"/>
        <v>2.38</v>
      </c>
      <c r="BJ80" s="5">
        <f t="shared" si="31"/>
        <v>78</v>
      </c>
      <c r="BK80" s="5">
        <f t="shared" si="32"/>
        <v>0.37657695705651195</v>
      </c>
      <c r="BL80">
        <f t="shared" si="33"/>
        <v>0.77833511679635814</v>
      </c>
      <c r="BM80">
        <f t="shared" si="34"/>
        <v>0.22166488320364186</v>
      </c>
      <c r="BN80">
        <f t="shared" si="35"/>
        <v>0.85016830060818005</v>
      </c>
      <c r="BO80">
        <f t="shared" si="36"/>
        <v>-64.002453454399657</v>
      </c>
      <c r="BP80">
        <f t="shared" si="37"/>
        <v>0.77500000000000002</v>
      </c>
      <c r="BQ80">
        <f t="shared" si="38"/>
        <v>0.75541502636046909</v>
      </c>
      <c r="BR80">
        <f t="shared" si="39"/>
        <v>0.86710048768338333</v>
      </c>
    </row>
    <row r="81" spans="1:70" x14ac:dyDescent="0.25">
      <c r="A81" s="42">
        <v>2.4300000000000002</v>
      </c>
      <c r="B81">
        <f t="shared" si="40"/>
        <v>0.38560627359831223</v>
      </c>
      <c r="C81">
        <f t="shared" si="41"/>
        <v>79</v>
      </c>
      <c r="D81" s="5">
        <f t="shared" si="42"/>
        <v>0.78217821782178221</v>
      </c>
      <c r="E81" s="6">
        <f t="shared" si="27"/>
        <v>0.77957077373848471</v>
      </c>
      <c r="F81" s="7">
        <f t="shared" si="28"/>
        <v>0.78217821782178243</v>
      </c>
      <c r="G81" s="7">
        <f t="shared" si="29"/>
        <v>0.29440355145374192</v>
      </c>
      <c r="J81">
        <f t="shared" si="43"/>
        <v>0.99999565412439051</v>
      </c>
      <c r="K81">
        <f t="shared" si="44"/>
        <v>2.1745334443207489E-5</v>
      </c>
      <c r="L81">
        <f t="shared" si="45"/>
        <v>2.0224735472355162E-5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1.8156240407014976</v>
      </c>
      <c r="AM81" s="52"/>
      <c r="AV81" s="2"/>
      <c r="BI81" s="5">
        <f t="shared" si="30"/>
        <v>2.4300000000000002</v>
      </c>
      <c r="BJ81" s="5">
        <f t="shared" si="31"/>
        <v>79</v>
      </c>
      <c r="BK81" s="5">
        <f t="shared" si="32"/>
        <v>0.38560627359831223</v>
      </c>
      <c r="BL81">
        <f t="shared" si="33"/>
        <v>0.78121132308647079</v>
      </c>
      <c r="BM81">
        <f t="shared" si="34"/>
        <v>0.21878867691352921</v>
      </c>
      <c r="BN81">
        <f t="shared" si="35"/>
        <v>0.85016830060818005</v>
      </c>
      <c r="BO81">
        <f t="shared" si="36"/>
        <v>-64.249193836139781</v>
      </c>
      <c r="BP81">
        <f t="shared" si="37"/>
        <v>0.78500000000000003</v>
      </c>
      <c r="BQ81">
        <f t="shared" si="38"/>
        <v>0.78919165265822189</v>
      </c>
      <c r="BR81">
        <f t="shared" si="39"/>
        <v>0.88789125735245711</v>
      </c>
    </row>
    <row r="82" spans="1:70" x14ac:dyDescent="0.25">
      <c r="A82" s="42">
        <v>2.6</v>
      </c>
      <c r="B82">
        <f t="shared" si="40"/>
        <v>0.41497334797081797</v>
      </c>
      <c r="C82">
        <f t="shared" si="41"/>
        <v>80</v>
      </c>
      <c r="D82" s="5">
        <f t="shared" si="42"/>
        <v>0.79207920792079212</v>
      </c>
      <c r="E82" s="6">
        <f t="shared" si="27"/>
        <v>0.81365680811519436</v>
      </c>
      <c r="F82" s="7">
        <f t="shared" si="28"/>
        <v>0.79207920792079234</v>
      </c>
      <c r="G82" s="7">
        <f t="shared" si="29"/>
        <v>0.2865170498147645</v>
      </c>
      <c r="J82">
        <f t="shared" si="43"/>
        <v>0.9999973796557875</v>
      </c>
      <c r="K82">
        <f t="shared" si="44"/>
        <v>1.3402506126978332E-5</v>
      </c>
      <c r="L82">
        <f t="shared" si="45"/>
        <v>1.2465301087582343E-5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2.6</v>
      </c>
      <c r="BJ82" s="5">
        <f t="shared" si="31"/>
        <v>80</v>
      </c>
      <c r="BK82" s="5">
        <f t="shared" si="32"/>
        <v>0.41497334797081797</v>
      </c>
      <c r="BL82">
        <f t="shared" si="33"/>
        <v>0.79041606698070788</v>
      </c>
      <c r="BM82">
        <f t="shared" si="34"/>
        <v>0.20958393301929212</v>
      </c>
      <c r="BN82">
        <f t="shared" si="35"/>
        <v>0.85016830060818005</v>
      </c>
      <c r="BO82">
        <f t="shared" si="36"/>
        <v>-63.205163803181414</v>
      </c>
      <c r="BP82">
        <f t="shared" si="37"/>
        <v>0.79500000000000004</v>
      </c>
      <c r="BQ82">
        <f t="shared" si="38"/>
        <v>0.82389363033855767</v>
      </c>
      <c r="BR82">
        <f t="shared" si="39"/>
        <v>0.95551144502743635</v>
      </c>
    </row>
    <row r="83" spans="1:70" x14ac:dyDescent="0.25">
      <c r="A83" s="42">
        <v>2.61</v>
      </c>
      <c r="B83">
        <f t="shared" si="40"/>
        <v>0.41664050733828095</v>
      </c>
      <c r="C83">
        <f t="shared" si="41"/>
        <v>81</v>
      </c>
      <c r="D83" s="5">
        <f t="shared" si="42"/>
        <v>0.80198019801980203</v>
      </c>
      <c r="E83" s="6">
        <f t="shared" si="27"/>
        <v>0.84871552742214496</v>
      </c>
      <c r="F83" s="7">
        <f t="shared" si="28"/>
        <v>0.80198019801980203</v>
      </c>
      <c r="G83" s="7">
        <f t="shared" si="29"/>
        <v>0.27828832667355358</v>
      </c>
      <c r="J83">
        <f t="shared" si="43"/>
        <v>0.99999843753606388</v>
      </c>
      <c r="K83">
        <f t="shared" si="44"/>
        <v>8.1655490733647295E-6</v>
      </c>
      <c r="L83">
        <f t="shared" si="45"/>
        <v>7.5945518532561621E-6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2.61</v>
      </c>
      <c r="BJ83" s="5">
        <f t="shared" si="31"/>
        <v>81</v>
      </c>
      <c r="BK83" s="5">
        <f t="shared" si="32"/>
        <v>0.41664050733828095</v>
      </c>
      <c r="BL83">
        <f t="shared" si="33"/>
        <v>0.79093169352338211</v>
      </c>
      <c r="BM83">
        <f t="shared" si="34"/>
        <v>0.20906830647661789</v>
      </c>
      <c r="BN83">
        <f t="shared" si="35"/>
        <v>0.85016830060818005</v>
      </c>
      <c r="BO83">
        <f t="shared" si="36"/>
        <v>-63.895203483498811</v>
      </c>
      <c r="BP83">
        <f t="shared" si="37"/>
        <v>0.80500000000000005</v>
      </c>
      <c r="BQ83">
        <f t="shared" si="38"/>
        <v>0.85961736424191149</v>
      </c>
      <c r="BR83">
        <f t="shared" si="39"/>
        <v>0.95935022133460202</v>
      </c>
    </row>
    <row r="84" spans="1:70" x14ac:dyDescent="0.25">
      <c r="A84" s="42">
        <v>3.4</v>
      </c>
      <c r="B84">
        <f t="shared" si="40"/>
        <v>0.53147891704225514</v>
      </c>
      <c r="C84">
        <f t="shared" si="41"/>
        <v>82</v>
      </c>
      <c r="D84" s="5">
        <f t="shared" si="42"/>
        <v>0.81188118811881194</v>
      </c>
      <c r="E84" s="6">
        <f t="shared" si="27"/>
        <v>0.88484984129824396</v>
      </c>
      <c r="F84" s="7">
        <f t="shared" si="28"/>
        <v>0.81188118811881216</v>
      </c>
      <c r="G84" s="7">
        <f t="shared" si="29"/>
        <v>0.26970725362753373</v>
      </c>
      <c r="J84">
        <f t="shared" si="43"/>
        <v>0.999999078648802</v>
      </c>
      <c r="K84">
        <f t="shared" si="44"/>
        <v>4.9177248693693689E-6</v>
      </c>
      <c r="L84">
        <f t="shared" si="45"/>
        <v>4.5738401894244356E-6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3.4</v>
      </c>
      <c r="BJ84" s="5">
        <f t="shared" si="31"/>
        <v>82</v>
      </c>
      <c r="BK84" s="5">
        <f t="shared" si="32"/>
        <v>0.53147891704225514</v>
      </c>
      <c r="BL84">
        <f t="shared" si="33"/>
        <v>0.82462378335726505</v>
      </c>
      <c r="BM84">
        <f t="shared" si="34"/>
        <v>0.17537621664273495</v>
      </c>
      <c r="BN84">
        <f t="shared" si="35"/>
        <v>0.87313820030437794</v>
      </c>
      <c r="BO84">
        <f t="shared" si="36"/>
        <v>-53.54377993526905</v>
      </c>
      <c r="BP84">
        <f t="shared" si="37"/>
        <v>0.81499999999999995</v>
      </c>
      <c r="BQ84">
        <f t="shared" si="38"/>
        <v>0.89647336400191591</v>
      </c>
      <c r="BR84">
        <f t="shared" si="39"/>
        <v>1.2237754316221157</v>
      </c>
    </row>
    <row r="85" spans="1:70" x14ac:dyDescent="0.25">
      <c r="A85" s="42">
        <v>3.82</v>
      </c>
      <c r="B85">
        <f t="shared" si="40"/>
        <v>0.58206336291170868</v>
      </c>
      <c r="C85">
        <f t="shared" si="41"/>
        <v>83</v>
      </c>
      <c r="D85" s="5">
        <f t="shared" si="42"/>
        <v>0.82178217821782173</v>
      </c>
      <c r="E85" s="6">
        <f t="shared" si="27"/>
        <v>0.92217817827758652</v>
      </c>
      <c r="F85" s="7">
        <f t="shared" si="28"/>
        <v>0.82178217821782173</v>
      </c>
      <c r="G85" s="7">
        <f t="shared" si="29"/>
        <v>0.26076260904082854</v>
      </c>
      <c r="J85">
        <f t="shared" si="43"/>
        <v>0.99999946272422768</v>
      </c>
      <c r="K85">
        <f t="shared" si="44"/>
        <v>2.9276726666693641E-6</v>
      </c>
      <c r="L85">
        <f t="shared" si="45"/>
        <v>2.7229475539994822E-6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3.82</v>
      </c>
      <c r="BJ85" s="5">
        <f t="shared" si="31"/>
        <v>83</v>
      </c>
      <c r="BK85" s="5">
        <f t="shared" si="32"/>
        <v>0.58206336291170868</v>
      </c>
      <c r="BL85">
        <f t="shared" si="33"/>
        <v>0.83830572933730707</v>
      </c>
      <c r="BM85">
        <f t="shared" si="34"/>
        <v>0.16169427066269293</v>
      </c>
      <c r="BN85">
        <f t="shared" si="35"/>
        <v>0.87313820030437794</v>
      </c>
      <c r="BO85">
        <f t="shared" si="36"/>
        <v>-51.485584180257256</v>
      </c>
      <c r="BP85">
        <f t="shared" si="37"/>
        <v>0.82499999999999996</v>
      </c>
      <c r="BQ85">
        <f t="shared" si="38"/>
        <v>0.9345892910734801</v>
      </c>
      <c r="BR85">
        <f t="shared" si="39"/>
        <v>1.3402504226184837</v>
      </c>
    </row>
    <row r="86" spans="1:70" x14ac:dyDescent="0.25">
      <c r="A86" s="42">
        <v>4.2</v>
      </c>
      <c r="B86">
        <f t="shared" si="40"/>
        <v>0.62324929039790045</v>
      </c>
      <c r="C86">
        <f t="shared" si="41"/>
        <v>84</v>
      </c>
      <c r="D86" s="5">
        <f t="shared" si="42"/>
        <v>0.83168316831683164</v>
      </c>
      <c r="E86" s="6">
        <f t="shared" si="27"/>
        <v>0.96083793100316073</v>
      </c>
      <c r="F86" s="7">
        <f t="shared" si="28"/>
        <v>0.83168316831683153</v>
      </c>
      <c r="G86" s="7">
        <f t="shared" si="29"/>
        <v>0.25144190804985705</v>
      </c>
      <c r="J86">
        <f t="shared" si="43"/>
        <v>0.99999969017261492</v>
      </c>
      <c r="K86">
        <f t="shared" si="44"/>
        <v>1.7229007666159258E-6</v>
      </c>
      <c r="L86">
        <f t="shared" si="45"/>
        <v>1.602422457145031E-6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4.2</v>
      </c>
      <c r="BJ86" s="5">
        <f t="shared" si="31"/>
        <v>84</v>
      </c>
      <c r="BK86" s="5">
        <f t="shared" si="32"/>
        <v>0.62324929039790045</v>
      </c>
      <c r="BL86">
        <f t="shared" si="33"/>
        <v>0.84891731262836345</v>
      </c>
      <c r="BM86">
        <f t="shared" si="34"/>
        <v>0.15108268737163655</v>
      </c>
      <c r="BN86">
        <f t="shared" si="35"/>
        <v>0.87313820030437794</v>
      </c>
      <c r="BO86">
        <f t="shared" si="36"/>
        <v>-50.008971954288469</v>
      </c>
      <c r="BP86">
        <f t="shared" si="37"/>
        <v>0.83499999999999996</v>
      </c>
      <c r="BQ86">
        <f t="shared" si="38"/>
        <v>0.97411387705930974</v>
      </c>
      <c r="BR86">
        <f t="shared" si="39"/>
        <v>1.4350845252893227</v>
      </c>
    </row>
    <row r="87" spans="1:70" x14ac:dyDescent="0.25">
      <c r="A87" s="42">
        <v>4.25</v>
      </c>
      <c r="B87">
        <f t="shared" si="40"/>
        <v>0.62838893005031149</v>
      </c>
      <c r="C87">
        <f t="shared" si="41"/>
        <v>85</v>
      </c>
      <c r="D87" s="5">
        <f t="shared" si="42"/>
        <v>0.84158415841584155</v>
      </c>
      <c r="E87" s="6">
        <f t="shared" si="27"/>
        <v>1.0009899168818781</v>
      </c>
      <c r="F87" s="7">
        <f t="shared" si="28"/>
        <v>0.84158415841584078</v>
      </c>
      <c r="G87" s="7">
        <f t="shared" si="29"/>
        <v>0.24173119369224383</v>
      </c>
      <c r="J87">
        <f t="shared" si="43"/>
        <v>0.99999982332024051</v>
      </c>
      <c r="K87">
        <f t="shared" si="44"/>
        <v>1.0022532338529999E-6</v>
      </c>
      <c r="L87">
        <f t="shared" si="45"/>
        <v>9.3216807421056717E-7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4.25</v>
      </c>
      <c r="BJ87" s="5">
        <f t="shared" si="31"/>
        <v>85</v>
      </c>
      <c r="BK87" s="5">
        <f t="shared" si="32"/>
        <v>0.62838893005031149</v>
      </c>
      <c r="BL87">
        <f t="shared" si="33"/>
        <v>0.85020825962394375</v>
      </c>
      <c r="BM87">
        <f t="shared" si="34"/>
        <v>0.14979174037605625</v>
      </c>
      <c r="BN87">
        <f t="shared" si="35"/>
        <v>0.87313820030437794</v>
      </c>
      <c r="BO87">
        <f t="shared" si="36"/>
        <v>-50.351079019263516</v>
      </c>
      <c r="BP87">
        <f t="shared" si="37"/>
        <v>0.84499999999999997</v>
      </c>
      <c r="BQ87">
        <f t="shared" si="38"/>
        <v>1.0152220332170301</v>
      </c>
      <c r="BR87">
        <f t="shared" si="39"/>
        <v>1.4469189829363254</v>
      </c>
    </row>
    <row r="88" spans="1:70" x14ac:dyDescent="0.25">
      <c r="A88" s="42">
        <v>4.3</v>
      </c>
      <c r="B88">
        <f t="shared" si="40"/>
        <v>0.63346845557958653</v>
      </c>
      <c r="C88">
        <f t="shared" si="41"/>
        <v>86</v>
      </c>
      <c r="D88" s="5">
        <f t="shared" si="42"/>
        <v>0.85148514851485146</v>
      </c>
      <c r="E88" s="6">
        <f t="shared" si="27"/>
        <v>1.0428242390384279</v>
      </c>
      <c r="F88" s="7">
        <f t="shared" si="28"/>
        <v>0.85148514851485102</v>
      </c>
      <c r="G88" s="7">
        <f t="shared" si="29"/>
        <v>0.23161477731930571</v>
      </c>
      <c r="J88">
        <f t="shared" si="43"/>
        <v>0.99999990036945419</v>
      </c>
      <c r="K88">
        <f t="shared" si="44"/>
        <v>5.7633384482540877E-7</v>
      </c>
      <c r="L88">
        <f t="shared" si="45"/>
        <v>5.3603220432419177E-7</v>
      </c>
      <c r="M88">
        <f t="shared" si="46"/>
        <v>31622.776601684007</v>
      </c>
      <c r="N88">
        <f t="shared" si="47"/>
        <v>4.5000000000000027</v>
      </c>
      <c r="AK88" s="27">
        <f>EXP(INDEX(LINEST(BR3:BR102,E3:E102),1,2))</f>
        <v>0.46089256470412843</v>
      </c>
      <c r="AL88" s="27">
        <f>INDEX(LINEST(BR3:BR102,E3:E102),1)</f>
        <v>2.1993167686838984</v>
      </c>
      <c r="AV88" s="2"/>
      <c r="BI88" s="5">
        <f t="shared" si="30"/>
        <v>4.3</v>
      </c>
      <c r="BJ88" s="5">
        <f t="shared" si="31"/>
        <v>86</v>
      </c>
      <c r="BK88" s="5">
        <f t="shared" si="32"/>
        <v>0.63346845557958653</v>
      </c>
      <c r="BL88">
        <f t="shared" si="33"/>
        <v>0.85147685746669288</v>
      </c>
      <c r="BM88">
        <f t="shared" si="34"/>
        <v>0.14852314253330712</v>
      </c>
      <c r="BN88">
        <f t="shared" si="35"/>
        <v>0.89896636961016541</v>
      </c>
      <c r="BO88">
        <f t="shared" si="36"/>
        <v>-45.707036595844549</v>
      </c>
      <c r="BP88">
        <f t="shared" si="37"/>
        <v>0.85499999999999998</v>
      </c>
      <c r="BQ88">
        <f t="shared" si="38"/>
        <v>1.058121617684777</v>
      </c>
      <c r="BR88">
        <f t="shared" si="39"/>
        <v>1.4586150226995167</v>
      </c>
    </row>
    <row r="89" spans="1:70" x14ac:dyDescent="0.25">
      <c r="A89" s="42">
        <v>4.75</v>
      </c>
      <c r="B89">
        <f t="shared" si="40"/>
        <v>0.67669360962486658</v>
      </c>
      <c r="C89">
        <f t="shared" si="41"/>
        <v>87</v>
      </c>
      <c r="D89" s="5">
        <f t="shared" si="42"/>
        <v>0.86138613861386137</v>
      </c>
      <c r="E89" s="6">
        <f t="shared" si="27"/>
        <v>1.0865681149860691</v>
      </c>
      <c r="F89" s="7">
        <f t="shared" si="28"/>
        <v>0.86138613861386149</v>
      </c>
      <c r="G89" s="7">
        <f t="shared" si="29"/>
        <v>0.22107491180512551</v>
      </c>
      <c r="J89">
        <f t="shared" si="43"/>
        <v>0.9999999444439357</v>
      </c>
      <c r="K89">
        <f t="shared" si="44"/>
        <v>3.2760478584806939E-7</v>
      </c>
      <c r="L89">
        <f t="shared" si="45"/>
        <v>3.0469617059968551E-7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4.75</v>
      </c>
      <c r="BJ89" s="5">
        <f t="shared" si="31"/>
        <v>87</v>
      </c>
      <c r="BK89" s="5">
        <f t="shared" si="32"/>
        <v>0.67669360962486658</v>
      </c>
      <c r="BL89">
        <f t="shared" si="33"/>
        <v>0.86198114486159882</v>
      </c>
      <c r="BM89">
        <f t="shared" si="34"/>
        <v>0.13801885513840118</v>
      </c>
      <c r="BN89">
        <f t="shared" si="35"/>
        <v>0.89896636961016541</v>
      </c>
      <c r="BO89">
        <f t="shared" si="36"/>
        <v>-44.120455752800787</v>
      </c>
      <c r="BP89">
        <f t="shared" si="37"/>
        <v>0.86499999999999999</v>
      </c>
      <c r="BQ89">
        <f t="shared" si="38"/>
        <v>1.1030625561995977</v>
      </c>
      <c r="BR89">
        <f t="shared" si="39"/>
        <v>1.5581446180465499</v>
      </c>
    </row>
    <row r="90" spans="1:70" x14ac:dyDescent="0.25">
      <c r="A90" s="42">
        <v>5.63</v>
      </c>
      <c r="B90">
        <f t="shared" si="40"/>
        <v>0.75050839485134624</v>
      </c>
      <c r="C90">
        <f t="shared" si="41"/>
        <v>88</v>
      </c>
      <c r="D90" s="5">
        <f t="shared" si="42"/>
        <v>0.87128712871287128</v>
      </c>
      <c r="E90" s="6">
        <f t="shared" si="27"/>
        <v>1.1324965296189653</v>
      </c>
      <c r="F90" s="7">
        <f t="shared" si="28"/>
        <v>0.87128712871287128</v>
      </c>
      <c r="G90" s="7">
        <f t="shared" si="29"/>
        <v>0.21009137412806161</v>
      </c>
      <c r="J90">
        <f t="shared" si="43"/>
        <v>0.99999996936636826</v>
      </c>
      <c r="K90">
        <f t="shared" si="44"/>
        <v>1.8407966146298271E-7</v>
      </c>
      <c r="L90">
        <f t="shared" si="45"/>
        <v>1.71207413188002E-7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5.63</v>
      </c>
      <c r="BJ90" s="5">
        <f t="shared" si="31"/>
        <v>88</v>
      </c>
      <c r="BK90" s="5">
        <f t="shared" si="32"/>
        <v>0.75050839485134624</v>
      </c>
      <c r="BL90">
        <f t="shared" si="33"/>
        <v>0.87872323766283922</v>
      </c>
      <c r="BM90">
        <f t="shared" si="34"/>
        <v>0.12127676233716078</v>
      </c>
      <c r="BN90">
        <f t="shared" si="35"/>
        <v>0.89896636961016541</v>
      </c>
      <c r="BO90">
        <f t="shared" si="36"/>
        <v>-41.26411541052321</v>
      </c>
      <c r="BP90">
        <f t="shared" si="37"/>
        <v>0.875</v>
      </c>
      <c r="BQ90">
        <f t="shared" si="38"/>
        <v>1.1503493803760083</v>
      </c>
      <c r="BR90">
        <f t="shared" si="39"/>
        <v>1.728109442151599</v>
      </c>
    </row>
    <row r="91" spans="1:70" x14ac:dyDescent="0.25">
      <c r="A91" s="42">
        <v>5.72</v>
      </c>
      <c r="B91">
        <f t="shared" si="40"/>
        <v>0.75739602879302415</v>
      </c>
      <c r="C91">
        <f t="shared" si="41"/>
        <v>89</v>
      </c>
      <c r="D91" s="5">
        <f t="shared" si="42"/>
        <v>0.88118811881188119</v>
      </c>
      <c r="E91" s="6">
        <f t="shared" si="27"/>
        <v>1.1809470407966427</v>
      </c>
      <c r="F91" s="7">
        <f t="shared" si="28"/>
        <v>0.8811881188118813</v>
      </c>
      <c r="G91" s="7">
        <f t="shared" si="29"/>
        <v>0.19864092327974925</v>
      </c>
      <c r="J91">
        <f t="shared" si="43"/>
        <v>0.99999998329722606</v>
      </c>
      <c r="K91">
        <f t="shared" si="44"/>
        <v>1.0224470639594002E-7</v>
      </c>
      <c r="L91">
        <f t="shared" si="45"/>
        <v>9.5094979831521546E-8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2.7512133331926907E-2</v>
      </c>
      <c r="AN91">
        <v>0.1</v>
      </c>
      <c r="AO91" s="18">
        <f>AM91</f>
        <v>2.7512133331926907E-2</v>
      </c>
      <c r="AV91" s="2"/>
      <c r="BI91" s="5">
        <f t="shared" si="30"/>
        <v>5.72</v>
      </c>
      <c r="BJ91" s="5">
        <f t="shared" si="31"/>
        <v>89</v>
      </c>
      <c r="BK91" s="5">
        <f t="shared" si="32"/>
        <v>0.75739602879302415</v>
      </c>
      <c r="BL91">
        <f t="shared" si="33"/>
        <v>0.88020926011135059</v>
      </c>
      <c r="BM91">
        <f t="shared" si="34"/>
        <v>0.11979073988864941</v>
      </c>
      <c r="BN91">
        <f t="shared" si="35"/>
        <v>0.89896636961016541</v>
      </c>
      <c r="BO91">
        <f t="shared" si="36"/>
        <v>-41.436630678908678</v>
      </c>
      <c r="BP91">
        <f t="shared" si="37"/>
        <v>0.88500000000000001</v>
      </c>
      <c r="BQ91">
        <f t="shared" si="38"/>
        <v>1.2003588580308597</v>
      </c>
      <c r="BR91">
        <f t="shared" si="39"/>
        <v>1.7439688053917064</v>
      </c>
    </row>
    <row r="92" spans="1:70" x14ac:dyDescent="0.25">
      <c r="A92" s="42">
        <v>7.59</v>
      </c>
      <c r="B92">
        <f t="shared" si="40"/>
        <v>0.88024177589548036</v>
      </c>
      <c r="C92">
        <f t="shared" si="41"/>
        <v>90</v>
      </c>
      <c r="D92" s="5">
        <f t="shared" si="42"/>
        <v>0.8910891089108911</v>
      </c>
      <c r="E92" s="6">
        <f t="shared" si="27"/>
        <v>1.2323408611117508</v>
      </c>
      <c r="F92" s="7">
        <f t="shared" si="28"/>
        <v>0.89108910891089133</v>
      </c>
      <c r="G92" s="7">
        <f t="shared" si="29"/>
        <v>0.18669658272058237</v>
      </c>
      <c r="J92">
        <f t="shared" si="43"/>
        <v>0.99999999099472248</v>
      </c>
      <c r="K92">
        <f t="shared" si="44"/>
        <v>5.6137790203897813E-8</v>
      </c>
      <c r="L92">
        <f t="shared" si="45"/>
        <v>5.2212209466893542E-8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0.10455867003086403</v>
      </c>
      <c r="AN92">
        <v>0.25</v>
      </c>
      <c r="AO92" s="18">
        <f>AM92</f>
        <v>0.10455867003086403</v>
      </c>
      <c r="AV92" s="2"/>
      <c r="BI92" s="5">
        <f t="shared" si="30"/>
        <v>7.59</v>
      </c>
      <c r="BJ92" s="5">
        <f t="shared" si="31"/>
        <v>90</v>
      </c>
      <c r="BK92" s="5">
        <f t="shared" si="32"/>
        <v>0.88024177589548036</v>
      </c>
      <c r="BL92">
        <f t="shared" si="33"/>
        <v>0.90458292181875033</v>
      </c>
      <c r="BM92">
        <f t="shared" si="34"/>
        <v>9.541707818124967E-2</v>
      </c>
      <c r="BN92">
        <f t="shared" si="35"/>
        <v>0.92854154097934083</v>
      </c>
      <c r="BO92">
        <f t="shared" si="36"/>
        <v>-31.221441463312939</v>
      </c>
      <c r="BP92">
        <f t="shared" si="37"/>
        <v>0.89500000000000002</v>
      </c>
      <c r="BQ92">
        <f t="shared" si="38"/>
        <v>1.2535654384704511</v>
      </c>
      <c r="BR92">
        <f t="shared" si="39"/>
        <v>2.0268315914075385</v>
      </c>
    </row>
    <row r="93" spans="1:70" x14ac:dyDescent="0.25">
      <c r="A93" s="42">
        <v>8.85</v>
      </c>
      <c r="B93">
        <f t="shared" si="40"/>
        <v>0.94694327069782547</v>
      </c>
      <c r="C93">
        <f t="shared" si="41"/>
        <v>91</v>
      </c>
      <c r="D93" s="5">
        <f t="shared" si="42"/>
        <v>0.90099009900990101</v>
      </c>
      <c r="E93" s="6">
        <f t="shared" si="27"/>
        <v>1.2872137328173301</v>
      </c>
      <c r="F93" s="7">
        <f t="shared" si="28"/>
        <v>0.90099009900990112</v>
      </c>
      <c r="G93" s="7">
        <f t="shared" si="29"/>
        <v>0.17422666934067427</v>
      </c>
      <c r="J93">
        <f t="shared" si="43"/>
        <v>0.99999999519913507</v>
      </c>
      <c r="K93">
        <f t="shared" si="44"/>
        <v>3.0468372038413505E-8</v>
      </c>
      <c r="L93">
        <f t="shared" si="45"/>
        <v>2.8337792015091336E-8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0.46089256470412843</v>
      </c>
      <c r="AN93">
        <v>0.5</v>
      </c>
      <c r="AO93" s="18">
        <f>AM93</f>
        <v>0.46089256470412843</v>
      </c>
      <c r="AV93" s="2"/>
      <c r="BI93" s="5">
        <f t="shared" si="30"/>
        <v>8.85</v>
      </c>
      <c r="BJ93" s="5">
        <f t="shared" si="31"/>
        <v>91</v>
      </c>
      <c r="BK93" s="5">
        <f t="shared" si="32"/>
        <v>0.94694327069782547</v>
      </c>
      <c r="BL93">
        <f t="shared" si="33"/>
        <v>0.91618079537057218</v>
      </c>
      <c r="BM93">
        <f t="shared" si="34"/>
        <v>8.3819204629427824E-2</v>
      </c>
      <c r="BN93">
        <f t="shared" si="35"/>
        <v>0.92854154097934083</v>
      </c>
      <c r="BO93">
        <f t="shared" si="36"/>
        <v>-29.264391000447048</v>
      </c>
      <c r="BP93">
        <f t="shared" si="37"/>
        <v>0.90500000000000003</v>
      </c>
      <c r="BQ93">
        <f t="shared" si="38"/>
        <v>1.3105791121681303</v>
      </c>
      <c r="BR93">
        <f t="shared" si="39"/>
        <v>2.180417459019838</v>
      </c>
    </row>
    <row r="94" spans="1:70" x14ac:dyDescent="0.25">
      <c r="A94" s="42">
        <v>11.8</v>
      </c>
      <c r="B94">
        <f t="shared" si="40"/>
        <v>1.0718820073061255</v>
      </c>
      <c r="C94">
        <f t="shared" si="41"/>
        <v>92</v>
      </c>
      <c r="D94" s="5">
        <f t="shared" si="42"/>
        <v>0.91089108910891092</v>
      </c>
      <c r="E94" s="6">
        <f t="shared" si="27"/>
        <v>1.3462626652319192</v>
      </c>
      <c r="F94" s="7">
        <f t="shared" si="28"/>
        <v>0.91089108910891092</v>
      </c>
      <c r="G94" s="7">
        <f t="shared" si="29"/>
        <v>0.16119344474285888</v>
      </c>
      <c r="AK94">
        <v>0.75</v>
      </c>
      <c r="AL94">
        <f t="shared" si="48"/>
        <v>0.67448975019608193</v>
      </c>
      <c r="AM94">
        <f>$AK$88*(EXP(1))^($AL$88*AL94)</f>
        <v>2.0316053765493161</v>
      </c>
      <c r="AN94">
        <v>0.75</v>
      </c>
      <c r="AO94" s="18">
        <f>AM94</f>
        <v>2.0316053765493161</v>
      </c>
      <c r="AV94" s="2"/>
      <c r="BI94" s="5">
        <f t="shared" si="30"/>
        <v>11.8</v>
      </c>
      <c r="BJ94" s="5">
        <f t="shared" si="31"/>
        <v>92</v>
      </c>
      <c r="BK94" s="5">
        <f t="shared" si="32"/>
        <v>1.0718820073061255</v>
      </c>
      <c r="BL94">
        <f t="shared" si="33"/>
        <v>0.93500789616368341</v>
      </c>
      <c r="BM94">
        <f t="shared" si="34"/>
        <v>6.4992103836316595E-2</v>
      </c>
      <c r="BN94">
        <f t="shared" si="35"/>
        <v>0.92854154097934083</v>
      </c>
      <c r="BO94">
        <f t="shared" si="36"/>
        <v>-25.865304901681888</v>
      </c>
      <c r="BP94">
        <f t="shared" si="37"/>
        <v>0.91500000000000004</v>
      </c>
      <c r="BQ94">
        <f t="shared" si="38"/>
        <v>1.3722038089987258</v>
      </c>
      <c r="BR94">
        <f t="shared" si="39"/>
        <v>2.4680995314716192</v>
      </c>
    </row>
    <row r="95" spans="1:70" x14ac:dyDescent="0.25">
      <c r="A95" s="42">
        <v>15</v>
      </c>
      <c r="B95">
        <f t="shared" si="40"/>
        <v>1.1760912590556813</v>
      </c>
      <c r="C95">
        <f t="shared" si="41"/>
        <v>93</v>
      </c>
      <c r="D95" s="5">
        <f t="shared" si="42"/>
        <v>0.92079207920792083</v>
      </c>
      <c r="E95" s="6">
        <f t="shared" si="27"/>
        <v>1.4104195313382355</v>
      </c>
      <c r="F95" s="7">
        <f t="shared" si="28"/>
        <v>0.92079207920792094</v>
      </c>
      <c r="G95" s="7">
        <f t="shared" si="29"/>
        <v>0.14755118294235584</v>
      </c>
      <c r="AK95">
        <v>0.9</v>
      </c>
      <c r="AL95">
        <f t="shared" si="48"/>
        <v>1.2815515655446006</v>
      </c>
      <c r="AM95">
        <f>$AK$88*(EXP(1))^($AL$88*AL95)</f>
        <v>7.7210281600751278</v>
      </c>
      <c r="AN95">
        <v>0.9</v>
      </c>
      <c r="AO95" s="18">
        <f>AM95</f>
        <v>7.7210281600751278</v>
      </c>
      <c r="AV95" s="2"/>
      <c r="BI95" s="5">
        <f t="shared" si="30"/>
        <v>15</v>
      </c>
      <c r="BJ95" s="5">
        <f t="shared" si="31"/>
        <v>93</v>
      </c>
      <c r="BK95" s="5">
        <f t="shared" si="32"/>
        <v>1.1760912590556813</v>
      </c>
      <c r="BL95">
        <f t="shared" si="33"/>
        <v>0.9480473352798362</v>
      </c>
      <c r="BM95">
        <f t="shared" si="34"/>
        <v>5.1952664720163799E-2</v>
      </c>
      <c r="BN95">
        <f t="shared" si="35"/>
        <v>0.92854154097934083</v>
      </c>
      <c r="BO95">
        <f t="shared" si="36"/>
        <v>-23.585836027348169</v>
      </c>
      <c r="BP95">
        <f t="shared" si="37"/>
        <v>0.92500000000000004</v>
      </c>
      <c r="BQ95">
        <f t="shared" si="38"/>
        <v>1.4395314709384563</v>
      </c>
      <c r="BR95">
        <f t="shared" si="39"/>
        <v>2.7080502011022101</v>
      </c>
    </row>
    <row r="96" spans="1:70" x14ac:dyDescent="0.25">
      <c r="A96" s="42">
        <v>15.5</v>
      </c>
      <c r="B96">
        <f t="shared" si="40"/>
        <v>1.1903316981702914</v>
      </c>
      <c r="C96">
        <f t="shared" si="41"/>
        <v>94</v>
      </c>
      <c r="D96" s="5">
        <f t="shared" si="42"/>
        <v>0.93069306930693074</v>
      </c>
      <c r="E96" s="6">
        <f t="shared" si="27"/>
        <v>1.4809726513681762</v>
      </c>
      <c r="F96" s="7">
        <f t="shared" si="28"/>
        <v>0.93069306930693074</v>
      </c>
      <c r="G96" s="7">
        <f t="shared" si="29"/>
        <v>0.1332432957856893</v>
      </c>
      <c r="AV96" s="2"/>
      <c r="BI96" s="5">
        <f t="shared" si="30"/>
        <v>15.5</v>
      </c>
      <c r="BJ96" s="5">
        <f t="shared" si="31"/>
        <v>94</v>
      </c>
      <c r="BK96" s="5">
        <f t="shared" si="32"/>
        <v>1.1903316981702914</v>
      </c>
      <c r="BL96">
        <f t="shared" si="33"/>
        <v>0.94965518972202367</v>
      </c>
      <c r="BM96">
        <f t="shared" si="34"/>
        <v>5.0344810277976326E-2</v>
      </c>
      <c r="BN96">
        <f t="shared" si="35"/>
        <v>0.92854154097934083</v>
      </c>
      <c r="BO96">
        <f t="shared" si="36"/>
        <v>-23.523941342899413</v>
      </c>
      <c r="BP96">
        <f t="shared" si="37"/>
        <v>0.93500000000000005</v>
      </c>
      <c r="BQ96">
        <f t="shared" si="38"/>
        <v>1.5141018876192844</v>
      </c>
      <c r="BR96">
        <f t="shared" si="39"/>
        <v>2.7408400239252009</v>
      </c>
    </row>
    <row r="97" spans="1:70" x14ac:dyDescent="0.25">
      <c r="A97" s="42">
        <v>20.5</v>
      </c>
      <c r="B97">
        <f t="shared" si="40"/>
        <v>1.3117538610557542</v>
      </c>
      <c r="C97">
        <f t="shared" si="41"/>
        <v>95</v>
      </c>
      <c r="D97" s="5">
        <f t="shared" si="42"/>
        <v>0.94059405940594054</v>
      </c>
      <c r="E97" s="6">
        <f t="shared" si="27"/>
        <v>1.5597799921032531</v>
      </c>
      <c r="F97" s="7">
        <f t="shared" si="28"/>
        <v>0.94059405940594054</v>
      </c>
      <c r="G97" s="7">
        <f t="shared" si="29"/>
        <v>0.11819785219817174</v>
      </c>
      <c r="AU97" s="2"/>
      <c r="BI97" s="5">
        <f t="shared" si="30"/>
        <v>20.5</v>
      </c>
      <c r="BJ97" s="5">
        <f t="shared" si="31"/>
        <v>95</v>
      </c>
      <c r="BK97" s="5">
        <f t="shared" si="32"/>
        <v>1.3117538610557542</v>
      </c>
      <c r="BL97">
        <f t="shared" si="33"/>
        <v>0.96180859829017529</v>
      </c>
      <c r="BM97">
        <f t="shared" si="34"/>
        <v>3.8191401709824713E-2</v>
      </c>
      <c r="BN97">
        <f t="shared" si="35"/>
        <v>0.92854154097934083</v>
      </c>
      <c r="BO97">
        <f t="shared" si="36"/>
        <v>-21.372114272871137</v>
      </c>
      <c r="BP97">
        <f t="shared" si="37"/>
        <v>0.94499999999999995</v>
      </c>
      <c r="BQ97">
        <f t="shared" si="38"/>
        <v>1.5981931399228169</v>
      </c>
      <c r="BR97">
        <f t="shared" si="39"/>
        <v>3.0204248861443626</v>
      </c>
    </row>
    <row r="98" spans="1:70" x14ac:dyDescent="0.25">
      <c r="A98" s="42">
        <v>20.6</v>
      </c>
      <c r="B98">
        <f t="shared" si="40"/>
        <v>1.3138672203691535</v>
      </c>
      <c r="C98">
        <f t="shared" si="41"/>
        <v>96</v>
      </c>
      <c r="D98" s="5">
        <f t="shared" si="42"/>
        <v>0.95049504950495045</v>
      </c>
      <c r="E98" s="6">
        <f t="shared" si="27"/>
        <v>1.6496726793534771</v>
      </c>
      <c r="F98" s="7">
        <f t="shared" si="28"/>
        <v>0.95049504950495045</v>
      </c>
      <c r="G98" s="7">
        <f t="shared" si="29"/>
        <v>0.10232016514504683</v>
      </c>
      <c r="AU98" s="2"/>
      <c r="BI98" s="5">
        <f t="shared" si="30"/>
        <v>20.6</v>
      </c>
      <c r="BJ98" s="5">
        <f t="shared" si="31"/>
        <v>96</v>
      </c>
      <c r="BK98" s="5">
        <f t="shared" si="32"/>
        <v>1.3138672203691535</v>
      </c>
      <c r="BL98">
        <f t="shared" si="33"/>
        <v>0.96199678928941856</v>
      </c>
      <c r="BM98">
        <f t="shared" si="34"/>
        <v>3.8003210710581437E-2</v>
      </c>
      <c r="BN98">
        <f t="shared" si="35"/>
        <v>0.92854154097934083</v>
      </c>
      <c r="BO98">
        <f t="shared" si="36"/>
        <v>-21.560906107153489</v>
      </c>
      <c r="BP98">
        <f t="shared" si="37"/>
        <v>0.95499999999999996</v>
      </c>
      <c r="BQ98">
        <f t="shared" si="38"/>
        <v>1.6953977102721358</v>
      </c>
      <c r="BR98">
        <f t="shared" si="39"/>
        <v>3.0252910757955354</v>
      </c>
    </row>
    <row r="99" spans="1:70" x14ac:dyDescent="0.25">
      <c r="A99" s="42">
        <v>20.7</v>
      </c>
      <c r="B99">
        <f t="shared" si="40"/>
        <v>1.3159703454569178</v>
      </c>
      <c r="C99">
        <f t="shared" si="41"/>
        <v>97</v>
      </c>
      <c r="D99" s="5">
        <f t="shared" si="42"/>
        <v>0.96039603960396036</v>
      </c>
      <c r="E99" s="6">
        <f t="shared" si="27"/>
        <v>1.7553005013082397</v>
      </c>
      <c r="F99" s="7">
        <f t="shared" si="28"/>
        <v>0.96039603960396036</v>
      </c>
      <c r="G99" s="7">
        <f t="shared" si="29"/>
        <v>8.5479520491030636E-2</v>
      </c>
      <c r="AK99" s="27"/>
      <c r="AL99" s="27"/>
      <c r="AU99" s="2"/>
      <c r="BI99" s="5">
        <f t="shared" si="30"/>
        <v>20.7</v>
      </c>
      <c r="BJ99" s="5">
        <f t="shared" si="31"/>
        <v>97</v>
      </c>
      <c r="BK99" s="5">
        <f t="shared" si="32"/>
        <v>1.3159703454569178</v>
      </c>
      <c r="BL99">
        <f t="shared" si="33"/>
        <v>0.96218331722438966</v>
      </c>
      <c r="BM99">
        <f t="shared" si="34"/>
        <v>3.7816682775610344E-2</v>
      </c>
      <c r="BN99">
        <f t="shared" si="35"/>
        <v>0.92854154097934083</v>
      </c>
      <c r="BO99">
        <f t="shared" si="36"/>
        <v>-21.749256335544828</v>
      </c>
      <c r="BP99">
        <f t="shared" si="37"/>
        <v>0.96499999999999997</v>
      </c>
      <c r="BQ99">
        <f t="shared" si="38"/>
        <v>1.8119106729525971</v>
      </c>
      <c r="BR99">
        <f t="shared" si="39"/>
        <v>3.0301337002713233</v>
      </c>
    </row>
    <row r="100" spans="1:70" x14ac:dyDescent="0.25">
      <c r="A100" s="42">
        <v>26.5</v>
      </c>
      <c r="B100">
        <f t="shared" si="40"/>
        <v>1.4232458739368079</v>
      </c>
      <c r="C100">
        <f t="shared" si="41"/>
        <v>98</v>
      </c>
      <c r="D100" s="5">
        <f t="shared" si="42"/>
        <v>0.97029702970297027</v>
      </c>
      <c r="E100" s="6">
        <f t="shared" si="27"/>
        <v>1.885177032432044</v>
      </c>
      <c r="F100" s="7">
        <f t="shared" si="28"/>
        <v>0.97029702970297027</v>
      </c>
      <c r="G100" s="7">
        <f t="shared" si="29"/>
        <v>6.7482649741612583E-2</v>
      </c>
      <c r="AU100" s="2"/>
      <c r="BI100" s="5">
        <f t="shared" si="30"/>
        <v>26.5</v>
      </c>
      <c r="BJ100" s="5">
        <f t="shared" si="31"/>
        <v>98</v>
      </c>
      <c r="BK100" s="5">
        <f t="shared" si="32"/>
        <v>1.4232458739368079</v>
      </c>
      <c r="BL100">
        <f t="shared" si="33"/>
        <v>0.97075086961877399</v>
      </c>
      <c r="BM100">
        <f t="shared" si="34"/>
        <v>2.9249130381226007E-2</v>
      </c>
      <c r="BN100">
        <f t="shared" si="35"/>
        <v>0.96316662613731596</v>
      </c>
      <c r="BO100">
        <f t="shared" si="36"/>
        <v>-13.106782361574057</v>
      </c>
      <c r="BP100">
        <f t="shared" si="37"/>
        <v>0.97499999999999998</v>
      </c>
      <c r="BQ100">
        <f t="shared" si="38"/>
        <v>1.9599639845400536</v>
      </c>
      <c r="BR100">
        <f t="shared" si="39"/>
        <v>3.2771447329921766</v>
      </c>
    </row>
    <row r="101" spans="1:70" x14ac:dyDescent="0.25">
      <c r="A101" s="42">
        <v>52.6</v>
      </c>
      <c r="B101">
        <f t="shared" si="40"/>
        <v>1.7209857441537391</v>
      </c>
      <c r="C101">
        <f t="shared" si="41"/>
        <v>99</v>
      </c>
      <c r="D101" s="5">
        <f t="shared" si="42"/>
        <v>0.98019801980198018</v>
      </c>
      <c r="E101" s="6">
        <f t="shared" si="27"/>
        <v>2.0578559805954542</v>
      </c>
      <c r="F101" s="7">
        <f t="shared" si="28"/>
        <v>0.98019801980198018</v>
      </c>
      <c r="G101" s="7">
        <f t="shared" si="29"/>
        <v>4.8011046859783281E-2</v>
      </c>
      <c r="AU101" s="2"/>
      <c r="BI101" s="5">
        <f t="shared" si="30"/>
        <v>52.6</v>
      </c>
      <c r="BJ101" s="5">
        <f t="shared" si="31"/>
        <v>99</v>
      </c>
      <c r="BK101" s="5">
        <f t="shared" si="32"/>
        <v>1.7209857441537391</v>
      </c>
      <c r="BL101">
        <f t="shared" si="33"/>
        <v>0.98651911467677367</v>
      </c>
      <c r="BM101">
        <f t="shared" si="34"/>
        <v>1.3480885323226333E-2</v>
      </c>
      <c r="BN101">
        <f t="shared" si="35"/>
        <v>0.96316662613731596</v>
      </c>
      <c r="BO101">
        <f t="shared" si="36"/>
        <v>-10.066981990259467</v>
      </c>
      <c r="BP101">
        <f t="shared" si="37"/>
        <v>0.98499999999999999</v>
      </c>
      <c r="BQ101">
        <f t="shared" si="38"/>
        <v>2.1700903775845601</v>
      </c>
      <c r="BR101">
        <f t="shared" si="39"/>
        <v>3.9627161197436642</v>
      </c>
    </row>
    <row r="102" spans="1:70" x14ac:dyDescent="0.25">
      <c r="A102" s="42">
        <v>61.3</v>
      </c>
      <c r="B102">
        <f t="shared" si="40"/>
        <v>1.7874604745184151</v>
      </c>
      <c r="C102">
        <f t="shared" si="41"/>
        <v>100</v>
      </c>
      <c r="D102" s="5">
        <f t="shared" si="42"/>
        <v>0.99009900990099009</v>
      </c>
      <c r="E102" s="6">
        <f t="shared" si="27"/>
        <v>2.3300789227879104</v>
      </c>
      <c r="F102" s="7">
        <f t="shared" si="28"/>
        <v>0.99009900990099009</v>
      </c>
      <c r="G102" s="7">
        <f t="shared" si="29"/>
        <v>2.6421626292809475E-2</v>
      </c>
      <c r="AU102" s="2"/>
      <c r="BI102" s="5">
        <f t="shared" si="30"/>
        <v>61.3</v>
      </c>
      <c r="BJ102" s="5">
        <f t="shared" si="31"/>
        <v>100</v>
      </c>
      <c r="BK102" s="5">
        <f t="shared" si="32"/>
        <v>1.7874604745184151</v>
      </c>
      <c r="BL102">
        <f t="shared" si="33"/>
        <v>0.98880081261385477</v>
      </c>
      <c r="BM102">
        <f t="shared" si="34"/>
        <v>1.1199187386145226E-2</v>
      </c>
      <c r="BN102">
        <f t="shared" si="35"/>
        <v>0.96316662613731596</v>
      </c>
      <c r="BO102">
        <f t="shared" si="36"/>
        <v>-9.7094536620704961</v>
      </c>
      <c r="BP102">
        <f t="shared" si="37"/>
        <v>0.995</v>
      </c>
      <c r="BQ102">
        <f t="shared" si="38"/>
        <v>2.5758293035488999</v>
      </c>
      <c r="BR102">
        <f t="shared" si="39"/>
        <v>4.1157798429421657</v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7A745-738E-4BB4-A897-2FCE235CF19A}">
  <dimension ref="A1:BR902"/>
  <sheetViews>
    <sheetView topLeftCell="I1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81</v>
      </c>
      <c r="AM1" t="s">
        <v>82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110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0.02</v>
      </c>
      <c r="B3">
        <f>IF(A3&gt;0,LOG10(A3),"")</f>
        <v>-1.6989700043360187</v>
      </c>
      <c r="C3">
        <v>1</v>
      </c>
      <c r="D3" s="5">
        <f>IF(A3&gt;0,C3/(1+($T$2)),"")</f>
        <v>9.0090090090090089E-3</v>
      </c>
      <c r="E3" s="6">
        <f t="shared" ref="E3:E66" si="0">IF(A3&gt;0,(_xlfn.NORM.S.INV(D3)),"")</f>
        <v>-2.3652476466815213</v>
      </c>
      <c r="F3" s="7">
        <f t="shared" ref="F3:F66" si="1">IF(A3&gt;0,_xlfn.NORM.DIST(E3,0,1,TRUE),"")</f>
        <v>9.0090090090090193E-3</v>
      </c>
      <c r="G3" s="7">
        <f t="shared" ref="G3:G66" si="2">IF(A3&gt;0,_xlfn.NORM.DIST(E3,0,1,FALSE),"")</f>
        <v>2.4327770839497487E-2</v>
      </c>
      <c r="H3" s="18">
        <f>AVERAGE(B3:B902)</f>
        <v>0.77101435428085241</v>
      </c>
      <c r="I3" s="18">
        <f>STDEV(B3:B902)</f>
        <v>1.1654775342274657</v>
      </c>
      <c r="J3">
        <f>_xlfn.NORM.DIST(N3,$H$3,$I$3,TRUE)</f>
        <v>2.1235118449118267E-5</v>
      </c>
      <c r="K3">
        <f>_xlfn.NORM.DIST(N3,$H$3,$I$3,FALSE)</f>
        <v>7.8618428267940248E-5</v>
      </c>
      <c r="L3">
        <f>K3*$I$3</f>
        <v>9.1628011922557882E-5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110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0.77101435428085241</v>
      </c>
      <c r="BI3" s="5">
        <f t="shared" ref="BI3:BI66" si="3">IF(A3&gt;0,A3,"")</f>
        <v>0.02</v>
      </c>
      <c r="BJ3" s="5">
        <f t="shared" ref="BJ3:BJ66" si="4">IF(A3&gt;0,C3,"")</f>
        <v>1</v>
      </c>
      <c r="BK3" s="5">
        <f t="shared" ref="BK3:BK66" si="5">IF(A3&gt;0,LOG10(BI3),"")</f>
        <v>-1.6989700043360187</v>
      </c>
      <c r="BL3">
        <f t="shared" ref="BL3:BL66" si="6">IF(A3&gt;0,_xlfn.NORM.DIST(BK3,$BF$3,$BF$4,TRUE),"")</f>
        <v>1.7033002142614481E-2</v>
      </c>
      <c r="BM3">
        <f t="shared" ref="BM3:BM66" si="7">IF(A3&gt;0,1-BL3,"")</f>
        <v>0.9829669978573855</v>
      </c>
      <c r="BN3">
        <f t="shared" ref="BN3:BN66" si="8">IF(A3&gt;0,SMALL($BM$3:$BM$902,BJ3),"")</f>
        <v>1.3514811563472007E-3</v>
      </c>
      <c r="BO3">
        <f t="shared" ref="BO3:BO66" si="9">IF(A3&gt;0,(2*BJ3-1)*(LN(BL3)+LN(BN3)),"")</f>
        <v>-10.679156649426083</v>
      </c>
      <c r="BP3">
        <f t="shared" ref="BP3:BP66" si="10">IF(A3&gt;0,(BJ3-0.5)/$BF$5,"")</f>
        <v>4.5454545454545452E-3</v>
      </c>
      <c r="BQ3">
        <f t="shared" ref="BQ3:BQ66" si="11">IF(A3&gt;0,_xlfn.NORM.S.INV(BP3),"")</f>
        <v>-2.6086163873605477</v>
      </c>
      <c r="BR3">
        <f t="shared" ref="BR3:BR66" si="12">IF(A3&gt;0,LN(BI3),"")</f>
        <v>-3.912023005428146</v>
      </c>
    </row>
    <row r="4" spans="1:70" x14ac:dyDescent="0.25">
      <c r="A4" s="42">
        <v>0.03</v>
      </c>
      <c r="B4">
        <f t="shared" ref="B4:B67" si="13">IF(A4&gt;0,LOG10(A4),"")</f>
        <v>-1.5228787452803376</v>
      </c>
      <c r="C4">
        <f t="shared" ref="C4:C67" si="14">IF(A4&gt;0,(C3+1),"")</f>
        <v>2</v>
      </c>
      <c r="D4" s="5">
        <f t="shared" ref="D4:D67" si="15">IF(A4&gt;0,C4/(1+($T$2)),"")</f>
        <v>1.8018018018018018E-2</v>
      </c>
      <c r="E4" s="6">
        <f t="shared" si="0"/>
        <v>-2.0965205824276278</v>
      </c>
      <c r="F4" s="7">
        <f t="shared" si="1"/>
        <v>1.8018018018018046E-2</v>
      </c>
      <c r="G4" s="7">
        <f t="shared" si="2"/>
        <v>4.4305883096364775E-2</v>
      </c>
      <c r="J4">
        <f t="shared" ref="J4:J67" si="16">_xlfn.NORM.DIST(N4,$H$3,$I$3,TRUE)</f>
        <v>3.0641991164478475E-5</v>
      </c>
      <c r="K4">
        <f t="shared" ref="K4:K67" si="17">_xlfn.NORM.DIST(N4,$H$3,$I$3,FALSE)</f>
        <v>1.1129277073212494E-4</v>
      </c>
      <c r="L4">
        <f t="shared" ref="L4:L67" si="18">K4*$I$3</f>
        <v>1.2970922401021962E-4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6</v>
      </c>
      <c r="Q4" s="43" t="s">
        <v>133</v>
      </c>
      <c r="R4">
        <f>P4/$T$2</f>
        <v>5.4545454545454543E-2</v>
      </c>
      <c r="S4">
        <f>SUM($P$3:P4)/$T$2</f>
        <v>5.4545454545454543E-2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1.1654775342274657</v>
      </c>
      <c r="BI4" s="5">
        <f t="shared" si="3"/>
        <v>0.03</v>
      </c>
      <c r="BJ4" s="5">
        <f t="shared" si="4"/>
        <v>2</v>
      </c>
      <c r="BK4" s="5">
        <f t="shared" si="5"/>
        <v>-1.5228787452803376</v>
      </c>
      <c r="BL4">
        <f t="shared" si="6"/>
        <v>2.4522504447899933E-2</v>
      </c>
      <c r="BM4">
        <f t="shared" si="7"/>
        <v>0.97547749555210006</v>
      </c>
      <c r="BN4">
        <f t="shared" si="8"/>
        <v>3.1038003861829644E-3</v>
      </c>
      <c r="BO4">
        <f t="shared" si="9"/>
        <v>-28.44987606434875</v>
      </c>
      <c r="BP4">
        <f t="shared" si="10"/>
        <v>1.3636363636363636E-2</v>
      </c>
      <c r="BQ4">
        <f t="shared" si="11"/>
        <v>-2.2075920006975167</v>
      </c>
      <c r="BR4">
        <f t="shared" si="12"/>
        <v>-3.5065578973199818</v>
      </c>
    </row>
    <row r="5" spans="1:70" x14ac:dyDescent="0.25">
      <c r="A5" s="42">
        <v>0.03</v>
      </c>
      <c r="B5">
        <f t="shared" si="13"/>
        <v>-1.5228787452803376</v>
      </c>
      <c r="C5">
        <f t="shared" si="14"/>
        <v>3</v>
      </c>
      <c r="D5" s="5">
        <f t="shared" si="15"/>
        <v>2.7027027027027029E-2</v>
      </c>
      <c r="E5" s="6">
        <f t="shared" si="0"/>
        <v>-1.9264031529639816</v>
      </c>
      <c r="F5" s="7">
        <f t="shared" si="1"/>
        <v>2.7027027027027035E-2</v>
      </c>
      <c r="G5" s="7">
        <f t="shared" si="2"/>
        <v>6.2383585750556927E-2</v>
      </c>
      <c r="J5">
        <f t="shared" si="16"/>
        <v>4.3906703042900558E-5</v>
      </c>
      <c r="K5">
        <f t="shared" si="17"/>
        <v>1.5639119671518922E-4</v>
      </c>
      <c r="L5">
        <f t="shared" si="18"/>
        <v>1.8227042632250126E-4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25</v>
      </c>
      <c r="Q5" s="43" t="s">
        <v>134</v>
      </c>
      <c r="R5">
        <f t="shared" ref="R5:R10" si="23">P5/$T$2</f>
        <v>0.22727272727272727</v>
      </c>
      <c r="S5">
        <f>SUM($P$3:P5)/$T$2</f>
        <v>0.2818181818181818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110</v>
      </c>
      <c r="BI5" s="5">
        <f t="shared" si="3"/>
        <v>0.03</v>
      </c>
      <c r="BJ5" s="5">
        <f t="shared" si="4"/>
        <v>3</v>
      </c>
      <c r="BK5" s="5">
        <f t="shared" si="5"/>
        <v>-1.5228787452803376</v>
      </c>
      <c r="BL5">
        <f t="shared" si="6"/>
        <v>2.4522504447899933E-2</v>
      </c>
      <c r="BM5">
        <f t="shared" si="7"/>
        <v>0.97547749555210006</v>
      </c>
      <c r="BN5">
        <f t="shared" si="8"/>
        <v>1.0832857772033799E-2</v>
      </c>
      <c r="BO5">
        <f t="shared" si="9"/>
        <v>-41.166677056948338</v>
      </c>
      <c r="BP5">
        <f t="shared" si="10"/>
        <v>2.2727272727272728E-2</v>
      </c>
      <c r="BQ5">
        <f t="shared" si="11"/>
        <v>-2.0004235691059797</v>
      </c>
      <c r="BR5">
        <f t="shared" si="12"/>
        <v>-3.5065578973199818</v>
      </c>
    </row>
    <row r="6" spans="1:70" x14ac:dyDescent="0.25">
      <c r="A6" s="42">
        <v>0.06</v>
      </c>
      <c r="B6">
        <f t="shared" si="13"/>
        <v>-1.2218487496163564</v>
      </c>
      <c r="C6">
        <f t="shared" si="14"/>
        <v>4</v>
      </c>
      <c r="D6" s="5">
        <f t="shared" si="15"/>
        <v>3.6036036036036036E-2</v>
      </c>
      <c r="E6" s="6">
        <f t="shared" si="0"/>
        <v>-1.7986625770167264</v>
      </c>
      <c r="F6" s="7">
        <f t="shared" si="1"/>
        <v>3.6036036036036036E-2</v>
      </c>
      <c r="G6" s="7">
        <f t="shared" si="2"/>
        <v>7.9140378040017403E-2</v>
      </c>
      <c r="J6">
        <f t="shared" si="16"/>
        <v>6.247427326699776E-5</v>
      </c>
      <c r="K6">
        <f t="shared" si="17"/>
        <v>2.1815260424570444E-4</v>
      </c>
      <c r="L6">
        <f t="shared" si="18"/>
        <v>2.5425195928158379E-4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30</v>
      </c>
      <c r="Q6" s="28" t="s">
        <v>135</v>
      </c>
      <c r="R6">
        <f t="shared" si="23"/>
        <v>0.27272727272727271</v>
      </c>
      <c r="S6">
        <f>SUM($P$3:P6)/$T$2</f>
        <v>0.55454545454545456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0.06</v>
      </c>
      <c r="BJ6" s="5">
        <f t="shared" si="4"/>
        <v>4</v>
      </c>
      <c r="BK6" s="5">
        <f t="shared" si="5"/>
        <v>-1.2218487496163564</v>
      </c>
      <c r="BL6">
        <f t="shared" si="6"/>
        <v>4.3641146346297247E-2</v>
      </c>
      <c r="BM6">
        <f t="shared" si="7"/>
        <v>0.95635885365370277</v>
      </c>
      <c r="BN6">
        <f t="shared" si="8"/>
        <v>2.2508451779577943E-2</v>
      </c>
      <c r="BO6">
        <f t="shared" si="9"/>
        <v>-48.479334790405396</v>
      </c>
      <c r="BP6">
        <f t="shared" si="10"/>
        <v>3.1818181818181815E-2</v>
      </c>
      <c r="BQ6">
        <f t="shared" si="11"/>
        <v>-1.8547190031931107</v>
      </c>
      <c r="BR6">
        <f t="shared" si="12"/>
        <v>-2.8134107167600364</v>
      </c>
    </row>
    <row r="7" spans="1:70" x14ac:dyDescent="0.25">
      <c r="A7" s="42">
        <v>0.09</v>
      </c>
      <c r="B7">
        <f t="shared" si="13"/>
        <v>-1.0457574905606752</v>
      </c>
      <c r="C7">
        <f t="shared" si="14"/>
        <v>5</v>
      </c>
      <c r="D7" s="5">
        <f t="shared" si="15"/>
        <v>4.5045045045045043E-2</v>
      </c>
      <c r="E7" s="6">
        <f t="shared" si="0"/>
        <v>-1.6949226766682974</v>
      </c>
      <c r="F7" s="7">
        <f t="shared" si="1"/>
        <v>4.5045045045045064E-2</v>
      </c>
      <c r="G7" s="7">
        <f t="shared" si="2"/>
        <v>9.4863148017932289E-2</v>
      </c>
      <c r="J7">
        <f t="shared" si="16"/>
        <v>8.8274114299148517E-5</v>
      </c>
      <c r="K7">
        <f t="shared" si="17"/>
        <v>3.0207254285487278E-4</v>
      </c>
      <c r="L7">
        <f t="shared" si="18"/>
        <v>3.5205876240431761E-4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37</v>
      </c>
      <c r="Q7" s="28" t="s">
        <v>136</v>
      </c>
      <c r="R7">
        <f t="shared" si="23"/>
        <v>0.33636363636363636</v>
      </c>
      <c r="S7">
        <f>SUM($P$3:P7)/$T$2</f>
        <v>0.89090909090909087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-12150.88186570958</v>
      </c>
      <c r="BI7" s="5">
        <f t="shared" si="3"/>
        <v>0.09</v>
      </c>
      <c r="BJ7" s="5">
        <f t="shared" si="4"/>
        <v>5</v>
      </c>
      <c r="BK7" s="5">
        <f t="shared" si="5"/>
        <v>-1.0457574905606752</v>
      </c>
      <c r="BL7">
        <f t="shared" si="6"/>
        <v>5.9519275704901876E-2</v>
      </c>
      <c r="BM7">
        <f t="shared" si="7"/>
        <v>0.9404807242950981</v>
      </c>
      <c r="BN7">
        <f t="shared" si="8"/>
        <v>2.4825144228161955E-2</v>
      </c>
      <c r="BO7">
        <f t="shared" si="9"/>
        <v>-58.656179850664842</v>
      </c>
      <c r="BP7">
        <f t="shared" si="10"/>
        <v>4.0909090909090909E-2</v>
      </c>
      <c r="BQ7">
        <f t="shared" si="11"/>
        <v>-1.7402326095239551</v>
      </c>
      <c r="BR7">
        <f t="shared" si="12"/>
        <v>-2.4079456086518722</v>
      </c>
    </row>
    <row r="8" spans="1:70" x14ac:dyDescent="0.25">
      <c r="A8" s="42">
        <v>0.1</v>
      </c>
      <c r="B8">
        <f t="shared" si="13"/>
        <v>-1</v>
      </c>
      <c r="C8">
        <f t="shared" si="14"/>
        <v>6</v>
      </c>
      <c r="D8" s="5">
        <f t="shared" si="15"/>
        <v>5.4054054054054057E-2</v>
      </c>
      <c r="E8" s="6">
        <f t="shared" si="0"/>
        <v>-1.6067550689692427</v>
      </c>
      <c r="F8" s="7">
        <f t="shared" si="1"/>
        <v>5.4054054054054078E-2</v>
      </c>
      <c r="G8" s="7">
        <f t="shared" si="2"/>
        <v>0.10972594192447882</v>
      </c>
      <c r="J8">
        <f t="shared" si="16"/>
        <v>1.2386048400597226E-4</v>
      </c>
      <c r="K8">
        <f t="shared" si="17"/>
        <v>4.1520717702921823E-4</v>
      </c>
      <c r="L8">
        <f t="shared" si="18"/>
        <v>4.8391463687756008E-4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6</v>
      </c>
      <c r="Q8" s="28" t="s">
        <v>137</v>
      </c>
      <c r="R8">
        <f t="shared" si="23"/>
        <v>5.4545454545454543E-2</v>
      </c>
      <c r="S8">
        <f>SUM($P$3:P8)/$T$2</f>
        <v>0.94545454545454544</v>
      </c>
      <c r="AU8" t="s">
        <v>29</v>
      </c>
      <c r="AV8" s="21">
        <f>QUARTILE(B3:B902,3)</f>
        <v>1.4408745379783041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0.46256241554162614</v>
      </c>
      <c r="BI8" s="5">
        <f t="shared" si="3"/>
        <v>0.1</v>
      </c>
      <c r="BJ8" s="5">
        <f t="shared" si="4"/>
        <v>6</v>
      </c>
      <c r="BK8" s="5">
        <f t="shared" si="5"/>
        <v>-1</v>
      </c>
      <c r="BL8">
        <f t="shared" si="6"/>
        <v>6.4310657153759443E-2</v>
      </c>
      <c r="BM8">
        <f t="shared" si="7"/>
        <v>0.9356893428462405</v>
      </c>
      <c r="BN8">
        <f t="shared" si="8"/>
        <v>2.6117822419031711E-2</v>
      </c>
      <c r="BO8">
        <f t="shared" si="9"/>
        <v>-70.280839934168142</v>
      </c>
      <c r="BP8">
        <f t="shared" si="10"/>
        <v>0.05</v>
      </c>
      <c r="BQ8">
        <f t="shared" si="11"/>
        <v>-1.6448536269514726</v>
      </c>
      <c r="BR8">
        <f t="shared" si="12"/>
        <v>-2.3025850929940455</v>
      </c>
    </row>
    <row r="9" spans="1:70" x14ac:dyDescent="0.25">
      <c r="A9" s="42">
        <v>0.12</v>
      </c>
      <c r="B9">
        <f t="shared" si="13"/>
        <v>-0.92081875395237522</v>
      </c>
      <c r="C9">
        <f t="shared" si="14"/>
        <v>7</v>
      </c>
      <c r="D9" s="5">
        <f t="shared" si="15"/>
        <v>6.3063063063063057E-2</v>
      </c>
      <c r="E9" s="6">
        <f t="shared" si="0"/>
        <v>-1.5295581861421363</v>
      </c>
      <c r="F9" s="7">
        <f t="shared" si="1"/>
        <v>6.3063063063063085E-2</v>
      </c>
      <c r="G9" s="7">
        <f t="shared" si="2"/>
        <v>0.12384646629346203</v>
      </c>
      <c r="J9">
        <f t="shared" si="16"/>
        <v>1.7258584265470619E-4</v>
      </c>
      <c r="K9">
        <f t="shared" si="17"/>
        <v>5.6652777004442801E-4</v>
      </c>
      <c r="L9">
        <f t="shared" si="18"/>
        <v>6.6027538850276467E-4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5</v>
      </c>
      <c r="Q9" s="28" t="s">
        <v>138</v>
      </c>
      <c r="R9">
        <f t="shared" si="23"/>
        <v>4.5454545454545456E-2</v>
      </c>
      <c r="S9">
        <f>SUM($P$3:P9)/$T$2</f>
        <v>0.99090909090909096</v>
      </c>
      <c r="AR9" s="11"/>
      <c r="AU9" t="s">
        <v>30</v>
      </c>
      <c r="AV9" s="21">
        <f>MEDIAN(B3:B902)</f>
        <v>0.839395717183122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0.46580226386535778</v>
      </c>
      <c r="BG9" t="s">
        <v>122</v>
      </c>
      <c r="BI9" s="5">
        <f t="shared" si="3"/>
        <v>0.12</v>
      </c>
      <c r="BJ9" s="5">
        <f t="shared" si="4"/>
        <v>7</v>
      </c>
      <c r="BK9" s="5">
        <f t="shared" si="5"/>
        <v>-0.92081875395237522</v>
      </c>
      <c r="BL9">
        <f t="shared" si="6"/>
        <v>7.3303335765581248E-2</v>
      </c>
      <c r="BM9">
        <f t="shared" si="7"/>
        <v>0.92669666423441877</v>
      </c>
      <c r="BN9">
        <f t="shared" si="8"/>
        <v>3.227044703295967E-2</v>
      </c>
      <c r="BO9">
        <f t="shared" si="9"/>
        <v>-78.60778357698419</v>
      </c>
      <c r="BP9">
        <f t="shared" si="10"/>
        <v>5.909090909090909E-2</v>
      </c>
      <c r="BQ9">
        <f t="shared" si="11"/>
        <v>-1.5624508404167292</v>
      </c>
      <c r="BR9">
        <f t="shared" si="12"/>
        <v>-2.120263536200091</v>
      </c>
    </row>
    <row r="10" spans="1:70" x14ac:dyDescent="0.25">
      <c r="A10" s="42">
        <v>0.12</v>
      </c>
      <c r="B10">
        <f t="shared" si="13"/>
        <v>-0.92081875395237522</v>
      </c>
      <c r="C10">
        <f t="shared" si="14"/>
        <v>8</v>
      </c>
      <c r="D10" s="5">
        <f t="shared" si="15"/>
        <v>7.2072072072072071E-2</v>
      </c>
      <c r="E10" s="6">
        <f t="shared" si="0"/>
        <v>-1.4605311820132307</v>
      </c>
      <c r="F10" s="7">
        <f t="shared" si="1"/>
        <v>7.2072072072072113E-2</v>
      </c>
      <c r="G10" s="7">
        <f t="shared" si="2"/>
        <v>0.13730999116098777</v>
      </c>
      <c r="J10">
        <f t="shared" si="16"/>
        <v>2.3881223610557151E-4</v>
      </c>
      <c r="K10">
        <f t="shared" si="17"/>
        <v>7.6732669034678183E-4</v>
      </c>
      <c r="L10">
        <f t="shared" si="18"/>
        <v>8.9430201901228939E-4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1</v>
      </c>
      <c r="Q10" s="28" t="s">
        <v>139</v>
      </c>
      <c r="R10">
        <f t="shared" si="23"/>
        <v>9.0909090909090905E-3</v>
      </c>
      <c r="S10">
        <f>SUM($P$3:P10)/$T$2</f>
        <v>1</v>
      </c>
      <c r="AU10" t="s">
        <v>31</v>
      </c>
      <c r="AV10" s="21">
        <f>QUARTILE(B3:B902,1)</f>
        <v>-9.0182772745083489E-2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0.25286768765964146</v>
      </c>
      <c r="BI10" s="5">
        <f t="shared" si="3"/>
        <v>0.12</v>
      </c>
      <c r="BJ10" s="5">
        <f t="shared" si="4"/>
        <v>8</v>
      </c>
      <c r="BK10" s="5">
        <f t="shared" si="5"/>
        <v>-0.92081875395237522</v>
      </c>
      <c r="BL10">
        <f t="shared" si="6"/>
        <v>7.3303335765581248E-2</v>
      </c>
      <c r="BM10">
        <f t="shared" si="7"/>
        <v>0.92669666423441877</v>
      </c>
      <c r="BN10">
        <f t="shared" si="8"/>
        <v>0.10645827270407426</v>
      </c>
      <c r="BO10">
        <f t="shared" si="9"/>
        <v>-72.797270083964563</v>
      </c>
      <c r="BP10">
        <f t="shared" si="10"/>
        <v>6.8181818181818177E-2</v>
      </c>
      <c r="BQ10">
        <f t="shared" si="11"/>
        <v>-1.4894700423279403</v>
      </c>
      <c r="BR10">
        <f t="shared" si="12"/>
        <v>-2.120263536200091</v>
      </c>
    </row>
    <row r="11" spans="1:70" x14ac:dyDescent="0.25">
      <c r="A11" s="42">
        <v>0.13</v>
      </c>
      <c r="B11">
        <f t="shared" si="13"/>
        <v>-0.88605664769316317</v>
      </c>
      <c r="C11">
        <f t="shared" si="14"/>
        <v>9</v>
      </c>
      <c r="D11" s="5">
        <f t="shared" si="15"/>
        <v>8.1081081081081086E-2</v>
      </c>
      <c r="E11" s="6">
        <f t="shared" si="0"/>
        <v>-1.3978365289711054</v>
      </c>
      <c r="F11" s="7">
        <f t="shared" si="1"/>
        <v>8.1081081081080877E-2</v>
      </c>
      <c r="G11" s="7">
        <f t="shared" si="2"/>
        <v>0.15018130510632441</v>
      </c>
      <c r="J11">
        <f t="shared" si="16"/>
        <v>3.2816579773223856E-4</v>
      </c>
      <c r="K11">
        <f t="shared" si="17"/>
        <v>1.0316732198855387E-3</v>
      </c>
      <c r="L11">
        <f t="shared" si="18"/>
        <v>1.2023919604407076E-3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1.5310573107233876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0.13</v>
      </c>
      <c r="BJ11" s="5">
        <f t="shared" si="4"/>
        <v>9</v>
      </c>
      <c r="BK11" s="5">
        <f t="shared" si="5"/>
        <v>-0.88605664769316317</v>
      </c>
      <c r="BL11">
        <f t="shared" si="6"/>
        <v>7.7542777236136368E-2</v>
      </c>
      <c r="BM11">
        <f t="shared" si="7"/>
        <v>0.92245722276386366</v>
      </c>
      <c r="BN11">
        <f t="shared" si="8"/>
        <v>0.10812677658459491</v>
      </c>
      <c r="BO11">
        <f t="shared" si="9"/>
        <v>-81.28339903097509</v>
      </c>
      <c r="BP11">
        <f t="shared" si="10"/>
        <v>7.7272727272727271E-2</v>
      </c>
      <c r="BQ11">
        <f t="shared" si="11"/>
        <v>-1.4236581476939019</v>
      </c>
      <c r="BR11">
        <f t="shared" si="12"/>
        <v>-2.0402208285265546</v>
      </c>
    </row>
    <row r="12" spans="1:70" x14ac:dyDescent="0.25">
      <c r="A12" s="42">
        <v>0.16</v>
      </c>
      <c r="B12">
        <f t="shared" si="13"/>
        <v>-0.79588001734407521</v>
      </c>
      <c r="C12">
        <f t="shared" si="14"/>
        <v>10</v>
      </c>
      <c r="D12" s="5">
        <f t="shared" si="15"/>
        <v>9.0090090090090086E-2</v>
      </c>
      <c r="E12" s="6">
        <f t="shared" si="0"/>
        <v>-1.3402004659340869</v>
      </c>
      <c r="F12" s="7">
        <f t="shared" si="1"/>
        <v>9.0090090090089878E-2</v>
      </c>
      <c r="G12" s="7">
        <f t="shared" si="2"/>
        <v>0.16251139157820646</v>
      </c>
      <c r="J12">
        <f t="shared" si="16"/>
        <v>4.4783911636347642E-4</v>
      </c>
      <c r="K12">
        <f t="shared" si="17"/>
        <v>1.3769138250794529E-3</v>
      </c>
      <c r="L12">
        <f t="shared" si="18"/>
        <v>1.6047621296973087E-3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3.7374605040633857</v>
      </c>
      <c r="AW12" s="15">
        <f>IF(AV17&gt;AV12,AV12,AV17)</f>
        <v>3.7374605040633857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0.16</v>
      </c>
      <c r="BJ12" s="5">
        <f t="shared" si="4"/>
        <v>10</v>
      </c>
      <c r="BK12" s="5">
        <f t="shared" si="5"/>
        <v>-0.79588001734407521</v>
      </c>
      <c r="BL12">
        <f t="shared" si="6"/>
        <v>8.9405880031237034E-2</v>
      </c>
      <c r="BM12">
        <f t="shared" si="7"/>
        <v>0.91059411996876294</v>
      </c>
      <c r="BN12">
        <f t="shared" si="8"/>
        <v>0.1144711544682373</v>
      </c>
      <c r="BO12">
        <f t="shared" si="9"/>
        <v>-87.058023570871953</v>
      </c>
      <c r="BP12">
        <f t="shared" si="10"/>
        <v>8.6363636363636365E-2</v>
      </c>
      <c r="BQ12">
        <f t="shared" si="11"/>
        <v>-1.3634927344325494</v>
      </c>
      <c r="BR12">
        <f t="shared" si="12"/>
        <v>-1.8325814637483102</v>
      </c>
    </row>
    <row r="13" spans="1:70" x14ac:dyDescent="0.25">
      <c r="A13" s="42">
        <v>0.17</v>
      </c>
      <c r="B13">
        <f t="shared" si="13"/>
        <v>-0.769551078621726</v>
      </c>
      <c r="C13">
        <f t="shared" si="14"/>
        <v>11</v>
      </c>
      <c r="D13" s="5">
        <f t="shared" si="15"/>
        <v>9.90990990990991E-2</v>
      </c>
      <c r="E13" s="6">
        <f t="shared" si="0"/>
        <v>-1.2867019355423481</v>
      </c>
      <c r="F13" s="7">
        <f t="shared" si="1"/>
        <v>9.9099099099098947E-2</v>
      </c>
      <c r="G13" s="7">
        <f t="shared" si="2"/>
        <v>0.17434146354334018</v>
      </c>
      <c r="J13">
        <f t="shared" si="16"/>
        <v>6.0694546329122722E-4</v>
      </c>
      <c r="K13">
        <f t="shared" si="17"/>
        <v>1.8242069857472053E-3</v>
      </c>
      <c r="L13">
        <f t="shared" si="18"/>
        <v>2.1260722596691704E-3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-2.386768738830165</v>
      </c>
      <c r="AW13">
        <f>IF(AV18&gt;AV13,AV18,AV13)</f>
        <v>-1.6989700043360187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0.17</v>
      </c>
      <c r="BJ13" s="5">
        <f t="shared" si="4"/>
        <v>11</v>
      </c>
      <c r="BK13" s="5">
        <f t="shared" si="5"/>
        <v>-0.769551078621726</v>
      </c>
      <c r="BL13">
        <f t="shared" si="6"/>
        <v>9.3112059580160972E-2</v>
      </c>
      <c r="BM13">
        <f t="shared" si="7"/>
        <v>0.906887940419839</v>
      </c>
      <c r="BN13">
        <f t="shared" si="8"/>
        <v>0.1174616071388892</v>
      </c>
      <c r="BO13">
        <f t="shared" si="9"/>
        <v>-94.827501636254411</v>
      </c>
      <c r="BP13">
        <f t="shared" si="10"/>
        <v>9.5454545454545459E-2</v>
      </c>
      <c r="BQ13">
        <f t="shared" si="11"/>
        <v>-1.3078945128850099</v>
      </c>
      <c r="BR13">
        <f t="shared" si="12"/>
        <v>-1.7719568419318752</v>
      </c>
    </row>
    <row r="14" spans="1:70" x14ac:dyDescent="0.25">
      <c r="A14" s="42">
        <v>0.23</v>
      </c>
      <c r="B14">
        <f t="shared" si="13"/>
        <v>-0.63827216398240705</v>
      </c>
      <c r="C14">
        <f t="shared" si="14"/>
        <v>12</v>
      </c>
      <c r="D14" s="5">
        <f t="shared" si="15"/>
        <v>0.10810810810810811</v>
      </c>
      <c r="E14" s="6">
        <f t="shared" si="0"/>
        <v>-1.2366522415199075</v>
      </c>
      <c r="F14" s="7">
        <f t="shared" si="1"/>
        <v>0.10810810810810795</v>
      </c>
      <c r="G14" s="7">
        <f t="shared" si="2"/>
        <v>0.18570555143419012</v>
      </c>
      <c r="J14">
        <f t="shared" si="16"/>
        <v>8.1692761344354234E-4</v>
      </c>
      <c r="K14">
        <f t="shared" si="17"/>
        <v>2.3990771769439832E-3</v>
      </c>
      <c r="L14">
        <f t="shared" si="18"/>
        <v>2.7960705526060628E-3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0.02</v>
      </c>
      <c r="AL14" s="69">
        <f>MAX(A3:A902)</f>
        <v>18494</v>
      </c>
      <c r="AU14" t="s">
        <v>36</v>
      </c>
      <c r="AV14" s="12">
        <f>AV9+(1.57*(AV11/(AV16^0.5)))</f>
        <v>1.0685852384223391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0.23</v>
      </c>
      <c r="BJ14" s="5">
        <f t="shared" si="4"/>
        <v>12</v>
      </c>
      <c r="BK14" s="5">
        <f t="shared" si="5"/>
        <v>-0.63827216398240705</v>
      </c>
      <c r="BL14">
        <f t="shared" si="6"/>
        <v>0.11329447805804294</v>
      </c>
      <c r="BM14">
        <f t="shared" si="7"/>
        <v>0.88670552194195706</v>
      </c>
      <c r="BN14">
        <f t="shared" si="8"/>
        <v>0.12701597329449299</v>
      </c>
      <c r="BO14">
        <f t="shared" si="9"/>
        <v>-97.547767346797258</v>
      </c>
      <c r="BP14">
        <f t="shared" si="10"/>
        <v>0.10454545454545454</v>
      </c>
      <c r="BQ14">
        <f t="shared" si="11"/>
        <v>-1.2560691249260787</v>
      </c>
      <c r="BR14">
        <f t="shared" si="12"/>
        <v>-1.4696759700589417</v>
      </c>
    </row>
    <row r="15" spans="1:70" x14ac:dyDescent="0.25">
      <c r="A15" s="42">
        <v>0.24</v>
      </c>
      <c r="B15">
        <f t="shared" si="13"/>
        <v>-0.61978875828839397</v>
      </c>
      <c r="C15">
        <f t="shared" si="14"/>
        <v>13</v>
      </c>
      <c r="D15" s="5">
        <f t="shared" si="15"/>
        <v>0.11711711711711711</v>
      </c>
      <c r="E15" s="6">
        <f t="shared" si="0"/>
        <v>-1.1895222157453638</v>
      </c>
      <c r="F15" s="7">
        <f t="shared" si="1"/>
        <v>0.1171171171171172</v>
      </c>
      <c r="G15" s="7">
        <f t="shared" si="2"/>
        <v>0.19663224252487096</v>
      </c>
      <c r="J15">
        <f t="shared" si="16"/>
        <v>1.0920221446394495E-3</v>
      </c>
      <c r="K15">
        <f t="shared" si="17"/>
        <v>3.1319662582233636E-3</v>
      </c>
      <c r="L15">
        <f t="shared" si="18"/>
        <v>3.6502363119177879E-3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0.61020619594390479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0.24</v>
      </c>
      <c r="BJ15" s="5">
        <f t="shared" si="4"/>
        <v>13</v>
      </c>
      <c r="BK15" s="5">
        <f t="shared" si="5"/>
        <v>-0.61978875828839397</v>
      </c>
      <c r="BL15">
        <f t="shared" si="6"/>
        <v>0.1163694395520925</v>
      </c>
      <c r="BM15">
        <f t="shared" si="7"/>
        <v>0.88363056044790755</v>
      </c>
      <c r="BN15">
        <f t="shared" si="8"/>
        <v>0.16650577763052432</v>
      </c>
      <c r="BO15">
        <f t="shared" si="9"/>
        <v>-98.592764865990773</v>
      </c>
      <c r="BP15">
        <f t="shared" si="10"/>
        <v>0.11363636363636363</v>
      </c>
      <c r="BQ15">
        <f t="shared" si="11"/>
        <v>-1.2074140502222019</v>
      </c>
      <c r="BR15">
        <f t="shared" si="12"/>
        <v>-1.4271163556401458</v>
      </c>
    </row>
    <row r="16" spans="1:70" x14ac:dyDescent="0.25">
      <c r="A16" s="42">
        <v>0.26</v>
      </c>
      <c r="B16">
        <f t="shared" si="13"/>
        <v>-0.58502665202918203</v>
      </c>
      <c r="C16">
        <f t="shared" si="14"/>
        <v>14</v>
      </c>
      <c r="D16" s="5">
        <f t="shared" si="15"/>
        <v>0.12612612612612611</v>
      </c>
      <c r="E16" s="6">
        <f t="shared" si="0"/>
        <v>-1.1448959732150619</v>
      </c>
      <c r="F16" s="7">
        <f t="shared" si="1"/>
        <v>0.126126126126126</v>
      </c>
      <c r="G16" s="7">
        <f t="shared" si="2"/>
        <v>0.20714589484804233</v>
      </c>
      <c r="J16">
        <f t="shared" si="16"/>
        <v>1.449777579408762E-3</v>
      </c>
      <c r="K16">
        <f t="shared" si="17"/>
        <v>4.0587535428675036E-3</v>
      </c>
      <c r="L16">
        <f t="shared" si="18"/>
        <v>4.7303860711782088E-3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110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0.25286768765964146</v>
      </c>
      <c r="BI16" s="5">
        <f t="shared" si="3"/>
        <v>0.26</v>
      </c>
      <c r="BJ16" s="5">
        <f t="shared" si="4"/>
        <v>14</v>
      </c>
      <c r="BK16" s="5">
        <f t="shared" si="5"/>
        <v>-0.58502665202918203</v>
      </c>
      <c r="BL16">
        <f t="shared" si="6"/>
        <v>0.12231197561974036</v>
      </c>
      <c r="BM16">
        <f t="shared" si="7"/>
        <v>0.87768802438025961</v>
      </c>
      <c r="BN16">
        <f t="shared" si="8"/>
        <v>0.16852999676989167</v>
      </c>
      <c r="BO16">
        <f t="shared" si="9"/>
        <v>-104.80918978024719</v>
      </c>
      <c r="BP16">
        <f t="shared" si="10"/>
        <v>0.12272727272727273</v>
      </c>
      <c r="BQ16">
        <f t="shared" si="11"/>
        <v>-1.1614608253919982</v>
      </c>
      <c r="BR16">
        <f t="shared" si="12"/>
        <v>-1.3470736479666092</v>
      </c>
    </row>
    <row r="17" spans="1:70" x14ac:dyDescent="0.25">
      <c r="A17" s="42">
        <v>0.26</v>
      </c>
      <c r="B17">
        <f t="shared" si="13"/>
        <v>-0.58502665202918203</v>
      </c>
      <c r="C17">
        <f t="shared" si="14"/>
        <v>15</v>
      </c>
      <c r="D17" s="5">
        <f t="shared" si="15"/>
        <v>0.13513513513513514</v>
      </c>
      <c r="E17" s="6">
        <f t="shared" si="0"/>
        <v>-1.1024403670151643</v>
      </c>
      <c r="F17" s="7">
        <f t="shared" si="1"/>
        <v>0.13513513513513517</v>
      </c>
      <c r="G17" s="7">
        <f t="shared" si="2"/>
        <v>0.21726751110341924</v>
      </c>
      <c r="J17">
        <f t="shared" si="16"/>
        <v>1.9116214968865571E-3</v>
      </c>
      <c r="K17">
        <f t="shared" si="17"/>
        <v>5.221208514541777E-3</v>
      </c>
      <c r="L17">
        <f t="shared" si="18"/>
        <v>6.0852012252155989E-3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4.2670308532927654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0.26</v>
      </c>
      <c r="BJ17" s="5">
        <f t="shared" si="4"/>
        <v>15</v>
      </c>
      <c r="BK17" s="5">
        <f t="shared" si="5"/>
        <v>-0.58502665202918203</v>
      </c>
      <c r="BL17">
        <f t="shared" si="6"/>
        <v>0.12231197561974036</v>
      </c>
      <c r="BM17">
        <f t="shared" si="7"/>
        <v>0.87768802438025961</v>
      </c>
      <c r="BN17">
        <f t="shared" si="8"/>
        <v>0.17276492410704103</v>
      </c>
      <c r="BO17">
        <f t="shared" si="9"/>
        <v>-111.85310874305351</v>
      </c>
      <c r="BP17">
        <f t="shared" si="10"/>
        <v>0.13181818181818181</v>
      </c>
      <c r="BQ17">
        <f t="shared" si="11"/>
        <v>-1.117837590494281</v>
      </c>
      <c r="BR17">
        <f t="shared" si="12"/>
        <v>-1.3470736479666092</v>
      </c>
    </row>
    <row r="18" spans="1:70" x14ac:dyDescent="0.25">
      <c r="A18" s="42">
        <v>0.28999999999999998</v>
      </c>
      <c r="B18">
        <f t="shared" si="13"/>
        <v>-0.53760200210104392</v>
      </c>
      <c r="C18">
        <f t="shared" si="14"/>
        <v>16</v>
      </c>
      <c r="D18" s="5">
        <f t="shared" si="15"/>
        <v>0.14414414414414414</v>
      </c>
      <c r="E18" s="6">
        <f t="shared" si="0"/>
        <v>-1.061884134877072</v>
      </c>
      <c r="F18" s="7">
        <f t="shared" si="1"/>
        <v>0.14414414414414409</v>
      </c>
      <c r="G18" s="7">
        <f t="shared" si="2"/>
        <v>0.22701538438944108</v>
      </c>
      <c r="J18">
        <f t="shared" si="16"/>
        <v>2.5034677767822805E-3</v>
      </c>
      <c r="K18">
        <f t="shared" si="17"/>
        <v>6.6673329788928251E-3</v>
      </c>
      <c r="L18">
        <f t="shared" si="18"/>
        <v>7.770626800113473E-3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-1.6989700043360187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0.28999999999999998</v>
      </c>
      <c r="BJ18" s="5">
        <f t="shared" si="4"/>
        <v>16</v>
      </c>
      <c r="BK18" s="5">
        <f t="shared" si="5"/>
        <v>-0.53760200210104392</v>
      </c>
      <c r="BL18">
        <f t="shared" si="6"/>
        <v>0.13075790935263051</v>
      </c>
      <c r="BM18">
        <f t="shared" si="7"/>
        <v>0.86924209064736946</v>
      </c>
      <c r="BN18">
        <f t="shared" si="8"/>
        <v>0.1783731981895571</v>
      </c>
      <c r="BO18">
        <f t="shared" si="9"/>
        <v>-116.50683469533082</v>
      </c>
      <c r="BP18">
        <f t="shared" si="10"/>
        <v>0.1409090909090909</v>
      </c>
      <c r="BQ18">
        <f t="shared" si="11"/>
        <v>-1.0762439205318421</v>
      </c>
      <c r="BR18">
        <f t="shared" si="12"/>
        <v>-1.2378743560016174</v>
      </c>
    </row>
    <row r="19" spans="1:70" x14ac:dyDescent="0.25">
      <c r="A19" s="42">
        <v>0.33</v>
      </c>
      <c r="B19">
        <f t="shared" si="13"/>
        <v>-0.48148606012211248</v>
      </c>
      <c r="C19">
        <f t="shared" si="14"/>
        <v>17</v>
      </c>
      <c r="D19" s="5">
        <f t="shared" si="15"/>
        <v>0.15315315315315314</v>
      </c>
      <c r="E19" s="6">
        <f t="shared" si="0"/>
        <v>-1.0230032560702356</v>
      </c>
      <c r="F19" s="7">
        <f t="shared" si="1"/>
        <v>0.15315315315315306</v>
      </c>
      <c r="G19" s="7">
        <f t="shared" si="2"/>
        <v>0.23640558602787595</v>
      </c>
      <c r="J19">
        <f t="shared" si="16"/>
        <v>3.2563504837461689E-3</v>
      </c>
      <c r="K19">
        <f t="shared" si="17"/>
        <v>8.4515429609038108E-3</v>
      </c>
      <c r="L19">
        <f t="shared" si="18"/>
        <v>9.8500834504916673E-3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0.77101435428085241</v>
      </c>
      <c r="BI19" s="5">
        <f t="shared" si="3"/>
        <v>0.33</v>
      </c>
      <c r="BJ19" s="5">
        <f t="shared" si="4"/>
        <v>17</v>
      </c>
      <c r="BK19" s="5">
        <f t="shared" si="5"/>
        <v>-0.48148606012211248</v>
      </c>
      <c r="BL19">
        <f t="shared" si="6"/>
        <v>0.14126188915322216</v>
      </c>
      <c r="BM19">
        <f t="shared" si="7"/>
        <v>0.85873811084677787</v>
      </c>
      <c r="BN19">
        <f t="shared" si="8"/>
        <v>0.1937552253088789</v>
      </c>
      <c r="BO19">
        <f t="shared" si="9"/>
        <v>-118.74387964816414</v>
      </c>
      <c r="BP19">
        <f t="shared" si="10"/>
        <v>0.15</v>
      </c>
      <c r="BQ19">
        <f t="shared" si="11"/>
        <v>-1.0364333894937898</v>
      </c>
      <c r="BR19">
        <f t="shared" si="12"/>
        <v>-1.1086626245216111</v>
      </c>
    </row>
    <row r="20" spans="1:70" x14ac:dyDescent="0.25">
      <c r="A20" s="42">
        <v>0.35</v>
      </c>
      <c r="B20">
        <f t="shared" si="13"/>
        <v>-0.45593195564972439</v>
      </c>
      <c r="C20">
        <f t="shared" si="14"/>
        <v>18</v>
      </c>
      <c r="D20" s="5">
        <f t="shared" si="15"/>
        <v>0.16216216216216217</v>
      </c>
      <c r="E20" s="6">
        <f t="shared" si="0"/>
        <v>-0.98561041686727036</v>
      </c>
      <c r="F20" s="7">
        <f t="shared" si="1"/>
        <v>0.16216216216216198</v>
      </c>
      <c r="G20" s="7">
        <f t="shared" si="2"/>
        <v>0.24545234120034282</v>
      </c>
      <c r="J20">
        <f t="shared" si="16"/>
        <v>4.2070656628005899E-3</v>
      </c>
      <c r="K20">
        <f t="shared" si="17"/>
        <v>1.0634635580275945E-2</v>
      </c>
      <c r="L20">
        <f t="shared" si="18"/>
        <v>1.2394428853507682E-2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1.1654775342274657</v>
      </c>
      <c r="BA20" t="s">
        <v>106</v>
      </c>
      <c r="BE20" t="s">
        <v>101</v>
      </c>
      <c r="BI20" s="5">
        <f t="shared" si="3"/>
        <v>0.35</v>
      </c>
      <c r="BJ20" s="5">
        <f t="shared" si="4"/>
        <v>18</v>
      </c>
      <c r="BK20" s="5">
        <f t="shared" si="5"/>
        <v>-0.45593195564972439</v>
      </c>
      <c r="BL20">
        <f t="shared" si="6"/>
        <v>0.1462297921526749</v>
      </c>
      <c r="BM20">
        <f t="shared" si="7"/>
        <v>0.85377020784732505</v>
      </c>
      <c r="BN20">
        <f t="shared" si="8"/>
        <v>0.19832111877609904</v>
      </c>
      <c r="BO20">
        <f t="shared" si="9"/>
        <v>-123.91553040076003</v>
      </c>
      <c r="BP20">
        <f t="shared" si="10"/>
        <v>0.15909090909090909</v>
      </c>
      <c r="BQ20">
        <f t="shared" si="11"/>
        <v>-0.99820117215288462</v>
      </c>
      <c r="BR20">
        <f t="shared" si="12"/>
        <v>-1.0498221244986778</v>
      </c>
    </row>
    <row r="21" spans="1:70" x14ac:dyDescent="0.25">
      <c r="A21" s="42">
        <v>0.38</v>
      </c>
      <c r="B21">
        <f t="shared" si="13"/>
        <v>-0.42021640338318983</v>
      </c>
      <c r="C21">
        <f t="shared" si="14"/>
        <v>19</v>
      </c>
      <c r="D21" s="5">
        <f t="shared" si="15"/>
        <v>0.17117117117117117</v>
      </c>
      <c r="E21" s="6">
        <f t="shared" si="0"/>
        <v>-0.94954727011123607</v>
      </c>
      <c r="F21" s="7">
        <f t="shared" si="1"/>
        <v>0.17117117117117128</v>
      </c>
      <c r="G21" s="7">
        <f t="shared" si="2"/>
        <v>0.25416832304475379</v>
      </c>
      <c r="J21">
        <f t="shared" si="16"/>
        <v>5.3987966732762056E-3</v>
      </c>
      <c r="K21">
        <f t="shared" si="17"/>
        <v>1.3283483239951923E-2</v>
      </c>
      <c r="L21">
        <f t="shared" si="18"/>
        <v>1.5481601292451035E-2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0.38</v>
      </c>
      <c r="BJ21" s="5">
        <f t="shared" si="4"/>
        <v>19</v>
      </c>
      <c r="BK21" s="5">
        <f t="shared" si="5"/>
        <v>-0.42021640338318983</v>
      </c>
      <c r="BL21">
        <f t="shared" si="6"/>
        <v>0.15336756420276407</v>
      </c>
      <c r="BM21">
        <f t="shared" si="7"/>
        <v>0.8466324357972359</v>
      </c>
      <c r="BN21">
        <f t="shared" si="8"/>
        <v>0.20335997004941353</v>
      </c>
      <c r="BO21">
        <f t="shared" si="9"/>
        <v>-128.30473265275691</v>
      </c>
      <c r="BP21">
        <f t="shared" si="10"/>
        <v>0.16818181818181818</v>
      </c>
      <c r="BQ21">
        <f t="shared" si="11"/>
        <v>-0.96137502662713437</v>
      </c>
      <c r="BR21">
        <f t="shared" si="12"/>
        <v>-0.96758402626170559</v>
      </c>
    </row>
    <row r="22" spans="1:70" x14ac:dyDescent="0.25">
      <c r="A22" s="42">
        <v>0.4</v>
      </c>
      <c r="B22">
        <f t="shared" si="13"/>
        <v>-0.3979400086720376</v>
      </c>
      <c r="C22">
        <f t="shared" si="14"/>
        <v>20</v>
      </c>
      <c r="D22" s="5">
        <f t="shared" si="15"/>
        <v>0.18018018018018017</v>
      </c>
      <c r="E22" s="6">
        <f t="shared" si="0"/>
        <v>-0.91467864127190435</v>
      </c>
      <c r="F22" s="7">
        <f t="shared" si="1"/>
        <v>0.18018018018018045</v>
      </c>
      <c r="G22" s="7">
        <f t="shared" si="2"/>
        <v>0.26256488629656505</v>
      </c>
      <c r="J22">
        <f t="shared" si="16"/>
        <v>6.8816928992054974E-3</v>
      </c>
      <c r="K22">
        <f t="shared" si="17"/>
        <v>1.6470397572984203E-2</v>
      </c>
      <c r="L22">
        <f t="shared" si="18"/>
        <v>1.9195878351107663E-2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0.4</v>
      </c>
      <c r="BJ22" s="5">
        <f t="shared" si="4"/>
        <v>20</v>
      </c>
      <c r="BK22" s="5">
        <f t="shared" si="5"/>
        <v>-0.3979400086720376</v>
      </c>
      <c r="BL22">
        <f t="shared" si="6"/>
        <v>0.15793448850937589</v>
      </c>
      <c r="BM22">
        <f t="shared" si="7"/>
        <v>0.84206551149062414</v>
      </c>
      <c r="BN22">
        <f t="shared" si="8"/>
        <v>0.21925031127711048</v>
      </c>
      <c r="BO22">
        <f t="shared" si="9"/>
        <v>-131.16153139518812</v>
      </c>
      <c r="BP22">
        <f t="shared" si="10"/>
        <v>0.17727272727272728</v>
      </c>
      <c r="BQ22">
        <f t="shared" si="11"/>
        <v>-0.92580860487333672</v>
      </c>
      <c r="BR22">
        <f t="shared" si="12"/>
        <v>-0.916290731874155</v>
      </c>
    </row>
    <row r="23" spans="1:70" x14ac:dyDescent="0.25">
      <c r="A23" s="42">
        <v>0.43</v>
      </c>
      <c r="B23">
        <f t="shared" si="13"/>
        <v>-0.36653154442041347</v>
      </c>
      <c r="C23">
        <f t="shared" si="14"/>
        <v>21</v>
      </c>
      <c r="D23" s="5">
        <f t="shared" si="15"/>
        <v>0.1891891891891892</v>
      </c>
      <c r="E23" s="6">
        <f t="shared" si="0"/>
        <v>-0.88088811958692925</v>
      </c>
      <c r="F23" s="7">
        <f t="shared" si="1"/>
        <v>0.18918918918918937</v>
      </c>
      <c r="G23" s="7">
        <f t="shared" si="2"/>
        <v>0.27065225531413495</v>
      </c>
      <c r="J23">
        <f t="shared" si="16"/>
        <v>8.7133660798566232E-3</v>
      </c>
      <c r="K23">
        <f t="shared" si="17"/>
        <v>2.0272109515877466E-2</v>
      </c>
      <c r="L23">
        <f t="shared" si="18"/>
        <v>2.3626688212154013E-2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0.43</v>
      </c>
      <c r="BJ23" s="5">
        <f t="shared" si="4"/>
        <v>21</v>
      </c>
      <c r="BK23" s="5">
        <f t="shared" si="5"/>
        <v>-0.36653154442041347</v>
      </c>
      <c r="BL23">
        <f t="shared" si="6"/>
        <v>0.16452376557407847</v>
      </c>
      <c r="BM23">
        <f t="shared" si="7"/>
        <v>0.83547623442592156</v>
      </c>
      <c r="BN23">
        <f t="shared" si="8"/>
        <v>0.22209664678264862</v>
      </c>
      <c r="BO23">
        <f t="shared" si="9"/>
        <v>-135.68305863818907</v>
      </c>
      <c r="BP23">
        <f t="shared" si="10"/>
        <v>0.18636363636363637</v>
      </c>
      <c r="BQ23">
        <f t="shared" si="11"/>
        <v>-0.89137640275844787</v>
      </c>
      <c r="BR23">
        <f t="shared" si="12"/>
        <v>-0.84397007029452897</v>
      </c>
    </row>
    <row r="24" spans="1:70" ht="15.75" x14ac:dyDescent="0.25">
      <c r="A24" s="42">
        <v>0.48</v>
      </c>
      <c r="B24">
        <f t="shared" si="13"/>
        <v>-0.31875876262441277</v>
      </c>
      <c r="C24">
        <f t="shared" si="14"/>
        <v>22</v>
      </c>
      <c r="D24" s="5">
        <f t="shared" si="15"/>
        <v>0.1981981981981982</v>
      </c>
      <c r="E24" s="6">
        <f t="shared" si="0"/>
        <v>-0.84807465354813172</v>
      </c>
      <c r="F24" s="7">
        <f t="shared" si="1"/>
        <v>0.19819819819819803</v>
      </c>
      <c r="G24" s="7">
        <f t="shared" si="2"/>
        <v>0.27843967714388579</v>
      </c>
      <c r="J24">
        <f t="shared" si="16"/>
        <v>1.0959263522861612E-2</v>
      </c>
      <c r="K24">
        <f t="shared" si="17"/>
        <v>2.4768320319498782E-2</v>
      </c>
      <c r="L24">
        <f t="shared" si="18"/>
        <v>2.8866920892925474E-2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334.99054545454544</v>
      </c>
      <c r="AU24" s="61">
        <f>AV3</f>
        <v>0.5</v>
      </c>
      <c r="AV24" s="61">
        <f>AV8</f>
        <v>1.4408745379783041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0.48</v>
      </c>
      <c r="BJ24" s="5">
        <f t="shared" si="4"/>
        <v>22</v>
      </c>
      <c r="BK24" s="5">
        <f t="shared" si="5"/>
        <v>-0.31875876262441277</v>
      </c>
      <c r="BL24">
        <f t="shared" si="6"/>
        <v>0.17488273671280813</v>
      </c>
      <c r="BM24">
        <f t="shared" si="7"/>
        <v>0.82511726328719193</v>
      </c>
      <c r="BN24">
        <f t="shared" si="8"/>
        <v>0.23231860613070576</v>
      </c>
      <c r="BO24">
        <f t="shared" si="9"/>
        <v>-137.74126156748</v>
      </c>
      <c r="BP24">
        <f t="shared" si="10"/>
        <v>0.19545454545454546</v>
      </c>
      <c r="BQ24">
        <f t="shared" si="11"/>
        <v>-0.85796988819417108</v>
      </c>
      <c r="BR24">
        <f t="shared" si="12"/>
        <v>-0.73396917508020043</v>
      </c>
    </row>
    <row r="25" spans="1:70" ht="15.75" x14ac:dyDescent="0.25">
      <c r="A25" s="42">
        <v>0.54</v>
      </c>
      <c r="B25">
        <f t="shared" si="13"/>
        <v>-0.26760624017703144</v>
      </c>
      <c r="C25">
        <f t="shared" si="14"/>
        <v>23</v>
      </c>
      <c r="D25" s="5">
        <f t="shared" si="15"/>
        <v>0.2072072072072072</v>
      </c>
      <c r="E25" s="6">
        <f t="shared" si="0"/>
        <v>-0.81614988702265978</v>
      </c>
      <c r="F25" s="7">
        <f t="shared" si="1"/>
        <v>0.20720720720720714</v>
      </c>
      <c r="G25" s="7">
        <f t="shared" si="2"/>
        <v>0.28593554741498795</v>
      </c>
      <c r="J25">
        <f t="shared" si="16"/>
        <v>1.3692873574140858E-2</v>
      </c>
      <c r="K25">
        <f t="shared" si="17"/>
        <v>3.0039791791218524E-2</v>
      </c>
      <c r="L25">
        <f t="shared" si="18"/>
        <v>3.501070246553583E-2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1976.6353998641302</v>
      </c>
      <c r="AU25" s="61">
        <f>AV3</f>
        <v>0.5</v>
      </c>
      <c r="AV25" s="61">
        <f>AV14</f>
        <v>1.0685852384223391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0.54</v>
      </c>
      <c r="BJ25" s="5">
        <f t="shared" si="4"/>
        <v>23</v>
      </c>
      <c r="BK25" s="5">
        <f t="shared" si="5"/>
        <v>-0.26760624017703144</v>
      </c>
      <c r="BL25">
        <f t="shared" si="6"/>
        <v>0.18642313473494806</v>
      </c>
      <c r="BM25">
        <f t="shared" si="7"/>
        <v>0.81357686526505191</v>
      </c>
      <c r="BN25">
        <f t="shared" si="8"/>
        <v>0.2438605206814225</v>
      </c>
      <c r="BO25">
        <f t="shared" si="9"/>
        <v>-139.09028061303482</v>
      </c>
      <c r="BP25">
        <f t="shared" si="10"/>
        <v>0.20454545454545456</v>
      </c>
      <c r="BQ25">
        <f t="shared" si="11"/>
        <v>-0.82549449092923566</v>
      </c>
      <c r="BR25">
        <f t="shared" si="12"/>
        <v>-0.61618613942381695</v>
      </c>
    </row>
    <row r="26" spans="1:70" ht="15.75" x14ac:dyDescent="0.25">
      <c r="A26" s="42">
        <v>0.56999999999999995</v>
      </c>
      <c r="B26">
        <f t="shared" si="13"/>
        <v>-0.24412514432750865</v>
      </c>
      <c r="C26">
        <f t="shared" si="14"/>
        <v>24</v>
      </c>
      <c r="D26" s="5">
        <f t="shared" si="15"/>
        <v>0.21621621621621623</v>
      </c>
      <c r="E26" s="6">
        <f t="shared" si="0"/>
        <v>-0.78503604987689179</v>
      </c>
      <c r="F26" s="7">
        <f t="shared" si="1"/>
        <v>0.21621621621621626</v>
      </c>
      <c r="G26" s="7">
        <f t="shared" si="2"/>
        <v>0.29314751485019491</v>
      </c>
      <c r="J26">
        <f t="shared" si="16"/>
        <v>1.6995716442150366E-2</v>
      </c>
      <c r="K26">
        <f t="shared" si="17"/>
        <v>3.6165962822294215E-2</v>
      </c>
      <c r="L26">
        <f t="shared" si="18"/>
        <v>4.2150617173089655E-2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3907087.50399603</v>
      </c>
      <c r="AU26" s="61">
        <f>AV4</f>
        <v>0.75</v>
      </c>
      <c r="AV26" s="61">
        <f>AV9</f>
        <v>0.839395717183122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0.56999999999999995</v>
      </c>
      <c r="BJ26" s="5">
        <f t="shared" si="4"/>
        <v>24</v>
      </c>
      <c r="BK26" s="5">
        <f t="shared" si="5"/>
        <v>-0.24412514432750865</v>
      </c>
      <c r="BL26">
        <f t="shared" si="6"/>
        <v>0.19187506994404369</v>
      </c>
      <c r="BM26">
        <f t="shared" si="7"/>
        <v>0.80812493005595631</v>
      </c>
      <c r="BN26">
        <f t="shared" si="8"/>
        <v>0.24478761804737337</v>
      </c>
      <c r="BO26">
        <f t="shared" si="9"/>
        <v>-143.73892996350716</v>
      </c>
      <c r="BP26">
        <f t="shared" si="10"/>
        <v>0.21363636363636362</v>
      </c>
      <c r="BQ26">
        <f t="shared" si="11"/>
        <v>-0.7938672327134263</v>
      </c>
      <c r="BR26">
        <f t="shared" si="12"/>
        <v>-0.56211891815354131</v>
      </c>
    </row>
    <row r="27" spans="1:70" ht="15.75" x14ac:dyDescent="0.25">
      <c r="A27" s="42">
        <v>0.57999999999999996</v>
      </c>
      <c r="B27">
        <f t="shared" si="13"/>
        <v>-0.23657200643706275</v>
      </c>
      <c r="C27">
        <f t="shared" si="14"/>
        <v>25</v>
      </c>
      <c r="D27" s="5">
        <f t="shared" si="15"/>
        <v>0.22522522522522523</v>
      </c>
      <c r="E27" s="6">
        <f t="shared" si="0"/>
        <v>-0.75466426947310306</v>
      </c>
      <c r="F27" s="7">
        <f t="shared" si="1"/>
        <v>0.22522522522522515</v>
      </c>
      <c r="G27" s="7">
        <f t="shared" si="2"/>
        <v>0.30008256875405392</v>
      </c>
      <c r="J27">
        <f t="shared" si="16"/>
        <v>2.095707333345621E-2</v>
      </c>
      <c r="K27">
        <f t="shared" si="17"/>
        <v>4.3222103159898335E-2</v>
      </c>
      <c r="L27">
        <f t="shared" si="18"/>
        <v>5.0374390214923466E-2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188.46479063489502</v>
      </c>
      <c r="AU27" s="61">
        <f>AV6</f>
        <v>1.25</v>
      </c>
      <c r="AV27" s="61">
        <f>AV9</f>
        <v>0.839395717183122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0.57999999999999996</v>
      </c>
      <c r="BJ27" s="5">
        <f t="shared" si="4"/>
        <v>25</v>
      </c>
      <c r="BK27" s="5">
        <f t="shared" si="5"/>
        <v>-0.23657200643706275</v>
      </c>
      <c r="BL27">
        <f t="shared" si="6"/>
        <v>0.19364932997064957</v>
      </c>
      <c r="BM27">
        <f t="shared" si="7"/>
        <v>0.80635067002935046</v>
      </c>
      <c r="BN27">
        <f t="shared" si="8"/>
        <v>0.24859087758617349</v>
      </c>
      <c r="BO27">
        <f t="shared" si="9"/>
        <v>-148.6490033090497</v>
      </c>
      <c r="BP27">
        <f t="shared" si="10"/>
        <v>0.22272727272727272</v>
      </c>
      <c r="BQ27">
        <f t="shared" si="11"/>
        <v>-0.76301484027572908</v>
      </c>
      <c r="BR27">
        <f t="shared" si="12"/>
        <v>-0.54472717544167215</v>
      </c>
    </row>
    <row r="28" spans="1:70" ht="15.75" x14ac:dyDescent="0.25">
      <c r="A28" s="42">
        <v>0.63</v>
      </c>
      <c r="B28">
        <f t="shared" si="13"/>
        <v>-0.20065945054641829</v>
      </c>
      <c r="C28">
        <f t="shared" si="14"/>
        <v>26</v>
      </c>
      <c r="D28" s="5">
        <f t="shared" si="15"/>
        <v>0.23423423423423423</v>
      </c>
      <c r="E28" s="6">
        <f t="shared" si="0"/>
        <v>-0.72497320561131451</v>
      </c>
      <c r="F28" s="7">
        <f t="shared" si="1"/>
        <v>0.2342342342342342</v>
      </c>
      <c r="G28" s="7">
        <f t="shared" si="2"/>
        <v>0.30674711280874384</v>
      </c>
      <c r="J28">
        <f t="shared" si="16"/>
        <v>2.5673409341815241E-2</v>
      </c>
      <c r="K28">
        <f t="shared" si="17"/>
        <v>5.1276043855107346E-2</v>
      </c>
      <c r="L28">
        <f t="shared" si="18"/>
        <v>5.9761077157189903E-2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6.9250000000000007</v>
      </c>
      <c r="AU28" s="61">
        <f>AV7</f>
        <v>1.5</v>
      </c>
      <c r="AV28" s="61">
        <f>AV14</f>
        <v>1.0685852384223391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0.63</v>
      </c>
      <c r="BJ28" s="5">
        <f t="shared" si="4"/>
        <v>26</v>
      </c>
      <c r="BK28" s="5">
        <f t="shared" si="5"/>
        <v>-0.20065945054641829</v>
      </c>
      <c r="BL28">
        <f t="shared" si="6"/>
        <v>0.20222135729392512</v>
      </c>
      <c r="BM28">
        <f t="shared" si="7"/>
        <v>0.7977786427060749</v>
      </c>
      <c r="BN28">
        <f t="shared" si="8"/>
        <v>0.25357129462893457</v>
      </c>
      <c r="BO28">
        <f t="shared" si="9"/>
        <v>-151.49563299405702</v>
      </c>
      <c r="BP28">
        <f t="shared" si="10"/>
        <v>0.23181818181818181</v>
      </c>
      <c r="BQ28">
        <f t="shared" si="11"/>
        <v>-0.73287222710370803</v>
      </c>
      <c r="BR28">
        <f t="shared" si="12"/>
        <v>-0.46203545959655867</v>
      </c>
    </row>
    <row r="29" spans="1:70" ht="15.75" x14ac:dyDescent="0.25">
      <c r="A29" s="42">
        <v>0.7</v>
      </c>
      <c r="B29">
        <f t="shared" si="13"/>
        <v>-0.15490195998574319</v>
      </c>
      <c r="C29">
        <f t="shared" si="14"/>
        <v>27</v>
      </c>
      <c r="D29" s="5">
        <f t="shared" si="15"/>
        <v>0.24324324324324326</v>
      </c>
      <c r="E29" s="6">
        <f t="shared" si="0"/>
        <v>-0.69590793687895836</v>
      </c>
      <c r="F29" s="7">
        <f t="shared" si="1"/>
        <v>0.24324324324324309</v>
      </c>
      <c r="G29" s="7">
        <f t="shared" si="2"/>
        <v>0.31314702775103037</v>
      </c>
      <c r="J29">
        <f t="shared" si="16"/>
        <v>3.1247451051042967E-2</v>
      </c>
      <c r="K29">
        <f t="shared" si="17"/>
        <v>6.0384555783409996E-2</v>
      </c>
      <c r="L29">
        <f t="shared" si="18"/>
        <v>7.037684317986953E-2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0.03</v>
      </c>
      <c r="AN29" s="60" t="s">
        <v>39</v>
      </c>
      <c r="AO29" s="61"/>
      <c r="AP29" s="61"/>
      <c r="AU29" s="61">
        <f>AV7</f>
        <v>1.5</v>
      </c>
      <c r="AV29" s="61">
        <f>AV8</f>
        <v>1.4408745379783041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0.7</v>
      </c>
      <c r="BJ29" s="5">
        <f t="shared" si="4"/>
        <v>27</v>
      </c>
      <c r="BK29" s="5">
        <f t="shared" si="5"/>
        <v>-0.15490195998574319</v>
      </c>
      <c r="BL29">
        <f t="shared" si="6"/>
        <v>0.2134660821051394</v>
      </c>
      <c r="BM29">
        <f t="shared" si="7"/>
        <v>0.7865339178948606</v>
      </c>
      <c r="BN29">
        <f t="shared" si="8"/>
        <v>0.26476133317251982</v>
      </c>
      <c r="BO29">
        <f t="shared" si="9"/>
        <v>-152.27980210469411</v>
      </c>
      <c r="BP29">
        <f t="shared" si="10"/>
        <v>0.24090909090909091</v>
      </c>
      <c r="BQ29">
        <f t="shared" si="11"/>
        <v>-0.70338126029914905</v>
      </c>
      <c r="BR29">
        <f t="shared" si="12"/>
        <v>-0.35667494393873245</v>
      </c>
    </row>
    <row r="30" spans="1:70" ht="15.75" x14ac:dyDescent="0.25">
      <c r="A30" s="42">
        <v>0.81</v>
      </c>
      <c r="B30">
        <f t="shared" si="13"/>
        <v>-9.1514981121350217E-2</v>
      </c>
      <c r="C30">
        <f t="shared" si="14"/>
        <v>28</v>
      </c>
      <c r="D30" s="5">
        <f t="shared" si="15"/>
        <v>0.25225225225225223</v>
      </c>
      <c r="E30" s="6">
        <f t="shared" si="0"/>
        <v>-0.66741904445585043</v>
      </c>
      <c r="F30" s="7">
        <f t="shared" si="1"/>
        <v>0.25225225225225212</v>
      </c>
      <c r="G30" s="7">
        <f t="shared" si="2"/>
        <v>0.31928772494080654</v>
      </c>
      <c r="J30">
        <f t="shared" si="16"/>
        <v>3.7786888637470824E-2</v>
      </c>
      <c r="K30">
        <f t="shared" si="17"/>
        <v>7.0589481512903826E-2</v>
      </c>
      <c r="L30">
        <f t="shared" si="18"/>
        <v>8.2270454856054429E-2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8.0845771955363332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1.4408745379783041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0.81</v>
      </c>
      <c r="BJ30" s="5">
        <f t="shared" si="4"/>
        <v>28</v>
      </c>
      <c r="BK30" s="5">
        <f t="shared" si="5"/>
        <v>-9.1514981121350217E-2</v>
      </c>
      <c r="BL30">
        <f t="shared" si="6"/>
        <v>0.22963022422538382</v>
      </c>
      <c r="BM30">
        <f t="shared" si="7"/>
        <v>0.77036977577461618</v>
      </c>
      <c r="BN30">
        <f t="shared" si="8"/>
        <v>0.28181038233605826</v>
      </c>
      <c r="BO30">
        <f t="shared" si="9"/>
        <v>-150.57932020230018</v>
      </c>
      <c r="BP30">
        <f t="shared" si="10"/>
        <v>0.25</v>
      </c>
      <c r="BQ30">
        <f t="shared" si="11"/>
        <v>-0.67448975019608193</v>
      </c>
      <c r="BR30">
        <f t="shared" si="12"/>
        <v>-0.21072103131565253</v>
      </c>
    </row>
    <row r="31" spans="1:70" ht="15.75" x14ac:dyDescent="0.25">
      <c r="A31" s="42">
        <v>0.82</v>
      </c>
      <c r="B31">
        <f t="shared" si="13"/>
        <v>-8.6186147616283335E-2</v>
      </c>
      <c r="C31">
        <f t="shared" si="14"/>
        <v>29</v>
      </c>
      <c r="D31" s="5">
        <f t="shared" si="15"/>
        <v>0.26126126126126126</v>
      </c>
      <c r="E31" s="6">
        <f t="shared" si="0"/>
        <v>-0.63946185248717291</v>
      </c>
      <c r="F31" s="7">
        <f t="shared" si="1"/>
        <v>0.26126126126126115</v>
      </c>
      <c r="G31" s="7">
        <f t="shared" si="2"/>
        <v>0.32517419240759021</v>
      </c>
      <c r="J31">
        <f t="shared" si="16"/>
        <v>4.5402684483098935E-2</v>
      </c>
      <c r="K31">
        <f t="shared" si="17"/>
        <v>8.191375953459995E-2</v>
      </c>
      <c r="L31">
        <f t="shared" si="18"/>
        <v>9.5468646481687111E-2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69.787087430383977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0.82</v>
      </c>
      <c r="BJ31" s="5">
        <f t="shared" si="4"/>
        <v>29</v>
      </c>
      <c r="BK31" s="5">
        <f t="shared" si="5"/>
        <v>-8.6186147616283335E-2</v>
      </c>
      <c r="BL31">
        <f t="shared" si="6"/>
        <v>0.23101966807071664</v>
      </c>
      <c r="BM31">
        <f t="shared" si="7"/>
        <v>0.76898033192928339</v>
      </c>
      <c r="BN31">
        <f t="shared" si="8"/>
        <v>0.28549594981012572</v>
      </c>
      <c r="BO31">
        <f t="shared" si="9"/>
        <v>-154.97045231711411</v>
      </c>
      <c r="BP31">
        <f t="shared" si="10"/>
        <v>0.25909090909090909</v>
      </c>
      <c r="BQ31">
        <f t="shared" si="11"/>
        <v>-0.64615061578867761</v>
      </c>
      <c r="BR31">
        <f t="shared" si="12"/>
        <v>-0.19845093872383832</v>
      </c>
    </row>
    <row r="32" spans="1:70" ht="15.75" x14ac:dyDescent="0.25">
      <c r="A32" s="42">
        <v>0.83</v>
      </c>
      <c r="B32">
        <f t="shared" si="13"/>
        <v>-8.092190762392612E-2</v>
      </c>
      <c r="C32">
        <f t="shared" si="14"/>
        <v>30</v>
      </c>
      <c r="D32" s="5">
        <f t="shared" si="15"/>
        <v>0.27027027027027029</v>
      </c>
      <c r="E32" s="6">
        <f t="shared" si="0"/>
        <v>-0.61199579369959445</v>
      </c>
      <c r="F32" s="7">
        <f t="shared" si="1"/>
        <v>0.27027027027027017</v>
      </c>
      <c r="G32" s="7">
        <f t="shared" si="2"/>
        <v>0.33081103463826628</v>
      </c>
      <c r="J32">
        <f t="shared" si="16"/>
        <v>5.4206985802451299E-2</v>
      </c>
      <c r="K32">
        <f t="shared" si="17"/>
        <v>9.4357511029679778E-2</v>
      </c>
      <c r="L32">
        <f t="shared" si="18"/>
        <v>0.10997155929071209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18493.98</v>
      </c>
      <c r="AN32" s="61"/>
      <c r="AO32" s="61"/>
      <c r="AP32" s="61"/>
      <c r="AU32" s="61">
        <f>AV4</f>
        <v>0.75</v>
      </c>
      <c r="AV32" s="61">
        <f>AV9</f>
        <v>0.839395717183122</v>
      </c>
      <c r="AW32" s="61" t="s">
        <v>23</v>
      </c>
      <c r="AX32" s="61">
        <v>0.75</v>
      </c>
      <c r="AY32" s="61"/>
      <c r="BI32" s="5">
        <f t="shared" si="3"/>
        <v>0.83</v>
      </c>
      <c r="BJ32" s="5">
        <f t="shared" si="4"/>
        <v>30</v>
      </c>
      <c r="BK32" s="5">
        <f t="shared" si="5"/>
        <v>-8.092190762392612E-2</v>
      </c>
      <c r="BL32">
        <f t="shared" si="6"/>
        <v>0.23239686539571869</v>
      </c>
      <c r="BM32">
        <f t="shared" si="7"/>
        <v>0.76760313460428131</v>
      </c>
      <c r="BN32">
        <f t="shared" si="8"/>
        <v>0.28549594981012572</v>
      </c>
      <c r="BO32">
        <f t="shared" si="9"/>
        <v>-160.0573345230371</v>
      </c>
      <c r="BP32">
        <f t="shared" si="10"/>
        <v>0.26818181818181819</v>
      </c>
      <c r="BQ32">
        <f t="shared" si="11"/>
        <v>-0.61832119018819676</v>
      </c>
      <c r="BR32">
        <f t="shared" si="12"/>
        <v>-0.18632957819149348</v>
      </c>
    </row>
    <row r="33" spans="1:70" ht="15.75" x14ac:dyDescent="0.25">
      <c r="A33" s="42">
        <v>0.86</v>
      </c>
      <c r="B33">
        <f t="shared" si="13"/>
        <v>-6.5501548756432285E-2</v>
      </c>
      <c r="C33">
        <f t="shared" si="14"/>
        <v>31</v>
      </c>
      <c r="D33" s="5">
        <f t="shared" si="15"/>
        <v>0.27927927927927926</v>
      </c>
      <c r="E33" s="6">
        <f t="shared" si="0"/>
        <v>-0.58498387601892499</v>
      </c>
      <c r="F33" s="7">
        <f t="shared" si="1"/>
        <v>0.27927927927927926</v>
      </c>
      <c r="G33" s="7">
        <f t="shared" si="2"/>
        <v>0.33620250712062233</v>
      </c>
      <c r="J33">
        <f t="shared" si="16"/>
        <v>6.4310657153759734E-2</v>
      </c>
      <c r="K33">
        <f t="shared" si="17"/>
        <v>0.10789438524341395</v>
      </c>
      <c r="L33">
        <f t="shared" si="18"/>
        <v>0.12574848207048236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0.02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0.839395717183122</v>
      </c>
      <c r="AW33" s="61" t="s">
        <v>23</v>
      </c>
      <c r="AX33" s="61">
        <v>1.25</v>
      </c>
      <c r="AY33" s="61" t="s">
        <v>23</v>
      </c>
      <c r="BI33" s="5">
        <f t="shared" si="3"/>
        <v>0.86</v>
      </c>
      <c r="BJ33" s="5">
        <f t="shared" si="4"/>
        <v>31</v>
      </c>
      <c r="BK33" s="5">
        <f t="shared" si="5"/>
        <v>-6.5501548756432285E-2</v>
      </c>
      <c r="BL33">
        <f t="shared" si="6"/>
        <v>0.23645720473010667</v>
      </c>
      <c r="BM33">
        <f t="shared" si="7"/>
        <v>0.76354279526989333</v>
      </c>
      <c r="BN33">
        <f t="shared" si="8"/>
        <v>0.3061326863790359</v>
      </c>
      <c r="BO33">
        <f t="shared" si="9"/>
        <v>-160.16920641546628</v>
      </c>
      <c r="BP33">
        <f t="shared" si="10"/>
        <v>0.27727272727272728</v>
      </c>
      <c r="BQ33">
        <f t="shared" si="11"/>
        <v>-0.59096263855493125</v>
      </c>
      <c r="BR33">
        <f t="shared" si="12"/>
        <v>-0.15082288973458366</v>
      </c>
    </row>
    <row r="34" spans="1:70" ht="15.75" x14ac:dyDescent="0.25">
      <c r="A34" s="42">
        <v>1.1000000000000001</v>
      </c>
      <c r="B34">
        <f t="shared" si="13"/>
        <v>4.1392685158225077E-2</v>
      </c>
      <c r="C34">
        <f t="shared" si="14"/>
        <v>32</v>
      </c>
      <c r="D34" s="5">
        <f t="shared" si="15"/>
        <v>0.28828828828828829</v>
      </c>
      <c r="E34" s="6">
        <f t="shared" si="0"/>
        <v>-0.55839223125311666</v>
      </c>
      <c r="F34" s="7">
        <f t="shared" si="1"/>
        <v>0.28828828828828823</v>
      </c>
      <c r="G34" s="7">
        <f t="shared" si="2"/>
        <v>0.34135254646386015</v>
      </c>
      <c r="J34">
        <f t="shared" si="16"/>
        <v>7.5820469284213085E-2</v>
      </c>
      <c r="K34">
        <f t="shared" si="17"/>
        <v>0.12246837741949053</v>
      </c>
      <c r="L34">
        <f t="shared" si="18"/>
        <v>0.14273414253570646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18494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0.61020619594390479</v>
      </c>
      <c r="AW34" s="61" t="s">
        <v>35</v>
      </c>
      <c r="AX34" s="61">
        <v>1.5</v>
      </c>
      <c r="AY34" s="61"/>
      <c r="BI34" s="5">
        <f t="shared" si="3"/>
        <v>1.1000000000000001</v>
      </c>
      <c r="BJ34" s="5">
        <f t="shared" si="4"/>
        <v>32</v>
      </c>
      <c r="BK34" s="5">
        <f t="shared" si="5"/>
        <v>4.1392685158225077E-2</v>
      </c>
      <c r="BL34">
        <f t="shared" si="6"/>
        <v>0.26564826003390962</v>
      </c>
      <c r="BM34">
        <f t="shared" si="7"/>
        <v>0.73435173996609038</v>
      </c>
      <c r="BN34">
        <f t="shared" si="8"/>
        <v>0.30785132986750718</v>
      </c>
      <c r="BO34">
        <f t="shared" si="9"/>
        <v>-157.73439047496043</v>
      </c>
      <c r="BP34">
        <f t="shared" si="10"/>
        <v>0.28636363636363638</v>
      </c>
      <c r="BQ34">
        <f t="shared" si="11"/>
        <v>-0.56403946707957264</v>
      </c>
      <c r="BR34">
        <f t="shared" si="12"/>
        <v>9.5310179804324935E-2</v>
      </c>
    </row>
    <row r="35" spans="1:70" ht="15.75" x14ac:dyDescent="0.25">
      <c r="A35" s="42">
        <v>1.1100000000000001</v>
      </c>
      <c r="B35">
        <f t="shared" si="13"/>
        <v>4.5322978786657475E-2</v>
      </c>
      <c r="C35">
        <f t="shared" si="14"/>
        <v>33</v>
      </c>
      <c r="D35" s="5">
        <f t="shared" si="15"/>
        <v>0.29729729729729731</v>
      </c>
      <c r="E35" s="6">
        <f t="shared" si="0"/>
        <v>-0.53218973091930422</v>
      </c>
      <c r="F35" s="7">
        <f t="shared" si="1"/>
        <v>0.29729729729729726</v>
      </c>
      <c r="G35" s="7">
        <f t="shared" si="2"/>
        <v>0.34626479676557864</v>
      </c>
      <c r="J35">
        <f t="shared" si="16"/>
        <v>8.8836002617278059E-2</v>
      </c>
      <c r="K35">
        <f t="shared" si="17"/>
        <v>0.1379913405453892</v>
      </c>
      <c r="L35">
        <f t="shared" si="18"/>
        <v>0.1608258073235827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5.9005707076958034</v>
      </c>
      <c r="AN35" s="61"/>
      <c r="AO35" s="61"/>
      <c r="AP35" s="61"/>
      <c r="AU35" s="61">
        <f>AV7</f>
        <v>1.5</v>
      </c>
      <c r="AV35" s="61">
        <f>AV10</f>
        <v>-9.0182772745083489E-2</v>
      </c>
      <c r="AW35" s="61" t="s">
        <v>31</v>
      </c>
      <c r="AX35" s="61">
        <v>1.5</v>
      </c>
      <c r="AY35" s="61" t="s">
        <v>31</v>
      </c>
      <c r="BI35" s="5">
        <f t="shared" si="3"/>
        <v>1.1100000000000001</v>
      </c>
      <c r="BJ35" s="5">
        <f t="shared" si="4"/>
        <v>33</v>
      </c>
      <c r="BK35" s="5">
        <f t="shared" si="5"/>
        <v>4.5322978786657475E-2</v>
      </c>
      <c r="BL35">
        <f t="shared" si="6"/>
        <v>0.2667553589150698</v>
      </c>
      <c r="BM35">
        <f t="shared" si="7"/>
        <v>0.73324464108493026</v>
      </c>
      <c r="BN35">
        <f t="shared" si="8"/>
        <v>0.30959714874419153</v>
      </c>
      <c r="BO35">
        <f t="shared" si="9"/>
        <v>-162.10393199910854</v>
      </c>
      <c r="BP35">
        <f t="shared" si="10"/>
        <v>0.29545454545454547</v>
      </c>
      <c r="BQ35">
        <f t="shared" si="11"/>
        <v>-0.53751910620277299</v>
      </c>
      <c r="BR35">
        <f t="shared" si="12"/>
        <v>0.10436001532424286</v>
      </c>
    </row>
    <row r="36" spans="1:70" ht="15.75" x14ac:dyDescent="0.25">
      <c r="A36" s="42">
        <v>1.1499999999999999</v>
      </c>
      <c r="B36">
        <f t="shared" si="13"/>
        <v>6.069784035361165E-2</v>
      </c>
      <c r="C36">
        <f t="shared" si="14"/>
        <v>34</v>
      </c>
      <c r="D36" s="5">
        <f t="shared" si="15"/>
        <v>0.30630630630630629</v>
      </c>
      <c r="E36" s="6">
        <f t="shared" si="0"/>
        <v>-0.50634765736107901</v>
      </c>
      <c r="F36" s="7">
        <f t="shared" si="1"/>
        <v>0.30630630630630623</v>
      </c>
      <c r="G36" s="7">
        <f t="shared" si="2"/>
        <v>0.35094263277472232</v>
      </c>
      <c r="J36">
        <f t="shared" si="16"/>
        <v>0.10344634565638298</v>
      </c>
      <c r="K36">
        <f t="shared" si="17"/>
        <v>0.15434140671156812</v>
      </c>
      <c r="L36">
        <f t="shared" si="18"/>
        <v>0.17988144212339685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36848.959999999999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-9.0182772745083489E-2</v>
      </c>
      <c r="AW36" s="61" t="s">
        <v>31</v>
      </c>
      <c r="AX36" s="61">
        <v>0.5</v>
      </c>
      <c r="AY36" s="61"/>
      <c r="BI36" s="5">
        <f t="shared" si="3"/>
        <v>1.1499999999999999</v>
      </c>
      <c r="BJ36" s="5">
        <f t="shared" si="4"/>
        <v>34</v>
      </c>
      <c r="BK36" s="5">
        <f t="shared" si="5"/>
        <v>6.069784035361165E-2</v>
      </c>
      <c r="BL36">
        <f t="shared" si="6"/>
        <v>0.27110848831523915</v>
      </c>
      <c r="BM36">
        <f t="shared" si="7"/>
        <v>0.72889151168476085</v>
      </c>
      <c r="BN36">
        <f t="shared" si="8"/>
        <v>0.32004186958182812</v>
      </c>
      <c r="BO36">
        <f t="shared" si="9"/>
        <v>-163.78415732915983</v>
      </c>
      <c r="BP36">
        <f t="shared" si="10"/>
        <v>0.30454545454545456</v>
      </c>
      <c r="BQ36">
        <f t="shared" si="11"/>
        <v>-0.51137155477068175</v>
      </c>
      <c r="BR36">
        <f t="shared" si="12"/>
        <v>0.13976194237515863</v>
      </c>
    </row>
    <row r="37" spans="1:70" ht="15.75" x14ac:dyDescent="0.25">
      <c r="A37" s="42">
        <v>1.46</v>
      </c>
      <c r="B37">
        <f t="shared" si="13"/>
        <v>0.16435285578443709</v>
      </c>
      <c r="C37">
        <f t="shared" si="14"/>
        <v>35</v>
      </c>
      <c r="D37" s="5">
        <f t="shared" si="15"/>
        <v>0.31531531531531531</v>
      </c>
      <c r="E37" s="6">
        <f t="shared" si="0"/>
        <v>-0.4808394206668124</v>
      </c>
      <c r="F37" s="7">
        <f t="shared" si="1"/>
        <v>0.31531531531531526</v>
      </c>
      <c r="G37" s="7">
        <f t="shared" si="2"/>
        <v>0.35538918030430555</v>
      </c>
      <c r="J37">
        <f t="shared" si="16"/>
        <v>0.11972668929807592</v>
      </c>
      <c r="K37">
        <f t="shared" si="17"/>
        <v>0.1713625142059173</v>
      </c>
      <c r="L37">
        <f t="shared" si="18"/>
        <v>0.19971916051573158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110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0.61020619594390479</v>
      </c>
      <c r="AW37" s="61" t="s">
        <v>35</v>
      </c>
      <c r="AX37" s="61">
        <v>0.5</v>
      </c>
      <c r="AY37" s="61"/>
      <c r="BI37" s="5">
        <f t="shared" si="3"/>
        <v>1.46</v>
      </c>
      <c r="BJ37" s="5">
        <f t="shared" si="4"/>
        <v>35</v>
      </c>
      <c r="BK37" s="5">
        <f t="shared" si="5"/>
        <v>0.16435285578443709</v>
      </c>
      <c r="BL37">
        <f t="shared" si="6"/>
        <v>0.30134846385512315</v>
      </c>
      <c r="BM37">
        <f t="shared" si="7"/>
        <v>0.69865153614487685</v>
      </c>
      <c r="BN37">
        <f t="shared" si="8"/>
        <v>0.32068749226505822</v>
      </c>
      <c r="BO37">
        <f t="shared" si="9"/>
        <v>-161.23755579968159</v>
      </c>
      <c r="BP37">
        <f t="shared" si="10"/>
        <v>0.31363636363636366</v>
      </c>
      <c r="BQ37">
        <f t="shared" si="11"/>
        <v>-0.48556907451731673</v>
      </c>
      <c r="BR37">
        <f t="shared" si="12"/>
        <v>0.37843643572024505</v>
      </c>
    </row>
    <row r="38" spans="1:70" x14ac:dyDescent="0.25">
      <c r="A38" s="42">
        <v>1.5</v>
      </c>
      <c r="B38">
        <f t="shared" si="13"/>
        <v>0.17609125905568124</v>
      </c>
      <c r="C38">
        <f t="shared" si="14"/>
        <v>36</v>
      </c>
      <c r="D38" s="5">
        <f t="shared" si="15"/>
        <v>0.32432432432432434</v>
      </c>
      <c r="E38" s="6">
        <f t="shared" si="0"/>
        <v>-0.45564031373787944</v>
      </c>
      <c r="F38" s="7">
        <f t="shared" si="1"/>
        <v>0.32432432432432434</v>
      </c>
      <c r="G38" s="7">
        <f t="shared" si="2"/>
        <v>0.35960733427085334</v>
      </c>
      <c r="J38">
        <f t="shared" si="16"/>
        <v>0.13773493605778458</v>
      </c>
      <c r="K38">
        <f t="shared" si="17"/>
        <v>0.18886520195590195</v>
      </c>
      <c r="L38">
        <f t="shared" si="18"/>
        <v>0.22011814987693692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0.839395717183122</v>
      </c>
      <c r="AW38" s="61" t="s">
        <v>23</v>
      </c>
      <c r="AX38" s="61">
        <v>0.75</v>
      </c>
      <c r="AY38" s="61"/>
      <c r="BI38" s="5">
        <f t="shared" si="3"/>
        <v>1.5</v>
      </c>
      <c r="BJ38" s="5">
        <f t="shared" si="4"/>
        <v>36</v>
      </c>
      <c r="BK38" s="5">
        <f t="shared" si="5"/>
        <v>0.17609125905568124</v>
      </c>
      <c r="BL38">
        <f t="shared" si="6"/>
        <v>0.30486658880189044</v>
      </c>
      <c r="BM38">
        <f t="shared" si="7"/>
        <v>0.69513341119810956</v>
      </c>
      <c r="BN38">
        <f t="shared" si="8"/>
        <v>0.32068749226505822</v>
      </c>
      <c r="BO38">
        <f t="shared" si="9"/>
        <v>-165.08701222248283</v>
      </c>
      <c r="BP38">
        <f t="shared" si="10"/>
        <v>0.32272727272727275</v>
      </c>
      <c r="BQ38">
        <f t="shared" si="11"/>
        <v>-0.46008592634944767</v>
      </c>
      <c r="BR38">
        <f t="shared" si="12"/>
        <v>0.40546510810816438</v>
      </c>
    </row>
    <row r="39" spans="1:70" x14ac:dyDescent="0.25">
      <c r="A39" s="42">
        <v>1.6</v>
      </c>
      <c r="B39">
        <f t="shared" si="13"/>
        <v>0.20411998265592479</v>
      </c>
      <c r="C39">
        <f t="shared" si="14"/>
        <v>37</v>
      </c>
      <c r="D39" s="5">
        <f t="shared" si="15"/>
        <v>0.33333333333333331</v>
      </c>
      <c r="E39" s="6">
        <f t="shared" si="0"/>
        <v>-0.43072729929545767</v>
      </c>
      <c r="F39" s="7">
        <f t="shared" si="1"/>
        <v>0.33333333333333326</v>
      </c>
      <c r="G39" s="7">
        <f t="shared" si="2"/>
        <v>0.36359977467531773</v>
      </c>
      <c r="J39">
        <f t="shared" si="16"/>
        <v>0.15750845704402155</v>
      </c>
      <c r="K39">
        <f t="shared" si="17"/>
        <v>0.20662878406852611</v>
      </c>
      <c r="L39">
        <f t="shared" si="18"/>
        <v>0.24082120575660526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1.6</v>
      </c>
      <c r="BJ39" s="5">
        <f t="shared" si="4"/>
        <v>37</v>
      </c>
      <c r="BK39" s="5">
        <f t="shared" si="5"/>
        <v>0.20411998265592479</v>
      </c>
      <c r="BL39">
        <f t="shared" si="6"/>
        <v>0.31333994051756042</v>
      </c>
      <c r="BM39">
        <f t="shared" si="7"/>
        <v>0.68666005948243958</v>
      </c>
      <c r="BN39">
        <f t="shared" si="8"/>
        <v>0.32873367681848564</v>
      </c>
      <c r="BO39">
        <f t="shared" si="9"/>
        <v>-165.92709870305623</v>
      </c>
      <c r="BP39">
        <f t="shared" si="10"/>
        <v>0.33181818181818185</v>
      </c>
      <c r="BQ39">
        <f t="shared" si="11"/>
        <v>-0.43489814153653245</v>
      </c>
      <c r="BR39">
        <f t="shared" si="12"/>
        <v>0.47000362924573563</v>
      </c>
    </row>
    <row r="40" spans="1:70" x14ac:dyDescent="0.25">
      <c r="A40" s="42">
        <v>2.35</v>
      </c>
      <c r="B40">
        <f t="shared" si="13"/>
        <v>0.37106786227173627</v>
      </c>
      <c r="C40">
        <f t="shared" si="14"/>
        <v>38</v>
      </c>
      <c r="D40" s="5">
        <f t="shared" si="15"/>
        <v>0.34234234234234234</v>
      </c>
      <c r="E40" s="6">
        <f t="shared" si="0"/>
        <v>-0.40607882375069204</v>
      </c>
      <c r="F40" s="7">
        <f t="shared" si="1"/>
        <v>0.34234234234234234</v>
      </c>
      <c r="G40" s="7">
        <f t="shared" si="2"/>
        <v>0.36736898078958619</v>
      </c>
      <c r="J40">
        <f t="shared" si="16"/>
        <v>0.17906113780915803</v>
      </c>
      <c r="K40">
        <f t="shared" si="17"/>
        <v>0.22440495564448473</v>
      </c>
      <c r="L40">
        <f t="shared" si="18"/>
        <v>0.26153893437295789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1.4408745379783041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2.5250325499775541</v>
      </c>
      <c r="BB40" s="61" t="s">
        <v>67</v>
      </c>
      <c r="BC40" s="61"/>
      <c r="BI40" s="5">
        <f t="shared" si="3"/>
        <v>2.35</v>
      </c>
      <c r="BJ40" s="5">
        <f t="shared" si="4"/>
        <v>38</v>
      </c>
      <c r="BK40" s="5">
        <f t="shared" si="5"/>
        <v>0.37106786227173627</v>
      </c>
      <c r="BL40">
        <f t="shared" si="6"/>
        <v>0.36573865330695726</v>
      </c>
      <c r="BM40">
        <f t="shared" si="7"/>
        <v>0.63426134669304268</v>
      </c>
      <c r="BN40">
        <f t="shared" si="8"/>
        <v>0.33154566804530594</v>
      </c>
      <c r="BO40">
        <f t="shared" si="9"/>
        <v>-158.23694847494011</v>
      </c>
      <c r="BP40">
        <f t="shared" si="10"/>
        <v>0.34090909090909088</v>
      </c>
      <c r="BQ40">
        <f t="shared" si="11"/>
        <v>-0.40998332218733691</v>
      </c>
      <c r="BR40">
        <f t="shared" si="12"/>
        <v>0.85441532815606758</v>
      </c>
    </row>
    <row r="41" spans="1:70" x14ac:dyDescent="0.25">
      <c r="A41" s="42">
        <v>2.4</v>
      </c>
      <c r="B41">
        <f t="shared" si="13"/>
        <v>0.38021124171160603</v>
      </c>
      <c r="C41">
        <f t="shared" si="14"/>
        <v>39</v>
      </c>
      <c r="D41" s="5">
        <f t="shared" si="15"/>
        <v>0.35135135135135137</v>
      </c>
      <c r="E41" s="6">
        <f t="shared" si="0"/>
        <v>-0.38167465376556253</v>
      </c>
      <c r="F41" s="7">
        <f t="shared" si="1"/>
        <v>0.35135135135135132</v>
      </c>
      <c r="G41" s="7">
        <f t="shared" si="2"/>
        <v>0.37091724377119389</v>
      </c>
      <c r="J41">
        <f t="shared" si="16"/>
        <v>0.20238085581671222</v>
      </c>
      <c r="K41">
        <f t="shared" si="17"/>
        <v>0.2419228095699496</v>
      </c>
      <c r="L41">
        <f t="shared" si="18"/>
        <v>0.28195559957096561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3.7374605040633857</v>
      </c>
      <c r="AW41" s="61" t="s">
        <v>44</v>
      </c>
      <c r="AX41" s="61">
        <v>1</v>
      </c>
      <c r="AY41" s="61"/>
      <c r="AZ41" s="61">
        <v>1</v>
      </c>
      <c r="BA41" s="61">
        <f>LOG10(BA46)</f>
        <v>2.5723267528295515</v>
      </c>
      <c r="BB41" s="61" t="s">
        <v>159</v>
      </c>
      <c r="BC41" s="61"/>
      <c r="BI41" s="5">
        <f t="shared" si="3"/>
        <v>2.4</v>
      </c>
      <c r="BJ41" s="5">
        <f t="shared" si="4"/>
        <v>39</v>
      </c>
      <c r="BK41" s="5">
        <f t="shared" si="5"/>
        <v>0.38021124171160603</v>
      </c>
      <c r="BL41">
        <f t="shared" si="6"/>
        <v>0.36869341199955785</v>
      </c>
      <c r="BM41">
        <f t="shared" si="7"/>
        <v>0.63130658800044215</v>
      </c>
      <c r="BN41">
        <f t="shared" si="8"/>
        <v>0.33225943364476651</v>
      </c>
      <c r="BO41">
        <f t="shared" si="9"/>
        <v>-161.67143536143712</v>
      </c>
      <c r="BP41">
        <f t="shared" si="10"/>
        <v>0.35</v>
      </c>
      <c r="BQ41">
        <f t="shared" si="11"/>
        <v>-0.38532046640756784</v>
      </c>
      <c r="BR41">
        <f t="shared" si="12"/>
        <v>0.87546873735389985</v>
      </c>
    </row>
    <row r="42" spans="1:70" x14ac:dyDescent="0.25">
      <c r="A42" s="42">
        <v>2.5</v>
      </c>
      <c r="B42">
        <f t="shared" si="13"/>
        <v>0.3979400086720376</v>
      </c>
      <c r="C42">
        <f t="shared" si="14"/>
        <v>40</v>
      </c>
      <c r="D42" s="5">
        <f t="shared" si="15"/>
        <v>0.36036036036036034</v>
      </c>
      <c r="E42" s="6">
        <f t="shared" si="0"/>
        <v>-0.35749573205332347</v>
      </c>
      <c r="F42" s="7">
        <f t="shared" si="1"/>
        <v>0.36036036036036029</v>
      </c>
      <c r="G42" s="7">
        <f t="shared" si="2"/>
        <v>0.37424667789463351</v>
      </c>
      <c r="J42">
        <f t="shared" si="16"/>
        <v>0.22742752639232008</v>
      </c>
      <c r="K42">
        <f t="shared" si="17"/>
        <v>0.25889516649602728</v>
      </c>
      <c r="L42">
        <f t="shared" si="18"/>
        <v>0.30173650027119908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1.8218114967248065</v>
      </c>
      <c r="BB42" s="61" t="s">
        <v>68</v>
      </c>
      <c r="BC42" s="61"/>
      <c r="BI42" s="5">
        <f t="shared" si="3"/>
        <v>2.5</v>
      </c>
      <c r="BJ42" s="5">
        <f t="shared" si="4"/>
        <v>40</v>
      </c>
      <c r="BK42" s="5">
        <f t="shared" si="5"/>
        <v>0.3979400086720376</v>
      </c>
      <c r="BL42">
        <f t="shared" si="6"/>
        <v>0.37444464106912645</v>
      </c>
      <c r="BM42">
        <f t="shared" si="7"/>
        <v>0.62555535893087355</v>
      </c>
      <c r="BN42">
        <f t="shared" si="8"/>
        <v>0.3525168503701871</v>
      </c>
      <c r="BO42">
        <f t="shared" si="9"/>
        <v>-159.97248489796343</v>
      </c>
      <c r="BP42">
        <f t="shared" si="10"/>
        <v>0.35909090909090907</v>
      </c>
      <c r="BQ42">
        <f t="shared" si="11"/>
        <v>-0.36088981433987127</v>
      </c>
      <c r="BR42">
        <f t="shared" si="12"/>
        <v>0.91629073187415511</v>
      </c>
    </row>
    <row r="43" spans="1:70" x14ac:dyDescent="0.25">
      <c r="A43" s="42">
        <v>2.59</v>
      </c>
      <c r="B43">
        <f t="shared" si="13"/>
        <v>0.4132997640812518</v>
      </c>
      <c r="C43">
        <f t="shared" si="14"/>
        <v>41</v>
      </c>
      <c r="D43" s="5">
        <f t="shared" si="15"/>
        <v>0.36936936936936937</v>
      </c>
      <c r="E43" s="6">
        <f t="shared" si="0"/>
        <v>-0.33352404954762199</v>
      </c>
      <c r="F43" s="7">
        <f t="shared" si="1"/>
        <v>0.36936936936936937</v>
      </c>
      <c r="G43" s="7">
        <f t="shared" si="2"/>
        <v>0.37735923055926734</v>
      </c>
      <c r="J43">
        <f t="shared" si="16"/>
        <v>0.25413184029677161</v>
      </c>
      <c r="K43">
        <f t="shared" si="17"/>
        <v>0.27502604143374648</v>
      </c>
      <c r="L43">
        <f t="shared" si="18"/>
        <v>0.32053667261854368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-9.0182772745083489E-2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2.59</v>
      </c>
      <c r="BJ43" s="5">
        <f t="shared" si="4"/>
        <v>41</v>
      </c>
      <c r="BK43" s="5">
        <f t="shared" si="5"/>
        <v>0.4132997640812518</v>
      </c>
      <c r="BL43">
        <f t="shared" si="6"/>
        <v>0.37945009985083022</v>
      </c>
      <c r="BM43">
        <f t="shared" si="7"/>
        <v>0.62054990014916978</v>
      </c>
      <c r="BN43">
        <f t="shared" si="8"/>
        <v>0.3613164733785994</v>
      </c>
      <c r="BO43">
        <f t="shared" si="9"/>
        <v>-160.94969139644888</v>
      </c>
      <c r="BP43">
        <f t="shared" si="10"/>
        <v>0.36818181818181817</v>
      </c>
      <c r="BQ43">
        <f t="shared" si="11"/>
        <v>-0.33667271193459541</v>
      </c>
      <c r="BR43">
        <f t="shared" si="12"/>
        <v>0.95165787571144633</v>
      </c>
    </row>
    <row r="44" spans="1:70" x14ac:dyDescent="0.25">
      <c r="A44" s="42">
        <v>2.7</v>
      </c>
      <c r="B44">
        <f t="shared" si="13"/>
        <v>0.43136376415898736</v>
      </c>
      <c r="C44">
        <f t="shared" si="14"/>
        <v>42</v>
      </c>
      <c r="D44" s="5">
        <f t="shared" si="15"/>
        <v>0.3783783783783784</v>
      </c>
      <c r="E44" s="6">
        <f t="shared" si="0"/>
        <v>-0.30974253153853021</v>
      </c>
      <c r="F44" s="7">
        <f t="shared" si="1"/>
        <v>0.3783783783783784</v>
      </c>
      <c r="G44" s="7">
        <f t="shared" si="2"/>
        <v>0.38025669121017364</v>
      </c>
      <c r="J44">
        <f t="shared" si="16"/>
        <v>0.28239479460645223</v>
      </c>
      <c r="K44">
        <f t="shared" si="17"/>
        <v>0.29001899559336025</v>
      </c>
      <c r="L44">
        <f t="shared" si="18"/>
        <v>0.33801062386327574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-1.6989700043360187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2.7</v>
      </c>
      <c r="BJ44" s="5">
        <f t="shared" si="4"/>
        <v>42</v>
      </c>
      <c r="BK44" s="5">
        <f t="shared" si="5"/>
        <v>0.43136376415898736</v>
      </c>
      <c r="BL44">
        <f t="shared" si="6"/>
        <v>0.38536272194130861</v>
      </c>
      <c r="BM44">
        <f t="shared" si="7"/>
        <v>0.61463727805869139</v>
      </c>
      <c r="BN44">
        <f t="shared" si="8"/>
        <v>0.36408418697312628</v>
      </c>
      <c r="BO44">
        <f t="shared" si="9"/>
        <v>-163.00705390602803</v>
      </c>
      <c r="BP44">
        <f t="shared" si="10"/>
        <v>0.37727272727272726</v>
      </c>
      <c r="BQ44">
        <f t="shared" si="11"/>
        <v>-0.31265148982138624</v>
      </c>
      <c r="BR44">
        <f t="shared" si="12"/>
        <v>0.99325177301028345</v>
      </c>
    </row>
    <row r="45" spans="1:70" x14ac:dyDescent="0.25">
      <c r="A45" s="42">
        <v>3</v>
      </c>
      <c r="B45">
        <f t="shared" si="13"/>
        <v>0.47712125471966244</v>
      </c>
      <c r="C45">
        <f t="shared" si="14"/>
        <v>43</v>
      </c>
      <c r="D45" s="5">
        <f t="shared" si="15"/>
        <v>0.38738738738738737</v>
      </c>
      <c r="E45" s="6">
        <f t="shared" si="0"/>
        <v>-0.286134935754918</v>
      </c>
      <c r="F45" s="7">
        <f t="shared" si="1"/>
        <v>0.38738738738738732</v>
      </c>
      <c r="G45" s="7">
        <f t="shared" si="2"/>
        <v>0.38294069928839486</v>
      </c>
      <c r="J45">
        <f t="shared" si="16"/>
        <v>0.3120880900791127</v>
      </c>
      <c r="K45">
        <f t="shared" si="17"/>
        <v>0.30358605670161798</v>
      </c>
      <c r="L45">
        <f t="shared" si="18"/>
        <v>0.3538227287904413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334.99054545454544</v>
      </c>
      <c r="BB45" s="61" t="s">
        <v>7</v>
      </c>
      <c r="BC45" s="61"/>
      <c r="BI45" s="5">
        <f t="shared" si="3"/>
        <v>3</v>
      </c>
      <c r="BJ45" s="5">
        <f t="shared" si="4"/>
        <v>43</v>
      </c>
      <c r="BK45" s="5">
        <f t="shared" si="5"/>
        <v>0.47712125471966244</v>
      </c>
      <c r="BL45">
        <f t="shared" si="6"/>
        <v>0.40045661342421313</v>
      </c>
      <c r="BM45">
        <f t="shared" si="7"/>
        <v>0.59954338657578687</v>
      </c>
      <c r="BN45">
        <f t="shared" si="8"/>
        <v>0.36408418697312628</v>
      </c>
      <c r="BO45">
        <f t="shared" si="9"/>
        <v>-163.66920038773557</v>
      </c>
      <c r="BP45">
        <f t="shared" si="10"/>
        <v>0.38636363636363635</v>
      </c>
      <c r="BQ45">
        <f t="shared" si="11"/>
        <v>-0.28880935507446348</v>
      </c>
      <c r="BR45">
        <f t="shared" si="12"/>
        <v>1.0986122886681098</v>
      </c>
    </row>
    <row r="46" spans="1:70" x14ac:dyDescent="0.25">
      <c r="A46" s="42">
        <v>3.2</v>
      </c>
      <c r="B46">
        <f t="shared" si="13"/>
        <v>0.50514997831990605</v>
      </c>
      <c r="C46">
        <f t="shared" si="14"/>
        <v>44</v>
      </c>
      <c r="D46" s="5">
        <f t="shared" si="15"/>
        <v>0.3963963963963964</v>
      </c>
      <c r="E46" s="6">
        <f t="shared" si="0"/>
        <v>-0.26268576068373689</v>
      </c>
      <c r="F46" s="7">
        <f t="shared" si="1"/>
        <v>0.3963963963963964</v>
      </c>
      <c r="G46" s="7">
        <f t="shared" si="2"/>
        <v>0.385412751310303</v>
      </c>
      <c r="J46">
        <f t="shared" si="16"/>
        <v>0.34305543382238002</v>
      </c>
      <c r="K46">
        <f t="shared" si="17"/>
        <v>0.31545684017113457</v>
      </c>
      <c r="L46">
        <f t="shared" si="18"/>
        <v>0.36765786023784164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>
        <v>3.9604707775342991</v>
      </c>
      <c r="AW46" s="61" t="s">
        <v>46</v>
      </c>
      <c r="AX46" s="61">
        <v>1</v>
      </c>
      <c r="AY46" s="61"/>
      <c r="AZ46" s="61"/>
      <c r="BA46" s="66">
        <f>AO48</f>
        <v>373.53108799835525</v>
      </c>
      <c r="BB46" s="61" t="s">
        <v>158</v>
      </c>
      <c r="BC46" s="61"/>
      <c r="BI46" s="5">
        <f t="shared" si="3"/>
        <v>3.2</v>
      </c>
      <c r="BJ46" s="5">
        <f t="shared" si="4"/>
        <v>44</v>
      </c>
      <c r="BK46" s="5">
        <f t="shared" si="5"/>
        <v>0.50514997831990605</v>
      </c>
      <c r="BL46">
        <f t="shared" si="6"/>
        <v>0.40977792992098883</v>
      </c>
      <c r="BM46">
        <f t="shared" si="7"/>
        <v>0.59022207007901117</v>
      </c>
      <c r="BN46">
        <f t="shared" si="8"/>
        <v>0.37277739098497431</v>
      </c>
      <c r="BO46">
        <f t="shared" si="9"/>
        <v>-163.46549580360372</v>
      </c>
      <c r="BP46">
        <f t="shared" si="10"/>
        <v>0.39545454545454545</v>
      </c>
      <c r="BQ46">
        <f t="shared" si="11"/>
        <v>-0.26513029400863819</v>
      </c>
      <c r="BR46">
        <f t="shared" si="12"/>
        <v>1.1631508098056809</v>
      </c>
    </row>
    <row r="47" spans="1:70" x14ac:dyDescent="0.25">
      <c r="A47" s="42">
        <v>3.2</v>
      </c>
      <c r="B47">
        <f t="shared" si="13"/>
        <v>0.50514997831990605</v>
      </c>
      <c r="C47">
        <f t="shared" si="14"/>
        <v>45</v>
      </c>
      <c r="D47" s="5">
        <f t="shared" si="15"/>
        <v>0.40540540540540543</v>
      </c>
      <c r="E47" s="6">
        <f t="shared" si="0"/>
        <v>-0.23938016267175272</v>
      </c>
      <c r="F47" s="7">
        <f t="shared" si="1"/>
        <v>0.40540540540540537</v>
      </c>
      <c r="G47" s="7">
        <f t="shared" si="2"/>
        <v>0.38767420716157969</v>
      </c>
      <c r="J47">
        <f t="shared" si="16"/>
        <v>0.37511474755011343</v>
      </c>
      <c r="K47">
        <f t="shared" si="17"/>
        <v>0.32538747156858949</v>
      </c>
      <c r="L47">
        <f t="shared" si="18"/>
        <v>0.37923178803226926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334.99054545454544</v>
      </c>
      <c r="AP47" s="52" t="s">
        <v>7</v>
      </c>
      <c r="AQ47" s="52"/>
      <c r="AU47" s="61">
        <f>AV5</f>
        <v>1</v>
      </c>
      <c r="AV47" s="61">
        <v>4.2670308532927654</v>
      </c>
      <c r="AW47" s="61" t="s">
        <v>47</v>
      </c>
      <c r="AX47" s="61">
        <v>1</v>
      </c>
      <c r="AY47" s="61"/>
      <c r="AZ47" s="61"/>
      <c r="BA47" s="66">
        <f>0.3*AO53 + 0.4*AO55 +0.3*AO57</f>
        <v>66.345503866666078</v>
      </c>
      <c r="BB47" s="61" t="s">
        <v>77</v>
      </c>
      <c r="BC47" s="61"/>
      <c r="BI47" s="5">
        <f t="shared" si="3"/>
        <v>3.2</v>
      </c>
      <c r="BJ47" s="5">
        <f t="shared" si="4"/>
        <v>45</v>
      </c>
      <c r="BK47" s="5">
        <f t="shared" si="5"/>
        <v>0.50514997831990605</v>
      </c>
      <c r="BL47">
        <f t="shared" si="6"/>
        <v>0.40977792992098883</v>
      </c>
      <c r="BM47">
        <f t="shared" si="7"/>
        <v>0.59022207007901117</v>
      </c>
      <c r="BN47">
        <f t="shared" si="8"/>
        <v>0.38428762298359087</v>
      </c>
      <c r="BO47">
        <f t="shared" si="9"/>
        <v>-164.51684611582056</v>
      </c>
      <c r="BP47">
        <f t="shared" si="10"/>
        <v>0.40454545454545454</v>
      </c>
      <c r="BQ47">
        <f t="shared" si="11"/>
        <v>-0.24159898442454747</v>
      </c>
      <c r="BR47">
        <f t="shared" si="12"/>
        <v>1.1631508098056809</v>
      </c>
    </row>
    <row r="48" spans="1:70" x14ac:dyDescent="0.25">
      <c r="A48" s="42">
        <v>3.4</v>
      </c>
      <c r="B48">
        <f t="shared" si="13"/>
        <v>0.53147891704225514</v>
      </c>
      <c r="C48">
        <f t="shared" si="14"/>
        <v>46</v>
      </c>
      <c r="D48" s="5">
        <f t="shared" si="15"/>
        <v>0.4144144144144144</v>
      </c>
      <c r="E48" s="6">
        <f t="shared" si="0"/>
        <v>-0.21620388056489542</v>
      </c>
      <c r="F48" s="7">
        <f t="shared" si="1"/>
        <v>0.4144144144144144</v>
      </c>
      <c r="G48" s="7">
        <f t="shared" si="2"/>
        <v>0.3897262956791841</v>
      </c>
      <c r="J48">
        <f t="shared" si="16"/>
        <v>0.40806124107444725</v>
      </c>
      <c r="K48">
        <f t="shared" si="17"/>
        <v>0.3331689010838037</v>
      </c>
      <c r="L48">
        <f t="shared" si="18"/>
        <v>0.38830086931642599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373.53108799835525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3.4</v>
      </c>
      <c r="BJ48" s="5">
        <f t="shared" si="4"/>
        <v>46</v>
      </c>
      <c r="BK48" s="5">
        <f t="shared" si="5"/>
        <v>0.53147891704225514</v>
      </c>
      <c r="BL48">
        <f t="shared" si="6"/>
        <v>0.41858076035431679</v>
      </c>
      <c r="BM48">
        <f t="shared" si="7"/>
        <v>0.58141923964568321</v>
      </c>
      <c r="BN48">
        <f t="shared" si="8"/>
        <v>0.39336015338993269</v>
      </c>
      <c r="BO48">
        <f t="shared" si="9"/>
        <v>-164.15627390376443</v>
      </c>
      <c r="BP48">
        <f t="shared" si="10"/>
        <v>0.41363636363636364</v>
      </c>
      <c r="BQ48">
        <f t="shared" si="11"/>
        <v>-0.21820071595246204</v>
      </c>
      <c r="BR48">
        <f t="shared" si="12"/>
        <v>1.2237754316221157</v>
      </c>
    </row>
    <row r="49" spans="1:70" x14ac:dyDescent="0.25">
      <c r="A49" s="42">
        <v>3.53</v>
      </c>
      <c r="B49">
        <f t="shared" si="13"/>
        <v>0.54777470538782258</v>
      </c>
      <c r="C49">
        <f t="shared" si="14"/>
        <v>47</v>
      </c>
      <c r="D49" s="5">
        <f t="shared" si="15"/>
        <v>0.42342342342342343</v>
      </c>
      <c r="E49" s="6">
        <f t="shared" si="0"/>
        <v>-0.19314316681323984</v>
      </c>
      <c r="F49" s="7">
        <f t="shared" si="1"/>
        <v>0.42342342342342343</v>
      </c>
      <c r="G49" s="7">
        <f t="shared" si="2"/>
        <v>0.39157011958426768</v>
      </c>
      <c r="J49">
        <f t="shared" si="16"/>
        <v>0.44167127025940184</v>
      </c>
      <c r="K49">
        <f t="shared" si="17"/>
        <v>0.33863421491090256</v>
      </c>
      <c r="L49">
        <f t="shared" si="18"/>
        <v>0.3946705697994124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3.53</v>
      </c>
      <c r="BJ49" s="5">
        <f t="shared" si="4"/>
        <v>47</v>
      </c>
      <c r="BK49" s="5">
        <f t="shared" si="5"/>
        <v>0.54777470538782258</v>
      </c>
      <c r="BL49">
        <f t="shared" si="6"/>
        <v>0.42404990071016024</v>
      </c>
      <c r="BM49">
        <f t="shared" si="7"/>
        <v>0.57595009928983976</v>
      </c>
      <c r="BN49">
        <f t="shared" si="8"/>
        <v>0.3993699207708139</v>
      </c>
      <c r="BO49">
        <f t="shared" si="9"/>
        <v>-165.14673203431724</v>
      </c>
      <c r="BP49">
        <f t="shared" si="10"/>
        <v>0.42272727272727273</v>
      </c>
      <c r="BQ49">
        <f t="shared" si="11"/>
        <v>-0.19492131733398049</v>
      </c>
      <c r="BR49">
        <f t="shared" si="12"/>
        <v>1.2612978709452054</v>
      </c>
    </row>
    <row r="50" spans="1:70" x14ac:dyDescent="0.25">
      <c r="A50" s="42">
        <v>3.57</v>
      </c>
      <c r="B50">
        <f t="shared" si="13"/>
        <v>0.55266821611219319</v>
      </c>
      <c r="C50">
        <f t="shared" si="14"/>
        <v>48</v>
      </c>
      <c r="D50" s="5">
        <f t="shared" si="15"/>
        <v>0.43243243243243246</v>
      </c>
      <c r="E50" s="6">
        <f t="shared" si="0"/>
        <v>-0.1701847241123691</v>
      </c>
      <c r="F50" s="7">
        <f t="shared" si="1"/>
        <v>0.43243243243243246</v>
      </c>
      <c r="G50" s="7">
        <f t="shared" si="2"/>
        <v>0.39320665982000202</v>
      </c>
      <c r="J50">
        <f t="shared" si="16"/>
        <v>0.47570686086901404</v>
      </c>
      <c r="K50">
        <f t="shared" si="17"/>
        <v>0.34166458668810928</v>
      </c>
      <c r="L50">
        <f t="shared" si="18"/>
        <v>0.3982024000261038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0.35732425663986339</v>
      </c>
      <c r="AL50" s="27">
        <f>INTERCEPT(E3:E902,BR3:BR902)</f>
        <v>-0.63436709993345852</v>
      </c>
      <c r="BI50" s="5">
        <f t="shared" si="3"/>
        <v>3.57</v>
      </c>
      <c r="BJ50" s="5">
        <f t="shared" si="4"/>
        <v>48</v>
      </c>
      <c r="BK50" s="5">
        <f t="shared" si="5"/>
        <v>0.55266821611219319</v>
      </c>
      <c r="BL50">
        <f t="shared" si="6"/>
        <v>0.42569515556403659</v>
      </c>
      <c r="BM50">
        <f t="shared" si="7"/>
        <v>0.57430484443596341</v>
      </c>
      <c r="BN50">
        <f t="shared" si="8"/>
        <v>0.4095952547240107</v>
      </c>
      <c r="BO50">
        <f t="shared" si="9"/>
        <v>-165.92866977819983</v>
      </c>
      <c r="BP50">
        <f t="shared" si="10"/>
        <v>0.43181818181818182</v>
      </c>
      <c r="BQ50">
        <f t="shared" si="11"/>
        <v>-0.17174708963751179</v>
      </c>
      <c r="BR50">
        <f t="shared" si="12"/>
        <v>1.2725655957915476</v>
      </c>
    </row>
    <row r="51" spans="1:70" x14ac:dyDescent="0.25">
      <c r="A51" s="42">
        <v>3.6</v>
      </c>
      <c r="B51">
        <f t="shared" si="13"/>
        <v>0.55630250076728727</v>
      </c>
      <c r="C51">
        <f t="shared" si="14"/>
        <v>49</v>
      </c>
      <c r="D51" s="5">
        <f t="shared" si="15"/>
        <v>0.44144144144144143</v>
      </c>
      <c r="E51" s="6">
        <f t="shared" si="0"/>
        <v>-0.14731564676985862</v>
      </c>
      <c r="F51" s="7">
        <f t="shared" si="1"/>
        <v>0.44144144144144137</v>
      </c>
      <c r="G51" s="7">
        <f t="shared" si="2"/>
        <v>0.39463677934046265</v>
      </c>
      <c r="J51">
        <f t="shared" si="16"/>
        <v>0.5099207469111342</v>
      </c>
      <c r="K51">
        <f t="shared" si="17"/>
        <v>0.34219357269943373</v>
      </c>
      <c r="L51">
        <f t="shared" si="18"/>
        <v>0.39881892133822305</v>
      </c>
      <c r="M51">
        <f t="shared" si="19"/>
        <v>6.309573444801968</v>
      </c>
      <c r="N51">
        <f t="shared" si="22"/>
        <v>0.80000000000000238</v>
      </c>
      <c r="BI51" s="5">
        <f t="shared" si="3"/>
        <v>3.6</v>
      </c>
      <c r="BJ51" s="5">
        <f t="shared" si="4"/>
        <v>49</v>
      </c>
      <c r="BK51" s="5">
        <f t="shared" si="5"/>
        <v>0.55630250076728727</v>
      </c>
      <c r="BL51">
        <f t="shared" si="6"/>
        <v>0.4269178834281781</v>
      </c>
      <c r="BM51">
        <f t="shared" si="7"/>
        <v>0.57308211657182184</v>
      </c>
      <c r="BN51">
        <f t="shared" si="8"/>
        <v>0.41923427912763223</v>
      </c>
      <c r="BO51">
        <f t="shared" si="9"/>
        <v>-166.88743021712577</v>
      </c>
      <c r="BP51">
        <f t="shared" si="10"/>
        <v>0.44090909090909092</v>
      </c>
      <c r="BQ51">
        <f t="shared" si="11"/>
        <v>-0.14866474453264869</v>
      </c>
      <c r="BR51">
        <f t="shared" si="12"/>
        <v>1.2809338454620642</v>
      </c>
    </row>
    <row r="52" spans="1:70" ht="26.25" x14ac:dyDescent="0.25">
      <c r="A52" s="42">
        <v>4.8</v>
      </c>
      <c r="B52">
        <f t="shared" si="13"/>
        <v>0.68124123737558717</v>
      </c>
      <c r="C52">
        <f t="shared" si="14"/>
        <v>50</v>
      </c>
      <c r="D52" s="5">
        <f t="shared" si="15"/>
        <v>0.45045045045045046</v>
      </c>
      <c r="E52" s="6">
        <f t="shared" si="0"/>
        <v>-0.12452336608306731</v>
      </c>
      <c r="F52" s="7">
        <f t="shared" si="1"/>
        <v>0.45045045045045046</v>
      </c>
      <c r="G52" s="7">
        <f t="shared" si="2"/>
        <v>0.39586122638985527</v>
      </c>
      <c r="J52">
        <f t="shared" si="16"/>
        <v>0.54406174628266957</v>
      </c>
      <c r="K52">
        <f t="shared" si="17"/>
        <v>0.34020953401391418</v>
      </c>
      <c r="L52">
        <f t="shared" si="18"/>
        <v>0.39650656882321184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4.8</v>
      </c>
      <c r="BJ52" s="5">
        <f t="shared" si="4"/>
        <v>50</v>
      </c>
      <c r="BK52" s="5">
        <f t="shared" si="5"/>
        <v>0.68124123737558717</v>
      </c>
      <c r="BL52">
        <f t="shared" si="6"/>
        <v>0.46930107427654821</v>
      </c>
      <c r="BM52">
        <f t="shared" si="7"/>
        <v>0.53069892572345179</v>
      </c>
      <c r="BN52">
        <f t="shared" si="8"/>
        <v>0.42211972057826963</v>
      </c>
      <c r="BO52">
        <f t="shared" si="9"/>
        <v>-160.27873034662508</v>
      </c>
      <c r="BP52">
        <f t="shared" si="10"/>
        <v>0.45</v>
      </c>
      <c r="BQ52">
        <f t="shared" si="11"/>
        <v>-0.12566134685507402</v>
      </c>
      <c r="BR52">
        <f t="shared" si="12"/>
        <v>1.5686159179138452</v>
      </c>
    </row>
    <row r="53" spans="1:70" x14ac:dyDescent="0.25">
      <c r="A53" s="42">
        <v>5.0999999999999996</v>
      </c>
      <c r="B53">
        <f t="shared" si="13"/>
        <v>0.70757017609793638</v>
      </c>
      <c r="C53">
        <f t="shared" si="14"/>
        <v>51</v>
      </c>
      <c r="D53" s="5">
        <f t="shared" si="15"/>
        <v>0.45945945945945948</v>
      </c>
      <c r="E53" s="6">
        <f t="shared" si="0"/>
        <v>-0.10179559909470488</v>
      </c>
      <c r="F53" s="7">
        <f t="shared" si="1"/>
        <v>0.45945945945945948</v>
      </c>
      <c r="G53" s="7">
        <f t="shared" si="2"/>
        <v>0.3968806373053142</v>
      </c>
      <c r="J53">
        <f t="shared" si="16"/>
        <v>0.57788027942173115</v>
      </c>
      <c r="K53">
        <f t="shared" si="17"/>
        <v>0.33575606224842636</v>
      </c>
      <c r="L53">
        <f t="shared" si="18"/>
        <v>0.3913161475312194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0.1634584313784348</v>
      </c>
      <c r="AN53">
        <v>0.1</v>
      </c>
      <c r="AO53" s="18">
        <f>AM53</f>
        <v>0.1634584313784348</v>
      </c>
      <c r="AQ53" s="58">
        <f>10^_xlfn.NORM.INV(AN53,$AL$61,$AL$62)</f>
        <v>0.18940646369847638</v>
      </c>
      <c r="BI53" s="5">
        <f t="shared" si="3"/>
        <v>5.0999999999999996</v>
      </c>
      <c r="BJ53" s="5">
        <f t="shared" si="4"/>
        <v>51</v>
      </c>
      <c r="BK53" s="5">
        <f t="shared" si="5"/>
        <v>0.70757017609793638</v>
      </c>
      <c r="BL53">
        <f t="shared" si="6"/>
        <v>0.47829381565555829</v>
      </c>
      <c r="BM53">
        <f t="shared" si="7"/>
        <v>0.52170618434444171</v>
      </c>
      <c r="BN53">
        <f t="shared" si="8"/>
        <v>0.43147379972251754</v>
      </c>
      <c r="BO53">
        <f t="shared" si="9"/>
        <v>-159.38593330688224</v>
      </c>
      <c r="BP53">
        <f t="shared" si="10"/>
        <v>0.45909090909090911</v>
      </c>
      <c r="BQ53">
        <f t="shared" si="11"/>
        <v>-0.10272426078128216</v>
      </c>
      <c r="BR53">
        <f t="shared" si="12"/>
        <v>1.62924053973028</v>
      </c>
    </row>
    <row r="54" spans="1:70" x14ac:dyDescent="0.25">
      <c r="A54" s="42">
        <v>5.8</v>
      </c>
      <c r="B54">
        <f t="shared" si="13"/>
        <v>0.76342799356293722</v>
      </c>
      <c r="C54">
        <f t="shared" si="14"/>
        <v>52</v>
      </c>
      <c r="D54" s="5">
        <f t="shared" si="15"/>
        <v>0.46846846846846846</v>
      </c>
      <c r="E54" s="6">
        <f t="shared" si="0"/>
        <v>-7.9120300158428414E-2</v>
      </c>
      <c r="F54" s="7">
        <f t="shared" si="1"/>
        <v>0.46846846846846846</v>
      </c>
      <c r="G54" s="7">
        <f t="shared" si="2"/>
        <v>0.39769553887110187</v>
      </c>
      <c r="J54">
        <f t="shared" si="16"/>
        <v>0.61113382937878991</v>
      </c>
      <c r="K54">
        <f t="shared" si="17"/>
        <v>0.32893038720257395</v>
      </c>
      <c r="L54">
        <f t="shared" si="18"/>
        <v>0.38336097660934143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0.89378825026438302</v>
      </c>
      <c r="AN54">
        <v>0.25</v>
      </c>
      <c r="AO54" s="18">
        <f>AM54</f>
        <v>0.89378825026438302</v>
      </c>
      <c r="AQ54" s="58">
        <f t="shared" ref="AQ54:AQ57" si="26">10^_xlfn.NORM.INV(AN54,$AL$61,$AL$62)</f>
        <v>0.965854490642445</v>
      </c>
      <c r="BI54" s="5">
        <f t="shared" si="3"/>
        <v>5.8</v>
      </c>
      <c r="BJ54" s="5">
        <f t="shared" si="4"/>
        <v>52</v>
      </c>
      <c r="BK54" s="5">
        <f t="shared" si="5"/>
        <v>0.76342799356293722</v>
      </c>
      <c r="BL54">
        <f t="shared" si="6"/>
        <v>0.49740321148739713</v>
      </c>
      <c r="BM54">
        <f t="shared" si="7"/>
        <v>0.50259678851260281</v>
      </c>
      <c r="BN54">
        <f t="shared" si="8"/>
        <v>0.4420148246651936</v>
      </c>
      <c r="BO54">
        <f t="shared" si="9"/>
        <v>-156.02091330427743</v>
      </c>
      <c r="BP54">
        <f t="shared" si="10"/>
        <v>0.4681818181818182</v>
      </c>
      <c r="BQ54">
        <f t="shared" si="11"/>
        <v>-7.9841099004125449E-2</v>
      </c>
      <c r="BR54">
        <f t="shared" si="12"/>
        <v>1.7578579175523736</v>
      </c>
    </row>
    <row r="55" spans="1:70" x14ac:dyDescent="0.25">
      <c r="A55" s="42">
        <v>5.8</v>
      </c>
      <c r="B55">
        <f t="shared" si="13"/>
        <v>0.76342799356293722</v>
      </c>
      <c r="C55">
        <f t="shared" si="14"/>
        <v>53</v>
      </c>
      <c r="D55" s="5">
        <f t="shared" si="15"/>
        <v>0.47747747747747749</v>
      </c>
      <c r="E55" s="6">
        <f t="shared" si="0"/>
        <v>-5.6485614800151941E-2</v>
      </c>
      <c r="F55" s="7">
        <f t="shared" si="1"/>
        <v>0.47747747747747749</v>
      </c>
      <c r="G55" s="7">
        <f t="shared" si="2"/>
        <v>0.39830635024717242</v>
      </c>
      <c r="J55">
        <f t="shared" si="16"/>
        <v>0.64359214470964088</v>
      </c>
      <c r="K55">
        <f t="shared" si="17"/>
        <v>0.31987984760193694</v>
      </c>
      <c r="L55">
        <f t="shared" si="18"/>
        <v>0.37281277603216295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5.9022058779265274</v>
      </c>
      <c r="AN55">
        <v>0.5</v>
      </c>
      <c r="AO55" s="30">
        <f>AM55</f>
        <v>5.9022058779265274</v>
      </c>
      <c r="AQ55" s="59">
        <f t="shared" si="26"/>
        <v>5.9022058779265327</v>
      </c>
      <c r="BI55" s="5">
        <f t="shared" si="3"/>
        <v>5.8</v>
      </c>
      <c r="BJ55" s="5">
        <f t="shared" si="4"/>
        <v>53</v>
      </c>
      <c r="BK55" s="5">
        <f t="shared" si="5"/>
        <v>0.76342799356293722</v>
      </c>
      <c r="BL55">
        <f t="shared" si="6"/>
        <v>0.49740321148739713</v>
      </c>
      <c r="BM55">
        <f t="shared" si="7"/>
        <v>0.50259678851260281</v>
      </c>
      <c r="BN55">
        <f t="shared" si="8"/>
        <v>0.45749588169303312</v>
      </c>
      <c r="BO55">
        <f t="shared" si="9"/>
        <v>-155.43587715135556</v>
      </c>
      <c r="BP55">
        <f t="shared" si="10"/>
        <v>0.47727272727272729</v>
      </c>
      <c r="BQ55">
        <f t="shared" si="11"/>
        <v>-5.6999674358374317E-2</v>
      </c>
      <c r="BR55">
        <f t="shared" si="12"/>
        <v>1.7578579175523736</v>
      </c>
    </row>
    <row r="56" spans="1:70" x14ac:dyDescent="0.25">
      <c r="A56" s="42">
        <v>5.9</v>
      </c>
      <c r="B56">
        <f t="shared" si="13"/>
        <v>0.77085201164214423</v>
      </c>
      <c r="C56">
        <f t="shared" si="14"/>
        <v>54</v>
      </c>
      <c r="D56" s="5">
        <f t="shared" si="15"/>
        <v>0.48648648648648651</v>
      </c>
      <c r="E56" s="6">
        <f t="shared" si="0"/>
        <v>-3.3879835403491765E-2</v>
      </c>
      <c r="F56" s="7">
        <f t="shared" si="1"/>
        <v>0.48648648648648651</v>
      </c>
      <c r="G56" s="7">
        <f t="shared" si="2"/>
        <v>0.39871338449062765</v>
      </c>
      <c r="J56">
        <f t="shared" si="16"/>
        <v>0.67504199967187584</v>
      </c>
      <c r="K56">
        <f t="shared" si="17"/>
        <v>0.30879660385822999</v>
      </c>
      <c r="L56">
        <f t="shared" si="18"/>
        <v>0.3598955044425054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38.97571288851239</v>
      </c>
      <c r="AN56">
        <v>0.75</v>
      </c>
      <c r="AO56" s="30">
        <f>AM56</f>
        <v>38.97571288851239</v>
      </c>
      <c r="AQ56" s="59">
        <f t="shared" si="26"/>
        <v>36.067580119919576</v>
      </c>
      <c r="BI56" s="5">
        <f t="shared" si="3"/>
        <v>5.9</v>
      </c>
      <c r="BJ56" s="5">
        <f t="shared" si="4"/>
        <v>54</v>
      </c>
      <c r="BK56" s="5">
        <f t="shared" si="5"/>
        <v>0.77085201164214423</v>
      </c>
      <c r="BL56">
        <f t="shared" si="6"/>
        <v>0.49994443020960838</v>
      </c>
      <c r="BM56">
        <f t="shared" si="7"/>
        <v>0.50005556979039167</v>
      </c>
      <c r="BN56">
        <f t="shared" si="8"/>
        <v>0.46522393196440437</v>
      </c>
      <c r="BO56">
        <f t="shared" si="9"/>
        <v>-156.05893734205921</v>
      </c>
      <c r="BP56">
        <f t="shared" si="10"/>
        <v>0.48636363636363639</v>
      </c>
      <c r="BQ56">
        <f t="shared" si="11"/>
        <v>-3.418795339197471E-2</v>
      </c>
      <c r="BR56">
        <f t="shared" si="12"/>
        <v>1.7749523509116738</v>
      </c>
    </row>
    <row r="57" spans="1:70" x14ac:dyDescent="0.25">
      <c r="A57" s="42">
        <v>6.45</v>
      </c>
      <c r="B57">
        <f t="shared" si="13"/>
        <v>0.80955971463526777</v>
      </c>
      <c r="C57">
        <f t="shared" si="14"/>
        <v>55</v>
      </c>
      <c r="D57" s="5">
        <f t="shared" si="15"/>
        <v>0.49549549549549549</v>
      </c>
      <c r="E57" s="6">
        <f t="shared" si="0"/>
        <v>-1.1291358281129911E-2</v>
      </c>
      <c r="F57" s="7">
        <f t="shared" si="1"/>
        <v>0.49549549549549549</v>
      </c>
      <c r="G57" s="7">
        <f t="shared" si="2"/>
        <v>0.39891684968450503</v>
      </c>
      <c r="J57">
        <f t="shared" si="16"/>
        <v>0.70529134852059849</v>
      </c>
      <c r="K57">
        <f t="shared" si="17"/>
        <v>0.2959108577950248</v>
      </c>
      <c r="L57">
        <f t="shared" si="18"/>
        <v>0.34487745689407973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213.11861328693979</v>
      </c>
      <c r="AN57">
        <v>0.9</v>
      </c>
      <c r="AO57" s="30">
        <f>AM57</f>
        <v>213.11861328693979</v>
      </c>
      <c r="AQ57" s="59">
        <f t="shared" si="26"/>
        <v>183.92209824944177</v>
      </c>
      <c r="BI57" s="5">
        <f t="shared" si="3"/>
        <v>6.45</v>
      </c>
      <c r="BJ57" s="5">
        <f t="shared" si="4"/>
        <v>55</v>
      </c>
      <c r="BK57" s="5">
        <f t="shared" si="5"/>
        <v>0.80955971463526777</v>
      </c>
      <c r="BL57">
        <f t="shared" si="6"/>
        <v>0.51319164950119323</v>
      </c>
      <c r="BM57">
        <f t="shared" si="7"/>
        <v>0.48680835049880677</v>
      </c>
      <c r="BN57">
        <f t="shared" si="8"/>
        <v>0.46642000420139884</v>
      </c>
      <c r="BO57">
        <f t="shared" si="9"/>
        <v>-155.84543924970939</v>
      </c>
      <c r="BP57">
        <f t="shared" si="10"/>
        <v>0.49545454545454548</v>
      </c>
      <c r="BQ57">
        <f t="shared" si="11"/>
        <v>-1.1394011414951596E-2</v>
      </c>
      <c r="BR57">
        <f t="shared" si="12"/>
        <v>1.8640801308076811</v>
      </c>
    </row>
    <row r="58" spans="1:70" x14ac:dyDescent="0.25">
      <c r="A58" s="42">
        <v>7.4</v>
      </c>
      <c r="B58">
        <f t="shared" si="13"/>
        <v>0.86923171973097624</v>
      </c>
      <c r="C58">
        <f t="shared" si="14"/>
        <v>56</v>
      </c>
      <c r="D58" s="5">
        <f t="shared" si="15"/>
        <v>0.50450450450450446</v>
      </c>
      <c r="E58" s="6">
        <f t="shared" si="0"/>
        <v>1.1291358281129772E-2</v>
      </c>
      <c r="F58" s="7">
        <f t="shared" si="1"/>
        <v>0.50450450450450446</v>
      </c>
      <c r="G58" s="7">
        <f t="shared" si="2"/>
        <v>0.39891684968450503</v>
      </c>
      <c r="J58">
        <f t="shared" si="16"/>
        <v>0.73417274080575645</v>
      </c>
      <c r="K58">
        <f t="shared" si="17"/>
        <v>0.28148291330103498</v>
      </c>
      <c r="L58">
        <f t="shared" si="18"/>
        <v>0.32806201172125377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7.4</v>
      </c>
      <c r="BJ58" s="5">
        <f t="shared" si="4"/>
        <v>56</v>
      </c>
      <c r="BK58" s="5">
        <f t="shared" si="5"/>
        <v>0.86923171973097624</v>
      </c>
      <c r="BL58">
        <f t="shared" si="6"/>
        <v>0.53357999579860116</v>
      </c>
      <c r="BM58">
        <f t="shared" si="7"/>
        <v>0.46642000420139884</v>
      </c>
      <c r="BN58">
        <f t="shared" si="8"/>
        <v>0.48680835049880677</v>
      </c>
      <c r="BO58">
        <f t="shared" si="9"/>
        <v>-149.63144525939197</v>
      </c>
      <c r="BP58">
        <f t="shared" si="10"/>
        <v>0.50454545454545452</v>
      </c>
      <c r="BQ58">
        <f t="shared" si="11"/>
        <v>1.1394011414951596E-2</v>
      </c>
      <c r="BR58">
        <f t="shared" si="12"/>
        <v>2.0014800002101243</v>
      </c>
    </row>
    <row r="59" spans="1:70" x14ac:dyDescent="0.25">
      <c r="A59" s="42">
        <v>7.46</v>
      </c>
      <c r="B59">
        <f t="shared" si="13"/>
        <v>0.87273882747266884</v>
      </c>
      <c r="C59">
        <f t="shared" si="14"/>
        <v>57</v>
      </c>
      <c r="D59" s="5">
        <f t="shared" si="15"/>
        <v>0.51351351351351349</v>
      </c>
      <c r="E59" s="6">
        <f t="shared" si="0"/>
        <v>3.3879835403491765E-2</v>
      </c>
      <c r="F59" s="7">
        <f t="shared" si="1"/>
        <v>0.51351351351351349</v>
      </c>
      <c r="G59" s="7">
        <f t="shared" si="2"/>
        <v>0.39871338449062765</v>
      </c>
      <c r="J59">
        <f t="shared" si="16"/>
        <v>0.76154590055448801</v>
      </c>
      <c r="K59">
        <f t="shared" si="17"/>
        <v>0.26579445979893657</v>
      </c>
      <c r="L59">
        <f t="shared" si="18"/>
        <v>0.30977747161778585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7.46</v>
      </c>
      <c r="BJ59" s="5">
        <f t="shared" si="4"/>
        <v>57</v>
      </c>
      <c r="BK59" s="5">
        <f t="shared" si="5"/>
        <v>0.87273882747266884</v>
      </c>
      <c r="BL59">
        <f t="shared" si="6"/>
        <v>0.53477606803559563</v>
      </c>
      <c r="BM59">
        <f t="shared" si="7"/>
        <v>0.46522393196440437</v>
      </c>
      <c r="BN59">
        <f t="shared" si="8"/>
        <v>0.50005556979039167</v>
      </c>
      <c r="BO59">
        <f t="shared" si="9"/>
        <v>-149.04058513495906</v>
      </c>
      <c r="BP59">
        <f t="shared" si="10"/>
        <v>0.51363636363636367</v>
      </c>
      <c r="BQ59">
        <f t="shared" si="11"/>
        <v>3.4187953391974849E-2</v>
      </c>
      <c r="BR59">
        <f t="shared" si="12"/>
        <v>2.0095554142156695</v>
      </c>
    </row>
    <row r="60" spans="1:70" ht="15.75" x14ac:dyDescent="0.25">
      <c r="A60" s="42">
        <v>7.86</v>
      </c>
      <c r="B60">
        <f t="shared" si="13"/>
        <v>0.89542254603940796</v>
      </c>
      <c r="C60">
        <f t="shared" si="14"/>
        <v>58</v>
      </c>
      <c r="D60" s="5">
        <f t="shared" si="15"/>
        <v>0.52252252252252251</v>
      </c>
      <c r="E60" s="6">
        <f t="shared" si="0"/>
        <v>5.6485614800151941E-2</v>
      </c>
      <c r="F60" s="7">
        <f t="shared" si="1"/>
        <v>0.52252252252252251</v>
      </c>
      <c r="G60" s="7">
        <f t="shared" si="2"/>
        <v>0.39830635024717242</v>
      </c>
      <c r="J60">
        <f t="shared" si="16"/>
        <v>0.78729941183229424</v>
      </c>
      <c r="K60">
        <f t="shared" si="17"/>
        <v>0.24913948481832057</v>
      </c>
      <c r="L60">
        <f t="shared" si="18"/>
        <v>0.29036647244475738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7.86</v>
      </c>
      <c r="BJ60" s="5">
        <f t="shared" si="4"/>
        <v>58</v>
      </c>
      <c r="BK60" s="5">
        <f t="shared" si="5"/>
        <v>0.89542254603940796</v>
      </c>
      <c r="BL60">
        <f t="shared" si="6"/>
        <v>0.54250411830696688</v>
      </c>
      <c r="BM60">
        <f t="shared" si="7"/>
        <v>0.45749588169303312</v>
      </c>
      <c r="BN60">
        <f t="shared" si="8"/>
        <v>0.50259678851260281</v>
      </c>
      <c r="BO60">
        <f t="shared" si="9"/>
        <v>-149.44556427714909</v>
      </c>
      <c r="BP60">
        <f t="shared" si="10"/>
        <v>0.52272727272727271</v>
      </c>
      <c r="BQ60">
        <f t="shared" si="11"/>
        <v>5.6999674358374317E-2</v>
      </c>
      <c r="BR60">
        <f t="shared" si="12"/>
        <v>2.0617866064411152</v>
      </c>
    </row>
    <row r="61" spans="1:70" ht="15.75" x14ac:dyDescent="0.25">
      <c r="A61" s="42">
        <v>8.73</v>
      </c>
      <c r="B61">
        <f t="shared" si="13"/>
        <v>0.94101424370556974</v>
      </c>
      <c r="C61">
        <f t="shared" si="14"/>
        <v>59</v>
      </c>
      <c r="D61" s="5">
        <f t="shared" si="15"/>
        <v>0.53153153153153154</v>
      </c>
      <c r="E61" s="6">
        <f t="shared" si="0"/>
        <v>7.9120300158428414E-2</v>
      </c>
      <c r="F61" s="7">
        <f t="shared" si="1"/>
        <v>0.53153153153153154</v>
      </c>
      <c r="G61" s="7">
        <f t="shared" si="2"/>
        <v>0.39769553887110187</v>
      </c>
      <c r="J61">
        <f t="shared" si="16"/>
        <v>0.81135149401554996</v>
      </c>
      <c r="K61">
        <f t="shared" si="17"/>
        <v>0.23181522216285499</v>
      </c>
      <c r="L61">
        <f t="shared" si="18"/>
        <v>0.27017543352275641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0.77101435428085241</v>
      </c>
      <c r="AM61" s="32"/>
      <c r="AN61" s="32"/>
      <c r="AV61" s="6"/>
      <c r="BI61" s="5">
        <f t="shared" si="3"/>
        <v>8.73</v>
      </c>
      <c r="BJ61" s="5">
        <f t="shared" si="4"/>
        <v>59</v>
      </c>
      <c r="BK61" s="5">
        <f t="shared" si="5"/>
        <v>0.94101424370556974</v>
      </c>
      <c r="BL61">
        <f t="shared" si="6"/>
        <v>0.5579851753348064</v>
      </c>
      <c r="BM61">
        <f t="shared" si="7"/>
        <v>0.4420148246651936</v>
      </c>
      <c r="BN61">
        <f t="shared" si="8"/>
        <v>0.50259678851260281</v>
      </c>
      <c r="BO61">
        <f t="shared" si="9"/>
        <v>-148.75262158714534</v>
      </c>
      <c r="BP61">
        <f t="shared" si="10"/>
        <v>0.53181818181818186</v>
      </c>
      <c r="BQ61">
        <f t="shared" si="11"/>
        <v>7.9841099004125601E-2</v>
      </c>
      <c r="BR61">
        <f t="shared" si="12"/>
        <v>2.166765369851511</v>
      </c>
    </row>
    <row r="62" spans="1:70" ht="15.75" x14ac:dyDescent="0.25">
      <c r="A62" s="42">
        <v>9.3800000000000008</v>
      </c>
      <c r="B62">
        <f t="shared" si="13"/>
        <v>0.97220283837906452</v>
      </c>
      <c r="C62">
        <f t="shared" si="14"/>
        <v>60</v>
      </c>
      <c r="D62" s="5">
        <f t="shared" si="15"/>
        <v>0.54054054054054057</v>
      </c>
      <c r="E62" s="6">
        <f t="shared" si="0"/>
        <v>0.10179559909470504</v>
      </c>
      <c r="F62" s="7">
        <f t="shared" si="1"/>
        <v>0.54054054054054057</v>
      </c>
      <c r="G62" s="7">
        <f t="shared" si="2"/>
        <v>0.3968806373053142</v>
      </c>
      <c r="J62">
        <f t="shared" si="16"/>
        <v>0.83364988979463561</v>
      </c>
      <c r="K62">
        <f t="shared" si="17"/>
        <v>0.21411351924028121</v>
      </c>
      <c r="L62">
        <f t="shared" si="18"/>
        <v>0.24954449644892798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1.1654775342274657</v>
      </c>
      <c r="AM62" s="32"/>
      <c r="AN62" s="32"/>
      <c r="AV62" s="6"/>
      <c r="BI62" s="5">
        <f t="shared" si="3"/>
        <v>9.3800000000000008</v>
      </c>
      <c r="BJ62" s="5">
        <f t="shared" si="4"/>
        <v>60</v>
      </c>
      <c r="BK62" s="5">
        <f t="shared" si="5"/>
        <v>0.97220283837906452</v>
      </c>
      <c r="BL62">
        <f t="shared" si="6"/>
        <v>0.56852620027748246</v>
      </c>
      <c r="BM62">
        <f t="shared" si="7"/>
        <v>0.43147379972251754</v>
      </c>
      <c r="BN62">
        <f t="shared" si="8"/>
        <v>0.52170618434444171</v>
      </c>
      <c r="BO62">
        <f t="shared" si="9"/>
        <v>-144.62767280283589</v>
      </c>
      <c r="BP62">
        <f t="shared" si="10"/>
        <v>0.54090909090909089</v>
      </c>
      <c r="BQ62">
        <f t="shared" si="11"/>
        <v>0.10272426078128216</v>
      </c>
      <c r="BR62">
        <f t="shared" si="12"/>
        <v>2.2385797630181332</v>
      </c>
    </row>
    <row r="63" spans="1:70" ht="15.75" x14ac:dyDescent="0.25">
      <c r="A63" s="42">
        <v>10</v>
      </c>
      <c r="B63">
        <f t="shared" si="13"/>
        <v>1</v>
      </c>
      <c r="C63">
        <f t="shared" si="14"/>
        <v>61</v>
      </c>
      <c r="D63" s="5">
        <f t="shared" si="15"/>
        <v>0.5495495495495496</v>
      </c>
      <c r="E63" s="6">
        <f t="shared" si="0"/>
        <v>0.12452336608306745</v>
      </c>
      <c r="F63" s="7">
        <f t="shared" si="1"/>
        <v>0.5495495495495496</v>
      </c>
      <c r="G63" s="7">
        <f t="shared" si="2"/>
        <v>0.39586122638985527</v>
      </c>
      <c r="J63">
        <f t="shared" si="16"/>
        <v>0.85417092527049499</v>
      </c>
      <c r="K63">
        <f t="shared" si="17"/>
        <v>0.19631296374307264</v>
      </c>
      <c r="L63">
        <f t="shared" si="18"/>
        <v>0.22879834892016218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110</v>
      </c>
      <c r="AM63" s="32"/>
      <c r="AN63" s="32"/>
      <c r="AV63" s="6"/>
      <c r="BI63" s="5">
        <f t="shared" si="3"/>
        <v>10</v>
      </c>
      <c r="BJ63" s="5">
        <f t="shared" si="4"/>
        <v>61</v>
      </c>
      <c r="BK63" s="5">
        <f t="shared" si="5"/>
        <v>1</v>
      </c>
      <c r="BL63">
        <f t="shared" si="6"/>
        <v>0.57788027942173037</v>
      </c>
      <c r="BM63">
        <f t="shared" si="7"/>
        <v>0.42211972057826963</v>
      </c>
      <c r="BN63">
        <f t="shared" si="8"/>
        <v>0.53069892572345179</v>
      </c>
      <c r="BO63">
        <f t="shared" si="9"/>
        <v>-143.01582587889601</v>
      </c>
      <c r="BP63">
        <f t="shared" si="10"/>
        <v>0.55000000000000004</v>
      </c>
      <c r="BQ63">
        <f t="shared" si="11"/>
        <v>0.12566134685507416</v>
      </c>
      <c r="BR63">
        <f t="shared" si="12"/>
        <v>2.3025850929940459</v>
      </c>
    </row>
    <row r="64" spans="1:70" ht="15.75" x14ac:dyDescent="0.25">
      <c r="A64" s="42">
        <v>10.199999999999999</v>
      </c>
      <c r="B64">
        <f t="shared" si="13"/>
        <v>1.0086001717619175</v>
      </c>
      <c r="C64">
        <f t="shared" si="14"/>
        <v>62</v>
      </c>
      <c r="D64" s="5">
        <f t="shared" si="15"/>
        <v>0.55855855855855852</v>
      </c>
      <c r="E64" s="6">
        <f t="shared" si="0"/>
        <v>0.14731564676985845</v>
      </c>
      <c r="F64" s="7">
        <f t="shared" si="1"/>
        <v>0.55855855855855852</v>
      </c>
      <c r="G64" s="7">
        <f t="shared" si="2"/>
        <v>0.39463677934046265</v>
      </c>
      <c r="J64">
        <f t="shared" si="16"/>
        <v>0.87291783265051082</v>
      </c>
      <c r="K64">
        <f t="shared" si="17"/>
        <v>0.17867204998884259</v>
      </c>
      <c r="L64">
        <f t="shared" si="18"/>
        <v>0.20823826025636274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10.199999999999999</v>
      </c>
      <c r="BJ64" s="5">
        <f t="shared" si="4"/>
        <v>62</v>
      </c>
      <c r="BK64" s="5">
        <f t="shared" si="5"/>
        <v>1.0086001717619175</v>
      </c>
      <c r="BL64">
        <f t="shared" si="6"/>
        <v>0.58076572087236777</v>
      </c>
      <c r="BM64">
        <f t="shared" si="7"/>
        <v>0.41923427912763223</v>
      </c>
      <c r="BN64">
        <f t="shared" si="8"/>
        <v>0.57308211657182184</v>
      </c>
      <c r="BO64">
        <f t="shared" si="9"/>
        <v>-135.31649434756415</v>
      </c>
      <c r="BP64">
        <f t="shared" si="10"/>
        <v>0.55909090909090908</v>
      </c>
      <c r="BQ64">
        <f t="shared" si="11"/>
        <v>0.14866474453264869</v>
      </c>
      <c r="BR64">
        <f t="shared" si="12"/>
        <v>2.3223877202902252</v>
      </c>
    </row>
    <row r="65" spans="1:70" ht="15.75" x14ac:dyDescent="0.25">
      <c r="A65" s="42">
        <v>10.9</v>
      </c>
      <c r="B65">
        <f t="shared" si="13"/>
        <v>1.0374264979406236</v>
      </c>
      <c r="C65">
        <f t="shared" si="14"/>
        <v>63</v>
      </c>
      <c r="D65" s="5">
        <f t="shared" si="15"/>
        <v>0.56756756756756754</v>
      </c>
      <c r="E65" s="6">
        <f t="shared" si="0"/>
        <v>0.1701847241123691</v>
      </c>
      <c r="F65" s="7">
        <f t="shared" si="1"/>
        <v>0.56756756756756754</v>
      </c>
      <c r="G65" s="7">
        <f t="shared" si="2"/>
        <v>0.39320665982000202</v>
      </c>
      <c r="J65">
        <f t="shared" si="16"/>
        <v>0.88991845058039309</v>
      </c>
      <c r="K65">
        <f t="shared" si="17"/>
        <v>0.16142359372890747</v>
      </c>
      <c r="L65">
        <f t="shared" si="18"/>
        <v>0.18813557198530326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0.46256241554162614</v>
      </c>
      <c r="AM65" s="32"/>
      <c r="AN65" s="32"/>
      <c r="AV65" s="6"/>
      <c r="BI65" s="5">
        <f t="shared" si="3"/>
        <v>10.9</v>
      </c>
      <c r="BJ65" s="5">
        <f t="shared" si="4"/>
        <v>63</v>
      </c>
      <c r="BK65" s="5">
        <f t="shared" si="5"/>
        <v>1.0374264979406236</v>
      </c>
      <c r="BL65">
        <f t="shared" si="6"/>
        <v>0.5904047452759893</v>
      </c>
      <c r="BM65">
        <f t="shared" si="7"/>
        <v>0.4095952547240107</v>
      </c>
      <c r="BN65">
        <f t="shared" si="8"/>
        <v>0.57430484443596341</v>
      </c>
      <c r="BO65">
        <f t="shared" si="9"/>
        <v>-135.19273801361015</v>
      </c>
      <c r="BP65">
        <f t="shared" si="10"/>
        <v>0.56818181818181823</v>
      </c>
      <c r="BQ65">
        <f t="shared" si="11"/>
        <v>0.17174708963751192</v>
      </c>
      <c r="BR65">
        <f t="shared" si="12"/>
        <v>2.388762789235098</v>
      </c>
    </row>
    <row r="66" spans="1:70" ht="15.75" x14ac:dyDescent="0.25">
      <c r="A66" s="42">
        <v>11.7</v>
      </c>
      <c r="B66">
        <f t="shared" si="13"/>
        <v>1.0681858617461617</v>
      </c>
      <c r="C66">
        <f t="shared" si="14"/>
        <v>64</v>
      </c>
      <c r="D66" s="5">
        <f t="shared" si="15"/>
        <v>0.57657657657657657</v>
      </c>
      <c r="E66" s="6">
        <f t="shared" si="0"/>
        <v>0.19314316681323984</v>
      </c>
      <c r="F66" s="7">
        <f t="shared" si="1"/>
        <v>0.57657657657657657</v>
      </c>
      <c r="G66" s="7">
        <f t="shared" si="2"/>
        <v>0.39157011958426768</v>
      </c>
      <c r="J66">
        <f t="shared" si="16"/>
        <v>0.90522243417069037</v>
      </c>
      <c r="K66">
        <f t="shared" si="17"/>
        <v>0.14477052646485231</v>
      </c>
      <c r="L66">
        <f t="shared" si="18"/>
        <v>0.16872679621306813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0.25286768765964146</v>
      </c>
      <c r="AM66" s="32"/>
      <c r="AN66" s="32"/>
      <c r="AV66" s="6"/>
      <c r="BI66" s="5">
        <f t="shared" si="3"/>
        <v>11.7</v>
      </c>
      <c r="BJ66" s="5">
        <f t="shared" si="4"/>
        <v>64</v>
      </c>
      <c r="BK66" s="5">
        <f t="shared" si="5"/>
        <v>1.0681858617461617</v>
      </c>
      <c r="BL66">
        <f t="shared" si="6"/>
        <v>0.6006300792291861</v>
      </c>
      <c r="BM66">
        <f t="shared" si="7"/>
        <v>0.3993699207708139</v>
      </c>
      <c r="BN66">
        <f t="shared" si="8"/>
        <v>0.57595009928983976</v>
      </c>
      <c r="BO66">
        <f t="shared" si="9"/>
        <v>-134.81180783796952</v>
      </c>
      <c r="BP66">
        <f t="shared" si="10"/>
        <v>0.57727272727272727</v>
      </c>
      <c r="BQ66">
        <f t="shared" si="11"/>
        <v>0.19492131733398049</v>
      </c>
      <c r="BR66">
        <f t="shared" si="12"/>
        <v>2.4595888418037104</v>
      </c>
    </row>
    <row r="67" spans="1:70" ht="15.75" x14ac:dyDescent="0.25">
      <c r="A67" s="42">
        <v>12.2</v>
      </c>
      <c r="B67">
        <f t="shared" si="13"/>
        <v>1.0863598306747482</v>
      </c>
      <c r="C67">
        <f t="shared" si="14"/>
        <v>65</v>
      </c>
      <c r="D67" s="5">
        <f t="shared" si="15"/>
        <v>0.5855855855855856</v>
      </c>
      <c r="E67" s="6">
        <f t="shared" ref="E67:E130" si="27">IF(A67&gt;0,(_xlfn.NORM.S.INV(D67)),"")</f>
        <v>0.21620388056489542</v>
      </c>
      <c r="F67" s="7">
        <f t="shared" ref="F67:F130" si="28">IF(A67&gt;0,_xlfn.NORM.DIST(E67,0,1,TRUE),"")</f>
        <v>0.5855855855855856</v>
      </c>
      <c r="G67" s="7">
        <f t="shared" ref="G67:G130" si="29">IF(A67&gt;0,_xlfn.NORM.DIST(E67,0,1,FALSE),"")</f>
        <v>0.3897262956791841</v>
      </c>
      <c r="J67">
        <f t="shared" si="16"/>
        <v>0.91889811593361692</v>
      </c>
      <c r="K67">
        <f t="shared" si="17"/>
        <v>0.12888312166218224</v>
      </c>
      <c r="L67">
        <f t="shared" si="18"/>
        <v>0.15021038283837862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12.2</v>
      </c>
      <c r="BJ67" s="5">
        <f t="shared" ref="BJ67:BJ130" si="31">IF(A67&gt;0,C67,"")</f>
        <v>65</v>
      </c>
      <c r="BK67" s="5">
        <f t="shared" ref="BK67:BK130" si="32">IF(A67&gt;0,LOG10(BI67),"")</f>
        <v>1.0863598306747482</v>
      </c>
      <c r="BL67">
        <f t="shared" ref="BL67:BL130" si="33">IF(A67&gt;0,_xlfn.NORM.DIST(BK67,$BF$3,$BF$4,TRUE),"")</f>
        <v>0.60663984661006731</v>
      </c>
      <c r="BM67">
        <f t="shared" ref="BM67:BM130" si="34">IF(A67&gt;0,1-BL67,"")</f>
        <v>0.39336015338993269</v>
      </c>
      <c r="BN67">
        <f t="shared" ref="BN67:BN130" si="35">IF(A67&gt;0,SMALL($BM$3:$BM$902,BJ67),"")</f>
        <v>0.58141923964568321</v>
      </c>
      <c r="BO67">
        <f t="shared" ref="BO67:BO130" si="36">IF(A67&gt;0,(2*BJ67-1)*(LN(BL67)+LN(BN67)),"")</f>
        <v>-134.43131240270571</v>
      </c>
      <c r="BP67">
        <f t="shared" ref="BP67:BP130" si="37">IF(A67&gt;0,(BJ67-0.5)/$BF$5,"")</f>
        <v>0.58636363636363631</v>
      </c>
      <c r="BQ67">
        <f t="shared" ref="BQ67:BQ130" si="38">IF(A67&gt;0,_xlfn.NORM.S.INV(BP67),"")</f>
        <v>0.2182007159524619</v>
      </c>
      <c r="BR67">
        <f t="shared" ref="BR67:BR130" si="39">IF(A67&gt;0,LN(BI67),"")</f>
        <v>2.5014359517392109</v>
      </c>
    </row>
    <row r="68" spans="1:70" ht="15.75" x14ac:dyDescent="0.25">
      <c r="A68" s="42">
        <v>13</v>
      </c>
      <c r="B68">
        <f t="shared" ref="B68:B131" si="40">IF(A68&gt;0,LOG10(A68),"")</f>
        <v>1.1139433523068367</v>
      </c>
      <c r="C68">
        <f t="shared" ref="C68:C131" si="41">IF(A68&gt;0,(C67+1),"")</f>
        <v>66</v>
      </c>
      <c r="D68" s="5">
        <f t="shared" ref="D68:D131" si="42">IF(A68&gt;0,C68/(1+($T$2)),"")</f>
        <v>0.59459459459459463</v>
      </c>
      <c r="E68" s="6">
        <f t="shared" si="27"/>
        <v>0.23938016267175283</v>
      </c>
      <c r="F68" s="7">
        <f t="shared" si="28"/>
        <v>0.59459459459459463</v>
      </c>
      <c r="G68" s="7">
        <f t="shared" si="29"/>
        <v>0.38767420716157969</v>
      </c>
      <c r="J68">
        <f t="shared" ref="J68:J93" si="43">_xlfn.NORM.DIST(N68,$H$3,$I$3,TRUE)</f>
        <v>0.93102916030477645</v>
      </c>
      <c r="K68">
        <f t="shared" ref="K68:K93" si="44">_xlfn.NORM.DIST(N68,$H$3,$I$3,FALSE)</f>
        <v>0.1138976307191506</v>
      </c>
      <c r="L68">
        <f t="shared" ref="L68:L93" si="45">K68*$I$3</f>
        <v>0.1327451298049061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13</v>
      </c>
      <c r="BJ68" s="5">
        <f t="shared" si="31"/>
        <v>66</v>
      </c>
      <c r="BK68" s="5">
        <f t="shared" si="32"/>
        <v>1.1139433523068367</v>
      </c>
      <c r="BL68">
        <f t="shared" si="33"/>
        <v>0.61571237701640913</v>
      </c>
      <c r="BM68">
        <f t="shared" si="34"/>
        <v>0.38428762298359087</v>
      </c>
      <c r="BN68">
        <f t="shared" si="35"/>
        <v>0.59022207007901117</v>
      </c>
      <c r="BO68">
        <f t="shared" si="36"/>
        <v>-132.60236158870248</v>
      </c>
      <c r="BP68">
        <f t="shared" si="37"/>
        <v>0.59545454545454546</v>
      </c>
      <c r="BQ68">
        <f t="shared" si="38"/>
        <v>0.24159898442454747</v>
      </c>
      <c r="BR68">
        <f t="shared" si="39"/>
        <v>2.5649493574615367</v>
      </c>
    </row>
    <row r="69" spans="1:70" ht="15.75" x14ac:dyDescent="0.25">
      <c r="A69" s="42">
        <v>14.1</v>
      </c>
      <c r="B69">
        <f t="shared" si="40"/>
        <v>1.1492191126553799</v>
      </c>
      <c r="C69">
        <f t="shared" si="41"/>
        <v>67</v>
      </c>
      <c r="D69" s="5">
        <f t="shared" si="42"/>
        <v>0.60360360360360366</v>
      </c>
      <c r="E69" s="6">
        <f t="shared" si="27"/>
        <v>0.26268576068373706</v>
      </c>
      <c r="F69" s="7">
        <f t="shared" si="28"/>
        <v>0.60360360360360366</v>
      </c>
      <c r="G69" s="7">
        <f t="shared" si="29"/>
        <v>0.385412751310303</v>
      </c>
      <c r="J69">
        <f t="shared" si="43"/>
        <v>0.94171114881784213</v>
      </c>
      <c r="K69">
        <f t="shared" si="44"/>
        <v>9.9916240406902918E-2</v>
      </c>
      <c r="L69">
        <f t="shared" si="45"/>
        <v>0.11645013349871589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14.1</v>
      </c>
      <c r="BJ69" s="5">
        <f t="shared" si="31"/>
        <v>67</v>
      </c>
      <c r="BK69" s="5">
        <f t="shared" si="32"/>
        <v>1.1492191126553799</v>
      </c>
      <c r="BL69">
        <f t="shared" si="33"/>
        <v>0.62722260901502569</v>
      </c>
      <c r="BM69">
        <f t="shared" si="34"/>
        <v>0.37277739098497431</v>
      </c>
      <c r="BN69">
        <f t="shared" si="35"/>
        <v>0.59022207007901117</v>
      </c>
      <c r="BO69">
        <f t="shared" si="36"/>
        <v>-132.16345473717587</v>
      </c>
      <c r="BP69">
        <f t="shared" si="37"/>
        <v>0.6045454545454545</v>
      </c>
      <c r="BQ69">
        <f t="shared" si="38"/>
        <v>0.26513029400863808</v>
      </c>
      <c r="BR69">
        <f t="shared" si="39"/>
        <v>2.6461747973841225</v>
      </c>
    </row>
    <row r="70" spans="1:70" x14ac:dyDescent="0.25">
      <c r="A70" s="42">
        <v>15</v>
      </c>
      <c r="B70">
        <f t="shared" si="40"/>
        <v>1.1760912590556813</v>
      </c>
      <c r="C70">
        <f t="shared" si="41"/>
        <v>68</v>
      </c>
      <c r="D70" s="5">
        <f t="shared" si="42"/>
        <v>0.61261261261261257</v>
      </c>
      <c r="E70" s="6">
        <f t="shared" si="27"/>
        <v>0.28613493575491777</v>
      </c>
      <c r="F70" s="7">
        <f t="shared" si="28"/>
        <v>0.61261261261261257</v>
      </c>
      <c r="G70" s="7">
        <f t="shared" si="29"/>
        <v>0.38294069928839486</v>
      </c>
      <c r="J70">
        <f t="shared" si="43"/>
        <v>0.95104822134023426</v>
      </c>
      <c r="K70">
        <f t="shared" si="44"/>
        <v>8.7008209023724414E-2</v>
      </c>
      <c r="L70">
        <f t="shared" si="45"/>
        <v>0.10140611291051826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15</v>
      </c>
      <c r="BJ70" s="5">
        <f t="shared" si="31"/>
        <v>68</v>
      </c>
      <c r="BK70" s="5">
        <f t="shared" si="32"/>
        <v>1.1760912590556813</v>
      </c>
      <c r="BL70">
        <f t="shared" si="33"/>
        <v>0.63591581302687372</v>
      </c>
      <c r="BM70">
        <f t="shared" si="34"/>
        <v>0.36408418697312628</v>
      </c>
      <c r="BN70">
        <f t="shared" si="35"/>
        <v>0.59954338657578687</v>
      </c>
      <c r="BO70">
        <f t="shared" si="36"/>
        <v>-130.1772640125283</v>
      </c>
      <c r="BP70">
        <f t="shared" si="37"/>
        <v>0.61363636363636365</v>
      </c>
      <c r="BQ70">
        <f t="shared" si="38"/>
        <v>0.28880935507446348</v>
      </c>
      <c r="BR70">
        <f t="shared" si="39"/>
        <v>2.7080502011022101</v>
      </c>
    </row>
    <row r="71" spans="1:70" x14ac:dyDescent="0.25">
      <c r="A71" s="42">
        <v>15</v>
      </c>
      <c r="B71">
        <f t="shared" si="40"/>
        <v>1.1760912590556813</v>
      </c>
      <c r="C71">
        <f t="shared" si="41"/>
        <v>69</v>
      </c>
      <c r="D71" s="5">
        <f t="shared" si="42"/>
        <v>0.6216216216216216</v>
      </c>
      <c r="E71" s="6">
        <f t="shared" si="27"/>
        <v>0.30974253153853021</v>
      </c>
      <c r="F71" s="7">
        <f t="shared" si="28"/>
        <v>0.6216216216216216</v>
      </c>
      <c r="G71" s="7">
        <f t="shared" si="29"/>
        <v>0.38025669121017364</v>
      </c>
      <c r="J71">
        <f t="shared" si="43"/>
        <v>0.95914988234800636</v>
      </c>
      <c r="K71">
        <f t="shared" si="44"/>
        <v>7.521199784080275E-2</v>
      </c>
      <c r="L71">
        <f t="shared" si="45"/>
        <v>8.7657893787820268E-2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15</v>
      </c>
      <c r="BJ71" s="5">
        <f t="shared" si="31"/>
        <v>69</v>
      </c>
      <c r="BK71" s="5">
        <f t="shared" si="32"/>
        <v>1.1760912590556813</v>
      </c>
      <c r="BL71">
        <f t="shared" si="33"/>
        <v>0.63591581302687372</v>
      </c>
      <c r="BM71">
        <f t="shared" si="34"/>
        <v>0.36408418697312628</v>
      </c>
      <c r="BN71">
        <f t="shared" si="35"/>
        <v>0.61463727805869139</v>
      </c>
      <c r="BO71">
        <f t="shared" si="36"/>
        <v>-128.69945370013653</v>
      </c>
      <c r="BP71">
        <f t="shared" si="37"/>
        <v>0.62272727272727268</v>
      </c>
      <c r="BQ71">
        <f t="shared" si="38"/>
        <v>0.31265148982138613</v>
      </c>
      <c r="BR71">
        <f t="shared" si="39"/>
        <v>2.7080502011022101</v>
      </c>
    </row>
    <row r="72" spans="1:70" x14ac:dyDescent="0.25">
      <c r="A72" s="42">
        <v>15.3</v>
      </c>
      <c r="B72">
        <f t="shared" si="40"/>
        <v>1.1846914308175989</v>
      </c>
      <c r="C72">
        <f t="shared" si="41"/>
        <v>70</v>
      </c>
      <c r="D72" s="5">
        <f t="shared" si="42"/>
        <v>0.63063063063063063</v>
      </c>
      <c r="E72" s="6">
        <f t="shared" si="27"/>
        <v>0.33352404954762199</v>
      </c>
      <c r="F72" s="7">
        <f t="shared" si="28"/>
        <v>0.63063063063063063</v>
      </c>
      <c r="G72" s="7">
        <f t="shared" si="29"/>
        <v>0.37735923055926734</v>
      </c>
      <c r="J72">
        <f t="shared" si="43"/>
        <v>0.96612806145692642</v>
      </c>
      <c r="K72">
        <f t="shared" si="44"/>
        <v>6.4538188517711259E-2</v>
      </c>
      <c r="L72">
        <f t="shared" si="45"/>
        <v>7.5217808817129458E-2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15.3</v>
      </c>
      <c r="BJ72" s="5">
        <f t="shared" si="31"/>
        <v>70</v>
      </c>
      <c r="BK72" s="5">
        <f t="shared" si="32"/>
        <v>1.1846914308175989</v>
      </c>
      <c r="BL72">
        <f t="shared" si="33"/>
        <v>0.6386835266214006</v>
      </c>
      <c r="BM72">
        <f t="shared" si="34"/>
        <v>0.3613164733785994</v>
      </c>
      <c r="BN72">
        <f t="shared" si="35"/>
        <v>0.62054990014916978</v>
      </c>
      <c r="BO72">
        <f t="shared" si="36"/>
        <v>-128.64387020559101</v>
      </c>
      <c r="BP72">
        <f t="shared" si="37"/>
        <v>0.63181818181818183</v>
      </c>
      <c r="BQ72">
        <f t="shared" si="38"/>
        <v>0.33667271193459541</v>
      </c>
      <c r="BR72">
        <f t="shared" si="39"/>
        <v>2.7278528283983898</v>
      </c>
    </row>
    <row r="73" spans="1:70" x14ac:dyDescent="0.25">
      <c r="A73" s="42">
        <v>16.3</v>
      </c>
      <c r="B73">
        <f t="shared" si="40"/>
        <v>1.2121876044039579</v>
      </c>
      <c r="C73">
        <f t="shared" si="41"/>
        <v>71</v>
      </c>
      <c r="D73" s="5">
        <f t="shared" si="42"/>
        <v>0.63963963963963966</v>
      </c>
      <c r="E73" s="6">
        <f t="shared" si="27"/>
        <v>0.35749573205332347</v>
      </c>
      <c r="F73" s="7">
        <f t="shared" si="28"/>
        <v>0.63963963963963977</v>
      </c>
      <c r="G73" s="7">
        <f t="shared" si="29"/>
        <v>0.37424667789463351</v>
      </c>
      <c r="J73">
        <f t="shared" si="43"/>
        <v>0.97209449581148377</v>
      </c>
      <c r="K73">
        <f t="shared" si="44"/>
        <v>5.4972965870280277E-2</v>
      </c>
      <c r="L73">
        <f t="shared" si="45"/>
        <v>6.4069756711664885E-2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16.3</v>
      </c>
      <c r="BJ73" s="5">
        <f t="shared" si="31"/>
        <v>71</v>
      </c>
      <c r="BK73" s="5">
        <f t="shared" si="32"/>
        <v>1.2121876044039579</v>
      </c>
      <c r="BL73">
        <f t="shared" si="33"/>
        <v>0.6474831496298129</v>
      </c>
      <c r="BM73">
        <f t="shared" si="34"/>
        <v>0.3525168503701871</v>
      </c>
      <c r="BN73">
        <f t="shared" si="35"/>
        <v>0.62555535893087355</v>
      </c>
      <c r="BO73">
        <f t="shared" si="36"/>
        <v>-127.43269221752988</v>
      </c>
      <c r="BP73">
        <f t="shared" si="37"/>
        <v>0.64090909090909087</v>
      </c>
      <c r="BQ73">
        <f t="shared" si="38"/>
        <v>0.36088981433987111</v>
      </c>
      <c r="BR73">
        <f t="shared" si="39"/>
        <v>2.7911651078127169</v>
      </c>
    </row>
    <row r="74" spans="1:70" x14ac:dyDescent="0.25">
      <c r="A74" s="42">
        <v>18.899999999999999</v>
      </c>
      <c r="B74">
        <f t="shared" si="40"/>
        <v>1.2764618041732441</v>
      </c>
      <c r="C74">
        <f t="shared" si="41"/>
        <v>72</v>
      </c>
      <c r="D74" s="5">
        <f t="shared" si="42"/>
        <v>0.64864864864864868</v>
      </c>
      <c r="E74" s="6">
        <f t="shared" si="27"/>
        <v>0.3816746537655627</v>
      </c>
      <c r="F74" s="7">
        <f t="shared" si="28"/>
        <v>0.64864864864864868</v>
      </c>
      <c r="G74" s="7">
        <f t="shared" si="29"/>
        <v>0.37091724377119384</v>
      </c>
      <c r="J74">
        <f t="shared" si="43"/>
        <v>0.97715847987506144</v>
      </c>
      <c r="K74">
        <f t="shared" si="44"/>
        <v>4.6481947543775479E-2</v>
      </c>
      <c r="L74">
        <f t="shared" si="45"/>
        <v>5.4173665609409852E-2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18.899999999999999</v>
      </c>
      <c r="BJ74" s="5">
        <f t="shared" si="31"/>
        <v>72</v>
      </c>
      <c r="BK74" s="5">
        <f t="shared" si="32"/>
        <v>1.2764618041732441</v>
      </c>
      <c r="BL74">
        <f t="shared" si="33"/>
        <v>0.66774056635523349</v>
      </c>
      <c r="BM74">
        <f t="shared" si="34"/>
        <v>0.33225943364476651</v>
      </c>
      <c r="BN74">
        <f t="shared" si="35"/>
        <v>0.63130658800044215</v>
      </c>
      <c r="BO74">
        <f t="shared" si="36"/>
        <v>-123.52614740967269</v>
      </c>
      <c r="BP74">
        <f t="shared" si="37"/>
        <v>0.65</v>
      </c>
      <c r="BQ74">
        <f t="shared" si="38"/>
        <v>0.38532046640756784</v>
      </c>
      <c r="BR74">
        <f t="shared" si="39"/>
        <v>2.9391619220655967</v>
      </c>
    </row>
    <row r="75" spans="1:70" x14ac:dyDescent="0.25">
      <c r="A75" s="42">
        <v>19</v>
      </c>
      <c r="B75">
        <f t="shared" si="40"/>
        <v>1.2787536009528289</v>
      </c>
      <c r="C75">
        <f t="shared" si="41"/>
        <v>73</v>
      </c>
      <c r="D75" s="5">
        <f t="shared" si="42"/>
        <v>0.65765765765765771</v>
      </c>
      <c r="E75" s="6">
        <f t="shared" si="27"/>
        <v>0.40607882375069232</v>
      </c>
      <c r="F75" s="7">
        <f t="shared" si="28"/>
        <v>0.65765765765765782</v>
      </c>
      <c r="G75" s="7">
        <f t="shared" si="29"/>
        <v>0.36736898078958613</v>
      </c>
      <c r="J75">
        <f t="shared" si="43"/>
        <v>0.98142500691949475</v>
      </c>
      <c r="K75">
        <f t="shared" si="44"/>
        <v>3.9014155874210185E-2</v>
      </c>
      <c r="L75">
        <f t="shared" si="45"/>
        <v>4.547012218824048E-2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19</v>
      </c>
      <c r="BJ75" s="5">
        <f t="shared" si="31"/>
        <v>73</v>
      </c>
      <c r="BK75" s="5">
        <f t="shared" si="32"/>
        <v>1.2787536009528289</v>
      </c>
      <c r="BL75">
        <f t="shared" si="33"/>
        <v>0.66845433195469406</v>
      </c>
      <c r="BM75">
        <f t="shared" si="34"/>
        <v>0.33154566804530594</v>
      </c>
      <c r="BN75">
        <f t="shared" si="35"/>
        <v>0.63426134669304268</v>
      </c>
      <c r="BO75">
        <f t="shared" si="36"/>
        <v>-124.42180150686811</v>
      </c>
      <c r="BP75">
        <f t="shared" si="37"/>
        <v>0.65909090909090906</v>
      </c>
      <c r="BQ75">
        <f t="shared" si="38"/>
        <v>0.4099833221873368</v>
      </c>
      <c r="BR75">
        <f t="shared" si="39"/>
        <v>2.9444389791664403</v>
      </c>
    </row>
    <row r="76" spans="1:70" x14ac:dyDescent="0.25">
      <c r="A76" s="42">
        <v>19.399999999999999</v>
      </c>
      <c r="B76">
        <f t="shared" si="40"/>
        <v>1.287801729930226</v>
      </c>
      <c r="C76">
        <f t="shared" si="41"/>
        <v>74</v>
      </c>
      <c r="D76" s="5">
        <f t="shared" si="42"/>
        <v>0.66666666666666663</v>
      </c>
      <c r="E76" s="6">
        <f t="shared" si="27"/>
        <v>0.4307272992954575</v>
      </c>
      <c r="F76" s="7">
        <f t="shared" si="28"/>
        <v>0.66666666666666674</v>
      </c>
      <c r="G76" s="7">
        <f t="shared" si="29"/>
        <v>0.36359977467531773</v>
      </c>
      <c r="J76">
        <f t="shared" si="43"/>
        <v>0.98499330711839961</v>
      </c>
      <c r="K76">
        <f t="shared" si="44"/>
        <v>3.250595007884944E-2</v>
      </c>
      <c r="L76">
        <f t="shared" si="45"/>
        <v>3.7884954545618542E-2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0.78249999999999997</v>
      </c>
      <c r="AM76" s="55">
        <v>0.25</v>
      </c>
      <c r="AV76" s="2"/>
      <c r="BI76" s="5">
        <f t="shared" si="30"/>
        <v>19.399999999999999</v>
      </c>
      <c r="BJ76" s="5">
        <f t="shared" si="31"/>
        <v>74</v>
      </c>
      <c r="BK76" s="5">
        <f t="shared" si="32"/>
        <v>1.287801729930226</v>
      </c>
      <c r="BL76">
        <f t="shared" si="33"/>
        <v>0.67126632318151436</v>
      </c>
      <c r="BM76">
        <f t="shared" si="34"/>
        <v>0.32873367681848564</v>
      </c>
      <c r="BN76">
        <f t="shared" si="35"/>
        <v>0.68666005948243958</v>
      </c>
      <c r="BO76">
        <f t="shared" si="36"/>
        <v>-113.85227085208682</v>
      </c>
      <c r="BP76">
        <f t="shared" si="37"/>
        <v>0.66818181818181821</v>
      </c>
      <c r="BQ76">
        <f t="shared" si="38"/>
        <v>0.43489814153653256</v>
      </c>
      <c r="BR76">
        <f t="shared" si="39"/>
        <v>2.9652730660692823</v>
      </c>
    </row>
    <row r="77" spans="1:70" x14ac:dyDescent="0.25">
      <c r="A77" s="42">
        <v>20.6</v>
      </c>
      <c r="B77">
        <f t="shared" si="40"/>
        <v>1.3138672203691535</v>
      </c>
      <c r="C77">
        <f t="shared" si="41"/>
        <v>75</v>
      </c>
      <c r="D77" s="5">
        <f t="shared" si="42"/>
        <v>0.67567567567567566</v>
      </c>
      <c r="E77" s="6">
        <f t="shared" si="27"/>
        <v>0.45564031373787944</v>
      </c>
      <c r="F77" s="7">
        <f t="shared" si="28"/>
        <v>0.67567567567567566</v>
      </c>
      <c r="G77" s="7">
        <f t="shared" si="29"/>
        <v>0.35960733427085334</v>
      </c>
      <c r="J77">
        <f t="shared" si="43"/>
        <v>0.98795577038488758</v>
      </c>
      <c r="K77">
        <f t="shared" si="44"/>
        <v>2.6884766199812424E-2</v>
      </c>
      <c r="L77">
        <f t="shared" si="45"/>
        <v>3.1333591018839299E-2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6.9250000000000007</v>
      </c>
      <c r="AM77" s="55">
        <v>0.5</v>
      </c>
      <c r="AV77" s="2"/>
      <c r="BI77" s="5">
        <f t="shared" si="30"/>
        <v>20.6</v>
      </c>
      <c r="BJ77" s="5">
        <f t="shared" si="31"/>
        <v>75</v>
      </c>
      <c r="BK77" s="5">
        <f t="shared" si="32"/>
        <v>1.3138672203691535</v>
      </c>
      <c r="BL77">
        <f t="shared" si="33"/>
        <v>0.67931250773494178</v>
      </c>
      <c r="BM77">
        <f t="shared" si="34"/>
        <v>0.32068749226505822</v>
      </c>
      <c r="BN77">
        <f t="shared" si="35"/>
        <v>0.69513341119810956</v>
      </c>
      <c r="BO77">
        <f t="shared" si="36"/>
        <v>-111.79850002938292</v>
      </c>
      <c r="BP77">
        <f t="shared" si="37"/>
        <v>0.67727272727272725</v>
      </c>
      <c r="BQ77">
        <f t="shared" si="38"/>
        <v>0.46008592634944767</v>
      </c>
      <c r="BR77">
        <f t="shared" si="39"/>
        <v>3.0252910757955354</v>
      </c>
    </row>
    <row r="78" spans="1:70" x14ac:dyDescent="0.25">
      <c r="A78" s="42">
        <v>20.6</v>
      </c>
      <c r="B78">
        <f t="shared" si="40"/>
        <v>1.3138672203691535</v>
      </c>
      <c r="C78">
        <f t="shared" si="41"/>
        <v>76</v>
      </c>
      <c r="D78" s="5">
        <f t="shared" si="42"/>
        <v>0.68468468468468469</v>
      </c>
      <c r="E78" s="6">
        <f t="shared" si="27"/>
        <v>0.4808394206668124</v>
      </c>
      <c r="F78" s="7">
        <f t="shared" si="28"/>
        <v>0.6846846846846848</v>
      </c>
      <c r="G78" s="7">
        <f t="shared" si="29"/>
        <v>0.35538918030430555</v>
      </c>
      <c r="J78">
        <f t="shared" si="43"/>
        <v>0.99039722846556189</v>
      </c>
      <c r="K78">
        <f t="shared" si="44"/>
        <v>2.2072545195281724E-2</v>
      </c>
      <c r="L78">
        <f t="shared" si="45"/>
        <v>2.5725055548321239E-2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28.824999999999999</v>
      </c>
      <c r="AM78" s="55">
        <v>0.75</v>
      </c>
      <c r="AV78" s="2"/>
      <c r="BI78" s="5">
        <f t="shared" si="30"/>
        <v>20.6</v>
      </c>
      <c r="BJ78" s="5">
        <f t="shared" si="31"/>
        <v>76</v>
      </c>
      <c r="BK78" s="5">
        <f t="shared" si="32"/>
        <v>1.3138672203691535</v>
      </c>
      <c r="BL78">
        <f t="shared" si="33"/>
        <v>0.67931250773494178</v>
      </c>
      <c r="BM78">
        <f t="shared" si="34"/>
        <v>0.32068749226505822</v>
      </c>
      <c r="BN78">
        <f t="shared" si="35"/>
        <v>0.69865153614487685</v>
      </c>
      <c r="BO78">
        <f t="shared" si="36"/>
        <v>-112.5368555385934</v>
      </c>
      <c r="BP78">
        <f t="shared" si="37"/>
        <v>0.6863636363636364</v>
      </c>
      <c r="BQ78">
        <f t="shared" si="38"/>
        <v>0.4855690745173169</v>
      </c>
      <c r="BR78">
        <f t="shared" si="39"/>
        <v>3.0252910757955354</v>
      </c>
    </row>
    <row r="79" spans="1:70" x14ac:dyDescent="0.25">
      <c r="A79" s="42">
        <v>20.7</v>
      </c>
      <c r="B79">
        <f t="shared" si="40"/>
        <v>1.3159703454569178</v>
      </c>
      <c r="C79">
        <f t="shared" si="41"/>
        <v>77</v>
      </c>
      <c r="D79" s="5">
        <f t="shared" si="42"/>
        <v>0.69369369369369371</v>
      </c>
      <c r="E79" s="6">
        <f t="shared" si="27"/>
        <v>0.50634765736107901</v>
      </c>
      <c r="F79" s="7">
        <f t="shared" si="28"/>
        <v>0.69369369369369371</v>
      </c>
      <c r="G79" s="7">
        <f t="shared" si="29"/>
        <v>0.35094263277472232</v>
      </c>
      <c r="J79">
        <f t="shared" si="43"/>
        <v>0.99239456054741004</v>
      </c>
      <c r="K79">
        <f t="shared" si="44"/>
        <v>1.7988763667796333E-2</v>
      </c>
      <c r="L79">
        <f t="shared" si="45"/>
        <v>2.0965499923343893E-2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20.7</v>
      </c>
      <c r="BJ79" s="5">
        <f t="shared" si="31"/>
        <v>77</v>
      </c>
      <c r="BK79" s="5">
        <f t="shared" si="32"/>
        <v>1.3159703454569178</v>
      </c>
      <c r="BL79">
        <f t="shared" si="33"/>
        <v>0.67995813041817188</v>
      </c>
      <c r="BM79">
        <f t="shared" si="34"/>
        <v>0.32004186958182812</v>
      </c>
      <c r="BN79">
        <f t="shared" si="35"/>
        <v>0.72889151168476085</v>
      </c>
      <c r="BO79">
        <f t="shared" si="36"/>
        <v>-107.39902804410671</v>
      </c>
      <c r="BP79">
        <f t="shared" si="37"/>
        <v>0.69545454545454544</v>
      </c>
      <c r="BQ79">
        <f t="shared" si="38"/>
        <v>0.51137155477068175</v>
      </c>
      <c r="BR79">
        <f t="shared" si="39"/>
        <v>3.0301337002713233</v>
      </c>
    </row>
    <row r="80" spans="1:70" x14ac:dyDescent="0.25">
      <c r="A80" s="42">
        <v>22.4</v>
      </c>
      <c r="B80">
        <f t="shared" si="40"/>
        <v>1.3502480183341627</v>
      </c>
      <c r="C80">
        <f t="shared" si="41"/>
        <v>78</v>
      </c>
      <c r="D80" s="5">
        <f t="shared" si="42"/>
        <v>0.70270270270270274</v>
      </c>
      <c r="E80" s="6">
        <f t="shared" si="27"/>
        <v>0.53218973091930433</v>
      </c>
      <c r="F80" s="7">
        <f t="shared" si="28"/>
        <v>0.70270270270270274</v>
      </c>
      <c r="G80" s="7">
        <f t="shared" si="29"/>
        <v>0.34626479676557859</v>
      </c>
      <c r="J80">
        <f t="shared" si="43"/>
        <v>0.99401657975006863</v>
      </c>
      <c r="K80">
        <f t="shared" si="44"/>
        <v>1.4553014709580784E-2</v>
      </c>
      <c r="L80">
        <f t="shared" si="45"/>
        <v>1.6961211699298252E-2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334.99054545454544</v>
      </c>
      <c r="AM80" s="52"/>
      <c r="AV80" s="2"/>
      <c r="BI80" s="5">
        <f t="shared" si="30"/>
        <v>22.4</v>
      </c>
      <c r="BJ80" s="5">
        <f t="shared" si="31"/>
        <v>78</v>
      </c>
      <c r="BK80" s="5">
        <f t="shared" si="32"/>
        <v>1.3502480183341627</v>
      </c>
      <c r="BL80">
        <f t="shared" si="33"/>
        <v>0.69040285125580847</v>
      </c>
      <c r="BM80">
        <f t="shared" si="34"/>
        <v>0.30959714874419153</v>
      </c>
      <c r="BN80">
        <f t="shared" si="35"/>
        <v>0.73324464108493026</v>
      </c>
      <c r="BO80">
        <f t="shared" si="36"/>
        <v>-105.51716278787323</v>
      </c>
      <c r="BP80">
        <f t="shared" si="37"/>
        <v>0.70454545454545459</v>
      </c>
      <c r="BQ80">
        <f t="shared" si="38"/>
        <v>0.53751910620277321</v>
      </c>
      <c r="BR80">
        <f t="shared" si="39"/>
        <v>3.1090609588609941</v>
      </c>
    </row>
    <row r="81" spans="1:70" x14ac:dyDescent="0.25">
      <c r="A81" s="42">
        <v>22.7</v>
      </c>
      <c r="B81">
        <f t="shared" si="40"/>
        <v>1.3560258571931227</v>
      </c>
      <c r="C81">
        <f t="shared" si="41"/>
        <v>79</v>
      </c>
      <c r="D81" s="5">
        <f t="shared" si="42"/>
        <v>0.71171171171171166</v>
      </c>
      <c r="E81" s="6">
        <f t="shared" si="27"/>
        <v>0.55839223125311654</v>
      </c>
      <c r="F81" s="7">
        <f t="shared" si="28"/>
        <v>0.71171171171171177</v>
      </c>
      <c r="G81" s="7">
        <f t="shared" si="29"/>
        <v>0.34135254646386015</v>
      </c>
      <c r="J81">
        <f t="shared" si="43"/>
        <v>0.99532415415916531</v>
      </c>
      <c r="K81">
        <f t="shared" si="44"/>
        <v>1.1687116445141563E-2</v>
      </c>
      <c r="L81">
        <f t="shared" si="45"/>
        <v>1.3621071656712854E-2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373.53108799835525</v>
      </c>
      <c r="AM81" s="52"/>
      <c r="AV81" s="2"/>
      <c r="BI81" s="5">
        <f t="shared" si="30"/>
        <v>22.7</v>
      </c>
      <c r="BJ81" s="5">
        <f t="shared" si="31"/>
        <v>79</v>
      </c>
      <c r="BK81" s="5">
        <f t="shared" si="32"/>
        <v>1.3560258571931227</v>
      </c>
      <c r="BL81">
        <f t="shared" si="33"/>
        <v>0.69214867013249282</v>
      </c>
      <c r="BM81">
        <f t="shared" si="34"/>
        <v>0.30785132986750718</v>
      </c>
      <c r="BN81">
        <f t="shared" si="35"/>
        <v>0.73435173996609038</v>
      </c>
      <c r="BO81">
        <f t="shared" si="36"/>
        <v>-106.24530071365034</v>
      </c>
      <c r="BP81">
        <f t="shared" si="37"/>
        <v>0.71363636363636362</v>
      </c>
      <c r="BQ81">
        <f t="shared" si="38"/>
        <v>0.56403946707957264</v>
      </c>
      <c r="BR81">
        <f t="shared" si="39"/>
        <v>3.122364924487357</v>
      </c>
    </row>
    <row r="82" spans="1:70" x14ac:dyDescent="0.25">
      <c r="A82" s="42">
        <v>23</v>
      </c>
      <c r="B82">
        <f t="shared" si="40"/>
        <v>1.3617278360175928</v>
      </c>
      <c r="C82">
        <f t="shared" si="41"/>
        <v>80</v>
      </c>
      <c r="D82" s="5">
        <f t="shared" si="42"/>
        <v>0.72072072072072069</v>
      </c>
      <c r="E82" s="6">
        <f t="shared" si="27"/>
        <v>0.58498387601892499</v>
      </c>
      <c r="F82" s="7">
        <f t="shared" si="28"/>
        <v>0.72072072072072069</v>
      </c>
      <c r="G82" s="7">
        <f t="shared" si="29"/>
        <v>0.33620250712062233</v>
      </c>
      <c r="J82">
        <f t="shared" si="43"/>
        <v>0.99637051514944686</v>
      </c>
      <c r="K82">
        <f t="shared" si="44"/>
        <v>9.3167517742527781E-3</v>
      </c>
      <c r="L82">
        <f t="shared" si="45"/>
        <v>1.0858464884865493E-2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23</v>
      </c>
      <c r="BJ82" s="5">
        <f t="shared" si="31"/>
        <v>80</v>
      </c>
      <c r="BK82" s="5">
        <f t="shared" si="32"/>
        <v>1.3617278360175928</v>
      </c>
      <c r="BL82">
        <f t="shared" si="33"/>
        <v>0.6938673136209641</v>
      </c>
      <c r="BM82">
        <f t="shared" si="34"/>
        <v>0.3061326863790359</v>
      </c>
      <c r="BN82">
        <f t="shared" si="35"/>
        <v>0.76354279526989333</v>
      </c>
      <c r="BO82">
        <f t="shared" si="36"/>
        <v>-101.00644048207435</v>
      </c>
      <c r="BP82">
        <f t="shared" si="37"/>
        <v>0.72272727272727277</v>
      </c>
      <c r="BQ82">
        <f t="shared" si="38"/>
        <v>0.5909626385549317</v>
      </c>
      <c r="BR82">
        <f t="shared" si="39"/>
        <v>3.1354942159291497</v>
      </c>
    </row>
    <row r="83" spans="1:70" x14ac:dyDescent="0.25">
      <c r="A83" s="42">
        <v>27</v>
      </c>
      <c r="B83">
        <f t="shared" si="40"/>
        <v>1.4313637641589874</v>
      </c>
      <c r="C83">
        <f t="shared" si="41"/>
        <v>81</v>
      </c>
      <c r="D83" s="5">
        <f t="shared" si="42"/>
        <v>0.72972972972972971</v>
      </c>
      <c r="E83" s="6">
        <f t="shared" si="27"/>
        <v>0.61199579369959445</v>
      </c>
      <c r="F83" s="7">
        <f t="shared" si="28"/>
        <v>0.72972972972972983</v>
      </c>
      <c r="G83" s="7">
        <f t="shared" si="29"/>
        <v>0.33081103463826628</v>
      </c>
      <c r="J83">
        <f t="shared" si="43"/>
        <v>0.99720170718817314</v>
      </c>
      <c r="K83">
        <f t="shared" si="44"/>
        <v>7.372663781603464E-3</v>
      </c>
      <c r="L83">
        <f t="shared" si="45"/>
        <v>8.5926740048713479E-3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27</v>
      </c>
      <c r="BJ83" s="5">
        <f t="shared" si="31"/>
        <v>81</v>
      </c>
      <c r="BK83" s="5">
        <f t="shared" si="32"/>
        <v>1.4313637641589874</v>
      </c>
      <c r="BL83">
        <f t="shared" si="33"/>
        <v>0.71450405018987428</v>
      </c>
      <c r="BM83">
        <f t="shared" si="34"/>
        <v>0.28549594981012572</v>
      </c>
      <c r="BN83">
        <f t="shared" si="35"/>
        <v>0.76760313460428131</v>
      </c>
      <c r="BO83">
        <f t="shared" si="36"/>
        <v>-96.704496128608014</v>
      </c>
      <c r="BP83">
        <f t="shared" si="37"/>
        <v>0.73181818181818181</v>
      </c>
      <c r="BQ83">
        <f t="shared" si="38"/>
        <v>0.61832119018819676</v>
      </c>
      <c r="BR83">
        <f t="shared" si="39"/>
        <v>3.2958368660043291</v>
      </c>
    </row>
    <row r="84" spans="1:70" x14ac:dyDescent="0.25">
      <c r="A84" s="42">
        <v>27</v>
      </c>
      <c r="B84">
        <f t="shared" si="40"/>
        <v>1.4313637641589874</v>
      </c>
      <c r="C84">
        <f t="shared" si="41"/>
        <v>82</v>
      </c>
      <c r="D84" s="5">
        <f t="shared" si="42"/>
        <v>0.73873873873873874</v>
      </c>
      <c r="E84" s="6">
        <f t="shared" si="27"/>
        <v>0.63946185248717291</v>
      </c>
      <c r="F84" s="7">
        <f t="shared" si="28"/>
        <v>0.73873873873873885</v>
      </c>
      <c r="G84" s="7">
        <f t="shared" si="29"/>
        <v>0.32517419240759021</v>
      </c>
      <c r="J84">
        <f t="shared" si="43"/>
        <v>0.99785713658455377</v>
      </c>
      <c r="K84">
        <f t="shared" si="44"/>
        <v>5.7914469705785329E-3</v>
      </c>
      <c r="L84">
        <f t="shared" si="45"/>
        <v>6.7498013348789949E-3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27</v>
      </c>
      <c r="BJ84" s="5">
        <f t="shared" si="31"/>
        <v>82</v>
      </c>
      <c r="BK84" s="5">
        <f t="shared" si="32"/>
        <v>1.4313637641589874</v>
      </c>
      <c r="BL84">
        <f t="shared" si="33"/>
        <v>0.71450405018987428</v>
      </c>
      <c r="BM84">
        <f t="shared" si="34"/>
        <v>0.28549594981012572</v>
      </c>
      <c r="BN84">
        <f t="shared" si="35"/>
        <v>0.76898033192928339</v>
      </c>
      <c r="BO84">
        <f t="shared" si="36"/>
        <v>-97.613609342114387</v>
      </c>
      <c r="BP84">
        <f t="shared" si="37"/>
        <v>0.74090909090909096</v>
      </c>
      <c r="BQ84">
        <f t="shared" si="38"/>
        <v>0.64615061578867794</v>
      </c>
      <c r="BR84">
        <f t="shared" si="39"/>
        <v>3.2958368660043291</v>
      </c>
    </row>
    <row r="85" spans="1:70" x14ac:dyDescent="0.25">
      <c r="A85" s="42">
        <v>27.8</v>
      </c>
      <c r="B85">
        <f t="shared" si="40"/>
        <v>1.4440447959180762</v>
      </c>
      <c r="C85">
        <f t="shared" si="41"/>
        <v>83</v>
      </c>
      <c r="D85" s="5">
        <f t="shared" si="42"/>
        <v>0.74774774774774777</v>
      </c>
      <c r="E85" s="6">
        <f t="shared" si="27"/>
        <v>0.66741904445585043</v>
      </c>
      <c r="F85" s="7">
        <f t="shared" si="28"/>
        <v>0.74774774774774788</v>
      </c>
      <c r="G85" s="7">
        <f t="shared" si="29"/>
        <v>0.31928772494080654</v>
      </c>
      <c r="J85">
        <f t="shared" si="43"/>
        <v>0.99837018123420196</v>
      </c>
      <c r="K85">
        <f t="shared" si="44"/>
        <v>4.5159849904893535E-3</v>
      </c>
      <c r="L85">
        <f t="shared" si="45"/>
        <v>5.2632790513237769E-3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27.8</v>
      </c>
      <c r="BJ85" s="5">
        <f t="shared" si="31"/>
        <v>83</v>
      </c>
      <c r="BK85" s="5">
        <f t="shared" si="32"/>
        <v>1.4440447959180762</v>
      </c>
      <c r="BL85">
        <f t="shared" si="33"/>
        <v>0.71818961766394174</v>
      </c>
      <c r="BM85">
        <f t="shared" si="34"/>
        <v>0.28181038233605826</v>
      </c>
      <c r="BN85">
        <f t="shared" si="35"/>
        <v>0.77036977577461618</v>
      </c>
      <c r="BO85">
        <f t="shared" si="36"/>
        <v>-97.664540238267151</v>
      </c>
      <c r="BP85">
        <f t="shared" si="37"/>
        <v>0.75</v>
      </c>
      <c r="BQ85">
        <f t="shared" si="38"/>
        <v>0.67448975019608193</v>
      </c>
      <c r="BR85">
        <f t="shared" si="39"/>
        <v>3.3250360206965914</v>
      </c>
    </row>
    <row r="86" spans="1:70" x14ac:dyDescent="0.25">
      <c r="A86" s="42">
        <v>31.9</v>
      </c>
      <c r="B86">
        <f t="shared" si="40"/>
        <v>1.503790683057181</v>
      </c>
      <c r="C86">
        <f t="shared" si="41"/>
        <v>84</v>
      </c>
      <c r="D86" s="5">
        <f t="shared" si="42"/>
        <v>0.7567567567567568</v>
      </c>
      <c r="E86" s="6">
        <f t="shared" si="27"/>
        <v>0.69590793687895847</v>
      </c>
      <c r="F86" s="7">
        <f t="shared" si="28"/>
        <v>0.75675675675675691</v>
      </c>
      <c r="G86" s="7">
        <f t="shared" si="29"/>
        <v>0.31314702775103037</v>
      </c>
      <c r="J86">
        <f t="shared" si="43"/>
        <v>0.99876882879910378</v>
      </c>
      <c r="K86">
        <f t="shared" si="44"/>
        <v>3.4955912717597416E-3</v>
      </c>
      <c r="L86">
        <f t="shared" si="45"/>
        <v>4.0740330960775941E-3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31.9</v>
      </c>
      <c r="BJ86" s="5">
        <f t="shared" si="31"/>
        <v>84</v>
      </c>
      <c r="BK86" s="5">
        <f t="shared" si="32"/>
        <v>1.503790683057181</v>
      </c>
      <c r="BL86">
        <f t="shared" si="33"/>
        <v>0.73523866682748018</v>
      </c>
      <c r="BM86">
        <f t="shared" si="34"/>
        <v>0.26476133317251982</v>
      </c>
      <c r="BN86">
        <f t="shared" si="35"/>
        <v>0.7865339178948606</v>
      </c>
      <c r="BO86">
        <f t="shared" si="36"/>
        <v>-91.462484518546205</v>
      </c>
      <c r="BP86">
        <f t="shared" si="37"/>
        <v>0.75909090909090904</v>
      </c>
      <c r="BQ86">
        <f t="shared" si="38"/>
        <v>0.70338126029914938</v>
      </c>
      <c r="BR86">
        <f t="shared" si="39"/>
        <v>3.4626060097907989</v>
      </c>
    </row>
    <row r="87" spans="1:70" x14ac:dyDescent="0.25">
      <c r="A87" s="42">
        <v>35</v>
      </c>
      <c r="B87">
        <f t="shared" si="40"/>
        <v>1.5440680443502757</v>
      </c>
      <c r="C87">
        <f t="shared" si="41"/>
        <v>85</v>
      </c>
      <c r="D87" s="5">
        <f t="shared" si="42"/>
        <v>0.76576576576576572</v>
      </c>
      <c r="E87" s="6">
        <f t="shared" si="27"/>
        <v>0.72497320561131462</v>
      </c>
      <c r="F87" s="7">
        <f t="shared" si="28"/>
        <v>0.76576576576576583</v>
      </c>
      <c r="G87" s="7">
        <f t="shared" si="29"/>
        <v>0.30674711280874378</v>
      </c>
      <c r="J87">
        <f t="shared" si="43"/>
        <v>0.99907631651726403</v>
      </c>
      <c r="K87">
        <f t="shared" si="44"/>
        <v>2.6859106017544238E-3</v>
      </c>
      <c r="L87">
        <f t="shared" si="45"/>
        <v>3.1303684652881545E-3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35</v>
      </c>
      <c r="BJ87" s="5">
        <f t="shared" si="31"/>
        <v>85</v>
      </c>
      <c r="BK87" s="5">
        <f t="shared" si="32"/>
        <v>1.5440680443502757</v>
      </c>
      <c r="BL87">
        <f t="shared" si="33"/>
        <v>0.74642870537106543</v>
      </c>
      <c r="BM87">
        <f t="shared" si="34"/>
        <v>0.25357129462893457</v>
      </c>
      <c r="BN87">
        <f t="shared" si="35"/>
        <v>0.7977786427060749</v>
      </c>
      <c r="BO87">
        <f t="shared" si="36"/>
        <v>-87.606098635130806</v>
      </c>
      <c r="BP87">
        <f t="shared" si="37"/>
        <v>0.76818181818181819</v>
      </c>
      <c r="BQ87">
        <f t="shared" si="38"/>
        <v>0.73287222710370803</v>
      </c>
      <c r="BR87">
        <f t="shared" si="39"/>
        <v>3.5553480614894135</v>
      </c>
    </row>
    <row r="88" spans="1:70" x14ac:dyDescent="0.25">
      <c r="A88" s="42">
        <v>36.5</v>
      </c>
      <c r="B88">
        <f t="shared" si="40"/>
        <v>1.5622928644564746</v>
      </c>
      <c r="C88">
        <f t="shared" si="41"/>
        <v>86</v>
      </c>
      <c r="D88" s="5">
        <f t="shared" si="42"/>
        <v>0.77477477477477474</v>
      </c>
      <c r="E88" s="6">
        <f t="shared" si="27"/>
        <v>0.75466426947310306</v>
      </c>
      <c r="F88" s="7">
        <f t="shared" si="28"/>
        <v>0.77477477477477485</v>
      </c>
      <c r="G88" s="7">
        <f t="shared" si="29"/>
        <v>0.30008256875405392</v>
      </c>
      <c r="J88">
        <f t="shared" si="43"/>
        <v>0.99931175157725827</v>
      </c>
      <c r="K88">
        <f t="shared" si="44"/>
        <v>2.0486379396341789E-3</v>
      </c>
      <c r="L88">
        <f t="shared" si="45"/>
        <v>2.3876414944096784E-3</v>
      </c>
      <c r="M88">
        <f t="shared" si="46"/>
        <v>31622.776601684007</v>
      </c>
      <c r="N88">
        <f t="shared" si="47"/>
        <v>4.5000000000000027</v>
      </c>
      <c r="AK88" s="27">
        <f>EXP(INDEX(LINEST(BR3:BR112,E3:E112),1,2))</f>
        <v>5.9022058779265256</v>
      </c>
      <c r="AL88" s="27">
        <f>INDEX(LINEST(BR3:BR112,E3:E112),1)</f>
        <v>2.7471710448598921</v>
      </c>
      <c r="AV88" s="2"/>
      <c r="BI88" s="5">
        <f t="shared" si="30"/>
        <v>36.5</v>
      </c>
      <c r="BJ88" s="5">
        <f t="shared" si="31"/>
        <v>86</v>
      </c>
      <c r="BK88" s="5">
        <f t="shared" si="32"/>
        <v>1.5622928644564746</v>
      </c>
      <c r="BL88">
        <f t="shared" si="33"/>
        <v>0.75140912241382651</v>
      </c>
      <c r="BM88">
        <f t="shared" si="34"/>
        <v>0.24859087758617349</v>
      </c>
      <c r="BN88">
        <f t="shared" si="35"/>
        <v>0.80635067002935046</v>
      </c>
      <c r="BO88">
        <f t="shared" si="36"/>
        <v>-85.678107097684801</v>
      </c>
      <c r="BP88">
        <f t="shared" si="37"/>
        <v>0.77727272727272723</v>
      </c>
      <c r="BQ88">
        <f t="shared" si="38"/>
        <v>0.76301484027572908</v>
      </c>
      <c r="BR88">
        <f t="shared" si="39"/>
        <v>3.597312260588446</v>
      </c>
    </row>
    <row r="89" spans="1:70" x14ac:dyDescent="0.25">
      <c r="A89" s="42">
        <v>37.700000000000003</v>
      </c>
      <c r="B89">
        <f t="shared" si="40"/>
        <v>1.5763413502057928</v>
      </c>
      <c r="C89">
        <f t="shared" si="41"/>
        <v>87</v>
      </c>
      <c r="D89" s="5">
        <f t="shared" si="42"/>
        <v>0.78378378378378377</v>
      </c>
      <c r="E89" s="6">
        <f t="shared" si="27"/>
        <v>0.78503604987689179</v>
      </c>
      <c r="F89" s="7">
        <f t="shared" si="28"/>
        <v>0.78378378378378377</v>
      </c>
      <c r="G89" s="7">
        <f t="shared" si="29"/>
        <v>0.29314751485019491</v>
      </c>
      <c r="J89">
        <f t="shared" si="43"/>
        <v>0.99949069642733424</v>
      </c>
      <c r="K89">
        <f t="shared" si="44"/>
        <v>1.551106507780289E-3</v>
      </c>
      <c r="L89">
        <f t="shared" si="45"/>
        <v>1.8077797880119465E-3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37.700000000000003</v>
      </c>
      <c r="BJ89" s="5">
        <f t="shared" si="31"/>
        <v>87</v>
      </c>
      <c r="BK89" s="5">
        <f t="shared" si="32"/>
        <v>1.5763413502057928</v>
      </c>
      <c r="BL89">
        <f t="shared" si="33"/>
        <v>0.75521238195262663</v>
      </c>
      <c r="BM89">
        <f t="shared" si="34"/>
        <v>0.24478761804737337</v>
      </c>
      <c r="BN89">
        <f t="shared" si="35"/>
        <v>0.80812493005595631</v>
      </c>
      <c r="BO89">
        <f t="shared" si="36"/>
        <v>-85.426515052795864</v>
      </c>
      <c r="BP89">
        <f t="shared" si="37"/>
        <v>0.78636363636363638</v>
      </c>
      <c r="BQ89">
        <f t="shared" si="38"/>
        <v>0.7938672327134263</v>
      </c>
      <c r="BR89">
        <f t="shared" si="39"/>
        <v>3.629660094453965</v>
      </c>
    </row>
    <row r="90" spans="1:70" x14ac:dyDescent="0.25">
      <c r="A90" s="42">
        <v>38</v>
      </c>
      <c r="B90">
        <f t="shared" si="40"/>
        <v>1.5797835966168101</v>
      </c>
      <c r="C90">
        <f t="shared" si="41"/>
        <v>88</v>
      </c>
      <c r="D90" s="5">
        <f t="shared" si="42"/>
        <v>0.7927927927927928</v>
      </c>
      <c r="E90" s="6">
        <f t="shared" si="27"/>
        <v>0.81614988702265978</v>
      </c>
      <c r="F90" s="7">
        <f t="shared" si="28"/>
        <v>0.79279279279279291</v>
      </c>
      <c r="G90" s="7">
        <f t="shared" si="29"/>
        <v>0.28593554741498795</v>
      </c>
      <c r="J90">
        <f t="shared" si="43"/>
        <v>0.99962570830458919</v>
      </c>
      <c r="K90">
        <f t="shared" si="44"/>
        <v>1.1657912176688725E-3</v>
      </c>
      <c r="L90">
        <f t="shared" si="45"/>
        <v>1.3587034737927524E-3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38</v>
      </c>
      <c r="BJ90" s="5">
        <f t="shared" si="31"/>
        <v>88</v>
      </c>
      <c r="BK90" s="5">
        <f t="shared" si="32"/>
        <v>1.5797835966168101</v>
      </c>
      <c r="BL90">
        <f t="shared" si="33"/>
        <v>0.7561394793185775</v>
      </c>
      <c r="BM90">
        <f t="shared" si="34"/>
        <v>0.2438605206814225</v>
      </c>
      <c r="BN90">
        <f t="shared" si="35"/>
        <v>0.81357686526505191</v>
      </c>
      <c r="BO90">
        <f t="shared" si="36"/>
        <v>-85.022751282384263</v>
      </c>
      <c r="BP90">
        <f t="shared" si="37"/>
        <v>0.79545454545454541</v>
      </c>
      <c r="BQ90">
        <f t="shared" si="38"/>
        <v>0.82549449092923566</v>
      </c>
      <c r="BR90">
        <f t="shared" si="39"/>
        <v>3.6375861597263857</v>
      </c>
    </row>
    <row r="91" spans="1:70" x14ac:dyDescent="0.25">
      <c r="A91" s="42">
        <v>42</v>
      </c>
      <c r="B91">
        <f t="shared" si="40"/>
        <v>1.6232492903979006</v>
      </c>
      <c r="C91">
        <f t="shared" si="41"/>
        <v>89</v>
      </c>
      <c r="D91" s="5">
        <f t="shared" si="42"/>
        <v>0.80180180180180183</v>
      </c>
      <c r="E91" s="6">
        <f t="shared" si="27"/>
        <v>0.84807465354813172</v>
      </c>
      <c r="F91" s="7">
        <f t="shared" si="28"/>
        <v>0.80180180180180194</v>
      </c>
      <c r="G91" s="7">
        <f t="shared" si="29"/>
        <v>0.27843967714388579</v>
      </c>
      <c r="J91">
        <f t="shared" si="43"/>
        <v>0.99972682653281664</v>
      </c>
      <c r="K91">
        <f t="shared" si="44"/>
        <v>8.6976652607823209E-4</v>
      </c>
      <c r="L91">
        <f t="shared" si="45"/>
        <v>1.0136933461672467E-3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0.17458995046498005</v>
      </c>
      <c r="AN91">
        <v>0.1</v>
      </c>
      <c r="AO91" s="18">
        <f>AM91</f>
        <v>0.17458995046498005</v>
      </c>
      <c r="AV91" s="2"/>
      <c r="BI91" s="5">
        <f t="shared" si="30"/>
        <v>42</v>
      </c>
      <c r="BJ91" s="5">
        <f t="shared" si="31"/>
        <v>89</v>
      </c>
      <c r="BK91" s="5">
        <f t="shared" si="32"/>
        <v>1.6232492903979006</v>
      </c>
      <c r="BL91">
        <f t="shared" si="33"/>
        <v>0.76768139386929424</v>
      </c>
      <c r="BM91">
        <f t="shared" si="34"/>
        <v>0.23231860613070576</v>
      </c>
      <c r="BN91">
        <f t="shared" si="35"/>
        <v>0.82511726328719193</v>
      </c>
      <c r="BO91">
        <f t="shared" si="36"/>
        <v>-80.820014085768818</v>
      </c>
      <c r="BP91">
        <f t="shared" si="37"/>
        <v>0.80454545454545456</v>
      </c>
      <c r="BQ91">
        <f t="shared" si="38"/>
        <v>0.85796988819417108</v>
      </c>
      <c r="BR91">
        <f t="shared" si="39"/>
        <v>3.7376696182833684</v>
      </c>
    </row>
    <row r="92" spans="1:70" x14ac:dyDescent="0.25">
      <c r="A92" s="42">
        <v>46</v>
      </c>
      <c r="B92">
        <f t="shared" si="40"/>
        <v>1.6627578316815741</v>
      </c>
      <c r="C92">
        <f t="shared" si="41"/>
        <v>90</v>
      </c>
      <c r="D92" s="5">
        <f t="shared" si="42"/>
        <v>0.81081081081081086</v>
      </c>
      <c r="E92" s="6">
        <f t="shared" si="27"/>
        <v>0.88088811958693081</v>
      </c>
      <c r="F92" s="7">
        <f t="shared" si="28"/>
        <v>0.81081081081081097</v>
      </c>
      <c r="G92" s="7">
        <f t="shared" si="29"/>
        <v>0.27065225531413456</v>
      </c>
      <c r="J92">
        <f t="shared" si="43"/>
        <v>0.99980200468211222</v>
      </c>
      <c r="K92">
        <f t="shared" si="44"/>
        <v>6.4415050279963257E-4</v>
      </c>
      <c r="L92">
        <f t="shared" si="45"/>
        <v>7.50742939674298E-4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0.92532287053893825</v>
      </c>
      <c r="AN92">
        <v>0.25</v>
      </c>
      <c r="AO92" s="18">
        <f>AM92</f>
        <v>0.92532287053893825</v>
      </c>
      <c r="AV92" s="2"/>
      <c r="BI92" s="5">
        <f t="shared" si="30"/>
        <v>46</v>
      </c>
      <c r="BJ92" s="5">
        <f t="shared" si="31"/>
        <v>90</v>
      </c>
      <c r="BK92" s="5">
        <f t="shared" si="32"/>
        <v>1.6627578316815741</v>
      </c>
      <c r="BL92">
        <f t="shared" si="33"/>
        <v>0.77790335321735138</v>
      </c>
      <c r="BM92">
        <f t="shared" si="34"/>
        <v>0.22209664678264862</v>
      </c>
      <c r="BN92">
        <f t="shared" si="35"/>
        <v>0.83547623442592156</v>
      </c>
      <c r="BO92">
        <f t="shared" si="36"/>
        <v>-77.132239023623228</v>
      </c>
      <c r="BP92">
        <f t="shared" si="37"/>
        <v>0.8136363636363636</v>
      </c>
      <c r="BQ92">
        <f t="shared" si="38"/>
        <v>0.89137640275844787</v>
      </c>
      <c r="BR92">
        <f t="shared" si="39"/>
        <v>3.8286413964890951</v>
      </c>
    </row>
    <row r="93" spans="1:70" x14ac:dyDescent="0.25">
      <c r="A93" s="42">
        <v>47.2</v>
      </c>
      <c r="B93">
        <f t="shared" si="40"/>
        <v>1.6739419986340878</v>
      </c>
      <c r="C93">
        <f t="shared" si="41"/>
        <v>91</v>
      </c>
      <c r="D93" s="5">
        <f t="shared" si="42"/>
        <v>0.81981981981981977</v>
      </c>
      <c r="E93" s="6">
        <f t="shared" si="27"/>
        <v>0.9146786412719049</v>
      </c>
      <c r="F93" s="7">
        <f t="shared" si="28"/>
        <v>0.81981981981981966</v>
      </c>
      <c r="G93" s="7">
        <f t="shared" si="29"/>
        <v>0.26256488629656494</v>
      </c>
      <c r="J93">
        <f t="shared" si="43"/>
        <v>0.99985748750024028</v>
      </c>
      <c r="K93">
        <f t="shared" si="44"/>
        <v>4.7355972709704037E-4</v>
      </c>
      <c r="L93">
        <f t="shared" si="45"/>
        <v>5.5192322304649019E-4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5.9022058779265256</v>
      </c>
      <c r="AN93">
        <v>0.5</v>
      </c>
      <c r="AO93" s="18">
        <f>AM93</f>
        <v>5.9022058779265256</v>
      </c>
      <c r="AV93" s="2"/>
      <c r="BI93" s="5">
        <f t="shared" si="30"/>
        <v>47.2</v>
      </c>
      <c r="BJ93" s="5">
        <f t="shared" si="31"/>
        <v>91</v>
      </c>
      <c r="BK93" s="5">
        <f t="shared" si="32"/>
        <v>1.6739419986340878</v>
      </c>
      <c r="BL93">
        <f t="shared" si="33"/>
        <v>0.78074968872288952</v>
      </c>
      <c r="BM93">
        <f t="shared" si="34"/>
        <v>0.21925031127711048</v>
      </c>
      <c r="BN93">
        <f t="shared" si="35"/>
        <v>0.84206551149062414</v>
      </c>
      <c r="BO93">
        <f t="shared" si="36"/>
        <v>-75.911064182488133</v>
      </c>
      <c r="BP93">
        <f t="shared" si="37"/>
        <v>0.82272727272727275</v>
      </c>
      <c r="BQ93">
        <f t="shared" si="38"/>
        <v>0.92580860487333672</v>
      </c>
      <c r="BR93">
        <f t="shared" si="39"/>
        <v>3.8543938925915096</v>
      </c>
    </row>
    <row r="94" spans="1:70" x14ac:dyDescent="0.25">
      <c r="A94" s="42">
        <v>54.7</v>
      </c>
      <c r="B94">
        <f t="shared" si="40"/>
        <v>1.7379873263334309</v>
      </c>
      <c r="C94">
        <f t="shared" si="41"/>
        <v>92</v>
      </c>
      <c r="D94" s="5">
        <f t="shared" si="42"/>
        <v>0.8288288288288288</v>
      </c>
      <c r="E94" s="6">
        <f t="shared" si="27"/>
        <v>0.94954727011123607</v>
      </c>
      <c r="F94" s="7">
        <f t="shared" si="28"/>
        <v>0.82882882882882869</v>
      </c>
      <c r="G94" s="7">
        <f t="shared" si="29"/>
        <v>0.25416832304475379</v>
      </c>
      <c r="AK94">
        <v>0.75</v>
      </c>
      <c r="AL94">
        <f t="shared" si="48"/>
        <v>0.67448975019608193</v>
      </c>
      <c r="AM94">
        <f>$AK$88*(EXP(1))^($AL$88*AL94)</f>
        <v>37.647436732154674</v>
      </c>
      <c r="AN94">
        <v>0.75</v>
      </c>
      <c r="AO94" s="30">
        <f>AM94</f>
        <v>37.647436732154674</v>
      </c>
      <c r="AV94" s="2"/>
      <c r="BI94" s="5">
        <f t="shared" si="30"/>
        <v>54.7</v>
      </c>
      <c r="BJ94" s="5">
        <f t="shared" si="31"/>
        <v>92</v>
      </c>
      <c r="BK94" s="5">
        <f t="shared" si="32"/>
        <v>1.7379873263334309</v>
      </c>
      <c r="BL94">
        <f t="shared" si="33"/>
        <v>0.79664002995058647</v>
      </c>
      <c r="BM94">
        <f t="shared" si="34"/>
        <v>0.20335997004941353</v>
      </c>
      <c r="BN94">
        <f t="shared" si="35"/>
        <v>0.8466324357972359</v>
      </c>
      <c r="BO94">
        <f t="shared" si="36"/>
        <v>-72.072902470738157</v>
      </c>
      <c r="BP94">
        <f t="shared" si="37"/>
        <v>0.83181818181818179</v>
      </c>
      <c r="BQ94">
        <f t="shared" si="38"/>
        <v>0.96137502662713437</v>
      </c>
      <c r="BR94">
        <f t="shared" si="39"/>
        <v>4.0018637094279352</v>
      </c>
    </row>
    <row r="95" spans="1:70" x14ac:dyDescent="0.25">
      <c r="A95" s="42">
        <v>57.4</v>
      </c>
      <c r="B95">
        <f t="shared" si="40"/>
        <v>1.7589118923979734</v>
      </c>
      <c r="C95">
        <f t="shared" si="41"/>
        <v>93</v>
      </c>
      <c r="D95" s="5">
        <f t="shared" si="42"/>
        <v>0.83783783783783783</v>
      </c>
      <c r="E95" s="6">
        <f t="shared" si="27"/>
        <v>0.98561041686727036</v>
      </c>
      <c r="F95" s="7">
        <f t="shared" si="28"/>
        <v>0.83783783783783805</v>
      </c>
      <c r="G95" s="7">
        <f t="shared" si="29"/>
        <v>0.24545234120034282</v>
      </c>
      <c r="AK95">
        <v>0.9</v>
      </c>
      <c r="AL95">
        <f t="shared" si="48"/>
        <v>1.2815515655446006</v>
      </c>
      <c r="AM95">
        <f>$AK$88*(EXP(1))^($AL$88*AL95)</f>
        <v>199.53058084186799</v>
      </c>
      <c r="AN95">
        <v>0.9</v>
      </c>
      <c r="AO95" s="30">
        <f>AM95</f>
        <v>199.53058084186799</v>
      </c>
      <c r="AV95" s="2"/>
      <c r="BI95" s="5">
        <f t="shared" si="30"/>
        <v>57.4</v>
      </c>
      <c r="BJ95" s="5">
        <f t="shared" si="31"/>
        <v>93</v>
      </c>
      <c r="BK95" s="5">
        <f t="shared" si="32"/>
        <v>1.7589118923979734</v>
      </c>
      <c r="BL95">
        <f t="shared" si="33"/>
        <v>0.80167888122390096</v>
      </c>
      <c r="BM95">
        <f t="shared" si="34"/>
        <v>0.19832111877609904</v>
      </c>
      <c r="BN95">
        <f t="shared" si="35"/>
        <v>0.85377020784732505</v>
      </c>
      <c r="BO95">
        <f t="shared" si="36"/>
        <v>-70.140964312674754</v>
      </c>
      <c r="BP95">
        <f t="shared" si="37"/>
        <v>0.84090909090909094</v>
      </c>
      <c r="BQ95">
        <f t="shared" si="38"/>
        <v>0.99820117215288462</v>
      </c>
      <c r="BR95">
        <f t="shared" si="39"/>
        <v>4.0500443033255209</v>
      </c>
    </row>
    <row r="96" spans="1:70" x14ac:dyDescent="0.25">
      <c r="A96" s="42">
        <v>60</v>
      </c>
      <c r="B96">
        <f t="shared" si="40"/>
        <v>1.7781512503836436</v>
      </c>
      <c r="C96">
        <f t="shared" si="41"/>
        <v>94</v>
      </c>
      <c r="D96" s="5">
        <f t="shared" si="42"/>
        <v>0.84684684684684686</v>
      </c>
      <c r="E96" s="6">
        <f t="shared" si="27"/>
        <v>1.0230032560702356</v>
      </c>
      <c r="F96" s="7">
        <f t="shared" si="28"/>
        <v>0.84684684684684697</v>
      </c>
      <c r="G96" s="7">
        <f t="shared" si="29"/>
        <v>0.23640558602787595</v>
      </c>
      <c r="AV96" s="2"/>
      <c r="BI96" s="5">
        <f t="shared" si="30"/>
        <v>60</v>
      </c>
      <c r="BJ96" s="5">
        <f t="shared" si="31"/>
        <v>94</v>
      </c>
      <c r="BK96" s="5">
        <f t="shared" si="32"/>
        <v>1.7781512503836436</v>
      </c>
      <c r="BL96">
        <f t="shared" si="33"/>
        <v>0.8062447746911211</v>
      </c>
      <c r="BM96">
        <f t="shared" si="34"/>
        <v>0.1937552253088789</v>
      </c>
      <c r="BN96">
        <f t="shared" si="35"/>
        <v>0.85873811084677787</v>
      </c>
      <c r="BO96">
        <f t="shared" si="36"/>
        <v>-68.752265193498047</v>
      </c>
      <c r="BP96">
        <f t="shared" si="37"/>
        <v>0.85</v>
      </c>
      <c r="BQ96">
        <f t="shared" si="38"/>
        <v>1.0364333894937898</v>
      </c>
      <c r="BR96">
        <f t="shared" si="39"/>
        <v>4.0943445622221004</v>
      </c>
    </row>
    <row r="97" spans="1:70" x14ac:dyDescent="0.25">
      <c r="A97" s="42">
        <v>70</v>
      </c>
      <c r="B97">
        <f t="shared" si="40"/>
        <v>1.8450980400142569</v>
      </c>
      <c r="C97">
        <f t="shared" si="41"/>
        <v>95</v>
      </c>
      <c r="D97" s="5">
        <f t="shared" si="42"/>
        <v>0.85585585585585588</v>
      </c>
      <c r="E97" s="6">
        <f t="shared" si="27"/>
        <v>1.061884134877072</v>
      </c>
      <c r="F97" s="7">
        <f t="shared" si="28"/>
        <v>0.85585585585585588</v>
      </c>
      <c r="G97" s="7">
        <f t="shared" si="29"/>
        <v>0.22701538438944108</v>
      </c>
      <c r="AU97" s="2"/>
      <c r="BI97" s="5">
        <f t="shared" si="30"/>
        <v>70</v>
      </c>
      <c r="BJ97" s="5">
        <f t="shared" si="31"/>
        <v>95</v>
      </c>
      <c r="BK97" s="5">
        <f t="shared" si="32"/>
        <v>1.8450980400142569</v>
      </c>
      <c r="BL97">
        <f t="shared" si="33"/>
        <v>0.8216268018104429</v>
      </c>
      <c r="BM97">
        <f t="shared" si="34"/>
        <v>0.1783731981895571</v>
      </c>
      <c r="BN97">
        <f t="shared" si="35"/>
        <v>0.86924209064736946</v>
      </c>
      <c r="BO97">
        <f t="shared" si="36"/>
        <v>-63.617892648598321</v>
      </c>
      <c r="BP97">
        <f t="shared" si="37"/>
        <v>0.85909090909090913</v>
      </c>
      <c r="BQ97">
        <f t="shared" si="38"/>
        <v>1.0762439205318421</v>
      </c>
      <c r="BR97">
        <f t="shared" si="39"/>
        <v>4.2484952420493594</v>
      </c>
    </row>
    <row r="98" spans="1:70" x14ac:dyDescent="0.25">
      <c r="A98" s="42">
        <v>74.2</v>
      </c>
      <c r="B98">
        <f t="shared" si="40"/>
        <v>1.8704039052790271</v>
      </c>
      <c r="C98">
        <f t="shared" si="41"/>
        <v>96</v>
      </c>
      <c r="D98" s="5">
        <f t="shared" si="42"/>
        <v>0.86486486486486491</v>
      </c>
      <c r="E98" s="6">
        <f t="shared" si="27"/>
        <v>1.1024403670151648</v>
      </c>
      <c r="F98" s="7">
        <f t="shared" si="28"/>
        <v>0.86486486486486491</v>
      </c>
      <c r="G98" s="7">
        <f t="shared" si="29"/>
        <v>0.21726751110341916</v>
      </c>
      <c r="AU98" s="2"/>
      <c r="BI98" s="5">
        <f t="shared" si="30"/>
        <v>74.2</v>
      </c>
      <c r="BJ98" s="5">
        <f t="shared" si="31"/>
        <v>96</v>
      </c>
      <c r="BK98" s="5">
        <f t="shared" si="32"/>
        <v>1.8704039052790271</v>
      </c>
      <c r="BL98">
        <f t="shared" si="33"/>
        <v>0.82723507589295897</v>
      </c>
      <c r="BM98">
        <f t="shared" si="34"/>
        <v>0.17276492410704103</v>
      </c>
      <c r="BN98">
        <f t="shared" si="35"/>
        <v>0.87768802438025961</v>
      </c>
      <c r="BO98">
        <f t="shared" si="36"/>
        <v>-61.144915332191033</v>
      </c>
      <c r="BP98">
        <f t="shared" si="37"/>
        <v>0.86818181818181817</v>
      </c>
      <c r="BQ98">
        <f t="shared" si="38"/>
        <v>1.117837590494281</v>
      </c>
      <c r="BR98">
        <f t="shared" si="39"/>
        <v>4.3067641501733345</v>
      </c>
    </row>
    <row r="99" spans="1:70" x14ac:dyDescent="0.25">
      <c r="A99" s="42">
        <v>77.599999999999994</v>
      </c>
      <c r="B99">
        <f t="shared" si="40"/>
        <v>1.8898617212581883</v>
      </c>
      <c r="C99">
        <f t="shared" si="41"/>
        <v>97</v>
      </c>
      <c r="D99" s="5">
        <f t="shared" si="42"/>
        <v>0.87387387387387383</v>
      </c>
      <c r="E99" s="6">
        <f t="shared" si="27"/>
        <v>1.1448959732150614</v>
      </c>
      <c r="F99" s="7">
        <f t="shared" si="28"/>
        <v>0.87387387387387394</v>
      </c>
      <c r="G99" s="7">
        <f t="shared" si="29"/>
        <v>0.20714589484804247</v>
      </c>
      <c r="AK99" s="27"/>
      <c r="AL99" s="27"/>
      <c r="AU99" s="2"/>
      <c r="BI99" s="5">
        <f t="shared" si="30"/>
        <v>77.599999999999994</v>
      </c>
      <c r="BJ99" s="5">
        <f t="shared" si="31"/>
        <v>97</v>
      </c>
      <c r="BK99" s="5">
        <f t="shared" si="32"/>
        <v>1.8898617212581883</v>
      </c>
      <c r="BL99">
        <f t="shared" si="33"/>
        <v>0.83147000323010833</v>
      </c>
      <c r="BM99">
        <f t="shared" si="34"/>
        <v>0.16852999676989167</v>
      </c>
      <c r="BN99">
        <f t="shared" si="35"/>
        <v>0.87768802438025961</v>
      </c>
      <c r="BO99">
        <f t="shared" si="36"/>
        <v>-60.799657145405561</v>
      </c>
      <c r="BP99">
        <f t="shared" si="37"/>
        <v>0.87727272727272732</v>
      </c>
      <c r="BQ99">
        <f t="shared" si="38"/>
        <v>1.1614608253919989</v>
      </c>
      <c r="BR99">
        <f t="shared" si="39"/>
        <v>4.3515674271891731</v>
      </c>
    </row>
    <row r="100" spans="1:70" x14ac:dyDescent="0.25">
      <c r="A100" s="42">
        <v>79.3</v>
      </c>
      <c r="B100">
        <f t="shared" si="40"/>
        <v>1.8992731873176039</v>
      </c>
      <c r="C100">
        <f t="shared" si="41"/>
        <v>98</v>
      </c>
      <c r="D100" s="5">
        <f t="shared" si="42"/>
        <v>0.88288288288288286</v>
      </c>
      <c r="E100" s="6">
        <f t="shared" si="27"/>
        <v>1.1895222157453638</v>
      </c>
      <c r="F100" s="7">
        <f t="shared" si="28"/>
        <v>0.88288288288288275</v>
      </c>
      <c r="G100" s="7">
        <f t="shared" si="29"/>
        <v>0.19663224252487096</v>
      </c>
      <c r="AU100" s="2"/>
      <c r="BI100" s="5">
        <f t="shared" si="30"/>
        <v>79.3</v>
      </c>
      <c r="BJ100" s="5">
        <f t="shared" si="31"/>
        <v>98</v>
      </c>
      <c r="BK100" s="5">
        <f t="shared" si="32"/>
        <v>1.8992731873176039</v>
      </c>
      <c r="BL100">
        <f t="shared" si="33"/>
        <v>0.83349422236947568</v>
      </c>
      <c r="BM100">
        <f t="shared" si="34"/>
        <v>0.16650577763052432</v>
      </c>
      <c r="BN100">
        <f t="shared" si="35"/>
        <v>0.88363056044790755</v>
      </c>
      <c r="BO100">
        <f t="shared" si="36"/>
        <v>-59.63972241386638</v>
      </c>
      <c r="BP100">
        <f t="shared" si="37"/>
        <v>0.88636363636363635</v>
      </c>
      <c r="BQ100">
        <f t="shared" si="38"/>
        <v>1.2074140502222019</v>
      </c>
      <c r="BR100">
        <f t="shared" si="39"/>
        <v>4.3732381286408026</v>
      </c>
    </row>
    <row r="101" spans="1:70" x14ac:dyDescent="0.25">
      <c r="A101" s="42">
        <v>126</v>
      </c>
      <c r="B101">
        <f t="shared" si="40"/>
        <v>2.1003705451175629</v>
      </c>
      <c r="C101">
        <f t="shared" si="41"/>
        <v>99</v>
      </c>
      <c r="D101" s="5">
        <f t="shared" si="42"/>
        <v>0.89189189189189189</v>
      </c>
      <c r="E101" s="6">
        <f t="shared" si="27"/>
        <v>1.2366522415199075</v>
      </c>
      <c r="F101" s="7">
        <f t="shared" si="28"/>
        <v>0.89189189189189211</v>
      </c>
      <c r="G101" s="7">
        <f t="shared" si="29"/>
        <v>0.18570555143419012</v>
      </c>
      <c r="AU101" s="2"/>
      <c r="BI101" s="5">
        <f t="shared" si="30"/>
        <v>126</v>
      </c>
      <c r="BJ101" s="5">
        <f t="shared" si="31"/>
        <v>99</v>
      </c>
      <c r="BK101" s="5">
        <f t="shared" si="32"/>
        <v>2.1003705451175629</v>
      </c>
      <c r="BL101">
        <f t="shared" si="33"/>
        <v>0.87298402670550701</v>
      </c>
      <c r="BM101">
        <f t="shared" si="34"/>
        <v>0.12701597329449299</v>
      </c>
      <c r="BN101">
        <f t="shared" si="35"/>
        <v>0.88670552194195706</v>
      </c>
      <c r="BO101">
        <f t="shared" si="36"/>
        <v>-50.447831987933093</v>
      </c>
      <c r="BP101">
        <f t="shared" si="37"/>
        <v>0.8954545454545455</v>
      </c>
      <c r="BQ101">
        <f t="shared" si="38"/>
        <v>1.2560691249260794</v>
      </c>
      <c r="BR101">
        <f t="shared" si="39"/>
        <v>4.836281906951478</v>
      </c>
    </row>
    <row r="102" spans="1:70" x14ac:dyDescent="0.25">
      <c r="A102" s="42">
        <v>143</v>
      </c>
      <c r="B102">
        <f t="shared" si="40"/>
        <v>2.1553360374650619</v>
      </c>
      <c r="C102">
        <f t="shared" si="41"/>
        <v>100</v>
      </c>
      <c r="D102" s="5">
        <f t="shared" si="42"/>
        <v>0.90090090090090091</v>
      </c>
      <c r="E102" s="6">
        <f t="shared" si="27"/>
        <v>1.2867019355423481</v>
      </c>
      <c r="F102" s="7">
        <f t="shared" si="28"/>
        <v>0.90090090090090102</v>
      </c>
      <c r="G102" s="7">
        <f t="shared" si="29"/>
        <v>0.17434146354334018</v>
      </c>
      <c r="AU102" s="2"/>
      <c r="BI102" s="5">
        <f t="shared" si="30"/>
        <v>143</v>
      </c>
      <c r="BJ102" s="5">
        <f t="shared" si="31"/>
        <v>100</v>
      </c>
      <c r="BK102" s="5">
        <f t="shared" si="32"/>
        <v>2.1553360374650619</v>
      </c>
      <c r="BL102">
        <f t="shared" si="33"/>
        <v>0.8825383928611108</v>
      </c>
      <c r="BM102">
        <f t="shared" si="34"/>
        <v>0.1174616071388892</v>
      </c>
      <c r="BN102">
        <f t="shared" si="35"/>
        <v>0.906887940419839</v>
      </c>
      <c r="BO102">
        <f t="shared" si="36"/>
        <v>-44.315185160312993</v>
      </c>
      <c r="BP102">
        <f t="shared" si="37"/>
        <v>0.90454545454545454</v>
      </c>
      <c r="BQ102">
        <f t="shared" si="38"/>
        <v>1.3078945128850099</v>
      </c>
      <c r="BR102">
        <f t="shared" si="39"/>
        <v>4.962844630259907</v>
      </c>
    </row>
    <row r="103" spans="1:70" x14ac:dyDescent="0.25">
      <c r="A103" s="42">
        <v>149</v>
      </c>
      <c r="B103">
        <f t="shared" si="40"/>
        <v>2.173186268412274</v>
      </c>
      <c r="C103">
        <f t="shared" si="41"/>
        <v>101</v>
      </c>
      <c r="D103" s="5">
        <f t="shared" si="42"/>
        <v>0.90990990990990994</v>
      </c>
      <c r="E103" s="6">
        <f t="shared" si="27"/>
        <v>1.3402004659340869</v>
      </c>
      <c r="F103" s="7">
        <f t="shared" si="28"/>
        <v>0.90990990990991016</v>
      </c>
      <c r="G103" s="7">
        <f t="shared" si="29"/>
        <v>0.16251139157820646</v>
      </c>
      <c r="AU103" s="2"/>
      <c r="BI103" s="5">
        <f t="shared" si="30"/>
        <v>149</v>
      </c>
      <c r="BJ103" s="5">
        <f t="shared" si="31"/>
        <v>101</v>
      </c>
      <c r="BK103" s="5">
        <f t="shared" si="32"/>
        <v>2.173186268412274</v>
      </c>
      <c r="BL103">
        <f t="shared" si="33"/>
        <v>0.8855288455317627</v>
      </c>
      <c r="BM103">
        <f t="shared" si="34"/>
        <v>0.1144711544682373</v>
      </c>
      <c r="BN103">
        <f t="shared" si="35"/>
        <v>0.91059411996876294</v>
      </c>
      <c r="BO103">
        <f t="shared" si="36"/>
        <v>-43.260880318355767</v>
      </c>
      <c r="BP103">
        <f t="shared" si="37"/>
        <v>0.91363636363636369</v>
      </c>
      <c r="BQ103">
        <f t="shared" si="38"/>
        <v>1.3634927344325491</v>
      </c>
      <c r="BR103">
        <f t="shared" si="39"/>
        <v>5.0039463059454592</v>
      </c>
    </row>
    <row r="104" spans="1:70" x14ac:dyDescent="0.25">
      <c r="A104" s="42">
        <v>163</v>
      </c>
      <c r="B104">
        <f t="shared" si="40"/>
        <v>2.2121876044039577</v>
      </c>
      <c r="C104">
        <f t="shared" si="41"/>
        <v>102</v>
      </c>
      <c r="D104" s="5">
        <f t="shared" si="42"/>
        <v>0.91891891891891897</v>
      </c>
      <c r="E104" s="6">
        <f t="shared" si="27"/>
        <v>1.3978365289711034</v>
      </c>
      <c r="F104" s="7">
        <f t="shared" si="28"/>
        <v>0.91891891891891886</v>
      </c>
      <c r="G104" s="7">
        <f t="shared" si="29"/>
        <v>0.15018130510632482</v>
      </c>
      <c r="AU104" s="2"/>
      <c r="BI104" s="5">
        <f t="shared" si="30"/>
        <v>163</v>
      </c>
      <c r="BJ104" s="5">
        <f t="shared" si="31"/>
        <v>102</v>
      </c>
      <c r="BK104" s="5">
        <f t="shared" si="32"/>
        <v>2.2121876044039577</v>
      </c>
      <c r="BL104">
        <f t="shared" si="33"/>
        <v>0.89187322341540509</v>
      </c>
      <c r="BM104">
        <f t="shared" si="34"/>
        <v>0.10812677658459491</v>
      </c>
      <c r="BN104">
        <f t="shared" si="35"/>
        <v>0.92245722276386366</v>
      </c>
      <c r="BO104">
        <f t="shared" si="36"/>
        <v>-39.614548243394282</v>
      </c>
      <c r="BP104">
        <f t="shared" si="37"/>
        <v>0.92272727272727273</v>
      </c>
      <c r="BQ104">
        <f t="shared" si="38"/>
        <v>1.4236581476939019</v>
      </c>
      <c r="BR104">
        <f t="shared" si="39"/>
        <v>5.0937502008067623</v>
      </c>
    </row>
    <row r="105" spans="1:70" x14ac:dyDescent="0.25">
      <c r="A105" s="42">
        <v>167</v>
      </c>
      <c r="B105">
        <f t="shared" si="40"/>
        <v>2.2227164711475833</v>
      </c>
      <c r="C105">
        <f t="shared" si="41"/>
        <v>103</v>
      </c>
      <c r="D105" s="5">
        <f t="shared" si="42"/>
        <v>0.92792792792792789</v>
      </c>
      <c r="E105" s="6">
        <f t="shared" si="27"/>
        <v>1.460531182013231</v>
      </c>
      <c r="F105" s="7">
        <f t="shared" si="28"/>
        <v>0.92792792792792789</v>
      </c>
      <c r="G105" s="7">
        <f t="shared" si="29"/>
        <v>0.13730999116098777</v>
      </c>
      <c r="AU105" s="2"/>
      <c r="BI105" s="5">
        <f t="shared" si="30"/>
        <v>167</v>
      </c>
      <c r="BJ105" s="5">
        <f t="shared" si="31"/>
        <v>103</v>
      </c>
      <c r="BK105" s="5">
        <f t="shared" si="32"/>
        <v>2.2227164711475833</v>
      </c>
      <c r="BL105">
        <f t="shared" si="33"/>
        <v>0.89354172729592574</v>
      </c>
      <c r="BM105">
        <f t="shared" si="34"/>
        <v>0.10645827270407426</v>
      </c>
      <c r="BN105">
        <f t="shared" si="35"/>
        <v>0.92669666423441877</v>
      </c>
      <c r="BO105">
        <f t="shared" si="36"/>
        <v>-38.681703080673728</v>
      </c>
      <c r="BP105">
        <f t="shared" si="37"/>
        <v>0.93181818181818177</v>
      </c>
      <c r="BQ105">
        <f t="shared" si="38"/>
        <v>1.4894700423279406</v>
      </c>
      <c r="BR105">
        <f t="shared" si="39"/>
        <v>5.1179938124167554</v>
      </c>
    </row>
    <row r="106" spans="1:70" x14ac:dyDescent="0.25">
      <c r="A106" s="42">
        <v>842</v>
      </c>
      <c r="B106">
        <f t="shared" si="40"/>
        <v>2.9253120914996495</v>
      </c>
      <c r="C106">
        <f t="shared" si="41"/>
        <v>104</v>
      </c>
      <c r="D106" s="5">
        <f t="shared" si="42"/>
        <v>0.93693693693693691</v>
      </c>
      <c r="E106" s="6">
        <f t="shared" si="27"/>
        <v>1.529558186142137</v>
      </c>
      <c r="F106" s="7">
        <f t="shared" si="28"/>
        <v>0.93693693693693691</v>
      </c>
      <c r="G106" s="7">
        <f t="shared" si="29"/>
        <v>0.12384646629346191</v>
      </c>
      <c r="AU106" s="2"/>
      <c r="BI106" s="5">
        <f t="shared" si="30"/>
        <v>842</v>
      </c>
      <c r="BJ106" s="5">
        <f t="shared" si="31"/>
        <v>104</v>
      </c>
      <c r="BK106" s="5">
        <f t="shared" si="32"/>
        <v>2.9253120914996495</v>
      </c>
      <c r="BL106">
        <f t="shared" si="33"/>
        <v>0.96772955296704033</v>
      </c>
      <c r="BM106">
        <f t="shared" si="34"/>
        <v>3.227044703295967E-2</v>
      </c>
      <c r="BN106">
        <f t="shared" si="35"/>
        <v>0.92669666423441877</v>
      </c>
      <c r="BO106">
        <f t="shared" si="36"/>
        <v>-22.548842894452342</v>
      </c>
      <c r="BP106">
        <f t="shared" si="37"/>
        <v>0.94090909090909092</v>
      </c>
      <c r="BQ106">
        <f t="shared" si="38"/>
        <v>1.5624508404167292</v>
      </c>
      <c r="BR106">
        <f t="shared" si="39"/>
        <v>6.7357800142423265</v>
      </c>
    </row>
    <row r="107" spans="1:70" x14ac:dyDescent="0.25">
      <c r="A107" s="42">
        <v>1080</v>
      </c>
      <c r="B107">
        <f t="shared" si="40"/>
        <v>3.0334237554869499</v>
      </c>
      <c r="C107">
        <f t="shared" si="41"/>
        <v>105</v>
      </c>
      <c r="D107" s="5">
        <f t="shared" si="42"/>
        <v>0.94594594594594594</v>
      </c>
      <c r="E107" s="6">
        <f t="shared" si="27"/>
        <v>1.6067550689692427</v>
      </c>
      <c r="F107" s="7">
        <f t="shared" si="28"/>
        <v>0.94594594594594594</v>
      </c>
      <c r="G107" s="7">
        <f t="shared" si="29"/>
        <v>0.10972594192447882</v>
      </c>
      <c r="AU107" s="2"/>
      <c r="BI107" s="5">
        <f t="shared" si="30"/>
        <v>1080</v>
      </c>
      <c r="BJ107" s="5">
        <f t="shared" si="31"/>
        <v>105</v>
      </c>
      <c r="BK107" s="5">
        <f t="shared" si="32"/>
        <v>3.0334237554869499</v>
      </c>
      <c r="BL107">
        <f t="shared" si="33"/>
        <v>0.97388217758096829</v>
      </c>
      <c r="BM107">
        <f t="shared" si="34"/>
        <v>2.6117822419031711E-2</v>
      </c>
      <c r="BN107">
        <f t="shared" si="35"/>
        <v>0.9356893428462405</v>
      </c>
      <c r="BO107">
        <f t="shared" si="36"/>
        <v>-19.423771657752145</v>
      </c>
      <c r="BP107">
        <f t="shared" si="37"/>
        <v>0.95</v>
      </c>
      <c r="BQ107">
        <f t="shared" si="38"/>
        <v>1.6448536269514715</v>
      </c>
      <c r="BR107">
        <f t="shared" si="39"/>
        <v>6.9847163201182658</v>
      </c>
    </row>
    <row r="108" spans="1:70" x14ac:dyDescent="0.25">
      <c r="A108" s="42">
        <v>1145</v>
      </c>
      <c r="B108">
        <f t="shared" si="40"/>
        <v>3.0588054866759067</v>
      </c>
      <c r="C108">
        <f t="shared" si="41"/>
        <v>106</v>
      </c>
      <c r="D108" s="5">
        <f t="shared" si="42"/>
        <v>0.95495495495495497</v>
      </c>
      <c r="E108" s="6">
        <f t="shared" si="27"/>
        <v>1.6949226766682979</v>
      </c>
      <c r="F108" s="7">
        <f t="shared" si="28"/>
        <v>0.95495495495495497</v>
      </c>
      <c r="G108" s="7">
        <f t="shared" si="29"/>
        <v>9.486314801793222E-2</v>
      </c>
      <c r="AU108" s="2"/>
      <c r="BI108" s="5">
        <f t="shared" si="30"/>
        <v>1145</v>
      </c>
      <c r="BJ108" s="5">
        <f t="shared" si="31"/>
        <v>106</v>
      </c>
      <c r="BK108" s="5">
        <f t="shared" si="32"/>
        <v>3.0588054866759067</v>
      </c>
      <c r="BL108">
        <f t="shared" si="33"/>
        <v>0.97517485577183805</v>
      </c>
      <c r="BM108">
        <f t="shared" si="34"/>
        <v>2.4825144228161955E-2</v>
      </c>
      <c r="BN108">
        <f t="shared" si="35"/>
        <v>0.9404807242950981</v>
      </c>
      <c r="BO108">
        <f t="shared" si="36"/>
        <v>-18.25205080050311</v>
      </c>
      <c r="BP108">
        <f t="shared" si="37"/>
        <v>0.95909090909090911</v>
      </c>
      <c r="BQ108">
        <f t="shared" si="38"/>
        <v>1.7402326095239551</v>
      </c>
      <c r="BR108">
        <f t="shared" si="39"/>
        <v>7.0431599159883405</v>
      </c>
    </row>
    <row r="109" spans="1:70" x14ac:dyDescent="0.25">
      <c r="A109" s="42">
        <v>1280</v>
      </c>
      <c r="B109">
        <f t="shared" si="40"/>
        <v>3.1072099696478683</v>
      </c>
      <c r="C109">
        <f t="shared" si="41"/>
        <v>107</v>
      </c>
      <c r="D109" s="5">
        <f t="shared" si="42"/>
        <v>0.963963963963964</v>
      </c>
      <c r="E109" s="6">
        <f t="shared" si="27"/>
        <v>1.7986625770167268</v>
      </c>
      <c r="F109" s="7">
        <f t="shared" si="28"/>
        <v>0.963963963963964</v>
      </c>
      <c r="G109" s="7">
        <f t="shared" si="29"/>
        <v>7.914037804001732E-2</v>
      </c>
      <c r="AU109" s="2"/>
      <c r="BI109" s="5">
        <f t="shared" si="30"/>
        <v>1280</v>
      </c>
      <c r="BJ109" s="5">
        <f t="shared" si="31"/>
        <v>107</v>
      </c>
      <c r="BK109" s="5">
        <f t="shared" si="32"/>
        <v>3.1072099696478683</v>
      </c>
      <c r="BL109">
        <f t="shared" si="33"/>
        <v>0.97749154822042206</v>
      </c>
      <c r="BM109">
        <f t="shared" si="34"/>
        <v>2.2508451779577943E-2</v>
      </c>
      <c r="BN109">
        <f t="shared" si="35"/>
        <v>0.95635885365370277</v>
      </c>
      <c r="BO109">
        <f t="shared" si="36"/>
        <v>-14.353580082015613</v>
      </c>
      <c r="BP109">
        <f t="shared" si="37"/>
        <v>0.96818181818181814</v>
      </c>
      <c r="BQ109">
        <f t="shared" si="38"/>
        <v>1.8547190031931107</v>
      </c>
      <c r="BR109">
        <f t="shared" si="39"/>
        <v>7.1546153569136628</v>
      </c>
    </row>
    <row r="110" spans="1:70" x14ac:dyDescent="0.25">
      <c r="A110" s="42">
        <v>2800</v>
      </c>
      <c r="B110">
        <f t="shared" si="40"/>
        <v>3.4471580313422194</v>
      </c>
      <c r="C110">
        <f t="shared" si="41"/>
        <v>108</v>
      </c>
      <c r="D110" s="5">
        <f t="shared" si="42"/>
        <v>0.97297297297297303</v>
      </c>
      <c r="E110" s="6">
        <f t="shared" si="27"/>
        <v>1.9264031529639829</v>
      </c>
      <c r="F110" s="7">
        <f t="shared" si="28"/>
        <v>0.97297297297297303</v>
      </c>
      <c r="G110" s="7">
        <f t="shared" si="29"/>
        <v>6.2383585750556761E-2</v>
      </c>
      <c r="AU110" s="2"/>
      <c r="BI110" s="5">
        <f t="shared" si="30"/>
        <v>2800</v>
      </c>
      <c r="BJ110" s="5">
        <f t="shared" si="31"/>
        <v>108</v>
      </c>
      <c r="BK110" s="5">
        <f t="shared" si="32"/>
        <v>3.4471580313422194</v>
      </c>
      <c r="BL110">
        <f t="shared" si="33"/>
        <v>0.9891671422279662</v>
      </c>
      <c r="BM110">
        <f t="shared" si="34"/>
        <v>1.0832857772033799E-2</v>
      </c>
      <c r="BN110">
        <f t="shared" si="35"/>
        <v>0.97547749555210006</v>
      </c>
      <c r="BO110">
        <f t="shared" si="36"/>
        <v>-7.6798320858292728</v>
      </c>
      <c r="BP110">
        <f t="shared" si="37"/>
        <v>0.97727272727272729</v>
      </c>
      <c r="BQ110">
        <f t="shared" si="38"/>
        <v>2.0004235691059802</v>
      </c>
      <c r="BR110">
        <f t="shared" si="39"/>
        <v>7.9373746961632952</v>
      </c>
    </row>
    <row r="111" spans="1:70" x14ac:dyDescent="0.25">
      <c r="A111" s="42">
        <v>9130</v>
      </c>
      <c r="B111">
        <f t="shared" si="40"/>
        <v>3.9604707775342991</v>
      </c>
      <c r="C111">
        <f t="shared" si="41"/>
        <v>109</v>
      </c>
      <c r="D111" s="5">
        <f t="shared" si="42"/>
        <v>0.98198198198198194</v>
      </c>
      <c r="E111" s="6">
        <f t="shared" si="27"/>
        <v>2.0965205824276274</v>
      </c>
      <c r="F111" s="7">
        <f t="shared" si="28"/>
        <v>0.98198198198198194</v>
      </c>
      <c r="G111" s="7">
        <f t="shared" si="29"/>
        <v>4.4305883096364823E-2</v>
      </c>
      <c r="AU111" s="2"/>
      <c r="BI111" s="5">
        <f t="shared" si="30"/>
        <v>9130</v>
      </c>
      <c r="BJ111" s="5">
        <f t="shared" si="31"/>
        <v>109</v>
      </c>
      <c r="BK111" s="5">
        <f t="shared" si="32"/>
        <v>3.9604707775342991</v>
      </c>
      <c r="BL111">
        <f t="shared" si="33"/>
        <v>0.99689619961381704</v>
      </c>
      <c r="BM111">
        <f t="shared" si="34"/>
        <v>3.1038003861829644E-3</v>
      </c>
      <c r="BN111">
        <f t="shared" si="35"/>
        <v>0.97547749555210006</v>
      </c>
      <c r="BO111">
        <f t="shared" si="36"/>
        <v>-6.0622890729274426</v>
      </c>
      <c r="BP111">
        <f t="shared" si="37"/>
        <v>0.98636363636363633</v>
      </c>
      <c r="BQ111">
        <f t="shared" si="38"/>
        <v>2.2075920006975154</v>
      </c>
      <c r="BR111">
        <f t="shared" si="39"/>
        <v>9.1193209735890139</v>
      </c>
    </row>
    <row r="112" spans="1:70" x14ac:dyDescent="0.25">
      <c r="A112" s="42">
        <v>18494</v>
      </c>
      <c r="B112">
        <f t="shared" si="40"/>
        <v>4.2670308532927654</v>
      </c>
      <c r="C112">
        <f t="shared" si="41"/>
        <v>110</v>
      </c>
      <c r="D112" s="5">
        <f t="shared" si="42"/>
        <v>0.99099099099099097</v>
      </c>
      <c r="E112" s="6">
        <f t="shared" si="27"/>
        <v>2.3652476466815204</v>
      </c>
      <c r="F112" s="7">
        <f t="shared" si="28"/>
        <v>0.99099099099099097</v>
      </c>
      <c r="G112" s="7">
        <f t="shared" si="29"/>
        <v>2.4327770839497543E-2</v>
      </c>
      <c r="AU112" s="2"/>
      <c r="BI112" s="5">
        <f t="shared" si="30"/>
        <v>18494</v>
      </c>
      <c r="BJ112" s="5">
        <f t="shared" si="31"/>
        <v>110</v>
      </c>
      <c r="BK112" s="5">
        <f t="shared" si="32"/>
        <v>4.2670308532927654</v>
      </c>
      <c r="BL112">
        <f t="shared" si="33"/>
        <v>0.9986485188436528</v>
      </c>
      <c r="BM112">
        <f t="shared" si="34"/>
        <v>1.3514811563472007E-3</v>
      </c>
      <c r="BN112">
        <f t="shared" si="35"/>
        <v>0.9829669978573855</v>
      </c>
      <c r="BO112">
        <f t="shared" si="36"/>
        <v>-4.0585359248699104</v>
      </c>
      <c r="BP112">
        <f t="shared" si="37"/>
        <v>0.99545454545454548</v>
      </c>
      <c r="BQ112">
        <f t="shared" si="38"/>
        <v>2.608616387360549</v>
      </c>
      <c r="BR112">
        <f t="shared" si="39"/>
        <v>9.8252016341375832</v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2D55-139E-4068-822B-765554E64A64}">
  <dimension ref="A1:BR902"/>
  <sheetViews>
    <sheetView topLeftCell="H7" zoomScale="75" zoomScaleNormal="75" workbookViewId="0">
      <selection activeCell="R20" sqref="R20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83</v>
      </c>
      <c r="AM1" t="s">
        <v>84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28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3.4482758620689655E-2</v>
      </c>
      <c r="E3" s="6">
        <f t="shared" ref="E3:E66" si="0">IF(A3&gt;0,(_xlfn.NORM.S.INV(D3)),"")</f>
        <v>-1.8186455928500598</v>
      </c>
      <c r="F3" s="7">
        <f t="shared" ref="F3:F66" si="1">IF(A3&gt;0,_xlfn.NORM.DIST(E3,0,1,TRUE),"")</f>
        <v>3.4482758620689689E-2</v>
      </c>
      <c r="G3" s="7">
        <f t="shared" ref="G3:G66" si="2">IF(A3&gt;0,_xlfn.NORM.DIST(E3,0,1,FALSE),"")</f>
        <v>7.6331129980174828E-2</v>
      </c>
      <c r="H3" s="18">
        <f>AVERAGE(B3:B902)</f>
        <v>0.19052752473881607</v>
      </c>
      <c r="I3" s="18">
        <f>STDEV(B3:B902)</f>
        <v>1.2200754751950633</v>
      </c>
      <c r="J3">
        <f>_xlfn.NORM.DIST(N3,$H$3,$I$3,TRUE)</f>
        <v>2.9666402308857768E-4</v>
      </c>
      <c r="K3">
        <f>_xlfn.NORM.DIST(N3,$H$3,$I$3,FALSE)</f>
        <v>8.971851401806517E-4</v>
      </c>
      <c r="L3">
        <f>K3*$I$3</f>
        <v>1.0946335862438582E-3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1</v>
      </c>
      <c r="Q3" s="43" t="s">
        <v>132</v>
      </c>
      <c r="R3">
        <f>P3/$T$2</f>
        <v>3.5714285714285712E-2</v>
      </c>
      <c r="S3">
        <f>P3/$T$2</f>
        <v>3.5714285714285712E-2</v>
      </c>
      <c r="T3">
        <f>SUM(P3:P11)</f>
        <v>28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0.19052752473881607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3.6294734170637534E-2</v>
      </c>
      <c r="BM3">
        <f t="shared" ref="BM3:BM66" si="7">IF(A3&gt;0,1-BL3,"")</f>
        <v>0.96370526582936245</v>
      </c>
      <c r="BN3">
        <f t="shared" ref="BN3:BN66" si="8">IF(A3&gt;0,SMALL($BM$3:$BM$902,BJ3),"")</f>
        <v>5.1824963203422225E-2</v>
      </c>
      <c r="BO3">
        <f t="shared" ref="BO3:BO66" si="9">IF(A3&gt;0,(2*BJ3-1)*(LN(BL3)+LN(BN3)),"")</f>
        <v>-6.2759659430804398</v>
      </c>
      <c r="BP3">
        <f t="shared" ref="BP3:BP66" si="10">IF(A3&gt;0,(BJ3-0.5)/$BF$5,"")</f>
        <v>1.7857142857142856E-2</v>
      </c>
      <c r="BQ3">
        <f t="shared" ref="BQ3:BQ66" si="11">IF(A3&gt;0,_xlfn.NORM.S.INV(BP3),"")</f>
        <v>-2.1001654928444697</v>
      </c>
      <c r="BR3">
        <f t="shared" ref="BR3:BR66" si="12">IF(A3&gt;0,LN(BI3),"")</f>
        <v>-4.6051701859880909</v>
      </c>
    </row>
    <row r="4" spans="1:70" x14ac:dyDescent="0.25">
      <c r="A4" s="42">
        <v>0.02</v>
      </c>
      <c r="B4">
        <f t="shared" ref="B4:B67" si="13">IF(A4&gt;0,LOG10(A4),"")</f>
        <v>-1.6989700043360187</v>
      </c>
      <c r="C4">
        <f t="shared" ref="C4:C67" si="14">IF(A4&gt;0,(C3+1),"")</f>
        <v>2</v>
      </c>
      <c r="D4" s="5">
        <f t="shared" ref="D4:D67" si="15">IF(A4&gt;0,C4/(1+($T$2)),"")</f>
        <v>6.8965517241379309E-2</v>
      </c>
      <c r="E4" s="6">
        <f t="shared" si="0"/>
        <v>-1.483539859401297</v>
      </c>
      <c r="F4" s="7">
        <f t="shared" si="1"/>
        <v>6.8965517241379309E-2</v>
      </c>
      <c r="G4" s="7">
        <f t="shared" si="2"/>
        <v>0.13273723383918526</v>
      </c>
      <c r="J4">
        <f t="shared" ref="J4:J67" si="16">_xlfn.NORM.DIST(N4,$H$3,$I$3,TRUE)</f>
        <v>4.0016012182434867E-4</v>
      </c>
      <c r="K4">
        <f t="shared" ref="K4:K67" si="17">_xlfn.NORM.DIST(N4,$H$3,$I$3,FALSE)</f>
        <v>1.1849007566169995E-3</v>
      </c>
      <c r="L4">
        <f t="shared" ref="L4:L67" si="18">K4*$I$3</f>
        <v>1.4456683536884759E-3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7</v>
      </c>
      <c r="Q4" s="43" t="s">
        <v>133</v>
      </c>
      <c r="R4">
        <f>P4/$T$2</f>
        <v>0.25</v>
      </c>
      <c r="S4">
        <f>SUM($P$3:P4)/$T$2</f>
        <v>0.2857142857142857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1.2200754751950633</v>
      </c>
      <c r="BI4" s="5">
        <f t="shared" si="3"/>
        <v>0.02</v>
      </c>
      <c r="BJ4" s="5">
        <f t="shared" si="4"/>
        <v>2</v>
      </c>
      <c r="BK4" s="5">
        <f t="shared" si="5"/>
        <v>-1.6989700043360187</v>
      </c>
      <c r="BL4">
        <f t="shared" si="6"/>
        <v>6.0730214923291177E-2</v>
      </c>
      <c r="BM4">
        <f t="shared" si="7"/>
        <v>0.93926978507670877</v>
      </c>
      <c r="BN4">
        <f t="shared" si="8"/>
        <v>8.5560225549968116E-2</v>
      </c>
      <c r="BO4">
        <f t="shared" si="9"/>
        <v>-15.779546066075646</v>
      </c>
      <c r="BP4">
        <f t="shared" si="10"/>
        <v>5.3571428571428568E-2</v>
      </c>
      <c r="BQ4">
        <f t="shared" si="11"/>
        <v>-1.6111691623526765</v>
      </c>
      <c r="BR4">
        <f t="shared" si="12"/>
        <v>-3.912023005428146</v>
      </c>
    </row>
    <row r="5" spans="1:70" x14ac:dyDescent="0.25">
      <c r="A5" s="42">
        <v>0.05</v>
      </c>
      <c r="B5">
        <f t="shared" si="13"/>
        <v>-1.3010299956639813</v>
      </c>
      <c r="C5">
        <f t="shared" si="14"/>
        <v>3</v>
      </c>
      <c r="D5" s="5">
        <f t="shared" si="15"/>
        <v>0.10344827586206896</v>
      </c>
      <c r="E5" s="6">
        <f t="shared" si="0"/>
        <v>-1.2621451766228082</v>
      </c>
      <c r="F5" s="7">
        <f t="shared" si="1"/>
        <v>0.10344827586206889</v>
      </c>
      <c r="G5" s="7">
        <f t="shared" si="2"/>
        <v>0.1798838783335491</v>
      </c>
      <c r="J5">
        <f t="shared" si="16"/>
        <v>5.3636680706289409E-4</v>
      </c>
      <c r="K5">
        <f t="shared" si="17"/>
        <v>1.5544057043484776E-3</v>
      </c>
      <c r="L5">
        <f t="shared" si="18"/>
        <v>1.896492278378886E-3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6</v>
      </c>
      <c r="Q5" s="43" t="s">
        <v>134</v>
      </c>
      <c r="R5">
        <f t="shared" ref="R5:R10" si="23">P5/$T$2</f>
        <v>0.21428571428571427</v>
      </c>
      <c r="S5">
        <f>SUM($P$3:P5)/$T$2</f>
        <v>0.5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28</v>
      </c>
      <c r="BI5" s="5">
        <f t="shared" si="3"/>
        <v>0.05</v>
      </c>
      <c r="BJ5" s="5">
        <f t="shared" si="4"/>
        <v>3</v>
      </c>
      <c r="BK5" s="5">
        <f t="shared" si="5"/>
        <v>-1.3010299956639813</v>
      </c>
      <c r="BL5">
        <f t="shared" si="6"/>
        <v>0.11075693973547966</v>
      </c>
      <c r="BM5">
        <f t="shared" si="7"/>
        <v>0.88924306026452038</v>
      </c>
      <c r="BN5">
        <f t="shared" si="8"/>
        <v>0.10534340852678192</v>
      </c>
      <c r="BO5">
        <f t="shared" si="9"/>
        <v>-22.254734594092163</v>
      </c>
      <c r="BP5">
        <f t="shared" si="10"/>
        <v>8.9285714285714288E-2</v>
      </c>
      <c r="BQ5">
        <f t="shared" si="11"/>
        <v>-1.3451666341766386</v>
      </c>
      <c r="BR5">
        <f t="shared" si="12"/>
        <v>-2.9957322735539909</v>
      </c>
    </row>
    <row r="6" spans="1:70" x14ac:dyDescent="0.25">
      <c r="A6" s="42">
        <v>0.05</v>
      </c>
      <c r="B6">
        <f t="shared" si="13"/>
        <v>-1.3010299956639813</v>
      </c>
      <c r="C6">
        <f t="shared" si="14"/>
        <v>4</v>
      </c>
      <c r="D6" s="5">
        <f t="shared" si="15"/>
        <v>0.13793103448275862</v>
      </c>
      <c r="E6" s="6">
        <f t="shared" si="0"/>
        <v>-1.0896619819461071</v>
      </c>
      <c r="F6" s="7">
        <f t="shared" si="1"/>
        <v>0.13793103448275859</v>
      </c>
      <c r="G6" s="7">
        <f t="shared" si="2"/>
        <v>0.22033191816872252</v>
      </c>
      <c r="J6">
        <f t="shared" si="16"/>
        <v>7.1442296376719142E-4</v>
      </c>
      <c r="K6">
        <f t="shared" si="17"/>
        <v>2.0254861859434481E-3</v>
      </c>
      <c r="L6">
        <f t="shared" si="18"/>
        <v>2.471246020815989E-3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5</v>
      </c>
      <c r="Q6" s="28" t="s">
        <v>135</v>
      </c>
      <c r="R6">
        <f t="shared" si="23"/>
        <v>0.17857142857142858</v>
      </c>
      <c r="S6">
        <f>SUM($P$3:P6)/$T$2</f>
        <v>0.6785714285714286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0.05</v>
      </c>
      <c r="BJ6" s="5">
        <f t="shared" si="4"/>
        <v>4</v>
      </c>
      <c r="BK6" s="5">
        <f t="shared" si="5"/>
        <v>-1.3010299956639813</v>
      </c>
      <c r="BL6">
        <f t="shared" si="6"/>
        <v>0.11075693973547966</v>
      </c>
      <c r="BM6">
        <f t="shared" si="7"/>
        <v>0.88924306026452038</v>
      </c>
      <c r="BN6">
        <f t="shared" si="8"/>
        <v>0.10816391674454007</v>
      </c>
      <c r="BO6">
        <f t="shared" si="9"/>
        <v>-30.971672659128139</v>
      </c>
      <c r="BP6">
        <f t="shared" si="10"/>
        <v>0.125</v>
      </c>
      <c r="BQ6">
        <f t="shared" si="11"/>
        <v>-1.1503493803760083</v>
      </c>
      <c r="BR6">
        <f t="shared" si="12"/>
        <v>-2.9957322735539909</v>
      </c>
    </row>
    <row r="7" spans="1:70" x14ac:dyDescent="0.25">
      <c r="A7" s="42">
        <v>0.08</v>
      </c>
      <c r="B7">
        <f t="shared" si="13"/>
        <v>-1.0969100130080565</v>
      </c>
      <c r="C7">
        <f t="shared" si="14"/>
        <v>5</v>
      </c>
      <c r="D7" s="5">
        <f t="shared" si="15"/>
        <v>0.17241379310344829</v>
      </c>
      <c r="E7" s="6">
        <f t="shared" si="0"/>
        <v>-0.94466959139447615</v>
      </c>
      <c r="F7" s="7">
        <f t="shared" si="1"/>
        <v>0.1724137931034482</v>
      </c>
      <c r="G7" s="7">
        <f t="shared" si="2"/>
        <v>0.255345218419683</v>
      </c>
      <c r="J7">
        <f t="shared" si="16"/>
        <v>9.4562927929658556E-4</v>
      </c>
      <c r="K7">
        <f t="shared" si="17"/>
        <v>2.6216619413722557E-3</v>
      </c>
      <c r="L7">
        <f t="shared" si="18"/>
        <v>3.1986254389205671E-3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8</v>
      </c>
      <c r="Q7" s="28" t="s">
        <v>136</v>
      </c>
      <c r="R7">
        <f t="shared" si="23"/>
        <v>0.2857142857142857</v>
      </c>
      <c r="S7">
        <f>SUM($P$3:P7)/$T$2</f>
        <v>0.9642857142857143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-797.74879209382493</v>
      </c>
      <c r="BI7" s="5">
        <f t="shared" si="3"/>
        <v>0.08</v>
      </c>
      <c r="BJ7" s="5">
        <f t="shared" si="4"/>
        <v>5</v>
      </c>
      <c r="BK7" s="5">
        <f t="shared" si="5"/>
        <v>-1.0969100130080565</v>
      </c>
      <c r="BL7">
        <f t="shared" si="6"/>
        <v>0.14566432809908297</v>
      </c>
      <c r="BM7">
        <f t="shared" si="7"/>
        <v>0.85433567190091697</v>
      </c>
      <c r="BN7">
        <f t="shared" si="8"/>
        <v>0.1336308125930461</v>
      </c>
      <c r="BO7">
        <f t="shared" si="9"/>
        <v>-35.452123543917764</v>
      </c>
      <c r="BP7">
        <f t="shared" si="10"/>
        <v>0.16071428571428573</v>
      </c>
      <c r="BQ7">
        <f t="shared" si="11"/>
        <v>-0.99152647467733057</v>
      </c>
      <c r="BR7">
        <f t="shared" si="12"/>
        <v>-2.5257286443082556</v>
      </c>
    </row>
    <row r="8" spans="1:70" x14ac:dyDescent="0.25">
      <c r="A8" s="42">
        <v>0.08</v>
      </c>
      <c r="B8">
        <f t="shared" si="13"/>
        <v>-1.0969100130080565</v>
      </c>
      <c r="C8">
        <f t="shared" si="14"/>
        <v>6</v>
      </c>
      <c r="D8" s="5">
        <f t="shared" si="15"/>
        <v>0.20689655172413793</v>
      </c>
      <c r="E8" s="6">
        <f t="shared" si="0"/>
        <v>-0.81723682202940007</v>
      </c>
      <c r="F8" s="7">
        <f t="shared" si="1"/>
        <v>0.20689655172413787</v>
      </c>
      <c r="G8" s="7">
        <f t="shared" si="2"/>
        <v>0.28568183717139661</v>
      </c>
      <c r="J8">
        <f t="shared" si="16"/>
        <v>1.2438422423586958E-3</v>
      </c>
      <c r="K8">
        <f t="shared" si="17"/>
        <v>3.3705951613240024E-3</v>
      </c>
      <c r="L8">
        <f t="shared" si="18"/>
        <v>4.1123804931425638E-3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</v>
      </c>
      <c r="Q8" s="28" t="s">
        <v>137</v>
      </c>
      <c r="R8">
        <f t="shared" si="23"/>
        <v>3.5714285714285712E-2</v>
      </c>
      <c r="S8">
        <f>SUM($P$3:P8)/$T$2</f>
        <v>1</v>
      </c>
      <c r="AU8" t="s">
        <v>29</v>
      </c>
      <c r="AV8" s="21">
        <f>QUARTILE(B3:B902,3)</f>
        <v>1.2320825733561731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0.4910282890651736</v>
      </c>
      <c r="BI8" s="5">
        <f t="shared" si="3"/>
        <v>0.08</v>
      </c>
      <c r="BJ8" s="5">
        <f t="shared" si="4"/>
        <v>6</v>
      </c>
      <c r="BK8" s="5">
        <f t="shared" si="5"/>
        <v>-1.0969100130080565</v>
      </c>
      <c r="BL8">
        <f t="shared" si="6"/>
        <v>0.14566432809908297</v>
      </c>
      <c r="BM8">
        <f t="shared" si="7"/>
        <v>0.85433567190091697</v>
      </c>
      <c r="BN8">
        <f t="shared" si="8"/>
        <v>0.13586822378172425</v>
      </c>
      <c r="BO8">
        <f t="shared" si="9"/>
        <v>-43.147722559471916</v>
      </c>
      <c r="BP8">
        <f t="shared" si="10"/>
        <v>0.19642857142857142</v>
      </c>
      <c r="BQ8">
        <f t="shared" si="11"/>
        <v>-0.85444739869598973</v>
      </c>
      <c r="BR8">
        <f t="shared" si="12"/>
        <v>-2.5257286443082556</v>
      </c>
    </row>
    <row r="9" spans="1:70" x14ac:dyDescent="0.25">
      <c r="A9" s="42">
        <v>0.09</v>
      </c>
      <c r="B9">
        <f t="shared" si="13"/>
        <v>-1.0457574905606752</v>
      </c>
      <c r="C9">
        <f t="shared" si="14"/>
        <v>7</v>
      </c>
      <c r="D9" s="5">
        <f t="shared" si="15"/>
        <v>0.2413793103448276</v>
      </c>
      <c r="E9" s="6">
        <f t="shared" si="0"/>
        <v>-0.70187259542196001</v>
      </c>
      <c r="F9" s="7">
        <f t="shared" si="1"/>
        <v>0.24137931034482762</v>
      </c>
      <c r="G9" s="7">
        <f t="shared" si="2"/>
        <v>0.31184434705371489</v>
      </c>
      <c r="J9">
        <f t="shared" si="16"/>
        <v>1.6259074319203393E-3</v>
      </c>
      <c r="K9">
        <f t="shared" si="17"/>
        <v>4.3044631693346849E-3</v>
      </c>
      <c r="L9">
        <f t="shared" si="18"/>
        <v>5.2517699467856636E-3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0.13387910832568287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0.50559003360696597</v>
      </c>
      <c r="BG9" t="s">
        <v>122</v>
      </c>
      <c r="BI9" s="5">
        <f t="shared" si="3"/>
        <v>0.09</v>
      </c>
      <c r="BJ9" s="5">
        <f t="shared" si="4"/>
        <v>7</v>
      </c>
      <c r="BK9" s="5">
        <f t="shared" si="5"/>
        <v>-1.0457574905606752</v>
      </c>
      <c r="BL9">
        <f t="shared" si="6"/>
        <v>0.15546186121078659</v>
      </c>
      <c r="BM9">
        <f t="shared" si="7"/>
        <v>0.84453813878921347</v>
      </c>
      <c r="BN9">
        <f t="shared" si="8"/>
        <v>0.17815032607278747</v>
      </c>
      <c r="BO9">
        <f t="shared" si="9"/>
        <v>-46.624271194483178</v>
      </c>
      <c r="BP9">
        <f t="shared" si="10"/>
        <v>0.23214285714285715</v>
      </c>
      <c r="BQ9">
        <f t="shared" si="11"/>
        <v>-0.73180808385961749</v>
      </c>
      <c r="BR9">
        <f t="shared" si="12"/>
        <v>-2.4079456086518722</v>
      </c>
    </row>
    <row r="10" spans="1:70" x14ac:dyDescent="0.25">
      <c r="A10" s="42">
        <v>0.09</v>
      </c>
      <c r="B10">
        <f t="shared" si="13"/>
        <v>-1.0457574905606752</v>
      </c>
      <c r="C10">
        <f t="shared" si="14"/>
        <v>8</v>
      </c>
      <c r="D10" s="5">
        <f t="shared" si="15"/>
        <v>0.27586206896551724</v>
      </c>
      <c r="E10" s="6">
        <f t="shared" si="0"/>
        <v>-0.59517853333327786</v>
      </c>
      <c r="F10" s="7">
        <f t="shared" si="1"/>
        <v>0.27586206896551718</v>
      </c>
      <c r="G10" s="7">
        <f t="shared" si="2"/>
        <v>0.33418609300612717</v>
      </c>
      <c r="J10">
        <f t="shared" si="16"/>
        <v>2.1121271313258127E-3</v>
      </c>
      <c r="K10">
        <f t="shared" si="17"/>
        <v>5.4602672432593922E-3</v>
      </c>
      <c r="L10">
        <f t="shared" si="18"/>
        <v>6.6619381515117416E-3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-1.0457574905606752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0.20220421577593475</v>
      </c>
      <c r="BI10" s="5">
        <f t="shared" si="3"/>
        <v>0.09</v>
      </c>
      <c r="BJ10" s="5">
        <f t="shared" si="4"/>
        <v>8</v>
      </c>
      <c r="BK10" s="5">
        <f t="shared" si="5"/>
        <v>-1.0457574905606752</v>
      </c>
      <c r="BL10">
        <f t="shared" si="6"/>
        <v>0.15546186121078659</v>
      </c>
      <c r="BM10">
        <f t="shared" si="7"/>
        <v>0.84453813878921347</v>
      </c>
      <c r="BN10">
        <f t="shared" si="8"/>
        <v>0.20305401990044891</v>
      </c>
      <c r="BO10">
        <f t="shared" si="9"/>
        <v>-51.834571056414482</v>
      </c>
      <c r="BP10">
        <f t="shared" si="10"/>
        <v>0.26785714285714285</v>
      </c>
      <c r="BQ10">
        <f t="shared" si="11"/>
        <v>-0.61930676950877617</v>
      </c>
      <c r="BR10">
        <f t="shared" si="12"/>
        <v>-2.4079456086518722</v>
      </c>
    </row>
    <row r="11" spans="1:70" x14ac:dyDescent="0.25">
      <c r="A11" s="42">
        <v>0.25</v>
      </c>
      <c r="B11">
        <f t="shared" si="13"/>
        <v>-0.6020599913279624</v>
      </c>
      <c r="C11">
        <f t="shared" si="14"/>
        <v>9</v>
      </c>
      <c r="D11" s="5">
        <f t="shared" si="15"/>
        <v>0.31034482758620691</v>
      </c>
      <c r="E11" s="6">
        <f t="shared" si="0"/>
        <v>-0.49487316356862382</v>
      </c>
      <c r="F11" s="7">
        <f t="shared" si="1"/>
        <v>0.31034482758620685</v>
      </c>
      <c r="G11" s="7">
        <f t="shared" si="2"/>
        <v>0.35296433638805719</v>
      </c>
      <c r="J11">
        <f t="shared" si="16"/>
        <v>2.7267543069024042E-3</v>
      </c>
      <c r="K11">
        <f t="shared" si="17"/>
        <v>6.8800453593379557E-3</v>
      </c>
      <c r="L11">
        <f t="shared" si="18"/>
        <v>8.3941746111578456E-3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2.2778400639168481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0.25</v>
      </c>
      <c r="BJ11" s="5">
        <f t="shared" si="4"/>
        <v>9</v>
      </c>
      <c r="BK11" s="5">
        <f t="shared" si="5"/>
        <v>-0.6020599913279624</v>
      </c>
      <c r="BL11">
        <f t="shared" si="6"/>
        <v>0.25796830316050806</v>
      </c>
      <c r="BM11">
        <f t="shared" si="7"/>
        <v>0.74203169683949199</v>
      </c>
      <c r="BN11">
        <f t="shared" si="8"/>
        <v>0.2075825123252435</v>
      </c>
      <c r="BO11">
        <f t="shared" si="9"/>
        <v>-49.761463744853316</v>
      </c>
      <c r="BP11">
        <f t="shared" si="10"/>
        <v>0.30357142857142855</v>
      </c>
      <c r="BQ11">
        <f t="shared" si="11"/>
        <v>-0.51415610074453411</v>
      </c>
      <c r="BR11">
        <f t="shared" si="12"/>
        <v>-1.3862943611198906</v>
      </c>
    </row>
    <row r="12" spans="1:70" x14ac:dyDescent="0.25">
      <c r="A12" s="42">
        <v>0.4</v>
      </c>
      <c r="B12">
        <f t="shared" si="13"/>
        <v>-0.3979400086720376</v>
      </c>
      <c r="C12">
        <f t="shared" si="14"/>
        <v>10</v>
      </c>
      <c r="D12" s="5">
        <f t="shared" si="15"/>
        <v>0.34482758620689657</v>
      </c>
      <c r="E12" s="6">
        <f t="shared" si="0"/>
        <v>-0.39932306734955125</v>
      </c>
      <c r="F12" s="7">
        <f t="shared" si="1"/>
        <v>0.34482758620689652</v>
      </c>
      <c r="G12" s="7">
        <f t="shared" si="2"/>
        <v>0.36836978703733636</v>
      </c>
      <c r="J12">
        <f t="shared" si="16"/>
        <v>3.4985015643757178E-3</v>
      </c>
      <c r="K12">
        <f t="shared" si="17"/>
        <v>8.6109526996262786E-3</v>
      </c>
      <c r="L12">
        <f t="shared" si="18"/>
        <v>1.0506012206878745E-2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4.6488426692314455</v>
      </c>
      <c r="AW12" s="15">
        <f>IF(AV17&gt;AV12,AV12,AV17)</f>
        <v>2.1760912590556813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0.4</v>
      </c>
      <c r="BJ12" s="5">
        <f t="shared" si="4"/>
        <v>10</v>
      </c>
      <c r="BK12" s="5">
        <f t="shared" si="5"/>
        <v>-0.3979400086720376</v>
      </c>
      <c r="BL12">
        <f t="shared" si="6"/>
        <v>0.31478910833868529</v>
      </c>
      <c r="BM12">
        <f t="shared" si="7"/>
        <v>0.68521089166131466</v>
      </c>
      <c r="BN12">
        <f t="shared" si="8"/>
        <v>0.25351767978028805</v>
      </c>
      <c r="BO12">
        <f t="shared" si="9"/>
        <v>-48.035307469977042</v>
      </c>
      <c r="BP12">
        <f t="shared" si="10"/>
        <v>0.3392857142857143</v>
      </c>
      <c r="BQ12">
        <f t="shared" si="11"/>
        <v>-0.41441332960007643</v>
      </c>
      <c r="BR12">
        <f t="shared" si="12"/>
        <v>-0.916290731874155</v>
      </c>
    </row>
    <row r="13" spans="1:70" x14ac:dyDescent="0.25">
      <c r="A13" s="42">
        <v>0.57999999999999996</v>
      </c>
      <c r="B13">
        <f t="shared" si="13"/>
        <v>-0.23657200643706275</v>
      </c>
      <c r="C13">
        <f t="shared" si="14"/>
        <v>11</v>
      </c>
      <c r="D13" s="5">
        <f t="shared" si="15"/>
        <v>0.37931034482758619</v>
      </c>
      <c r="E13" s="6">
        <f t="shared" si="0"/>
        <v>-0.30729257120115577</v>
      </c>
      <c r="F13" s="7">
        <f t="shared" si="1"/>
        <v>0.37931034482758619</v>
      </c>
      <c r="G13" s="7">
        <f t="shared" si="2"/>
        <v>0.38054421907322283</v>
      </c>
      <c r="J13">
        <f t="shared" si="16"/>
        <v>4.4610499269051463E-3</v>
      </c>
      <c r="K13">
        <f t="shared" si="17"/>
        <v>1.0705170913775442E-2</v>
      </c>
      <c r="L13">
        <f t="shared" si="18"/>
        <v>1.3061116489668944E-2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-4.462517586435947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0.57999999999999996</v>
      </c>
      <c r="BJ13" s="5">
        <f t="shared" si="4"/>
        <v>11</v>
      </c>
      <c r="BK13" s="5">
        <f t="shared" si="5"/>
        <v>-0.23657200643706275</v>
      </c>
      <c r="BL13">
        <f t="shared" si="6"/>
        <v>0.36314686221813802</v>
      </c>
      <c r="BM13">
        <f t="shared" si="7"/>
        <v>0.63685313778186203</v>
      </c>
      <c r="BN13">
        <f t="shared" si="8"/>
        <v>0.32800050802831693</v>
      </c>
      <c r="BO13">
        <f t="shared" si="9"/>
        <v>-44.681449452284255</v>
      </c>
      <c r="BP13">
        <f t="shared" si="10"/>
        <v>0.375</v>
      </c>
      <c r="BQ13">
        <f t="shared" si="11"/>
        <v>-0.3186393639643752</v>
      </c>
      <c r="BR13">
        <f t="shared" si="12"/>
        <v>-0.54472717544167215</v>
      </c>
    </row>
    <row r="14" spans="1:70" x14ac:dyDescent="0.25">
      <c r="A14" s="42">
        <v>0.63</v>
      </c>
      <c r="B14">
        <f t="shared" si="13"/>
        <v>-0.20065945054641829</v>
      </c>
      <c r="C14">
        <f t="shared" si="14"/>
        <v>12</v>
      </c>
      <c r="D14" s="5">
        <f t="shared" si="15"/>
        <v>0.41379310344827586</v>
      </c>
      <c r="E14" s="6">
        <f t="shared" si="0"/>
        <v>-0.2177983799273987</v>
      </c>
      <c r="F14" s="7">
        <f t="shared" si="1"/>
        <v>0.41379310344827586</v>
      </c>
      <c r="G14" s="7">
        <f t="shared" si="2"/>
        <v>0.38959147052586296</v>
      </c>
      <c r="J14">
        <f t="shared" si="16"/>
        <v>5.6535382989688588E-3</v>
      </c>
      <c r="K14">
        <f t="shared" si="17"/>
        <v>1.3219605858099094E-2</v>
      </c>
      <c r="L14">
        <f t="shared" si="18"/>
        <v>1.6128916899211695E-2</v>
      </c>
      <c r="M14">
        <f t="shared" si="19"/>
        <v>1.2589254117941697E-3</v>
      </c>
      <c r="N14">
        <f t="shared" si="22"/>
        <v>-2.899999999999999</v>
      </c>
      <c r="AK14" s="17">
        <f>MIN(A3:A300)</f>
        <v>0.01</v>
      </c>
      <c r="AL14" s="17">
        <f>MAX(A3:A300)</f>
        <v>150</v>
      </c>
      <c r="AU14" t="s">
        <v>36</v>
      </c>
      <c r="AV14" s="12">
        <f>AV9+(1.57*(AV11/(AV16^0.5)))</f>
        <v>0.80971906452142706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0.63</v>
      </c>
      <c r="BJ14" s="5">
        <f t="shared" si="4"/>
        <v>12</v>
      </c>
      <c r="BK14" s="5">
        <f t="shared" si="5"/>
        <v>-0.20065945054641829</v>
      </c>
      <c r="BL14">
        <f t="shared" si="6"/>
        <v>0.37424720915988147</v>
      </c>
      <c r="BM14">
        <f t="shared" si="7"/>
        <v>0.62575279084011859</v>
      </c>
      <c r="BN14">
        <f t="shared" si="8"/>
        <v>0.33161754788252507</v>
      </c>
      <c r="BO14">
        <f t="shared" si="9"/>
        <v>-47.992067976691736</v>
      </c>
      <c r="BP14">
        <f t="shared" si="10"/>
        <v>0.4107142857142857</v>
      </c>
      <c r="BQ14">
        <f t="shared" si="11"/>
        <v>-0.2257079538601594</v>
      </c>
      <c r="BR14">
        <f t="shared" si="12"/>
        <v>-0.46203545959655867</v>
      </c>
    </row>
    <row r="15" spans="1:70" x14ac:dyDescent="0.25">
      <c r="A15" s="42">
        <v>0.84</v>
      </c>
      <c r="B15">
        <f t="shared" si="13"/>
        <v>-7.5720713938118356E-2</v>
      </c>
      <c r="C15">
        <f t="shared" si="14"/>
        <v>13</v>
      </c>
      <c r="D15" s="5">
        <f t="shared" si="15"/>
        <v>0.44827586206896552</v>
      </c>
      <c r="E15" s="6">
        <f t="shared" si="0"/>
        <v>-0.13001858330708424</v>
      </c>
      <c r="F15" s="7">
        <f t="shared" si="1"/>
        <v>0.44827586206896552</v>
      </c>
      <c r="G15" s="7">
        <f t="shared" si="2"/>
        <v>0.39558446510344042</v>
      </c>
      <c r="J15">
        <f t="shared" si="16"/>
        <v>7.121010473951965E-3</v>
      </c>
      <c r="K15">
        <f t="shared" si="17"/>
        <v>1.6215334349651101E-2</v>
      </c>
      <c r="L15">
        <f t="shared" si="18"/>
        <v>1.97839317620974E-2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-0.54196084787006138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0.84</v>
      </c>
      <c r="BJ15" s="5">
        <f t="shared" si="4"/>
        <v>13</v>
      </c>
      <c r="BK15" s="5">
        <f t="shared" si="5"/>
        <v>-7.5720713938118356E-2</v>
      </c>
      <c r="BL15">
        <f t="shared" si="6"/>
        <v>0.41362777589521316</v>
      </c>
      <c r="BM15">
        <f t="shared" si="7"/>
        <v>0.58637222410478684</v>
      </c>
      <c r="BN15">
        <f t="shared" si="8"/>
        <v>0.40714381067967487</v>
      </c>
      <c r="BO15">
        <f t="shared" si="9"/>
        <v>-44.534440359507265</v>
      </c>
      <c r="BP15">
        <f t="shared" si="10"/>
        <v>0.44642857142857145</v>
      </c>
      <c r="BQ15">
        <f t="shared" si="11"/>
        <v>-0.13468979400891959</v>
      </c>
      <c r="BR15">
        <f t="shared" si="12"/>
        <v>-0.1743533871447778</v>
      </c>
    </row>
    <row r="16" spans="1:70" x14ac:dyDescent="0.25">
      <c r="A16" s="42">
        <v>0.95</v>
      </c>
      <c r="B16">
        <f t="shared" si="13"/>
        <v>-2.2276394711152253E-2</v>
      </c>
      <c r="C16">
        <f t="shared" si="14"/>
        <v>14</v>
      </c>
      <c r="D16" s="5">
        <f t="shared" si="15"/>
        <v>0.48275862068965519</v>
      </c>
      <c r="E16" s="6">
        <f t="shared" si="0"/>
        <v>-4.3231191152817192E-2</v>
      </c>
      <c r="F16" s="7">
        <f t="shared" si="1"/>
        <v>0.48275862068965519</v>
      </c>
      <c r="G16" s="7">
        <f t="shared" si="2"/>
        <v>0.39856965575880077</v>
      </c>
      <c r="J16">
        <f t="shared" si="16"/>
        <v>8.9147927425540282E-3</v>
      </c>
      <c r="K16">
        <f t="shared" si="17"/>
        <v>1.9756763845720223E-2</v>
      </c>
      <c r="L16">
        <f t="shared" si="18"/>
        <v>2.4104743037383747E-2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28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0.20220421577593475</v>
      </c>
      <c r="BI16" s="5">
        <f t="shared" si="3"/>
        <v>0.95</v>
      </c>
      <c r="BJ16" s="5">
        <f t="shared" si="4"/>
        <v>14</v>
      </c>
      <c r="BK16" s="5">
        <f t="shared" si="5"/>
        <v>-2.2276394711152253E-2</v>
      </c>
      <c r="BL16">
        <f t="shared" si="6"/>
        <v>0.43076822849336299</v>
      </c>
      <c r="BM16">
        <f t="shared" si="7"/>
        <v>0.56923177150663706</v>
      </c>
      <c r="BN16">
        <f t="shared" si="8"/>
        <v>0.4674990448272307</v>
      </c>
      <c r="BO16">
        <f t="shared" si="9"/>
        <v>-43.26866261570072</v>
      </c>
      <c r="BP16">
        <f t="shared" si="10"/>
        <v>0.48214285714285715</v>
      </c>
      <c r="BQ16">
        <f t="shared" si="11"/>
        <v>-4.477617669551625E-2</v>
      </c>
      <c r="BR16">
        <f t="shared" si="12"/>
        <v>-5.1293294387550578E-2</v>
      </c>
    </row>
    <row r="17" spans="1:70" x14ac:dyDescent="0.25">
      <c r="A17" s="42">
        <v>1.95</v>
      </c>
      <c r="B17">
        <f t="shared" si="13"/>
        <v>0.29003461136251801</v>
      </c>
      <c r="C17">
        <f t="shared" si="14"/>
        <v>15</v>
      </c>
      <c r="D17" s="5">
        <f t="shared" si="15"/>
        <v>0.51724137931034486</v>
      </c>
      <c r="E17" s="6">
        <f t="shared" si="0"/>
        <v>4.3231191152817337E-2</v>
      </c>
      <c r="F17" s="7">
        <f t="shared" si="1"/>
        <v>0.51724137931034486</v>
      </c>
      <c r="G17" s="7">
        <f t="shared" si="2"/>
        <v>0.39856965575880077</v>
      </c>
      <c r="J17">
        <f t="shared" si="16"/>
        <v>1.1092771840801909E-2</v>
      </c>
      <c r="K17">
        <f t="shared" si="17"/>
        <v>2.3910475293312031E-2</v>
      </c>
      <c r="L17">
        <f t="shared" si="18"/>
        <v>2.9172584505627496E-2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2.1760912590556813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1.95</v>
      </c>
      <c r="BJ17" s="5">
        <f t="shared" si="4"/>
        <v>15</v>
      </c>
      <c r="BK17" s="5">
        <f t="shared" si="5"/>
        <v>0.29003461136251801</v>
      </c>
      <c r="BL17">
        <f t="shared" si="6"/>
        <v>0.5325009551727693</v>
      </c>
      <c r="BM17">
        <f t="shared" si="7"/>
        <v>0.4674990448272307</v>
      </c>
      <c r="BN17">
        <f t="shared" si="8"/>
        <v>0.56923177150663706</v>
      </c>
      <c r="BO17">
        <f t="shared" si="9"/>
        <v>-34.615507340249835</v>
      </c>
      <c r="BP17">
        <f t="shared" si="10"/>
        <v>0.5178571428571429</v>
      </c>
      <c r="BQ17">
        <f t="shared" si="11"/>
        <v>4.4776176695516381E-2</v>
      </c>
      <c r="BR17">
        <f t="shared" si="12"/>
        <v>0.66782937257565544</v>
      </c>
    </row>
    <row r="18" spans="1:70" x14ac:dyDescent="0.25">
      <c r="A18" s="42">
        <v>3</v>
      </c>
      <c r="B18">
        <f t="shared" si="13"/>
        <v>0.47712125471966244</v>
      </c>
      <c r="C18">
        <f t="shared" si="14"/>
        <v>16</v>
      </c>
      <c r="D18" s="5">
        <f t="shared" si="15"/>
        <v>0.55172413793103448</v>
      </c>
      <c r="E18" s="6">
        <f t="shared" si="0"/>
        <v>0.13001858330708424</v>
      </c>
      <c r="F18" s="7">
        <f t="shared" si="1"/>
        <v>0.55172413793103448</v>
      </c>
      <c r="G18" s="7">
        <f t="shared" si="2"/>
        <v>0.39558446510344042</v>
      </c>
      <c r="J18">
        <f t="shared" si="16"/>
        <v>1.371954045199463E-2</v>
      </c>
      <c r="K18">
        <f t="shared" si="17"/>
        <v>2.874372897042295E-2</v>
      </c>
      <c r="L18">
        <f t="shared" si="18"/>
        <v>3.5069518782466891E-2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3</v>
      </c>
      <c r="BJ18" s="5">
        <f t="shared" si="4"/>
        <v>16</v>
      </c>
      <c r="BK18" s="5">
        <f t="shared" si="5"/>
        <v>0.47712125471966244</v>
      </c>
      <c r="BL18">
        <f t="shared" si="6"/>
        <v>0.59285618932032513</v>
      </c>
      <c r="BM18">
        <f t="shared" si="7"/>
        <v>0.40714381067967487</v>
      </c>
      <c r="BN18">
        <f t="shared" si="8"/>
        <v>0.58637222410478684</v>
      </c>
      <c r="BO18">
        <f t="shared" si="9"/>
        <v>-32.754721505342914</v>
      </c>
      <c r="BP18">
        <f t="shared" si="10"/>
        <v>0.5535714285714286</v>
      </c>
      <c r="BQ18">
        <f t="shared" si="11"/>
        <v>0.13468979400891973</v>
      </c>
      <c r="BR18">
        <f t="shared" si="12"/>
        <v>1.0986122886681098</v>
      </c>
    </row>
    <row r="19" spans="1:70" x14ac:dyDescent="0.25">
      <c r="A19" s="42">
        <v>5.27</v>
      </c>
      <c r="B19">
        <f t="shared" si="13"/>
        <v>0.72181061521254652</v>
      </c>
      <c r="C19">
        <f t="shared" si="14"/>
        <v>17</v>
      </c>
      <c r="D19" s="5">
        <f t="shared" si="15"/>
        <v>0.58620689655172409</v>
      </c>
      <c r="E19" s="6">
        <f t="shared" si="0"/>
        <v>0.21779837992739853</v>
      </c>
      <c r="F19" s="7">
        <f t="shared" si="1"/>
        <v>0.58620689655172409</v>
      </c>
      <c r="G19" s="7">
        <f t="shared" si="2"/>
        <v>0.38959147052586296</v>
      </c>
      <c r="J19">
        <f t="shared" si="16"/>
        <v>1.6866376077668211E-2</v>
      </c>
      <c r="K19">
        <f t="shared" si="17"/>
        <v>3.4322626068947176E-2</v>
      </c>
      <c r="L19">
        <f t="shared" si="18"/>
        <v>4.1876194311013193E-2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0.19052752473881607</v>
      </c>
      <c r="BI19" s="5">
        <f t="shared" si="3"/>
        <v>5.27</v>
      </c>
      <c r="BJ19" s="5">
        <f t="shared" si="4"/>
        <v>17</v>
      </c>
      <c r="BK19" s="5">
        <f t="shared" si="5"/>
        <v>0.72181061521254652</v>
      </c>
      <c r="BL19">
        <f t="shared" si="6"/>
        <v>0.66838245211747493</v>
      </c>
      <c r="BM19">
        <f t="shared" si="7"/>
        <v>0.33161754788252507</v>
      </c>
      <c r="BN19">
        <f t="shared" si="8"/>
        <v>0.62575279084011859</v>
      </c>
      <c r="BO19">
        <f t="shared" si="9"/>
        <v>-28.765922620315624</v>
      </c>
      <c r="BP19">
        <f t="shared" si="10"/>
        <v>0.5892857142857143</v>
      </c>
      <c r="BQ19">
        <f t="shared" si="11"/>
        <v>0.2257079538601594</v>
      </c>
      <c r="BR19">
        <f t="shared" si="12"/>
        <v>1.6620303625532709</v>
      </c>
    </row>
    <row r="20" spans="1:70" x14ac:dyDescent="0.25">
      <c r="A20" s="42">
        <v>5.42</v>
      </c>
      <c r="B20">
        <f t="shared" si="13"/>
        <v>0.73399928653838686</v>
      </c>
      <c r="C20">
        <f t="shared" si="14"/>
        <v>18</v>
      </c>
      <c r="D20" s="5">
        <f t="shared" si="15"/>
        <v>0.62068965517241381</v>
      </c>
      <c r="E20" s="6">
        <f t="shared" si="0"/>
        <v>0.30729257120115577</v>
      </c>
      <c r="F20" s="7">
        <f t="shared" si="1"/>
        <v>0.62068965517241381</v>
      </c>
      <c r="G20" s="7">
        <f t="shared" si="2"/>
        <v>0.38054421907322283</v>
      </c>
      <c r="J20">
        <f t="shared" si="16"/>
        <v>2.0611019150040103E-2</v>
      </c>
      <c r="K20">
        <f t="shared" si="17"/>
        <v>4.0709934933219095E-2</v>
      </c>
      <c r="L20">
        <f t="shared" si="18"/>
        <v>4.9669193208807395E-2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1.2200754751950633</v>
      </c>
      <c r="BA20" t="s">
        <v>106</v>
      </c>
      <c r="BE20" t="s">
        <v>101</v>
      </c>
      <c r="BI20" s="5">
        <f t="shared" si="3"/>
        <v>5.42</v>
      </c>
      <c r="BJ20" s="5">
        <f t="shared" si="4"/>
        <v>18</v>
      </c>
      <c r="BK20" s="5">
        <f t="shared" si="5"/>
        <v>0.73399928653838686</v>
      </c>
      <c r="BL20">
        <f t="shared" si="6"/>
        <v>0.67199949197168307</v>
      </c>
      <c r="BM20">
        <f t="shared" si="7"/>
        <v>0.32800050802831693</v>
      </c>
      <c r="BN20">
        <f t="shared" si="8"/>
        <v>0.63685313778186203</v>
      </c>
      <c r="BO20">
        <f t="shared" si="9"/>
        <v>-29.704986408226222</v>
      </c>
      <c r="BP20">
        <f t="shared" si="10"/>
        <v>0.625</v>
      </c>
      <c r="BQ20">
        <f t="shared" si="11"/>
        <v>0.3186393639643752</v>
      </c>
      <c r="BR20">
        <f t="shared" si="12"/>
        <v>1.6900958154515549</v>
      </c>
    </row>
    <row r="21" spans="1:70" x14ac:dyDescent="0.25">
      <c r="A21" s="42">
        <v>10</v>
      </c>
      <c r="B21">
        <f t="shared" si="13"/>
        <v>1</v>
      </c>
      <c r="C21">
        <f t="shared" si="14"/>
        <v>19</v>
      </c>
      <c r="D21" s="5">
        <f t="shared" si="15"/>
        <v>0.65517241379310343</v>
      </c>
      <c r="E21" s="6">
        <f t="shared" si="0"/>
        <v>0.39932306734955125</v>
      </c>
      <c r="F21" s="7">
        <f t="shared" si="1"/>
        <v>0.65517241379310343</v>
      </c>
      <c r="G21" s="7">
        <f t="shared" si="2"/>
        <v>0.36836978703733636</v>
      </c>
      <c r="J21">
        <f t="shared" si="16"/>
        <v>2.5037218079447855E-2</v>
      </c>
      <c r="K21">
        <f t="shared" si="17"/>
        <v>4.7962609891473232E-2</v>
      </c>
      <c r="L21">
        <f t="shared" si="18"/>
        <v>5.8518004054934646E-2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10</v>
      </c>
      <c r="BJ21" s="5">
        <f t="shared" si="4"/>
        <v>19</v>
      </c>
      <c r="BK21" s="5">
        <f t="shared" si="5"/>
        <v>1</v>
      </c>
      <c r="BL21">
        <f t="shared" si="6"/>
        <v>0.74648232021971195</v>
      </c>
      <c r="BM21">
        <f t="shared" si="7"/>
        <v>0.25351767978028805</v>
      </c>
      <c r="BN21">
        <f t="shared" si="8"/>
        <v>0.68521089166131466</v>
      </c>
      <c r="BO21">
        <f t="shared" si="9"/>
        <v>-24.805242627710431</v>
      </c>
      <c r="BP21">
        <f t="shared" si="10"/>
        <v>0.6607142857142857</v>
      </c>
      <c r="BQ21">
        <f t="shared" si="11"/>
        <v>0.41441332960007643</v>
      </c>
      <c r="BR21">
        <f t="shared" si="12"/>
        <v>2.3025850929940459</v>
      </c>
    </row>
    <row r="22" spans="1:70" x14ac:dyDescent="0.25">
      <c r="A22" s="42">
        <v>15.3</v>
      </c>
      <c r="B22">
        <f t="shared" si="13"/>
        <v>1.1846914308175989</v>
      </c>
      <c r="C22">
        <f t="shared" si="14"/>
        <v>20</v>
      </c>
      <c r="D22" s="5">
        <f t="shared" si="15"/>
        <v>0.68965517241379315</v>
      </c>
      <c r="E22" s="6">
        <f t="shared" si="0"/>
        <v>0.49487316356862399</v>
      </c>
      <c r="F22" s="7">
        <f t="shared" si="1"/>
        <v>0.68965517241379326</v>
      </c>
      <c r="G22" s="7">
        <f t="shared" si="2"/>
        <v>0.35296433638805719</v>
      </c>
      <c r="J22">
        <f t="shared" si="16"/>
        <v>3.0234012770171122E-2</v>
      </c>
      <c r="K22">
        <f t="shared" si="17"/>
        <v>5.612905183509953E-2</v>
      </c>
      <c r="L22">
        <f t="shared" si="18"/>
        <v>6.8481679589957406E-2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15.3</v>
      </c>
      <c r="BJ22" s="5">
        <f t="shared" si="4"/>
        <v>20</v>
      </c>
      <c r="BK22" s="5">
        <f t="shared" si="5"/>
        <v>1.1846914308175989</v>
      </c>
      <c r="BL22">
        <f t="shared" si="6"/>
        <v>0.7924174876747565</v>
      </c>
      <c r="BM22">
        <f t="shared" si="7"/>
        <v>0.2075825123252435</v>
      </c>
      <c r="BN22">
        <f t="shared" si="8"/>
        <v>0.74203169683949199</v>
      </c>
      <c r="BO22">
        <f t="shared" si="9"/>
        <v>-20.710178336817705</v>
      </c>
      <c r="BP22">
        <f t="shared" si="10"/>
        <v>0.6964285714285714</v>
      </c>
      <c r="BQ22">
        <f t="shared" si="11"/>
        <v>0.51415610074453411</v>
      </c>
      <c r="BR22">
        <f t="shared" si="12"/>
        <v>2.7278528283983898</v>
      </c>
    </row>
    <row r="23" spans="1:70" x14ac:dyDescent="0.25">
      <c r="A23" s="42">
        <v>16</v>
      </c>
      <c r="B23">
        <f t="shared" si="13"/>
        <v>1.2041199826559248</v>
      </c>
      <c r="C23">
        <f t="shared" si="14"/>
        <v>21</v>
      </c>
      <c r="D23" s="5">
        <f t="shared" si="15"/>
        <v>0.72413793103448276</v>
      </c>
      <c r="E23" s="6">
        <f t="shared" si="0"/>
        <v>0.59517853333327786</v>
      </c>
      <c r="F23" s="7">
        <f t="shared" si="1"/>
        <v>0.72413793103448287</v>
      </c>
      <c r="G23" s="7">
        <f t="shared" si="2"/>
        <v>0.33418609300612717</v>
      </c>
      <c r="J23">
        <f t="shared" si="16"/>
        <v>3.6294734170637645E-2</v>
      </c>
      <c r="K23">
        <f t="shared" si="17"/>
        <v>6.5246182154209728E-2</v>
      </c>
      <c r="L23">
        <f t="shared" si="18"/>
        <v>7.9605266696461091E-2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16</v>
      </c>
      <c r="BJ23" s="5">
        <f t="shared" si="4"/>
        <v>21</v>
      </c>
      <c r="BK23" s="5">
        <f t="shared" si="5"/>
        <v>1.2041199826559248</v>
      </c>
      <c r="BL23">
        <f t="shared" si="6"/>
        <v>0.79694598009955109</v>
      </c>
      <c r="BM23">
        <f t="shared" si="7"/>
        <v>0.20305401990044891</v>
      </c>
      <c r="BN23">
        <f t="shared" si="8"/>
        <v>0.84453813878921347</v>
      </c>
      <c r="BO23">
        <f t="shared" si="9"/>
        <v>-16.23328432012697</v>
      </c>
      <c r="BP23">
        <f t="shared" si="10"/>
        <v>0.7321428571428571</v>
      </c>
      <c r="BQ23">
        <f t="shared" si="11"/>
        <v>0.61930676950877606</v>
      </c>
      <c r="BR23">
        <f t="shared" si="12"/>
        <v>2.7725887222397811</v>
      </c>
    </row>
    <row r="24" spans="1:70" ht="15.75" x14ac:dyDescent="0.25">
      <c r="A24" s="42">
        <v>20.7</v>
      </c>
      <c r="B24">
        <f t="shared" si="13"/>
        <v>1.3159703454569178</v>
      </c>
      <c r="C24">
        <f t="shared" si="14"/>
        <v>22</v>
      </c>
      <c r="D24" s="5">
        <f t="shared" si="15"/>
        <v>0.75862068965517238</v>
      </c>
      <c r="E24" s="6">
        <f t="shared" si="0"/>
        <v>0.70187259542196001</v>
      </c>
      <c r="F24" s="7">
        <f t="shared" si="1"/>
        <v>0.75862068965517238</v>
      </c>
      <c r="G24" s="7">
        <f t="shared" si="2"/>
        <v>0.31184434705371489</v>
      </c>
      <c r="J24">
        <f t="shared" si="16"/>
        <v>4.3315705713468981E-2</v>
      </c>
      <c r="K24">
        <f t="shared" si="17"/>
        <v>7.5336424094855789E-2</v>
      </c>
      <c r="L24">
        <f t="shared" si="18"/>
        <v>9.1916123427027999E-2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16.980714285714285</v>
      </c>
      <c r="AU24" s="61">
        <f>AV3</f>
        <v>0.5</v>
      </c>
      <c r="AV24" s="61">
        <f>AV8</f>
        <v>1.2320825733561731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20.7</v>
      </c>
      <c r="BJ24" s="5">
        <f t="shared" si="4"/>
        <v>22</v>
      </c>
      <c r="BK24" s="5">
        <f t="shared" si="5"/>
        <v>1.3159703454569178</v>
      </c>
      <c r="BL24">
        <f t="shared" si="6"/>
        <v>0.82184967392721253</v>
      </c>
      <c r="BM24">
        <f t="shared" si="7"/>
        <v>0.17815032607278747</v>
      </c>
      <c r="BN24">
        <f t="shared" si="8"/>
        <v>0.84453813878921347</v>
      </c>
      <c r="BO24">
        <f t="shared" si="9"/>
        <v>-15.702015942514608</v>
      </c>
      <c r="BP24">
        <f t="shared" si="10"/>
        <v>0.7678571428571429</v>
      </c>
      <c r="BQ24">
        <f t="shared" si="11"/>
        <v>0.73180808385961771</v>
      </c>
      <c r="BR24">
        <f t="shared" si="12"/>
        <v>3.0301337002713233</v>
      </c>
    </row>
    <row r="25" spans="1:70" ht="15.75" x14ac:dyDescent="0.25">
      <c r="A25" s="42">
        <v>34</v>
      </c>
      <c r="B25">
        <f t="shared" si="13"/>
        <v>1.5314789170422551</v>
      </c>
      <c r="C25">
        <f t="shared" si="14"/>
        <v>23</v>
      </c>
      <c r="D25" s="5">
        <f t="shared" si="15"/>
        <v>0.7931034482758621</v>
      </c>
      <c r="E25" s="6">
        <f t="shared" si="0"/>
        <v>0.81723682202940007</v>
      </c>
      <c r="F25" s="7">
        <f t="shared" si="1"/>
        <v>0.7931034482758621</v>
      </c>
      <c r="G25" s="7">
        <f t="shared" si="2"/>
        <v>0.28568183717139661</v>
      </c>
      <c r="J25">
        <f t="shared" si="16"/>
        <v>5.1394642976010103E-2</v>
      </c>
      <c r="K25">
        <f t="shared" si="17"/>
        <v>8.6404706602098161E-2</v>
      </c>
      <c r="L25">
        <f t="shared" si="18"/>
        <v>0.10542026346664495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32.42059803965185</v>
      </c>
      <c r="AU25" s="61">
        <f>AV3</f>
        <v>0.5</v>
      </c>
      <c r="AV25" s="61">
        <f>AV14</f>
        <v>0.80971906452142706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34</v>
      </c>
      <c r="BJ25" s="5">
        <f t="shared" si="4"/>
        <v>23</v>
      </c>
      <c r="BK25" s="5">
        <f t="shared" si="5"/>
        <v>1.5314789170422551</v>
      </c>
      <c r="BL25">
        <f t="shared" si="6"/>
        <v>0.86413177621827575</v>
      </c>
      <c r="BM25">
        <f t="shared" si="7"/>
        <v>0.13586822378172425</v>
      </c>
      <c r="BN25">
        <f t="shared" si="8"/>
        <v>0.85433567190091697</v>
      </c>
      <c r="BO25">
        <f t="shared" si="9"/>
        <v>-13.655749816149475</v>
      </c>
      <c r="BP25">
        <f t="shared" si="10"/>
        <v>0.8035714285714286</v>
      </c>
      <c r="BQ25">
        <f t="shared" si="11"/>
        <v>0.85444739869598973</v>
      </c>
      <c r="BR25">
        <f t="shared" si="12"/>
        <v>3.5263605246161616</v>
      </c>
    </row>
    <row r="26" spans="1:70" ht="15.75" x14ac:dyDescent="0.25">
      <c r="A26" s="42">
        <v>35</v>
      </c>
      <c r="B26">
        <f t="shared" si="13"/>
        <v>1.5440680443502757</v>
      </c>
      <c r="C26">
        <f t="shared" si="14"/>
        <v>24</v>
      </c>
      <c r="D26" s="5">
        <f t="shared" si="15"/>
        <v>0.82758620689655171</v>
      </c>
      <c r="E26" s="6">
        <f t="shared" si="0"/>
        <v>0.94466959139447615</v>
      </c>
      <c r="F26" s="7">
        <f t="shared" si="1"/>
        <v>0.82758620689655182</v>
      </c>
      <c r="G26" s="7">
        <f t="shared" si="2"/>
        <v>0.255345218419683</v>
      </c>
      <c r="J26">
        <f t="shared" si="16"/>
        <v>6.062876032727664E-2</v>
      </c>
      <c r="K26">
        <f t="shared" si="17"/>
        <v>9.8435623639292591E-2</v>
      </c>
      <c r="L26">
        <f t="shared" si="18"/>
        <v>0.12009889028783231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1051.0951772486771</v>
      </c>
      <c r="AU26" s="61">
        <f>AV4</f>
        <v>0.75</v>
      </c>
      <c r="AV26" s="61">
        <f>AV9</f>
        <v>0.13387910832568287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35</v>
      </c>
      <c r="BJ26" s="5">
        <f t="shared" si="4"/>
        <v>24</v>
      </c>
      <c r="BK26" s="5">
        <f t="shared" si="5"/>
        <v>1.5440680443502757</v>
      </c>
      <c r="BL26">
        <f t="shared" si="6"/>
        <v>0.8663691874069539</v>
      </c>
      <c r="BM26">
        <f t="shared" si="7"/>
        <v>0.1336308125930461</v>
      </c>
      <c r="BN26">
        <f t="shared" si="8"/>
        <v>0.85433567190091697</v>
      </c>
      <c r="BO26">
        <f t="shared" si="9"/>
        <v>-14.141136837011242</v>
      </c>
      <c r="BP26">
        <f t="shared" si="10"/>
        <v>0.8392857142857143</v>
      </c>
      <c r="BQ26">
        <f t="shared" si="11"/>
        <v>0.99152647467733057</v>
      </c>
      <c r="BR26">
        <f t="shared" si="12"/>
        <v>3.5553480614894135</v>
      </c>
    </row>
    <row r="27" spans="1:70" ht="15.75" x14ac:dyDescent="0.25">
      <c r="A27" s="42">
        <v>50</v>
      </c>
      <c r="B27">
        <f t="shared" si="13"/>
        <v>1.6989700043360187</v>
      </c>
      <c r="C27">
        <f t="shared" si="14"/>
        <v>25</v>
      </c>
      <c r="D27" s="5">
        <f t="shared" si="15"/>
        <v>0.86206896551724133</v>
      </c>
      <c r="E27" s="6">
        <f t="shared" si="0"/>
        <v>1.0896619819461066</v>
      </c>
      <c r="F27" s="7">
        <f t="shared" si="1"/>
        <v>0.86206896551724133</v>
      </c>
      <c r="G27" s="7">
        <f t="shared" si="2"/>
        <v>0.22033191816872263</v>
      </c>
      <c r="J27">
        <f t="shared" si="16"/>
        <v>7.1112607331965005E-2</v>
      </c>
      <c r="K27">
        <f t="shared" si="17"/>
        <v>0.11139089516024372</v>
      </c>
      <c r="L27">
        <f t="shared" si="18"/>
        <v>0.13590529934503784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6.1269171263504978</v>
      </c>
      <c r="AU27" s="61">
        <f>AV6</f>
        <v>1.25</v>
      </c>
      <c r="AV27" s="61">
        <f>AV9</f>
        <v>0.13387910832568287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50</v>
      </c>
      <c r="BJ27" s="5">
        <f t="shared" si="4"/>
        <v>25</v>
      </c>
      <c r="BK27" s="5">
        <f t="shared" si="5"/>
        <v>1.6989700043360187</v>
      </c>
      <c r="BL27">
        <f t="shared" si="6"/>
        <v>0.89183608325545993</v>
      </c>
      <c r="BM27">
        <f t="shared" si="7"/>
        <v>0.10816391674454007</v>
      </c>
      <c r="BN27">
        <f t="shared" si="8"/>
        <v>0.88924306026452038</v>
      </c>
      <c r="BO27">
        <f t="shared" si="9"/>
        <v>-11.361022334889903</v>
      </c>
      <c r="BP27">
        <f t="shared" si="10"/>
        <v>0.875</v>
      </c>
      <c r="BQ27">
        <f t="shared" si="11"/>
        <v>1.1503493803760083</v>
      </c>
      <c r="BR27">
        <f t="shared" si="12"/>
        <v>3.912023005428146</v>
      </c>
    </row>
    <row r="28" spans="1:70" ht="15.75" x14ac:dyDescent="0.25">
      <c r="A28" s="42">
        <v>52.2</v>
      </c>
      <c r="B28">
        <f t="shared" si="13"/>
        <v>1.7176705030022621</v>
      </c>
      <c r="C28">
        <f t="shared" si="14"/>
        <v>26</v>
      </c>
      <c r="D28" s="5">
        <f t="shared" si="15"/>
        <v>0.89655172413793105</v>
      </c>
      <c r="E28" s="6">
        <f t="shared" si="0"/>
        <v>1.2621451766228082</v>
      </c>
      <c r="F28" s="7">
        <f t="shared" si="1"/>
        <v>0.89655172413793105</v>
      </c>
      <c r="G28" s="7">
        <f t="shared" si="2"/>
        <v>0.1798838783335491</v>
      </c>
      <c r="J28">
        <f t="shared" si="16"/>
        <v>8.2935672701333979E-2</v>
      </c>
      <c r="K28">
        <f t="shared" si="17"/>
        <v>0.12520728276039766</v>
      </c>
      <c r="L28">
        <f t="shared" si="18"/>
        <v>0.15276233501177483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1.45</v>
      </c>
      <c r="AU28" s="61">
        <f>AV7</f>
        <v>1.5</v>
      </c>
      <c r="AV28" s="61">
        <f>AV14</f>
        <v>0.80971906452142706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52.2</v>
      </c>
      <c r="BJ28" s="5">
        <f t="shared" si="4"/>
        <v>26</v>
      </c>
      <c r="BK28" s="5">
        <f t="shared" si="5"/>
        <v>1.7176705030022621</v>
      </c>
      <c r="BL28">
        <f t="shared" si="6"/>
        <v>0.89465659147321808</v>
      </c>
      <c r="BM28">
        <f t="shared" si="7"/>
        <v>0.10534340852678192</v>
      </c>
      <c r="BN28">
        <f t="shared" si="8"/>
        <v>0.88924306026452038</v>
      </c>
      <c r="BO28">
        <f t="shared" si="9"/>
        <v>-11.663700164817026</v>
      </c>
      <c r="BP28">
        <f t="shared" si="10"/>
        <v>0.9107142857142857</v>
      </c>
      <c r="BQ28">
        <f t="shared" si="11"/>
        <v>1.3451666341766386</v>
      </c>
      <c r="BR28">
        <f t="shared" si="12"/>
        <v>3.9550824948885932</v>
      </c>
    </row>
    <row r="29" spans="1:70" ht="15.75" x14ac:dyDescent="0.25">
      <c r="A29" s="42">
        <v>72.5</v>
      </c>
      <c r="B29">
        <f t="shared" si="13"/>
        <v>1.8603380065709938</v>
      </c>
      <c r="C29">
        <f t="shared" si="14"/>
        <v>27</v>
      </c>
      <c r="D29" s="5">
        <f t="shared" si="15"/>
        <v>0.93103448275862066</v>
      </c>
      <c r="E29" s="6">
        <f t="shared" si="0"/>
        <v>1.4835398594012972</v>
      </c>
      <c r="F29" s="7">
        <f t="shared" si="1"/>
        <v>0.93103448275862077</v>
      </c>
      <c r="G29" s="7">
        <f t="shared" si="2"/>
        <v>0.13273723383918523</v>
      </c>
      <c r="J29">
        <f t="shared" si="16"/>
        <v>9.617980890889076E-2</v>
      </c>
      <c r="K29">
        <f t="shared" si="17"/>
        <v>0.13979511215593984</v>
      </c>
      <c r="L29">
        <f t="shared" si="18"/>
        <v>0.17056058789360548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0.05</v>
      </c>
      <c r="AN29" s="60" t="s">
        <v>39</v>
      </c>
      <c r="AO29" s="61"/>
      <c r="AP29" s="61"/>
      <c r="AU29" s="61">
        <f>AV7</f>
        <v>1.5</v>
      </c>
      <c r="AV29" s="61">
        <f>AV8</f>
        <v>1.2320825733561731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72.5</v>
      </c>
      <c r="BJ29" s="5">
        <f t="shared" si="4"/>
        <v>27</v>
      </c>
      <c r="BK29" s="5">
        <f t="shared" si="5"/>
        <v>1.8603380065709938</v>
      </c>
      <c r="BL29">
        <f t="shared" si="6"/>
        <v>0.91443977445003188</v>
      </c>
      <c r="BM29">
        <f t="shared" si="7"/>
        <v>8.5560225549968116E-2</v>
      </c>
      <c r="BN29">
        <f t="shared" si="8"/>
        <v>0.93926978507670877</v>
      </c>
      <c r="BO29">
        <f t="shared" si="9"/>
        <v>-8.0610985771588091</v>
      </c>
      <c r="BP29">
        <f t="shared" si="10"/>
        <v>0.9464285714285714</v>
      </c>
      <c r="BQ29">
        <f t="shared" si="11"/>
        <v>1.6111691623526765</v>
      </c>
      <c r="BR29">
        <f t="shared" si="12"/>
        <v>4.2835865618606288</v>
      </c>
    </row>
    <row r="30" spans="1:70" ht="15.75" x14ac:dyDescent="0.25">
      <c r="A30" s="42">
        <v>150</v>
      </c>
      <c r="B30">
        <f t="shared" si="13"/>
        <v>2.1760912590556813</v>
      </c>
      <c r="C30">
        <f t="shared" si="14"/>
        <v>28</v>
      </c>
      <c r="D30" s="5">
        <f t="shared" si="15"/>
        <v>0.96551724137931039</v>
      </c>
      <c r="E30" s="6">
        <f t="shared" si="0"/>
        <v>1.8186455928500604</v>
      </c>
      <c r="F30" s="7">
        <f t="shared" si="1"/>
        <v>0.96551724137931039</v>
      </c>
      <c r="G30" s="7">
        <f t="shared" si="2"/>
        <v>7.6331129980174731E-2</v>
      </c>
      <c r="J30">
        <f t="shared" si="16"/>
        <v>0.11091654539758766</v>
      </c>
      <c r="K30">
        <f t="shared" si="17"/>
        <v>0.1550375449921112</v>
      </c>
      <c r="L30">
        <f t="shared" si="18"/>
        <v>0.18915750637932607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2.9736450354965998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1.2320825733561731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150</v>
      </c>
      <c r="BJ30" s="5">
        <f t="shared" si="4"/>
        <v>28</v>
      </c>
      <c r="BK30" s="5">
        <f t="shared" si="5"/>
        <v>2.1760912590556813</v>
      </c>
      <c r="BL30">
        <f t="shared" si="6"/>
        <v>0.94817503679657777</v>
      </c>
      <c r="BM30">
        <f t="shared" si="7"/>
        <v>5.1824963203422225E-2</v>
      </c>
      <c r="BN30">
        <f t="shared" si="8"/>
        <v>0.96370526582936245</v>
      </c>
      <c r="BO30">
        <f t="shared" si="9"/>
        <v>-4.9602260268162475</v>
      </c>
      <c r="BP30">
        <f t="shared" si="10"/>
        <v>0.9821428571428571</v>
      </c>
      <c r="BQ30">
        <f t="shared" si="11"/>
        <v>2.100165492844468</v>
      </c>
      <c r="BR30">
        <f t="shared" si="12"/>
        <v>5.0106352940962555</v>
      </c>
    </row>
    <row r="31" spans="1:70" ht="15.75" x14ac:dyDescent="0.25">
      <c r="A31" s="42"/>
      <c r="B31" t="str">
        <f t="shared" si="13"/>
        <v/>
      </c>
      <c r="C31" t="str">
        <f t="shared" si="14"/>
        <v/>
      </c>
      <c r="D31" s="5" t="str">
        <f t="shared" si="15"/>
        <v/>
      </c>
      <c r="E31" s="6" t="str">
        <f t="shared" si="0"/>
        <v/>
      </c>
      <c r="F31" s="7" t="str">
        <f t="shared" si="1"/>
        <v/>
      </c>
      <c r="G31" s="7" t="str">
        <f t="shared" si="2"/>
        <v/>
      </c>
      <c r="J31">
        <f t="shared" si="16"/>
        <v>0.12720437168485796</v>
      </c>
      <c r="K31">
        <f t="shared" si="17"/>
        <v>0.17079072349813523</v>
      </c>
      <c r="L31">
        <f t="shared" si="18"/>
        <v>0.208377573130896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10.317883762301285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 t="str">
        <f t="shared" si="3"/>
        <v/>
      </c>
      <c r="BJ31" s="5" t="str">
        <f t="shared" si="4"/>
        <v/>
      </c>
      <c r="BK31" s="5" t="str">
        <f t="shared" si="5"/>
        <v/>
      </c>
      <c r="BL31" t="str">
        <f t="shared" si="6"/>
        <v/>
      </c>
      <c r="BM31" t="str">
        <f t="shared" si="7"/>
        <v/>
      </c>
      <c r="BN31" t="str">
        <f t="shared" si="8"/>
        <v/>
      </c>
      <c r="BO31" t="str">
        <f t="shared" si="9"/>
        <v/>
      </c>
      <c r="BP31" t="str">
        <f t="shared" si="10"/>
        <v/>
      </c>
      <c r="BQ31" t="str">
        <f t="shared" si="11"/>
        <v/>
      </c>
      <c r="BR31" t="str">
        <f t="shared" si="12"/>
        <v/>
      </c>
    </row>
    <row r="32" spans="1:70" ht="15.75" x14ac:dyDescent="0.25">
      <c r="A32" s="42"/>
      <c r="B32" t="str">
        <f t="shared" si="13"/>
        <v/>
      </c>
      <c r="C32" t="str">
        <f t="shared" si="14"/>
        <v/>
      </c>
      <c r="D32" s="5" t="str">
        <f t="shared" si="15"/>
        <v/>
      </c>
      <c r="E32" s="6" t="str">
        <f t="shared" si="0"/>
        <v/>
      </c>
      <c r="F32" s="7" t="str">
        <f t="shared" si="1"/>
        <v/>
      </c>
      <c r="G32" s="7" t="str">
        <f t="shared" si="2"/>
        <v/>
      </c>
      <c r="J32">
        <f t="shared" si="16"/>
        <v>0.14508608268437331</v>
      </c>
      <c r="K32">
        <f t="shared" si="17"/>
        <v>0.18688488320529473</v>
      </c>
      <c r="L32">
        <f t="shared" si="18"/>
        <v>0.22801366268347387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149.99</v>
      </c>
      <c r="AN32" s="61"/>
      <c r="AO32" s="61"/>
      <c r="AP32" s="61"/>
      <c r="AU32" s="61">
        <f>AV4</f>
        <v>0.75</v>
      </c>
      <c r="AV32" s="61">
        <f>AV9</f>
        <v>0.13387910832568287</v>
      </c>
      <c r="AW32" s="61" t="s">
        <v>23</v>
      </c>
      <c r="AX32" s="61">
        <v>0.75</v>
      </c>
      <c r="AY32" s="61"/>
      <c r="BI32" s="5" t="str">
        <f t="shared" si="3"/>
        <v/>
      </c>
      <c r="BJ32" s="5" t="str">
        <f t="shared" si="4"/>
        <v/>
      </c>
      <c r="BK32" s="5" t="str">
        <f t="shared" si="5"/>
        <v/>
      </c>
      <c r="BL32" t="str">
        <f t="shared" si="6"/>
        <v/>
      </c>
      <c r="BM32" t="str">
        <f t="shared" si="7"/>
        <v/>
      </c>
      <c r="BN32" t="str">
        <f t="shared" si="8"/>
        <v/>
      </c>
      <c r="BO32" t="str">
        <f t="shared" si="9"/>
        <v/>
      </c>
      <c r="BP32" t="str">
        <f t="shared" si="10"/>
        <v/>
      </c>
      <c r="BQ32" t="str">
        <f t="shared" si="11"/>
        <v/>
      </c>
      <c r="BR32" t="str">
        <f t="shared" si="12"/>
        <v/>
      </c>
    </row>
    <row r="33" spans="1:70" ht="15.75" x14ac:dyDescent="0.25">
      <c r="A33" s="42"/>
      <c r="B33" t="str">
        <f t="shared" si="13"/>
        <v/>
      </c>
      <c r="C33" t="str">
        <f t="shared" si="14"/>
        <v/>
      </c>
      <c r="D33" s="5" t="str">
        <f t="shared" si="15"/>
        <v/>
      </c>
      <c r="E33" s="6" t="str">
        <f t="shared" si="0"/>
        <v/>
      </c>
      <c r="F33" s="7" t="str">
        <f t="shared" si="1"/>
        <v/>
      </c>
      <c r="G33" s="7" t="str">
        <f t="shared" si="2"/>
        <v/>
      </c>
      <c r="J33">
        <f t="shared" si="16"/>
        <v>0.16458628630542105</v>
      </c>
      <c r="K33">
        <f t="shared" si="17"/>
        <v>0.20312649200474198</v>
      </c>
      <c r="L33">
        <f t="shared" si="18"/>
        <v>0.24782965125739179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0.13387910832568287</v>
      </c>
      <c r="AW33" s="61" t="s">
        <v>23</v>
      </c>
      <c r="AX33" s="61">
        <v>1.25</v>
      </c>
      <c r="AY33" s="61" t="s">
        <v>23</v>
      </c>
      <c r="BI33" s="5" t="str">
        <f t="shared" si="3"/>
        <v/>
      </c>
      <c r="BJ33" s="5" t="str">
        <f t="shared" si="4"/>
        <v/>
      </c>
      <c r="BK33" s="5" t="str">
        <f t="shared" si="5"/>
        <v/>
      </c>
      <c r="BL33" t="str">
        <f t="shared" si="6"/>
        <v/>
      </c>
      <c r="BM33" t="str">
        <f t="shared" si="7"/>
        <v/>
      </c>
      <c r="BN33" t="str">
        <f t="shared" si="8"/>
        <v/>
      </c>
      <c r="BO33" t="str">
        <f t="shared" si="9"/>
        <v/>
      </c>
      <c r="BP33" t="str">
        <f t="shared" si="10"/>
        <v/>
      </c>
      <c r="BQ33" t="str">
        <f t="shared" si="11"/>
        <v/>
      </c>
      <c r="BR33" t="str">
        <f t="shared" si="12"/>
        <v/>
      </c>
    </row>
    <row r="34" spans="1:70" ht="15.75" x14ac:dyDescent="0.25">
      <c r="A34" s="42"/>
      <c r="B34" t="str">
        <f t="shared" si="13"/>
        <v/>
      </c>
      <c r="C34" t="str">
        <f t="shared" si="14"/>
        <v/>
      </c>
      <c r="D34" s="5" t="str">
        <f t="shared" si="15"/>
        <v/>
      </c>
      <c r="E34" s="6" t="str">
        <f t="shared" si="0"/>
        <v/>
      </c>
      <c r="F34" s="7" t="str">
        <f t="shared" si="1"/>
        <v/>
      </c>
      <c r="G34" s="7" t="str">
        <f t="shared" si="2"/>
        <v/>
      </c>
      <c r="J34">
        <f t="shared" si="16"/>
        <v>0.185709177060811</v>
      </c>
      <c r="K34">
        <f t="shared" si="17"/>
        <v>0.21930142960511037</v>
      </c>
      <c r="L34">
        <f t="shared" si="18"/>
        <v>0.26756429593641179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150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-0.54196084787006138</v>
      </c>
      <c r="AW34" s="61" t="s">
        <v>35</v>
      </c>
      <c r="AX34" s="61">
        <v>1.5</v>
      </c>
      <c r="AY34" s="61"/>
      <c r="BI34" s="5" t="str">
        <f t="shared" si="3"/>
        <v/>
      </c>
      <c r="BJ34" s="5" t="str">
        <f t="shared" si="4"/>
        <v/>
      </c>
      <c r="BK34" s="5" t="str">
        <f t="shared" si="5"/>
        <v/>
      </c>
      <c r="BL34" t="str">
        <f t="shared" si="6"/>
        <v/>
      </c>
      <c r="BM34" t="str">
        <f t="shared" si="7"/>
        <v/>
      </c>
      <c r="BN34" t="str">
        <f t="shared" si="8"/>
        <v/>
      </c>
      <c r="BO34" t="str">
        <f t="shared" si="9"/>
        <v/>
      </c>
      <c r="BP34" t="str">
        <f t="shared" si="10"/>
        <v/>
      </c>
      <c r="BQ34" t="str">
        <f t="shared" si="11"/>
        <v/>
      </c>
      <c r="BR34" t="str">
        <f t="shared" si="12"/>
        <v/>
      </c>
    </row>
    <row r="35" spans="1:70" ht="15.75" x14ac:dyDescent="0.25">
      <c r="A35" s="42"/>
      <c r="B35" t="str">
        <f t="shared" si="13"/>
        <v/>
      </c>
      <c r="C35" t="str">
        <f t="shared" si="14"/>
        <v/>
      </c>
      <c r="D35" s="5" t="str">
        <f t="shared" si="15"/>
        <v/>
      </c>
      <c r="E35" s="6" t="str">
        <f t="shared" si="0"/>
        <v/>
      </c>
      <c r="F35" s="7" t="str">
        <f t="shared" si="1"/>
        <v/>
      </c>
      <c r="G35" s="7" t="str">
        <f t="shared" si="2"/>
        <v/>
      </c>
      <c r="J35">
        <f t="shared" si="16"/>
        <v>0.208436678380333</v>
      </c>
      <c r="K35">
        <f t="shared" si="17"/>
        <v>0.23517917197603125</v>
      </c>
      <c r="L35">
        <f t="shared" si="18"/>
        <v>0.28693634000463786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1.9092599695247798</v>
      </c>
      <c r="AN35" s="61"/>
      <c r="AO35" s="61"/>
      <c r="AP35" s="61"/>
      <c r="AU35" s="61">
        <f>AV7</f>
        <v>1.5</v>
      </c>
      <c r="AV35" s="61">
        <f>AV10</f>
        <v>-1.0457574905606752</v>
      </c>
      <c r="AW35" s="61" t="s">
        <v>31</v>
      </c>
      <c r="AX35" s="61">
        <v>1.5</v>
      </c>
      <c r="AY35" s="61" t="s">
        <v>31</v>
      </c>
      <c r="BI35" s="5" t="str">
        <f t="shared" si="3"/>
        <v/>
      </c>
      <c r="BJ35" s="5" t="str">
        <f t="shared" si="4"/>
        <v/>
      </c>
      <c r="BK35" s="5" t="str">
        <f t="shared" si="5"/>
        <v/>
      </c>
      <c r="BL35" t="str">
        <f t="shared" si="6"/>
        <v/>
      </c>
      <c r="BM35" t="str">
        <f t="shared" si="7"/>
        <v/>
      </c>
      <c r="BN35" t="str">
        <f t="shared" si="8"/>
        <v/>
      </c>
      <c r="BO35" t="str">
        <f t="shared" si="9"/>
        <v/>
      </c>
      <c r="BP35" t="str">
        <f t="shared" si="10"/>
        <v/>
      </c>
      <c r="BQ35" t="str">
        <f t="shared" si="11"/>
        <v/>
      </c>
      <c r="BR35" t="str">
        <f t="shared" si="12"/>
        <v/>
      </c>
    </row>
    <row r="36" spans="1:70" ht="15.75" x14ac:dyDescent="0.25">
      <c r="A36" s="42"/>
      <c r="B36" t="str">
        <f t="shared" si="13"/>
        <v/>
      </c>
      <c r="C36" t="str">
        <f t="shared" si="14"/>
        <v/>
      </c>
      <c r="D36" s="5" t="str">
        <f t="shared" si="15"/>
        <v/>
      </c>
      <c r="E36" s="6" t="str">
        <f t="shared" si="0"/>
        <v/>
      </c>
      <c r="F36" s="7" t="str">
        <f t="shared" si="1"/>
        <v/>
      </c>
      <c r="G36" s="7" t="str">
        <f t="shared" si="2"/>
        <v/>
      </c>
      <c r="J36">
        <f t="shared" si="16"/>
        <v>0.23272705018848389</v>
      </c>
      <c r="K36">
        <f t="shared" si="17"/>
        <v>0.25051789322171863</v>
      </c>
      <c r="L36">
        <f t="shared" si="18"/>
        <v>0.30565073761735451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475.46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-1.0457574905606752</v>
      </c>
      <c r="AW36" s="61" t="s">
        <v>31</v>
      </c>
      <c r="AX36" s="61">
        <v>0.5</v>
      </c>
      <c r="AY36" s="61"/>
      <c r="BI36" s="5" t="str">
        <f t="shared" si="3"/>
        <v/>
      </c>
      <c r="BJ36" s="5" t="str">
        <f t="shared" si="4"/>
        <v/>
      </c>
      <c r="BK36" s="5" t="str">
        <f t="shared" si="5"/>
        <v/>
      </c>
      <c r="BL36" t="str">
        <f t="shared" si="6"/>
        <v/>
      </c>
      <c r="BM36" t="str">
        <f t="shared" si="7"/>
        <v/>
      </c>
      <c r="BN36" t="str">
        <f t="shared" si="8"/>
        <v/>
      </c>
      <c r="BO36" t="str">
        <f t="shared" si="9"/>
        <v/>
      </c>
      <c r="BP36" t="str">
        <f t="shared" si="10"/>
        <v/>
      </c>
      <c r="BQ36" t="str">
        <f t="shared" si="11"/>
        <v/>
      </c>
      <c r="BR36" t="str">
        <f t="shared" si="12"/>
        <v/>
      </c>
    </row>
    <row r="37" spans="1:70" ht="15.75" x14ac:dyDescent="0.25">
      <c r="A37" s="42"/>
      <c r="B37" t="str">
        <f t="shared" si="13"/>
        <v/>
      </c>
      <c r="C37" t="str">
        <f t="shared" si="14"/>
        <v/>
      </c>
      <c r="D37" s="5" t="str">
        <f t="shared" si="15"/>
        <v/>
      </c>
      <c r="E37" s="6" t="str">
        <f t="shared" si="0"/>
        <v/>
      </c>
      <c r="F37" s="7" t="str">
        <f t="shared" si="1"/>
        <v/>
      </c>
      <c r="G37" s="7" t="str">
        <f t="shared" si="2"/>
        <v/>
      </c>
      <c r="J37">
        <f t="shared" si="16"/>
        <v>0.25851404694369429</v>
      </c>
      <c r="K37">
        <f t="shared" si="17"/>
        <v>0.26507034553625874</v>
      </c>
      <c r="L37">
        <f t="shared" si="18"/>
        <v>0.32340582779027049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28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-0.54196084787006138</v>
      </c>
      <c r="AW37" s="61" t="s">
        <v>35</v>
      </c>
      <c r="AX37" s="61">
        <v>0.5</v>
      </c>
      <c r="AY37" s="61"/>
      <c r="BI37" s="5" t="str">
        <f t="shared" si="3"/>
        <v/>
      </c>
      <c r="BJ37" s="5" t="str">
        <f t="shared" si="4"/>
        <v/>
      </c>
      <c r="BK37" s="5" t="str">
        <f t="shared" si="5"/>
        <v/>
      </c>
      <c r="BL37" t="str">
        <f t="shared" si="6"/>
        <v/>
      </c>
      <c r="BM37" t="str">
        <f t="shared" si="7"/>
        <v/>
      </c>
      <c r="BN37" t="str">
        <f t="shared" si="8"/>
        <v/>
      </c>
      <c r="BO37" t="str">
        <f t="shared" si="9"/>
        <v/>
      </c>
      <c r="BP37" t="str">
        <f t="shared" si="10"/>
        <v/>
      </c>
      <c r="BQ37" t="str">
        <f t="shared" si="11"/>
        <v/>
      </c>
      <c r="BR37" t="str">
        <f t="shared" si="12"/>
        <v/>
      </c>
    </row>
    <row r="38" spans="1:70" x14ac:dyDescent="0.25">
      <c r="A38" s="42"/>
      <c r="B38" t="str">
        <f t="shared" si="13"/>
        <v/>
      </c>
      <c r="C38" t="str">
        <f t="shared" si="14"/>
        <v/>
      </c>
      <c r="D38" s="5" t="str">
        <f t="shared" si="15"/>
        <v/>
      </c>
      <c r="E38" s="6" t="str">
        <f t="shared" si="0"/>
        <v/>
      </c>
      <c r="F38" s="7" t="str">
        <f t="shared" si="1"/>
        <v/>
      </c>
      <c r="G38" s="7" t="str">
        <f t="shared" si="2"/>
        <v/>
      </c>
      <c r="J38">
        <f t="shared" si="16"/>
        <v>0.28570669494819989</v>
      </c>
      <c r="K38">
        <f t="shared" si="17"/>
        <v>0.27859032970303166</v>
      </c>
      <c r="L38">
        <f t="shared" si="18"/>
        <v>0.33990122889717572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0.13387910832568287</v>
      </c>
      <c r="AW38" s="61" t="s">
        <v>23</v>
      </c>
      <c r="AX38" s="61">
        <v>0.75</v>
      </c>
      <c r="AY38" s="61"/>
      <c r="BI38" s="5" t="str">
        <f t="shared" si="3"/>
        <v/>
      </c>
      <c r="BJ38" s="5" t="str">
        <f t="shared" si="4"/>
        <v/>
      </c>
      <c r="BK38" s="5" t="str">
        <f t="shared" si="5"/>
        <v/>
      </c>
      <c r="BL38" t="str">
        <f t="shared" si="6"/>
        <v/>
      </c>
      <c r="BM38" t="str">
        <f t="shared" si="7"/>
        <v/>
      </c>
      <c r="BN38" t="str">
        <f t="shared" si="8"/>
        <v/>
      </c>
      <c r="BO38" t="str">
        <f t="shared" si="9"/>
        <v/>
      </c>
      <c r="BP38" t="str">
        <f t="shared" si="10"/>
        <v/>
      </c>
      <c r="BQ38" t="str">
        <f t="shared" si="11"/>
        <v/>
      </c>
      <c r="BR38" t="str">
        <f t="shared" si="12"/>
        <v/>
      </c>
    </row>
    <row r="39" spans="1:70" x14ac:dyDescent="0.25">
      <c r="A39" s="42"/>
      <c r="B39" t="str">
        <f t="shared" si="13"/>
        <v/>
      </c>
      <c r="C39" t="str">
        <f t="shared" si="14"/>
        <v/>
      </c>
      <c r="D39" s="5" t="str">
        <f t="shared" si="15"/>
        <v/>
      </c>
      <c r="E39" s="6" t="str">
        <f t="shared" si="0"/>
        <v/>
      </c>
      <c r="F39" s="7" t="str">
        <f t="shared" si="1"/>
        <v/>
      </c>
      <c r="G39" s="7" t="str">
        <f t="shared" si="2"/>
        <v/>
      </c>
      <c r="J39">
        <f t="shared" si="16"/>
        <v>0.31418973684741325</v>
      </c>
      <c r="K39">
        <f t="shared" si="17"/>
        <v>0.29083952727772033</v>
      </c>
      <c r="L39">
        <f t="shared" si="18"/>
        <v>0.35484617444887223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 t="str">
        <f t="shared" si="3"/>
        <v/>
      </c>
      <c r="BJ39" s="5" t="str">
        <f t="shared" si="4"/>
        <v/>
      </c>
      <c r="BK39" s="5" t="str">
        <f t="shared" si="5"/>
        <v/>
      </c>
      <c r="BL39" t="str">
        <f t="shared" si="6"/>
        <v/>
      </c>
      <c r="BM39" t="str">
        <f t="shared" si="7"/>
        <v/>
      </c>
      <c r="BN39" t="str">
        <f t="shared" si="8"/>
        <v/>
      </c>
      <c r="BO39" t="str">
        <f t="shared" si="9"/>
        <v/>
      </c>
      <c r="BP39" t="str">
        <f t="shared" si="10"/>
        <v/>
      </c>
      <c r="BQ39" t="str">
        <f t="shared" si="11"/>
        <v/>
      </c>
      <c r="BR39" t="str">
        <f t="shared" si="12"/>
        <v/>
      </c>
    </row>
    <row r="40" spans="1:70" x14ac:dyDescent="0.25">
      <c r="A40" s="42"/>
      <c r="B40" t="str">
        <f t="shared" si="13"/>
        <v/>
      </c>
      <c r="C40" t="str">
        <f t="shared" si="14"/>
        <v/>
      </c>
      <c r="D40" s="5" t="str">
        <f t="shared" si="15"/>
        <v/>
      </c>
      <c r="E40" s="6" t="str">
        <f t="shared" si="0"/>
        <v/>
      </c>
      <c r="F40" s="7" t="str">
        <f t="shared" si="1"/>
        <v/>
      </c>
      <c r="G40" s="7" t="str">
        <f t="shared" si="2"/>
        <v/>
      </c>
      <c r="J40">
        <f t="shared" si="16"/>
        <v>0.34382476668609874</v>
      </c>
      <c r="K40">
        <f t="shared" si="17"/>
        <v>0.30159443416331144</v>
      </c>
      <c r="L40">
        <f t="shared" si="18"/>
        <v>0.36796797257798847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1.2320825733561731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1.2299559546841234</v>
      </c>
      <c r="BB40" s="61" t="s">
        <v>67</v>
      </c>
      <c r="BC40" s="61"/>
      <c r="BI40" s="5" t="str">
        <f t="shared" si="3"/>
        <v/>
      </c>
      <c r="BJ40" s="5" t="str">
        <f t="shared" si="4"/>
        <v/>
      </c>
      <c r="BK40" s="5" t="str">
        <f t="shared" si="5"/>
        <v/>
      </c>
      <c r="BL40" t="str">
        <f t="shared" si="6"/>
        <v/>
      </c>
      <c r="BM40" t="str">
        <f t="shared" si="7"/>
        <v/>
      </c>
      <c r="BN40" t="str">
        <f t="shared" si="8"/>
        <v/>
      </c>
      <c r="BO40" t="str">
        <f t="shared" si="9"/>
        <v/>
      </c>
      <c r="BP40" t="str">
        <f t="shared" si="10"/>
        <v/>
      </c>
      <c r="BQ40" t="str">
        <f t="shared" si="11"/>
        <v/>
      </c>
      <c r="BR40" t="str">
        <f t="shared" si="12"/>
        <v/>
      </c>
    </row>
    <row r="41" spans="1:70" x14ac:dyDescent="0.25">
      <c r="A41" s="42"/>
      <c r="B41" t="str">
        <f t="shared" si="13"/>
        <v/>
      </c>
      <c r="C41" t="str">
        <f t="shared" si="14"/>
        <v/>
      </c>
      <c r="D41" s="5" t="str">
        <f t="shared" si="15"/>
        <v/>
      </c>
      <c r="E41" s="6" t="str">
        <f t="shared" si="0"/>
        <v/>
      </c>
      <c r="F41" s="7" t="str">
        <f t="shared" si="1"/>
        <v/>
      </c>
      <c r="G41" s="7" t="str">
        <f t="shared" si="2"/>
        <v/>
      </c>
      <c r="J41">
        <f t="shared" si="16"/>
        <v>0.37445205179720636</v>
      </c>
      <c r="K41">
        <f t="shared" si="17"/>
        <v>0.31065311629040698</v>
      </c>
      <c r="L41">
        <f t="shared" si="18"/>
        <v>0.37902024847884558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2.1760912590556813</v>
      </c>
      <c r="AW41" s="61" t="s">
        <v>44</v>
      </c>
      <c r="AX41" s="61">
        <v>1</v>
      </c>
      <c r="AY41" s="61"/>
      <c r="AZ41" s="61">
        <v>1</v>
      </c>
      <c r="BA41" s="61">
        <f>LOG10(BA46)</f>
        <v>1.0993834907420938</v>
      </c>
      <c r="BB41" s="61" t="s">
        <v>159</v>
      </c>
      <c r="BC41" s="61"/>
      <c r="BI41" s="5" t="str">
        <f t="shared" si="3"/>
        <v/>
      </c>
      <c r="BJ41" s="5" t="str">
        <f t="shared" si="4"/>
        <v/>
      </c>
      <c r="BK41" s="5" t="str">
        <f t="shared" si="5"/>
        <v/>
      </c>
      <c r="BL41" t="str">
        <f t="shared" si="6"/>
        <v/>
      </c>
      <c r="BM41" t="str">
        <f t="shared" si="7"/>
        <v/>
      </c>
      <c r="BN41" t="str">
        <f t="shared" si="8"/>
        <v/>
      </c>
      <c r="BO41" t="str">
        <f t="shared" si="9"/>
        <v/>
      </c>
      <c r="BP41" t="str">
        <f t="shared" si="10"/>
        <v/>
      </c>
      <c r="BQ41" t="str">
        <f t="shared" si="11"/>
        <v/>
      </c>
      <c r="BR41" t="str">
        <f t="shared" si="12"/>
        <v/>
      </c>
    </row>
    <row r="42" spans="1:70" x14ac:dyDescent="0.25">
      <c r="A42" s="42"/>
      <c r="B42" t="str">
        <f t="shared" si="13"/>
        <v/>
      </c>
      <c r="C42" t="str">
        <f t="shared" si="14"/>
        <v/>
      </c>
      <c r="D42" s="5" t="str">
        <f t="shared" si="15"/>
        <v/>
      </c>
      <c r="E42" s="6" t="str">
        <f t="shared" si="0"/>
        <v/>
      </c>
      <c r="F42" s="7" t="str">
        <f t="shared" si="1"/>
        <v/>
      </c>
      <c r="G42" s="7" t="str">
        <f t="shared" si="2"/>
        <v/>
      </c>
      <c r="J42">
        <f t="shared" si="16"/>
        <v>0.40589300951023771</v>
      </c>
      <c r="K42">
        <f t="shared" si="17"/>
        <v>0.31784150339870804</v>
      </c>
      <c r="L42">
        <f t="shared" si="18"/>
        <v>0.38779062329589203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1.4171347486942718</v>
      </c>
      <c r="BB42" s="61" t="s">
        <v>68</v>
      </c>
      <c r="BC42" s="61"/>
      <c r="BI42" s="5" t="str">
        <f t="shared" si="3"/>
        <v/>
      </c>
      <c r="BJ42" s="5" t="str">
        <f t="shared" si="4"/>
        <v/>
      </c>
      <c r="BK42" s="5" t="str">
        <f t="shared" si="5"/>
        <v/>
      </c>
      <c r="BL42" t="str">
        <f t="shared" si="6"/>
        <v/>
      </c>
      <c r="BM42" t="str">
        <f t="shared" si="7"/>
        <v/>
      </c>
      <c r="BN42" t="str">
        <f t="shared" si="8"/>
        <v/>
      </c>
      <c r="BO42" t="str">
        <f t="shared" si="9"/>
        <v/>
      </c>
      <c r="BP42" t="str">
        <f t="shared" si="10"/>
        <v/>
      </c>
      <c r="BQ42" t="str">
        <f t="shared" si="11"/>
        <v/>
      </c>
      <c r="BR42" t="str">
        <f t="shared" si="12"/>
        <v/>
      </c>
    </row>
    <row r="43" spans="1:70" x14ac:dyDescent="0.25">
      <c r="A43" s="42"/>
      <c r="B43" t="str">
        <f t="shared" si="13"/>
        <v/>
      </c>
      <c r="C43" t="str">
        <f t="shared" si="14"/>
        <v/>
      </c>
      <c r="D43" s="5" t="str">
        <f t="shared" si="15"/>
        <v/>
      </c>
      <c r="E43" s="6" t="str">
        <f t="shared" si="0"/>
        <v/>
      </c>
      <c r="F43" s="7" t="str">
        <f t="shared" si="1"/>
        <v/>
      </c>
      <c r="G43" s="7" t="str">
        <f t="shared" si="2"/>
        <v/>
      </c>
      <c r="J43">
        <f t="shared" si="16"/>
        <v>0.43795327866331252</v>
      </c>
      <c r="K43">
        <f t="shared" si="17"/>
        <v>0.32301894743895371</v>
      </c>
      <c r="L43">
        <f t="shared" si="18"/>
        <v>0.39410749579359061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-1.0457574905606752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 t="str">
        <f t="shared" si="3"/>
        <v/>
      </c>
      <c r="BJ43" s="5" t="str">
        <f t="shared" si="4"/>
        <v/>
      </c>
      <c r="BK43" s="5" t="str">
        <f t="shared" si="5"/>
        <v/>
      </c>
      <c r="BL43" t="str">
        <f t="shared" si="6"/>
        <v/>
      </c>
      <c r="BM43" t="str">
        <f t="shared" si="7"/>
        <v/>
      </c>
      <c r="BN43" t="str">
        <f t="shared" si="8"/>
        <v/>
      </c>
      <c r="BO43" t="str">
        <f t="shared" si="9"/>
        <v/>
      </c>
      <c r="BP43" t="str">
        <f t="shared" si="10"/>
        <v/>
      </c>
      <c r="BQ43" t="str">
        <f t="shared" si="11"/>
        <v/>
      </c>
      <c r="BR43" t="str">
        <f t="shared" si="12"/>
        <v/>
      </c>
    </row>
    <row r="44" spans="1:70" x14ac:dyDescent="0.25">
      <c r="A44" s="42"/>
      <c r="B44" t="str">
        <f t="shared" si="13"/>
        <v/>
      </c>
      <c r="C44" t="str">
        <f t="shared" si="14"/>
        <v/>
      </c>
      <c r="D44" s="5" t="str">
        <f t="shared" si="15"/>
        <v/>
      </c>
      <c r="E44" s="6" t="str">
        <f t="shared" si="0"/>
        <v/>
      </c>
      <c r="F44" s="7" t="str">
        <f t="shared" si="1"/>
        <v/>
      </c>
      <c r="G44" s="7" t="str">
        <f t="shared" si="2"/>
        <v/>
      </c>
      <c r="J44">
        <f t="shared" si="16"/>
        <v>0.47042629971789829</v>
      </c>
      <c r="K44">
        <f t="shared" si="17"/>
        <v>0.3260827978503813</v>
      </c>
      <c r="L44">
        <f t="shared" si="18"/>
        <v>0.39784562454023975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 t="str">
        <f t="shared" si="3"/>
        <v/>
      </c>
      <c r="BJ44" s="5" t="str">
        <f t="shared" si="4"/>
        <v/>
      </c>
      <c r="BK44" s="5" t="str">
        <f t="shared" si="5"/>
        <v/>
      </c>
      <c r="BL44" t="str">
        <f t="shared" si="6"/>
        <v/>
      </c>
      <c r="BM44" t="str">
        <f t="shared" si="7"/>
        <v/>
      </c>
      <c r="BN44" t="str">
        <f t="shared" si="8"/>
        <v/>
      </c>
      <c r="BO44" t="str">
        <f t="shared" si="9"/>
        <v/>
      </c>
      <c r="BP44" t="str">
        <f t="shared" si="10"/>
        <v/>
      </c>
      <c r="BQ44" t="str">
        <f t="shared" si="11"/>
        <v/>
      </c>
      <c r="BR44" t="str">
        <f t="shared" si="12"/>
        <v/>
      </c>
    </row>
    <row r="45" spans="1:70" x14ac:dyDescent="0.25">
      <c r="A45" s="42"/>
      <c r="B45" t="str">
        <f t="shared" si="13"/>
        <v/>
      </c>
      <c r="C45" t="str">
        <f t="shared" si="14"/>
        <v/>
      </c>
      <c r="D45" s="5" t="str">
        <f t="shared" si="15"/>
        <v/>
      </c>
      <c r="E45" s="6" t="str">
        <f t="shared" si="0"/>
        <v/>
      </c>
      <c r="F45" s="7" t="str">
        <f t="shared" si="1"/>
        <v/>
      </c>
      <c r="G45" s="7" t="str">
        <f t="shared" si="2"/>
        <v/>
      </c>
      <c r="J45">
        <f t="shared" si="16"/>
        <v>0.50309729438430228</v>
      </c>
      <c r="K45">
        <f t="shared" si="17"/>
        <v>0.32697178585885417</v>
      </c>
      <c r="L45">
        <f t="shared" si="18"/>
        <v>0.39893025700711998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16.980714285714285</v>
      </c>
      <c r="BB45" s="61" t="s">
        <v>7</v>
      </c>
      <c r="BC45" s="61"/>
      <c r="BI45" s="5" t="str">
        <f t="shared" si="3"/>
        <v/>
      </c>
      <c r="BJ45" s="5" t="str">
        <f t="shared" si="4"/>
        <v/>
      </c>
      <c r="BK45" s="5" t="str">
        <f t="shared" si="5"/>
        <v/>
      </c>
      <c r="BL45" t="str">
        <f t="shared" si="6"/>
        <v/>
      </c>
      <c r="BM45" t="str">
        <f t="shared" si="7"/>
        <v/>
      </c>
      <c r="BN45" t="str">
        <f t="shared" si="8"/>
        <v/>
      </c>
      <c r="BO45" t="str">
        <f t="shared" si="9"/>
        <v/>
      </c>
      <c r="BP45" t="str">
        <f t="shared" si="10"/>
        <v/>
      </c>
      <c r="BQ45" t="str">
        <f t="shared" si="11"/>
        <v/>
      </c>
      <c r="BR45" t="str">
        <f t="shared" si="12"/>
        <v/>
      </c>
    </row>
    <row r="46" spans="1:70" x14ac:dyDescent="0.25">
      <c r="A46" s="42"/>
      <c r="B46" t="str">
        <f t="shared" si="13"/>
        <v/>
      </c>
      <c r="C46" t="str">
        <f t="shared" si="14"/>
        <v/>
      </c>
      <c r="D46" s="5" t="str">
        <f t="shared" si="15"/>
        <v/>
      </c>
      <c r="E46" s="6" t="str">
        <f t="shared" si="0"/>
        <v/>
      </c>
      <c r="F46" s="7" t="str">
        <f t="shared" si="1"/>
        <v/>
      </c>
      <c r="G46" s="7" t="str">
        <f t="shared" si="2"/>
        <v/>
      </c>
      <c r="J46">
        <f t="shared" si="16"/>
        <v>0.53574751739057891</v>
      </c>
      <c r="K46">
        <f t="shared" si="17"/>
        <v>0.32566806194179276</v>
      </c>
      <c r="L46">
        <f t="shared" si="18"/>
        <v>0.39733961542948815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12.571395531791651</v>
      </c>
      <c r="BB46" s="61" t="s">
        <v>158</v>
      </c>
      <c r="BC46" s="61"/>
      <c r="BI46" s="5" t="str">
        <f t="shared" si="3"/>
        <v/>
      </c>
      <c r="BJ46" s="5" t="str">
        <f t="shared" si="4"/>
        <v/>
      </c>
      <c r="BK46" s="5" t="str">
        <f t="shared" si="5"/>
        <v/>
      </c>
      <c r="BL46" t="str">
        <f t="shared" si="6"/>
        <v/>
      </c>
      <c r="BM46" t="str">
        <f t="shared" si="7"/>
        <v/>
      </c>
      <c r="BN46" t="str">
        <f t="shared" si="8"/>
        <v/>
      </c>
      <c r="BO46" t="str">
        <f t="shared" si="9"/>
        <v/>
      </c>
      <c r="BP46" t="str">
        <f t="shared" si="10"/>
        <v/>
      </c>
      <c r="BQ46" t="str">
        <f t="shared" si="11"/>
        <v/>
      </c>
      <c r="BR46" t="str">
        <f t="shared" si="12"/>
        <v/>
      </c>
    </row>
    <row r="47" spans="1:70" x14ac:dyDescent="0.25">
      <c r="A47" s="42"/>
      <c r="B47" t="str">
        <f t="shared" si="13"/>
        <v/>
      </c>
      <c r="C47" t="str">
        <f t="shared" si="14"/>
        <v/>
      </c>
      <c r="D47" s="5" t="str">
        <f t="shared" si="15"/>
        <v/>
      </c>
      <c r="E47" s="6" t="str">
        <f t="shared" si="0"/>
        <v/>
      </c>
      <c r="F47" s="7" t="str">
        <f t="shared" si="1"/>
        <v/>
      </c>
      <c r="G47" s="7" t="str">
        <f t="shared" si="2"/>
        <v/>
      </c>
      <c r="J47">
        <f t="shared" si="16"/>
        <v>0.56815864043982822</v>
      </c>
      <c r="K47">
        <f t="shared" si="17"/>
        <v>0.32219779181418334</v>
      </c>
      <c r="L47">
        <f t="shared" si="18"/>
        <v>0.39310562395448984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16.980714285714285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26.129719563233689</v>
      </c>
      <c r="BB47" s="61" t="s">
        <v>77</v>
      </c>
      <c r="BC47" s="61"/>
      <c r="BI47" s="5" t="str">
        <f t="shared" si="3"/>
        <v/>
      </c>
      <c r="BJ47" s="5" t="str">
        <f t="shared" si="4"/>
        <v/>
      </c>
      <c r="BK47" s="5" t="str">
        <f t="shared" si="5"/>
        <v/>
      </c>
      <c r="BL47" t="str">
        <f t="shared" si="6"/>
        <v/>
      </c>
      <c r="BM47" t="str">
        <f t="shared" si="7"/>
        <v/>
      </c>
      <c r="BN47" t="str">
        <f t="shared" si="8"/>
        <v/>
      </c>
      <c r="BO47" t="str">
        <f t="shared" si="9"/>
        <v/>
      </c>
      <c r="BP47" t="str">
        <f t="shared" si="10"/>
        <v/>
      </c>
      <c r="BQ47" t="str">
        <f t="shared" si="11"/>
        <v/>
      </c>
      <c r="BR47" t="str">
        <f t="shared" si="12"/>
        <v/>
      </c>
    </row>
    <row r="48" spans="1:70" x14ac:dyDescent="0.25">
      <c r="A48" s="42"/>
      <c r="B48" t="str">
        <f t="shared" si="13"/>
        <v/>
      </c>
      <c r="C48" t="str">
        <f t="shared" si="14"/>
        <v/>
      </c>
      <c r="D48" s="5" t="str">
        <f t="shared" si="15"/>
        <v/>
      </c>
      <c r="E48" s="6" t="str">
        <f t="shared" si="0"/>
        <v/>
      </c>
      <c r="F48" s="7" t="str">
        <f t="shared" si="1"/>
        <v/>
      </c>
      <c r="G48" s="7" t="str">
        <f t="shared" si="2"/>
        <v/>
      </c>
      <c r="J48">
        <f t="shared" si="16"/>
        <v>0.60011712224785985</v>
      </c>
      <c r="K48">
        <f t="shared" si="17"/>
        <v>0.31663028313822128</v>
      </c>
      <c r="L48">
        <f t="shared" si="18"/>
        <v>0.38631284316101278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12.571395531791651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 t="str">
        <f t="shared" si="3"/>
        <v/>
      </c>
      <c r="BJ48" s="5" t="str">
        <f t="shared" si="4"/>
        <v/>
      </c>
      <c r="BK48" s="5" t="str">
        <f t="shared" si="5"/>
        <v/>
      </c>
      <c r="BL48" t="str">
        <f t="shared" si="6"/>
        <v/>
      </c>
      <c r="BM48" t="str">
        <f t="shared" si="7"/>
        <v/>
      </c>
      <c r="BN48" t="str">
        <f t="shared" si="8"/>
        <v/>
      </c>
      <c r="BO48" t="str">
        <f t="shared" si="9"/>
        <v/>
      </c>
      <c r="BP48" t="str">
        <f t="shared" si="10"/>
        <v/>
      </c>
      <c r="BQ48" t="str">
        <f t="shared" si="11"/>
        <v/>
      </c>
      <c r="BR48" t="str">
        <f t="shared" si="12"/>
        <v/>
      </c>
    </row>
    <row r="49" spans="1:70" x14ac:dyDescent="0.25">
      <c r="A49" s="42"/>
      <c r="B49" t="str">
        <f t="shared" si="13"/>
        <v/>
      </c>
      <c r="C49" t="str">
        <f t="shared" si="14"/>
        <v/>
      </c>
      <c r="D49" s="5" t="str">
        <f t="shared" si="15"/>
        <v/>
      </c>
      <c r="E49" s="6" t="str">
        <f t="shared" si="0"/>
        <v/>
      </c>
      <c r="F49" s="7" t="str">
        <f t="shared" si="1"/>
        <v/>
      </c>
      <c r="G49" s="7" t="str">
        <f t="shared" si="2"/>
        <v/>
      </c>
      <c r="J49">
        <f t="shared" si="16"/>
        <v>0.63141841920228448</v>
      </c>
      <c r="K49">
        <f t="shared" si="17"/>
        <v>0.30907568367064675</v>
      </c>
      <c r="L49">
        <f t="shared" si="18"/>
        <v>0.3770956616257034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 t="str">
        <f t="shared" si="3"/>
        <v/>
      </c>
      <c r="BJ49" s="5" t="str">
        <f t="shared" si="4"/>
        <v/>
      </c>
      <c r="BK49" s="5" t="str">
        <f t="shared" si="5"/>
        <v/>
      </c>
      <c r="BL49" t="str">
        <f t="shared" si="6"/>
        <v/>
      </c>
      <c r="BM49" t="str">
        <f t="shared" si="7"/>
        <v/>
      </c>
      <c r="BN49" t="str">
        <f t="shared" si="8"/>
        <v/>
      </c>
      <c r="BO49" t="str">
        <f t="shared" si="9"/>
        <v/>
      </c>
      <c r="BP49" t="str">
        <f t="shared" si="10"/>
        <v/>
      </c>
      <c r="BQ49" t="str">
        <f t="shared" si="11"/>
        <v/>
      </c>
      <c r="BR49" t="str">
        <f t="shared" si="12"/>
        <v/>
      </c>
    </row>
    <row r="50" spans="1:70" x14ac:dyDescent="0.25">
      <c r="A50" s="42"/>
      <c r="B50" t="str">
        <f t="shared" si="13"/>
        <v/>
      </c>
      <c r="C50" t="str">
        <f t="shared" si="14"/>
        <v/>
      </c>
      <c r="D50" s="5" t="str">
        <f t="shared" si="15"/>
        <v/>
      </c>
      <c r="E50" s="6" t="str">
        <f t="shared" si="0"/>
        <v/>
      </c>
      <c r="F50" s="7" t="str">
        <f t="shared" si="1"/>
        <v/>
      </c>
      <c r="G50" s="7" t="str">
        <f t="shared" si="2"/>
        <v/>
      </c>
      <c r="J50">
        <f t="shared" si="16"/>
        <v>0.66187089859645221</v>
      </c>
      <c r="K50">
        <f t="shared" si="17"/>
        <v>0.29968135763828585</v>
      </c>
      <c r="L50">
        <f t="shared" si="18"/>
        <v>0.36563387482763332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0.32006919867441069</v>
      </c>
      <c r="AL50" s="27">
        <f>INTERCEPT(E3:E902,BR3:BR902)</f>
        <v>-0.14041622610843302</v>
      </c>
      <c r="BI50" s="5" t="str">
        <f t="shared" si="3"/>
        <v/>
      </c>
      <c r="BJ50" s="5" t="str">
        <f t="shared" si="4"/>
        <v/>
      </c>
      <c r="BK50" s="5" t="str">
        <f t="shared" si="5"/>
        <v/>
      </c>
      <c r="BL50" t="str">
        <f t="shared" si="6"/>
        <v/>
      </c>
      <c r="BM50" t="str">
        <f t="shared" si="7"/>
        <v/>
      </c>
      <c r="BN50" t="str">
        <f t="shared" si="8"/>
        <v/>
      </c>
      <c r="BO50" t="str">
        <f t="shared" si="9"/>
        <v/>
      </c>
      <c r="BP50" t="str">
        <f t="shared" si="10"/>
        <v/>
      </c>
      <c r="BQ50" t="str">
        <f t="shared" si="11"/>
        <v/>
      </c>
      <c r="BR50" t="str">
        <f t="shared" si="12"/>
        <v/>
      </c>
    </row>
    <row r="51" spans="1:70" x14ac:dyDescent="0.25">
      <c r="A51" s="42"/>
      <c r="B51" t="str">
        <f t="shared" si="13"/>
        <v/>
      </c>
      <c r="C51" t="str">
        <f t="shared" si="14"/>
        <v/>
      </c>
      <c r="D51" s="5" t="str">
        <f t="shared" si="15"/>
        <v/>
      </c>
      <c r="E51" s="6" t="str">
        <f t="shared" si="0"/>
        <v/>
      </c>
      <c r="F51" s="7" t="str">
        <f t="shared" si="1"/>
        <v/>
      </c>
      <c r="G51" s="7" t="str">
        <f t="shared" si="2"/>
        <v/>
      </c>
      <c r="J51">
        <f t="shared" si="16"/>
        <v>0.69129933012502842</v>
      </c>
      <c r="K51">
        <f t="shared" si="17"/>
        <v>0.2886271068530501</v>
      </c>
      <c r="L51">
        <f t="shared" si="18"/>
        <v>0.35214685454791139</v>
      </c>
      <c r="M51">
        <f t="shared" si="19"/>
        <v>6.309573444801968</v>
      </c>
      <c r="N51">
        <f t="shared" si="22"/>
        <v>0.80000000000000238</v>
      </c>
      <c r="BI51" s="5" t="str">
        <f t="shared" si="3"/>
        <v/>
      </c>
      <c r="BJ51" s="5" t="str">
        <f t="shared" si="4"/>
        <v/>
      </c>
      <c r="BK51" s="5" t="str">
        <f t="shared" si="5"/>
        <v/>
      </c>
      <c r="BL51" t="str">
        <f t="shared" si="6"/>
        <v/>
      </c>
      <c r="BM51" t="str">
        <f t="shared" si="7"/>
        <v/>
      </c>
      <c r="BN51" t="str">
        <f t="shared" si="8"/>
        <v/>
      </c>
      <c r="BO51" t="str">
        <f t="shared" si="9"/>
        <v/>
      </c>
      <c r="BP51" t="str">
        <f t="shared" si="10"/>
        <v/>
      </c>
      <c r="BQ51" t="str">
        <f t="shared" si="11"/>
        <v/>
      </c>
      <c r="BR51" t="str">
        <f t="shared" si="12"/>
        <v/>
      </c>
    </row>
    <row r="52" spans="1:70" ht="26.25" x14ac:dyDescent="0.25">
      <c r="A52" s="42"/>
      <c r="B52" t="str">
        <f t="shared" si="13"/>
        <v/>
      </c>
      <c r="C52" t="str">
        <f t="shared" si="14"/>
        <v/>
      </c>
      <c r="D52" s="5" t="str">
        <f t="shared" si="15"/>
        <v/>
      </c>
      <c r="E52" s="6" t="str">
        <f t="shared" si="0"/>
        <v/>
      </c>
      <c r="F52" s="7" t="str">
        <f t="shared" si="1"/>
        <v/>
      </c>
      <c r="G52" s="7" t="str">
        <f t="shared" si="2"/>
        <v/>
      </c>
      <c r="J52">
        <f t="shared" si="16"/>
        <v>0.71954785056891291</v>
      </c>
      <c r="K52">
        <f t="shared" si="17"/>
        <v>0.27611945298330037</v>
      </c>
      <c r="L52">
        <f t="shared" si="18"/>
        <v>0.33688657280920115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 t="str">
        <f t="shared" si="3"/>
        <v/>
      </c>
      <c r="BJ52" s="5" t="str">
        <f t="shared" si="4"/>
        <v/>
      </c>
      <c r="BK52" s="5" t="str">
        <f t="shared" si="5"/>
        <v/>
      </c>
      <c r="BL52" t="str">
        <f t="shared" si="6"/>
        <v/>
      </c>
      <c r="BM52" t="str">
        <f t="shared" si="7"/>
        <v/>
      </c>
      <c r="BN52" t="str">
        <f t="shared" si="8"/>
        <v/>
      </c>
      <c r="BO52" t="str">
        <f t="shared" si="9"/>
        <v/>
      </c>
      <c r="BP52" t="str">
        <f t="shared" si="10"/>
        <v/>
      </c>
      <c r="BQ52" t="str">
        <f t="shared" si="11"/>
        <v/>
      </c>
      <c r="BR52" t="str">
        <f t="shared" si="12"/>
        <v/>
      </c>
    </row>
    <row r="53" spans="1:70" x14ac:dyDescent="0.25">
      <c r="A53" s="42"/>
      <c r="B53" t="str">
        <f t="shared" si="13"/>
        <v/>
      </c>
      <c r="C53" t="str">
        <f t="shared" si="14"/>
        <v/>
      </c>
      <c r="D53" s="5" t="str">
        <f t="shared" si="15"/>
        <v/>
      </c>
      <c r="E53" s="6" t="str">
        <f t="shared" si="0"/>
        <v/>
      </c>
      <c r="F53" s="7" t="str">
        <f t="shared" si="1"/>
        <v/>
      </c>
      <c r="G53" s="7" t="str">
        <f t="shared" si="2"/>
        <v/>
      </c>
      <c r="J53">
        <f t="shared" si="16"/>
        <v>0.7464823202197125</v>
      </c>
      <c r="K53">
        <f t="shared" si="17"/>
        <v>0.26238523473518488</v>
      </c>
      <c r="L53">
        <f t="shared" si="18"/>
        <v>0.32012978995369895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2.8289149454248028E-2</v>
      </c>
      <c r="AN53">
        <v>0.1</v>
      </c>
      <c r="AO53" s="18">
        <f>AM53</f>
        <v>2.8289149454248028E-2</v>
      </c>
      <c r="AQ53" s="58">
        <f>10^_xlfn.NORM.INV(AN53,$AL$61,$AL$62)</f>
        <v>4.235823831272123E-2</v>
      </c>
      <c r="BI53" s="5" t="str">
        <f t="shared" si="3"/>
        <v/>
      </c>
      <c r="BJ53" s="5" t="str">
        <f t="shared" si="4"/>
        <v/>
      </c>
      <c r="BK53" s="5" t="str">
        <f t="shared" si="5"/>
        <v/>
      </c>
      <c r="BL53" t="str">
        <f t="shared" si="6"/>
        <v/>
      </c>
      <c r="BM53" t="str">
        <f t="shared" si="7"/>
        <v/>
      </c>
      <c r="BN53" t="str">
        <f t="shared" si="8"/>
        <v/>
      </c>
      <c r="BO53" t="str">
        <f t="shared" si="9"/>
        <v/>
      </c>
      <c r="BP53" t="str">
        <f t="shared" si="10"/>
        <v/>
      </c>
      <c r="BQ53" t="str">
        <f t="shared" si="11"/>
        <v/>
      </c>
      <c r="BR53" t="str">
        <f t="shared" si="12"/>
        <v/>
      </c>
    </row>
    <row r="54" spans="1:70" x14ac:dyDescent="0.25">
      <c r="A54" s="42"/>
      <c r="B54" t="str">
        <f t="shared" si="13"/>
        <v/>
      </c>
      <c r="C54" t="str">
        <f t="shared" si="14"/>
        <v/>
      </c>
      <c r="D54" s="5" t="str">
        <f t="shared" si="15"/>
        <v/>
      </c>
      <c r="E54" s="6" t="str">
        <f t="shared" si="0"/>
        <v/>
      </c>
      <c r="F54" s="7" t="str">
        <f t="shared" si="1"/>
        <v/>
      </c>
      <c r="G54" s="7" t="str">
        <f t="shared" si="2"/>
        <v/>
      </c>
      <c r="J54">
        <f t="shared" si="16"/>
        <v>0.77199201623997693</v>
      </c>
      <c r="K54">
        <f t="shared" si="17"/>
        <v>0.24766479660137092</v>
      </c>
      <c r="L54">
        <f t="shared" si="18"/>
        <v>0.30216974440250632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0.1885072274645119</v>
      </c>
      <c r="AN54">
        <v>0.25</v>
      </c>
      <c r="AO54" s="18">
        <f>AM54</f>
        <v>0.1885072274645119</v>
      </c>
      <c r="AQ54" s="58">
        <f t="shared" ref="AQ54:AQ57" si="26">10^_xlfn.NORM.INV(AN54,$AL$61,$AL$62)</f>
        <v>0.23313051456484518</v>
      </c>
      <c r="BI54" s="5" t="str">
        <f t="shared" si="3"/>
        <v/>
      </c>
      <c r="BJ54" s="5" t="str">
        <f t="shared" si="4"/>
        <v/>
      </c>
      <c r="BK54" s="5" t="str">
        <f t="shared" si="5"/>
        <v/>
      </c>
      <c r="BL54" t="str">
        <f t="shared" si="6"/>
        <v/>
      </c>
      <c r="BM54" t="str">
        <f t="shared" si="7"/>
        <v/>
      </c>
      <c r="BN54" t="str">
        <f t="shared" si="8"/>
        <v/>
      </c>
      <c r="BO54" t="str">
        <f t="shared" si="9"/>
        <v/>
      </c>
      <c r="BP54" t="str">
        <f t="shared" si="10"/>
        <v/>
      </c>
      <c r="BQ54" t="str">
        <f t="shared" si="11"/>
        <v/>
      </c>
      <c r="BR54" t="str">
        <f t="shared" si="12"/>
        <v/>
      </c>
    </row>
    <row r="55" spans="1:70" x14ac:dyDescent="0.25">
      <c r="A55" s="42"/>
      <c r="B55" t="str">
        <f t="shared" si="13"/>
        <v/>
      </c>
      <c r="C55" t="str">
        <f t="shared" si="14"/>
        <v/>
      </c>
      <c r="D55" s="5" t="str">
        <f t="shared" si="15"/>
        <v/>
      </c>
      <c r="E55" s="6" t="str">
        <f t="shared" si="0"/>
        <v/>
      </c>
      <c r="F55" s="7" t="str">
        <f t="shared" si="1"/>
        <v/>
      </c>
      <c r="G55" s="7" t="str">
        <f t="shared" si="2"/>
        <v/>
      </c>
      <c r="J55">
        <f t="shared" si="16"/>
        <v>0.7959906363298429</v>
      </c>
      <c r="K55">
        <f t="shared" si="17"/>
        <v>0.23220505344163264</v>
      </c>
      <c r="L55">
        <f t="shared" si="18"/>
        <v>0.28330769092049501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1.5506990639678115</v>
      </c>
      <c r="AN55">
        <v>0.5</v>
      </c>
      <c r="AO55" s="30">
        <f>AM55</f>
        <v>1.5506990639678115</v>
      </c>
      <c r="AQ55" s="59">
        <f t="shared" si="26"/>
        <v>1.5506990639678122</v>
      </c>
      <c r="BI55" s="5" t="str">
        <f t="shared" si="3"/>
        <v/>
      </c>
      <c r="BJ55" s="5" t="str">
        <f t="shared" si="4"/>
        <v/>
      </c>
      <c r="BK55" s="5" t="str">
        <f t="shared" si="5"/>
        <v/>
      </c>
      <c r="BL55" t="str">
        <f t="shared" si="6"/>
        <v/>
      </c>
      <c r="BM55" t="str">
        <f t="shared" si="7"/>
        <v/>
      </c>
      <c r="BN55" t="str">
        <f t="shared" si="8"/>
        <v/>
      </c>
      <c r="BO55" t="str">
        <f t="shared" si="9"/>
        <v/>
      </c>
      <c r="BP55" t="str">
        <f t="shared" si="10"/>
        <v/>
      </c>
      <c r="BQ55" t="str">
        <f t="shared" si="11"/>
        <v/>
      </c>
      <c r="BR55" t="str">
        <f t="shared" si="12"/>
        <v/>
      </c>
    </row>
    <row r="56" spans="1:70" x14ac:dyDescent="0.25">
      <c r="A56" s="42"/>
      <c r="B56" t="str">
        <f t="shared" si="13"/>
        <v/>
      </c>
      <c r="C56" t="str">
        <f t="shared" si="14"/>
        <v/>
      </c>
      <c r="D56" s="5" t="str">
        <f t="shared" si="15"/>
        <v/>
      </c>
      <c r="E56" s="6" t="str">
        <f t="shared" si="0"/>
        <v/>
      </c>
      <c r="F56" s="7" t="str">
        <f t="shared" si="1"/>
        <v/>
      </c>
      <c r="G56" s="7" t="str">
        <f t="shared" si="2"/>
        <v/>
      </c>
      <c r="J56">
        <f t="shared" si="16"/>
        <v>0.81841661424369538</v>
      </c>
      <c r="K56">
        <f t="shared" si="17"/>
        <v>0.21625270763472459</v>
      </c>
      <c r="L56">
        <f t="shared" si="18"/>
        <v>0.26384462502965572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12.756368120916461</v>
      </c>
      <c r="AN56">
        <v>0.75</v>
      </c>
      <c r="AO56" s="30">
        <f>AM56</f>
        <v>12.756368120916461</v>
      </c>
      <c r="AQ56" s="59">
        <f t="shared" si="26"/>
        <v>10.314683993552419</v>
      </c>
      <c r="BI56" s="5" t="str">
        <f t="shared" si="3"/>
        <v/>
      </c>
      <c r="BJ56" s="5" t="str">
        <f t="shared" si="4"/>
        <v/>
      </c>
      <c r="BK56" s="5" t="str">
        <f t="shared" si="5"/>
        <v/>
      </c>
      <c r="BL56" t="str">
        <f t="shared" si="6"/>
        <v/>
      </c>
      <c r="BM56" t="str">
        <f t="shared" si="7"/>
        <v/>
      </c>
      <c r="BN56" t="str">
        <f t="shared" si="8"/>
        <v/>
      </c>
      <c r="BO56" t="str">
        <f t="shared" si="9"/>
        <v/>
      </c>
      <c r="BP56" t="str">
        <f t="shared" si="10"/>
        <v/>
      </c>
      <c r="BQ56" t="str">
        <f t="shared" si="11"/>
        <v/>
      </c>
      <c r="BR56" t="str">
        <f t="shared" si="12"/>
        <v/>
      </c>
    </row>
    <row r="57" spans="1:70" x14ac:dyDescent="0.25">
      <c r="A57" s="42"/>
      <c r="B57" t="str">
        <f t="shared" si="13"/>
        <v/>
      </c>
      <c r="C57" t="str">
        <f t="shared" si="14"/>
        <v/>
      </c>
      <c r="D57" s="5" t="str">
        <f t="shared" si="15"/>
        <v/>
      </c>
      <c r="E57" s="6" t="str">
        <f t="shared" si="0"/>
        <v/>
      </c>
      <c r="F57" s="7" t="str">
        <f t="shared" si="1"/>
        <v/>
      </c>
      <c r="G57" s="7" t="str">
        <f t="shared" si="2"/>
        <v/>
      </c>
      <c r="J57">
        <f t="shared" si="16"/>
        <v>0.83923277540803753</v>
      </c>
      <c r="K57">
        <f t="shared" si="17"/>
        <v>0.20004787402436475</v>
      </c>
      <c r="L57">
        <f t="shared" si="18"/>
        <v>0.24407350496203897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85.003177309367629</v>
      </c>
      <c r="AN57">
        <v>0.9</v>
      </c>
      <c r="AO57" s="30">
        <f>AM57</f>
        <v>85.003177309367629</v>
      </c>
      <c r="AQ57" s="59">
        <f t="shared" si="26"/>
        <v>56.769773313930905</v>
      </c>
      <c r="BI57" s="5" t="str">
        <f t="shared" si="3"/>
        <v/>
      </c>
      <c r="BJ57" s="5" t="str">
        <f t="shared" si="4"/>
        <v/>
      </c>
      <c r="BK57" s="5" t="str">
        <f t="shared" si="5"/>
        <v/>
      </c>
      <c r="BL57" t="str">
        <f t="shared" si="6"/>
        <v/>
      </c>
      <c r="BM57" t="str">
        <f t="shared" si="7"/>
        <v/>
      </c>
      <c r="BN57" t="str">
        <f t="shared" si="8"/>
        <v/>
      </c>
      <c r="BO57" t="str">
        <f t="shared" si="9"/>
        <v/>
      </c>
      <c r="BP57" t="str">
        <f t="shared" si="10"/>
        <v/>
      </c>
      <c r="BQ57" t="str">
        <f t="shared" si="11"/>
        <v/>
      </c>
      <c r="BR57" t="str">
        <f t="shared" si="12"/>
        <v/>
      </c>
    </row>
    <row r="58" spans="1:70" x14ac:dyDescent="0.25">
      <c r="A58" s="42"/>
      <c r="B58" t="str">
        <f t="shared" si="13"/>
        <v/>
      </c>
      <c r="C58" t="str">
        <f t="shared" si="14"/>
        <v/>
      </c>
      <c r="D58" s="5" t="str">
        <f t="shared" si="15"/>
        <v/>
      </c>
      <c r="E58" s="6" t="str">
        <f t="shared" si="0"/>
        <v/>
      </c>
      <c r="F58" s="7" t="str">
        <f t="shared" si="1"/>
        <v/>
      </c>
      <c r="G58" s="7" t="str">
        <f t="shared" si="2"/>
        <v/>
      </c>
      <c r="J58">
        <f t="shared" si="16"/>
        <v>0.8584253848279445</v>
      </c>
      <c r="K58">
        <f t="shared" si="17"/>
        <v>0.18381833436384404</v>
      </c>
      <c r="L58">
        <f t="shared" si="18"/>
        <v>0.22427224164853204</v>
      </c>
      <c r="M58">
        <f t="shared" si="19"/>
        <v>31.622776601684013</v>
      </c>
      <c r="N58">
        <f t="shared" si="22"/>
        <v>1.5000000000000029</v>
      </c>
      <c r="AV58" s="6"/>
      <c r="BI58" s="5" t="str">
        <f t="shared" si="3"/>
        <v/>
      </c>
      <c r="BJ58" s="5" t="str">
        <f t="shared" si="4"/>
        <v/>
      </c>
      <c r="BK58" s="5" t="str">
        <f t="shared" si="5"/>
        <v/>
      </c>
      <c r="BL58" t="str">
        <f t="shared" si="6"/>
        <v/>
      </c>
      <c r="BM58" t="str">
        <f t="shared" si="7"/>
        <v/>
      </c>
      <c r="BN58" t="str">
        <f t="shared" si="8"/>
        <v/>
      </c>
      <c r="BO58" t="str">
        <f t="shared" si="9"/>
        <v/>
      </c>
      <c r="BP58" t="str">
        <f t="shared" si="10"/>
        <v/>
      </c>
      <c r="BQ58" t="str">
        <f t="shared" si="11"/>
        <v/>
      </c>
      <c r="BR58" t="str">
        <f t="shared" si="12"/>
        <v/>
      </c>
    </row>
    <row r="59" spans="1:70" x14ac:dyDescent="0.25">
      <c r="A59" s="42"/>
      <c r="B59" t="str">
        <f t="shared" si="13"/>
        <v/>
      </c>
      <c r="C59" t="str">
        <f t="shared" si="14"/>
        <v/>
      </c>
      <c r="D59" s="5" t="str">
        <f t="shared" si="15"/>
        <v/>
      </c>
      <c r="E59" s="6" t="str">
        <f t="shared" si="0"/>
        <v/>
      </c>
      <c r="F59" s="7" t="str">
        <f t="shared" si="1"/>
        <v/>
      </c>
      <c r="G59" s="7" t="str">
        <f t="shared" si="2"/>
        <v/>
      </c>
      <c r="J59">
        <f t="shared" si="16"/>
        <v>0.87600265956209344</v>
      </c>
      <c r="K59">
        <f t="shared" si="17"/>
        <v>0.16777460009702749</v>
      </c>
      <c r="L59">
        <f t="shared" si="18"/>
        <v>0.20469767493904253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 t="str">
        <f t="shared" si="3"/>
        <v/>
      </c>
      <c r="BJ59" s="5" t="str">
        <f t="shared" si="4"/>
        <v/>
      </c>
      <c r="BK59" s="5" t="str">
        <f t="shared" si="5"/>
        <v/>
      </c>
      <c r="BL59" t="str">
        <f t="shared" si="6"/>
        <v/>
      </c>
      <c r="BM59" t="str">
        <f t="shared" si="7"/>
        <v/>
      </c>
      <c r="BN59" t="str">
        <f t="shared" si="8"/>
        <v/>
      </c>
      <c r="BO59" t="str">
        <f t="shared" si="9"/>
        <v/>
      </c>
      <c r="BP59" t="str">
        <f t="shared" si="10"/>
        <v/>
      </c>
      <c r="BQ59" t="str">
        <f t="shared" si="11"/>
        <v/>
      </c>
      <c r="BR59" t="str">
        <f t="shared" si="12"/>
        <v/>
      </c>
    </row>
    <row r="60" spans="1:70" ht="15.75" x14ac:dyDescent="0.25">
      <c r="A60" s="42"/>
      <c r="B60" t="str">
        <f t="shared" si="13"/>
        <v/>
      </c>
      <c r="C60" t="str">
        <f t="shared" si="14"/>
        <v/>
      </c>
      <c r="D60" s="5" t="str">
        <f t="shared" si="15"/>
        <v/>
      </c>
      <c r="E60" s="6" t="str">
        <f t="shared" si="0"/>
        <v/>
      </c>
      <c r="F60" s="7" t="str">
        <f t="shared" si="1"/>
        <v/>
      </c>
      <c r="G60" s="7" t="str">
        <f t="shared" si="2"/>
        <v/>
      </c>
      <c r="J60">
        <f t="shared" si="16"/>
        <v>0.89199283351246361</v>
      </c>
      <c r="K60">
        <f t="shared" si="17"/>
        <v>0.15210591318807293</v>
      </c>
      <c r="L60">
        <f t="shared" si="18"/>
        <v>0.18558069431291713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 t="str">
        <f t="shared" si="3"/>
        <v/>
      </c>
      <c r="BJ60" s="5" t="str">
        <f t="shared" si="4"/>
        <v/>
      </c>
      <c r="BK60" s="5" t="str">
        <f t="shared" si="5"/>
        <v/>
      </c>
      <c r="BL60" t="str">
        <f t="shared" si="6"/>
        <v/>
      </c>
      <c r="BM60" t="str">
        <f t="shared" si="7"/>
        <v/>
      </c>
      <c r="BN60" t="str">
        <f t="shared" si="8"/>
        <v/>
      </c>
      <c r="BO60" t="str">
        <f t="shared" si="9"/>
        <v/>
      </c>
      <c r="BP60" t="str">
        <f t="shared" si="10"/>
        <v/>
      </c>
      <c r="BQ60" t="str">
        <f t="shared" si="11"/>
        <v/>
      </c>
      <c r="BR60" t="str">
        <f t="shared" si="12"/>
        <v/>
      </c>
    </row>
    <row r="61" spans="1:70" ht="15.75" x14ac:dyDescent="0.25">
      <c r="A61" s="42"/>
      <c r="B61" t="str">
        <f t="shared" si="13"/>
        <v/>
      </c>
      <c r="C61" t="str">
        <f t="shared" si="14"/>
        <v/>
      </c>
      <c r="D61" s="5" t="str">
        <f t="shared" si="15"/>
        <v/>
      </c>
      <c r="E61" s="6" t="str">
        <f t="shared" si="0"/>
        <v/>
      </c>
      <c r="F61" s="7" t="str">
        <f t="shared" si="1"/>
        <v/>
      </c>
      <c r="G61" s="7" t="str">
        <f t="shared" si="2"/>
        <v/>
      </c>
      <c r="J61">
        <f t="shared" si="16"/>
        <v>0.9064418726519331</v>
      </c>
      <c r="K61">
        <f t="shared" si="17"/>
        <v>0.1369772626078784</v>
      </c>
      <c r="L61">
        <f t="shared" si="18"/>
        <v>0.16712259876722621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0.19052752473881607</v>
      </c>
      <c r="AM61" s="32"/>
      <c r="AN61" s="32"/>
      <c r="AV61" s="6"/>
      <c r="BI61" s="5" t="str">
        <f t="shared" si="3"/>
        <v/>
      </c>
      <c r="BJ61" s="5" t="str">
        <f t="shared" si="4"/>
        <v/>
      </c>
      <c r="BK61" s="5" t="str">
        <f t="shared" si="5"/>
        <v/>
      </c>
      <c r="BL61" t="str">
        <f t="shared" si="6"/>
        <v/>
      </c>
      <c r="BM61" t="str">
        <f t="shared" si="7"/>
        <v/>
      </c>
      <c r="BN61" t="str">
        <f t="shared" si="8"/>
        <v/>
      </c>
      <c r="BO61" t="str">
        <f t="shared" si="9"/>
        <v/>
      </c>
      <c r="BP61" t="str">
        <f t="shared" si="10"/>
        <v/>
      </c>
      <c r="BQ61" t="str">
        <f t="shared" si="11"/>
        <v/>
      </c>
      <c r="BR61" t="str">
        <f t="shared" si="12"/>
        <v/>
      </c>
    </row>
    <row r="62" spans="1:70" ht="15.75" x14ac:dyDescent="0.25">
      <c r="A62" s="42"/>
      <c r="B62" t="str">
        <f t="shared" si="13"/>
        <v/>
      </c>
      <c r="C62" t="str">
        <f t="shared" si="14"/>
        <v/>
      </c>
      <c r="D62" s="5" t="str">
        <f t="shared" si="15"/>
        <v/>
      </c>
      <c r="E62" s="6" t="str">
        <f t="shared" si="0"/>
        <v/>
      </c>
      <c r="F62" s="7" t="str">
        <f t="shared" si="1"/>
        <v/>
      </c>
      <c r="G62" s="7" t="str">
        <f t="shared" si="2"/>
        <v/>
      </c>
      <c r="J62">
        <f t="shared" si="16"/>
        <v>0.9194109439660032</v>
      </c>
      <c r="K62">
        <f t="shared" si="17"/>
        <v>0.12252744222775558</v>
      </c>
      <c r="L62">
        <f t="shared" si="18"/>
        <v>0.14949272730046456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1.2200754751950633</v>
      </c>
      <c r="AM62" s="32"/>
      <c r="AN62" s="32"/>
      <c r="AV62" s="6"/>
      <c r="BI62" s="5" t="str">
        <f t="shared" si="3"/>
        <v/>
      </c>
      <c r="BJ62" s="5" t="str">
        <f t="shared" si="4"/>
        <v/>
      </c>
      <c r="BK62" s="5" t="str">
        <f t="shared" si="5"/>
        <v/>
      </c>
      <c r="BL62" t="str">
        <f t="shared" si="6"/>
        <v/>
      </c>
      <c r="BM62" t="str">
        <f t="shared" si="7"/>
        <v/>
      </c>
      <c r="BN62" t="str">
        <f t="shared" si="8"/>
        <v/>
      </c>
      <c r="BO62" t="str">
        <f t="shared" si="9"/>
        <v/>
      </c>
      <c r="BP62" t="str">
        <f t="shared" si="10"/>
        <v/>
      </c>
      <c r="BQ62" t="str">
        <f t="shared" si="11"/>
        <v/>
      </c>
      <c r="BR62" t="str">
        <f t="shared" si="12"/>
        <v/>
      </c>
    </row>
    <row r="63" spans="1:70" ht="15.75" x14ac:dyDescent="0.25">
      <c r="A63" s="42"/>
      <c r="B63" t="str">
        <f t="shared" si="13"/>
        <v/>
      </c>
      <c r="C63" t="str">
        <f t="shared" si="14"/>
        <v/>
      </c>
      <c r="D63" s="5" t="str">
        <f t="shared" si="15"/>
        <v/>
      </c>
      <c r="E63" s="6" t="str">
        <f t="shared" si="0"/>
        <v/>
      </c>
      <c r="F63" s="7" t="str">
        <f t="shared" si="1"/>
        <v/>
      </c>
      <c r="G63" s="7" t="str">
        <f t="shared" si="2"/>
        <v/>
      </c>
      <c r="J63">
        <f t="shared" si="16"/>
        <v>0.93097374148904877</v>
      </c>
      <c r="K63">
        <f t="shared" si="17"/>
        <v>0.10886812720979264</v>
      </c>
      <c r="L63">
        <f t="shared" si="18"/>
        <v>0.13282733203908437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28</v>
      </c>
      <c r="AM63" s="32"/>
      <c r="AN63" s="32"/>
      <c r="AV63" s="6"/>
      <c r="BI63" s="5" t="str">
        <f t="shared" si="3"/>
        <v/>
      </c>
      <c r="BJ63" s="5" t="str">
        <f t="shared" si="4"/>
        <v/>
      </c>
      <c r="BK63" s="5" t="str">
        <f t="shared" si="5"/>
        <v/>
      </c>
      <c r="BL63" t="str">
        <f t="shared" si="6"/>
        <v/>
      </c>
      <c r="BM63" t="str">
        <f t="shared" si="7"/>
        <v/>
      </c>
      <c r="BN63" t="str">
        <f t="shared" si="8"/>
        <v/>
      </c>
      <c r="BO63" t="str">
        <f t="shared" si="9"/>
        <v/>
      </c>
      <c r="BP63" t="str">
        <f t="shared" si="10"/>
        <v/>
      </c>
      <c r="BQ63" t="str">
        <f t="shared" si="11"/>
        <v/>
      </c>
      <c r="BR63" t="str">
        <f t="shared" si="12"/>
        <v/>
      </c>
    </row>
    <row r="64" spans="1:70" ht="15.75" x14ac:dyDescent="0.25">
      <c r="A64" s="42"/>
      <c r="B64" t="str">
        <f t="shared" si="13"/>
        <v/>
      </c>
      <c r="C64" t="str">
        <f t="shared" si="14"/>
        <v/>
      </c>
      <c r="D64" s="5" t="str">
        <f t="shared" si="15"/>
        <v/>
      </c>
      <c r="E64" s="6" t="str">
        <f t="shared" si="0"/>
        <v/>
      </c>
      <c r="F64" s="7" t="str">
        <f t="shared" si="1"/>
        <v/>
      </c>
      <c r="G64" s="7" t="str">
        <f t="shared" si="2"/>
        <v/>
      </c>
      <c r="J64">
        <f t="shared" si="16"/>
        <v>0.94121376831944914</v>
      </c>
      <c r="K64">
        <f t="shared" si="17"/>
        <v>9.6083903009521437E-2</v>
      </c>
      <c r="L64">
        <f t="shared" si="18"/>
        <v>0.11722961362293824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 t="str">
        <f t="shared" si="3"/>
        <v/>
      </c>
      <c r="BJ64" s="5" t="str">
        <f t="shared" si="4"/>
        <v/>
      </c>
      <c r="BK64" s="5" t="str">
        <f t="shared" si="5"/>
        <v/>
      </c>
      <c r="BL64" t="str">
        <f t="shared" si="6"/>
        <v/>
      </c>
      <c r="BM64" t="str">
        <f t="shared" si="7"/>
        <v/>
      </c>
      <c r="BN64" t="str">
        <f t="shared" si="8"/>
        <v/>
      </c>
      <c r="BO64" t="str">
        <f t="shared" si="9"/>
        <v/>
      </c>
      <c r="BP64" t="str">
        <f t="shared" si="10"/>
        <v/>
      </c>
      <c r="BQ64" t="str">
        <f t="shared" si="11"/>
        <v/>
      </c>
      <c r="BR64" t="str">
        <f t="shared" si="12"/>
        <v/>
      </c>
    </row>
    <row r="65" spans="1:70" ht="15.75" x14ac:dyDescent="0.25">
      <c r="A65" s="42"/>
      <c r="B65" t="str">
        <f t="shared" si="13"/>
        <v/>
      </c>
      <c r="C65" t="str">
        <f t="shared" si="14"/>
        <v/>
      </c>
      <c r="D65" s="5" t="str">
        <f t="shared" si="15"/>
        <v/>
      </c>
      <c r="E65" s="6" t="str">
        <f t="shared" si="0"/>
        <v/>
      </c>
      <c r="F65" s="7" t="str">
        <f t="shared" si="1"/>
        <v/>
      </c>
      <c r="G65" s="7" t="str">
        <f t="shared" si="2"/>
        <v/>
      </c>
      <c r="J65">
        <f t="shared" si="16"/>
        <v>0.95022166507076367</v>
      </c>
      <c r="K65">
        <f t="shared" si="17"/>
        <v>8.4233145719407432E-2</v>
      </c>
      <c r="L65">
        <f t="shared" si="18"/>
        <v>0.10277079529078104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0.4910282890651736</v>
      </c>
      <c r="AM65" s="32"/>
      <c r="AN65" s="32"/>
      <c r="AV65" s="6"/>
      <c r="BI65" s="5" t="str">
        <f t="shared" si="3"/>
        <v/>
      </c>
      <c r="BJ65" s="5" t="str">
        <f t="shared" si="4"/>
        <v/>
      </c>
      <c r="BK65" s="5" t="str">
        <f t="shared" si="5"/>
        <v/>
      </c>
      <c r="BL65" t="str">
        <f t="shared" si="6"/>
        <v/>
      </c>
      <c r="BM65" t="str">
        <f t="shared" si="7"/>
        <v/>
      </c>
      <c r="BN65" t="str">
        <f t="shared" si="8"/>
        <v/>
      </c>
      <c r="BO65" t="str">
        <f t="shared" si="9"/>
        <v/>
      </c>
      <c r="BP65" t="str">
        <f t="shared" si="10"/>
        <v/>
      </c>
      <c r="BQ65" t="str">
        <f t="shared" si="11"/>
        <v/>
      </c>
      <c r="BR65" t="str">
        <f t="shared" si="12"/>
        <v/>
      </c>
    </row>
    <row r="66" spans="1:70" ht="15.75" x14ac:dyDescent="0.25">
      <c r="A66" s="42"/>
      <c r="B66" t="str">
        <f t="shared" si="13"/>
        <v/>
      </c>
      <c r="C66" t="str">
        <f t="shared" si="14"/>
        <v/>
      </c>
      <c r="D66" s="5" t="str">
        <f t="shared" si="15"/>
        <v/>
      </c>
      <c r="E66" s="6" t="str">
        <f t="shared" si="0"/>
        <v/>
      </c>
      <c r="F66" s="7" t="str">
        <f t="shared" si="1"/>
        <v/>
      </c>
      <c r="G66" s="7" t="str">
        <f t="shared" si="2"/>
        <v/>
      </c>
      <c r="J66">
        <f t="shared" si="16"/>
        <v>0.95809266368377888</v>
      </c>
      <c r="K66">
        <f t="shared" si="17"/>
        <v>7.3349625914585923E-2</v>
      </c>
      <c r="L66">
        <f t="shared" si="18"/>
        <v>8.9492079693118551E-2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0.20220421577593475</v>
      </c>
      <c r="AM66" s="32"/>
      <c r="AN66" s="32"/>
      <c r="AV66" s="6"/>
      <c r="BI66" s="5" t="str">
        <f t="shared" si="3"/>
        <v/>
      </c>
      <c r="BJ66" s="5" t="str">
        <f t="shared" si="4"/>
        <v/>
      </c>
      <c r="BK66" s="5" t="str">
        <f t="shared" si="5"/>
        <v/>
      </c>
      <c r="BL66" t="str">
        <f t="shared" si="6"/>
        <v/>
      </c>
      <c r="BM66" t="str">
        <f t="shared" si="7"/>
        <v/>
      </c>
      <c r="BN66" t="str">
        <f t="shared" si="8"/>
        <v/>
      </c>
      <c r="BO66" t="str">
        <f t="shared" si="9"/>
        <v/>
      </c>
      <c r="BP66" t="str">
        <f t="shared" si="10"/>
        <v/>
      </c>
      <c r="BQ66" t="str">
        <f t="shared" si="11"/>
        <v/>
      </c>
      <c r="BR66" t="str">
        <f t="shared" si="12"/>
        <v/>
      </c>
    </row>
    <row r="67" spans="1:70" ht="15.75" x14ac:dyDescent="0.25">
      <c r="A67" s="42"/>
      <c r="B67" t="str">
        <f t="shared" si="13"/>
        <v/>
      </c>
      <c r="C67" t="str">
        <f t="shared" si="14"/>
        <v/>
      </c>
      <c r="D67" s="5" t="str">
        <f t="shared" si="15"/>
        <v/>
      </c>
      <c r="E67" s="6" t="str">
        <f t="shared" ref="E67:E130" si="27">IF(A67&gt;0,(_xlfn.NORM.S.INV(D67)),"")</f>
        <v/>
      </c>
      <c r="F67" s="7" t="str">
        <f t="shared" ref="F67:F130" si="28">IF(A67&gt;0,_xlfn.NORM.DIST(E67,0,1,TRUE),"")</f>
        <v/>
      </c>
      <c r="G67" s="7" t="str">
        <f t="shared" ref="G67:G130" si="29">IF(A67&gt;0,_xlfn.NORM.DIST(E67,0,1,FALSE),"")</f>
        <v/>
      </c>
      <c r="J67">
        <f t="shared" si="16"/>
        <v>0.964924231801915</v>
      </c>
      <c r="K67">
        <f t="shared" si="17"/>
        <v>6.3444690964703038E-2</v>
      </c>
      <c r="L67">
        <f t="shared" si="18"/>
        <v>7.7407311477364002E-2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 t="str">
        <f t="shared" ref="BI67:BI130" si="30">IF(A67&gt;0,A67,"")</f>
        <v/>
      </c>
      <c r="BJ67" s="5" t="str">
        <f t="shared" ref="BJ67:BJ130" si="31">IF(A67&gt;0,C67,"")</f>
        <v/>
      </c>
      <c r="BK67" s="5" t="str">
        <f t="shared" ref="BK67:BK130" si="32">IF(A67&gt;0,LOG10(BI67),"")</f>
        <v/>
      </c>
      <c r="BL67" t="str">
        <f t="shared" ref="BL67:BL130" si="33">IF(A67&gt;0,_xlfn.NORM.DIST(BK67,$BF$3,$BF$4,TRUE),"")</f>
        <v/>
      </c>
      <c r="BM67" t="str">
        <f t="shared" ref="BM67:BM130" si="34">IF(A67&gt;0,1-BL67,"")</f>
        <v/>
      </c>
      <c r="BN67" t="str">
        <f t="shared" ref="BN67:BN130" si="35">IF(A67&gt;0,SMALL($BM$3:$BM$902,BJ67),"")</f>
        <v/>
      </c>
      <c r="BO67" t="str">
        <f t="shared" ref="BO67:BO130" si="36">IF(A67&gt;0,(2*BJ67-1)*(LN(BL67)+LN(BN67)),"")</f>
        <v/>
      </c>
      <c r="BP67" t="str">
        <f t="shared" ref="BP67:BP130" si="37">IF(A67&gt;0,(BJ67-0.5)/$BF$5,"")</f>
        <v/>
      </c>
      <c r="BQ67" t="str">
        <f t="shared" ref="BQ67:BQ130" si="38">IF(A67&gt;0,_xlfn.NORM.S.INV(BP67),"")</f>
        <v/>
      </c>
      <c r="BR67" t="str">
        <f t="shared" ref="BR67:BR130" si="39">IF(A67&gt;0,LN(BI67),"")</f>
        <v/>
      </c>
    </row>
    <row r="68" spans="1:70" ht="15.75" x14ac:dyDescent="0.25">
      <c r="A68" s="42"/>
      <c r="B68" t="str">
        <f t="shared" ref="B68:B131" si="40">IF(A68&gt;0,LOG10(A68),"")</f>
        <v/>
      </c>
      <c r="C68" t="str">
        <f t="shared" ref="C68:C131" si="41">IF(A68&gt;0,(C67+1),"")</f>
        <v/>
      </c>
      <c r="D68" s="5" t="str">
        <f t="shared" ref="D68:D131" si="42">IF(A68&gt;0,C68/(1+($T$2)),"")</f>
        <v/>
      </c>
      <c r="E68" s="6" t="str">
        <f t="shared" si="27"/>
        <v/>
      </c>
      <c r="F68" s="7" t="str">
        <f t="shared" si="28"/>
        <v/>
      </c>
      <c r="G68" s="7" t="str">
        <f t="shared" si="29"/>
        <v/>
      </c>
      <c r="J68">
        <f t="shared" ref="J68:J93" si="43">_xlfn.NORM.DIST(N68,$H$3,$I$3,TRUE)</f>
        <v>0.97081395793726932</v>
      </c>
      <c r="K68">
        <f t="shared" ref="K68:K93" si="44">_xlfn.NORM.DIST(N68,$H$3,$I$3,FALSE)</f>
        <v>5.4509872849346774E-2</v>
      </c>
      <c r="L68">
        <f t="shared" ref="L68:L93" si="45">K68*$I$3</f>
        <v>6.6506159019489253E-2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 t="str">
        <f t="shared" si="30"/>
        <v/>
      </c>
      <c r="BJ68" s="5" t="str">
        <f t="shared" si="31"/>
        <v/>
      </c>
      <c r="BK68" s="5" t="str">
        <f t="shared" si="32"/>
        <v/>
      </c>
      <c r="BL68" t="str">
        <f t="shared" si="33"/>
        <v/>
      </c>
      <c r="BM68" t="str">
        <f t="shared" si="34"/>
        <v/>
      </c>
      <c r="BN68" t="str">
        <f t="shared" si="35"/>
        <v/>
      </c>
      <c r="BO68" t="str">
        <f t="shared" si="36"/>
        <v/>
      </c>
      <c r="BP68" t="str">
        <f t="shared" si="37"/>
        <v/>
      </c>
      <c r="BQ68" t="str">
        <f t="shared" si="38"/>
        <v/>
      </c>
      <c r="BR68" t="str">
        <f t="shared" si="39"/>
        <v/>
      </c>
    </row>
    <row r="69" spans="1:70" ht="15.75" x14ac:dyDescent="0.25">
      <c r="A69" s="42"/>
      <c r="B69" t="str">
        <f t="shared" si="40"/>
        <v/>
      </c>
      <c r="C69" t="str">
        <f t="shared" si="41"/>
        <v/>
      </c>
      <c r="D69" s="5" t="str">
        <f t="shared" si="42"/>
        <v/>
      </c>
      <c r="E69" s="6" t="str">
        <f t="shared" si="27"/>
        <v/>
      </c>
      <c r="F69" s="7" t="str">
        <f t="shared" si="28"/>
        <v/>
      </c>
      <c r="G69" s="7" t="str">
        <f t="shared" si="29"/>
        <v/>
      </c>
      <c r="J69">
        <f t="shared" si="43"/>
        <v>0.97585771232463481</v>
      </c>
      <c r="K69">
        <f t="shared" si="44"/>
        <v>4.651976919364869E-2</v>
      </c>
      <c r="L69">
        <f t="shared" si="45"/>
        <v>5.6757629504905593E-2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 t="str">
        <f t="shared" si="30"/>
        <v/>
      </c>
      <c r="BJ69" s="5" t="str">
        <f t="shared" si="31"/>
        <v/>
      </c>
      <c r="BK69" s="5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R69" t="str">
        <f t="shared" si="39"/>
        <v/>
      </c>
    </row>
    <row r="70" spans="1:70" x14ac:dyDescent="0.25">
      <c r="A70" s="42"/>
      <c r="B70" t="str">
        <f t="shared" si="40"/>
        <v/>
      </c>
      <c r="C70" t="str">
        <f t="shared" si="41"/>
        <v/>
      </c>
      <c r="D70" s="5" t="str">
        <f t="shared" si="42"/>
        <v/>
      </c>
      <c r="E70" s="6" t="str">
        <f t="shared" si="27"/>
        <v/>
      </c>
      <c r="F70" s="7" t="str">
        <f t="shared" si="28"/>
        <v/>
      </c>
      <c r="G70" s="7" t="str">
        <f t="shared" si="29"/>
        <v/>
      </c>
      <c r="J70">
        <f t="shared" si="43"/>
        <v>0.9801481034839743</v>
      </c>
      <c r="K70">
        <f t="shared" si="44"/>
        <v>3.9435053405621132E-2</v>
      </c>
      <c r="L70">
        <f t="shared" si="45"/>
        <v>4.8113741523205904E-2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 t="str">
        <f t="shared" si="30"/>
        <v/>
      </c>
      <c r="BJ70" s="5" t="str">
        <f t="shared" si="31"/>
        <v/>
      </c>
      <c r="BK70" s="5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R70" t="str">
        <f t="shared" si="39"/>
        <v/>
      </c>
    </row>
    <row r="71" spans="1:70" x14ac:dyDescent="0.25">
      <c r="A71" s="42"/>
      <c r="B71" t="str">
        <f t="shared" si="40"/>
        <v/>
      </c>
      <c r="C71" t="str">
        <f t="shared" si="41"/>
        <v/>
      </c>
      <c r="D71" s="5" t="str">
        <f t="shared" si="42"/>
        <v/>
      </c>
      <c r="E71" s="6" t="str">
        <f t="shared" si="27"/>
        <v/>
      </c>
      <c r="F71" s="7" t="str">
        <f t="shared" si="28"/>
        <v/>
      </c>
      <c r="G71" s="7" t="str">
        <f t="shared" si="29"/>
        <v/>
      </c>
      <c r="J71">
        <f t="shared" si="43"/>
        <v>0.98377323676672979</v>
      </c>
      <c r="K71">
        <f t="shared" si="44"/>
        <v>3.3205484007615416E-2</v>
      </c>
      <c r="L71">
        <f t="shared" si="45"/>
        <v>4.0513196679673451E-2</v>
      </c>
      <c r="M71">
        <f t="shared" si="46"/>
        <v>630.95734448019937</v>
      </c>
      <c r="N71">
        <f t="shared" si="47"/>
        <v>2.8000000000000038</v>
      </c>
      <c r="AV71" s="2"/>
      <c r="BI71" s="5" t="str">
        <f t="shared" si="30"/>
        <v/>
      </c>
      <c r="BJ71" s="5" t="str">
        <f t="shared" si="31"/>
        <v/>
      </c>
      <c r="BK71" s="5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R71" t="str">
        <f t="shared" si="39"/>
        <v/>
      </c>
    </row>
    <row r="72" spans="1:70" x14ac:dyDescent="0.25">
      <c r="A72" s="42"/>
      <c r="B72" t="str">
        <f t="shared" si="40"/>
        <v/>
      </c>
      <c r="C72" t="str">
        <f t="shared" si="41"/>
        <v/>
      </c>
      <c r="D72" s="5" t="str">
        <f t="shared" si="42"/>
        <v/>
      </c>
      <c r="E72" s="6" t="str">
        <f t="shared" si="27"/>
        <v/>
      </c>
      <c r="F72" s="7" t="str">
        <f t="shared" si="28"/>
        <v/>
      </c>
      <c r="G72" s="7" t="str">
        <f t="shared" si="29"/>
        <v/>
      </c>
      <c r="J72">
        <f t="shared" si="43"/>
        <v>0.9868157690724888</v>
      </c>
      <c r="K72">
        <f t="shared" si="44"/>
        <v>2.7772801890564979E-2</v>
      </c>
      <c r="L72">
        <f t="shared" si="45"/>
        <v>3.3884914464129418E-2</v>
      </c>
      <c r="M72">
        <f t="shared" si="46"/>
        <v>794.32823472428913</v>
      </c>
      <c r="N72">
        <f t="shared" si="47"/>
        <v>2.9000000000000039</v>
      </c>
      <c r="AV72" s="2"/>
      <c r="BI72" s="5" t="str">
        <f t="shared" si="30"/>
        <v/>
      </c>
      <c r="BJ72" s="5" t="str">
        <f t="shared" si="31"/>
        <v/>
      </c>
      <c r="BK72" s="5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R72" t="str">
        <f t="shared" si="39"/>
        <v/>
      </c>
    </row>
    <row r="73" spans="1:70" x14ac:dyDescent="0.25">
      <c r="A73" s="42"/>
      <c r="B73" t="str">
        <f t="shared" si="40"/>
        <v/>
      </c>
      <c r="C73" t="str">
        <f t="shared" si="41"/>
        <v/>
      </c>
      <c r="D73" s="5" t="str">
        <f t="shared" si="42"/>
        <v/>
      </c>
      <c r="E73" s="6" t="str">
        <f t="shared" si="27"/>
        <v/>
      </c>
      <c r="F73" s="7" t="str">
        <f t="shared" si="28"/>
        <v/>
      </c>
      <c r="G73" s="7" t="str">
        <f t="shared" si="29"/>
        <v/>
      </c>
      <c r="J73">
        <f t="shared" si="43"/>
        <v>0.98935224384901077</v>
      </c>
      <c r="K73">
        <f t="shared" si="44"/>
        <v>2.3073425615290886E-2</v>
      </c>
      <c r="L73">
        <f t="shared" si="45"/>
        <v>2.8151320721953973E-2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 t="str">
        <f t="shared" si="30"/>
        <v/>
      </c>
      <c r="BJ73" s="5" t="str">
        <f t="shared" si="31"/>
        <v/>
      </c>
      <c r="BK73" s="5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R73" t="str">
        <f t="shared" si="39"/>
        <v/>
      </c>
    </row>
    <row r="74" spans="1:70" x14ac:dyDescent="0.25">
      <c r="A74" s="42"/>
      <c r="B74" t="str">
        <f t="shared" si="40"/>
        <v/>
      </c>
      <c r="C74" t="str">
        <f t="shared" si="41"/>
        <v/>
      </c>
      <c r="D74" s="5" t="str">
        <f t="shared" si="42"/>
        <v/>
      </c>
      <c r="E74" s="6" t="str">
        <f t="shared" si="27"/>
        <v/>
      </c>
      <c r="F74" s="7" t="str">
        <f t="shared" si="28"/>
        <v/>
      </c>
      <c r="G74" s="7" t="str">
        <f t="shared" si="29"/>
        <v/>
      </c>
      <c r="J74">
        <f t="shared" si="43"/>
        <v>0.99145268262569108</v>
      </c>
      <c r="K74">
        <f t="shared" si="44"/>
        <v>1.9040877447465326E-2</v>
      </c>
      <c r="L74">
        <f t="shared" si="45"/>
        <v>2.3231307599847224E-2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 t="str">
        <f t="shared" si="30"/>
        <v/>
      </c>
      <c r="BJ74" s="5" t="str">
        <f t="shared" si="31"/>
        <v/>
      </c>
      <c r="BK74" s="5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R74" t="str">
        <f t="shared" si="39"/>
        <v/>
      </c>
    </row>
    <row r="75" spans="1:70" x14ac:dyDescent="0.25">
      <c r="A75" s="42"/>
      <c r="B75" t="str">
        <f t="shared" si="40"/>
        <v/>
      </c>
      <c r="C75" t="str">
        <f t="shared" si="41"/>
        <v/>
      </c>
      <c r="D75" s="5" t="str">
        <f t="shared" si="42"/>
        <v/>
      </c>
      <c r="E75" s="6" t="str">
        <f t="shared" si="27"/>
        <v/>
      </c>
      <c r="F75" s="7" t="str">
        <f t="shared" si="28"/>
        <v/>
      </c>
      <c r="G75" s="7" t="str">
        <f t="shared" si="29"/>
        <v/>
      </c>
      <c r="J75">
        <f t="shared" si="43"/>
        <v>0.99318040372197902</v>
      </c>
      <c r="K75">
        <f t="shared" si="44"/>
        <v>1.5607895119064286E-2</v>
      </c>
      <c r="L75">
        <f t="shared" si="45"/>
        <v>1.9042810054187068E-2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 t="str">
        <f t="shared" si="30"/>
        <v/>
      </c>
      <c r="BJ75" s="5" t="str">
        <f t="shared" si="31"/>
        <v/>
      </c>
      <c r="BK75" s="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R75" t="str">
        <f t="shared" si="39"/>
        <v/>
      </c>
    </row>
    <row r="76" spans="1:70" x14ac:dyDescent="0.25">
      <c r="A76" s="42"/>
      <c r="B76" t="str">
        <f t="shared" si="40"/>
        <v/>
      </c>
      <c r="C76" t="str">
        <f t="shared" si="41"/>
        <v/>
      </c>
      <c r="D76" s="5" t="str">
        <f t="shared" si="42"/>
        <v/>
      </c>
      <c r="E76" s="6" t="str">
        <f t="shared" si="27"/>
        <v/>
      </c>
      <c r="F76" s="7" t="str">
        <f t="shared" si="28"/>
        <v/>
      </c>
      <c r="G76" s="7" t="str">
        <f t="shared" si="29"/>
        <v/>
      </c>
      <c r="J76">
        <f t="shared" si="43"/>
        <v>0.99459203533108986</v>
      </c>
      <c r="K76">
        <f t="shared" si="44"/>
        <v>1.2708205175767474E-2</v>
      </c>
      <c r="L76">
        <f t="shared" si="45"/>
        <v>1.5504969468700863E-2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0.09</v>
      </c>
      <c r="AM76" s="55">
        <v>0.25</v>
      </c>
      <c r="AV76" s="2"/>
      <c r="BI76" s="5" t="str">
        <f t="shared" si="30"/>
        <v/>
      </c>
      <c r="BJ76" s="5" t="str">
        <f t="shared" si="31"/>
        <v/>
      </c>
      <c r="BK76" s="5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R76" t="str">
        <f t="shared" si="39"/>
        <v/>
      </c>
    </row>
    <row r="77" spans="1:70" x14ac:dyDescent="0.25">
      <c r="A77" s="42"/>
      <c r="B77" t="str">
        <f t="shared" si="40"/>
        <v/>
      </c>
      <c r="C77" t="str">
        <f t="shared" si="41"/>
        <v/>
      </c>
      <c r="D77" s="5" t="str">
        <f t="shared" si="42"/>
        <v/>
      </c>
      <c r="E77" s="6" t="str">
        <f t="shared" si="27"/>
        <v/>
      </c>
      <c r="F77" s="7" t="str">
        <f t="shared" si="28"/>
        <v/>
      </c>
      <c r="G77" s="7" t="str">
        <f t="shared" si="29"/>
        <v/>
      </c>
      <c r="J77">
        <f t="shared" si="43"/>
        <v>0.99573768871399237</v>
      </c>
      <c r="K77">
        <f t="shared" si="44"/>
        <v>1.0277952293453865E-2</v>
      </c>
      <c r="L77">
        <f t="shared" si="45"/>
        <v>1.2539877528467915E-2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1.45</v>
      </c>
      <c r="AM77" s="55">
        <v>0.5</v>
      </c>
      <c r="AV77" s="2"/>
      <c r="BI77" s="5" t="str">
        <f t="shared" si="30"/>
        <v/>
      </c>
      <c r="BJ77" s="5" t="str">
        <f t="shared" si="31"/>
        <v/>
      </c>
      <c r="BK77" s="5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R77" t="str">
        <f t="shared" si="39"/>
        <v/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27"/>
        <v/>
      </c>
      <c r="F78" s="7" t="str">
        <f t="shared" si="28"/>
        <v/>
      </c>
      <c r="G78" s="7" t="str">
        <f t="shared" si="29"/>
        <v/>
      </c>
      <c r="J78">
        <f t="shared" si="43"/>
        <v>0.99666125748192003</v>
      </c>
      <c r="K78">
        <f t="shared" si="44"/>
        <v>8.2567945185276093E-3</v>
      </c>
      <c r="L78">
        <f t="shared" si="45"/>
        <v>1.0073912495780567E-2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19.524999999999999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27"/>
        <v/>
      </c>
      <c r="F79" s="7" t="str">
        <f t="shared" si="28"/>
        <v/>
      </c>
      <c r="G79" s="7" t="str">
        <f t="shared" si="29"/>
        <v/>
      </c>
      <c r="J79">
        <f t="shared" si="43"/>
        <v>0.9974008105838158</v>
      </c>
      <c r="K79">
        <f t="shared" si="44"/>
        <v>6.5886866814526962E-3</v>
      </c>
      <c r="L79">
        <f t="shared" si="45"/>
        <v>8.0386950337847825E-3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27"/>
        <v/>
      </c>
      <c r="F80" s="7" t="str">
        <f t="shared" si="28"/>
        <v/>
      </c>
      <c r="G80" s="7" t="str">
        <f t="shared" si="29"/>
        <v/>
      </c>
      <c r="J80">
        <f t="shared" si="43"/>
        <v>0.99798904931506061</v>
      </c>
      <c r="K80">
        <f t="shared" si="44"/>
        <v>5.222383181444165E-3</v>
      </c>
      <c r="L80">
        <f t="shared" si="45"/>
        <v>6.371701641751196E-3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16.980714285714285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27"/>
        <v/>
      </c>
      <c r="F81" s="7" t="str">
        <f t="shared" si="28"/>
        <v/>
      </c>
      <c r="G81" s="7" t="str">
        <f t="shared" si="29"/>
        <v/>
      </c>
      <c r="J81">
        <f t="shared" si="43"/>
        <v>0.99845380209658596</v>
      </c>
      <c r="K81">
        <f t="shared" si="44"/>
        <v>4.1116970873238384E-3</v>
      </c>
      <c r="L81">
        <f t="shared" si="45"/>
        <v>5.0165807776747897E-3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12.571395531791651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27"/>
        <v/>
      </c>
      <c r="F82" s="7" t="str">
        <f t="shared" si="28"/>
        <v/>
      </c>
      <c r="G82" s="7" t="str">
        <f t="shared" si="29"/>
        <v/>
      </c>
      <c r="J82">
        <f t="shared" si="43"/>
        <v>0.9988185346331705</v>
      </c>
      <c r="K82">
        <f t="shared" si="44"/>
        <v>3.2155553538029233E-3</v>
      </c>
      <c r="L82">
        <f t="shared" si="45"/>
        <v>3.9232202263071317E-3</v>
      </c>
      <c r="M82">
        <f t="shared" si="46"/>
        <v>7943.2823472429145</v>
      </c>
      <c r="N82">
        <f t="shared" si="47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27"/>
        <v/>
      </c>
      <c r="F83" s="7" t="str">
        <f t="shared" si="28"/>
        <v/>
      </c>
      <c r="G83" s="7" t="str">
        <f t="shared" si="29"/>
        <v/>
      </c>
      <c r="J83">
        <f t="shared" si="43"/>
        <v>0.99910285707740709</v>
      </c>
      <c r="K83">
        <f t="shared" si="44"/>
        <v>2.4978903347900559E-3</v>
      </c>
      <c r="L83">
        <f t="shared" si="45"/>
        <v>3.0476147372041334E-3</v>
      </c>
      <c r="M83">
        <f t="shared" si="46"/>
        <v>10000.000000000115</v>
      </c>
      <c r="N83">
        <f t="shared" si="47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0.9993230137781548</v>
      </c>
      <c r="K84">
        <f t="shared" si="44"/>
        <v>1.9274061690415735E-3</v>
      </c>
      <c r="L84">
        <f t="shared" si="45"/>
        <v>2.3515809975872943E-3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0.99949234490547489</v>
      </c>
      <c r="K85">
        <f t="shared" si="44"/>
        <v>1.4772555200290732E-3</v>
      </c>
      <c r="L85">
        <f t="shared" si="45"/>
        <v>1.8023632305840019E-3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0.99962171259382637</v>
      </c>
      <c r="K86">
        <f t="shared" si="44"/>
        <v>1.1246580545170332E-3</v>
      </c>
      <c r="L86">
        <f t="shared" si="45"/>
        <v>1.3721677102968247E-3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0.9997198871536126</v>
      </c>
      <c r="K87">
        <f t="shared" si="44"/>
        <v>8.5048738057443615E-4</v>
      </c>
      <c r="L87">
        <f t="shared" si="45"/>
        <v>1.0376587950017598E-3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0.99979389133065655</v>
      </c>
      <c r="K88">
        <f t="shared" si="44"/>
        <v>6.3884830922193009E-4</v>
      </c>
      <c r="L88">
        <f t="shared" si="45"/>
        <v>7.7944315445150909E-4</v>
      </c>
      <c r="M88">
        <f t="shared" si="46"/>
        <v>31622.776601684007</v>
      </c>
      <c r="N88">
        <f t="shared" si="47"/>
        <v>4.5000000000000027</v>
      </c>
      <c r="AK88" s="27">
        <f>EXP(INDEX(LINEST(BR3:BR30,E3:E30),1,2))</f>
        <v>1.5506990639678118</v>
      </c>
      <c r="AL88" s="27">
        <f>INDEX(LINEST(BR3:BR30,E3:E30),1)</f>
        <v>3.0283801525597878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0.99984930254019688</v>
      </c>
      <c r="K89">
        <f t="shared" si="44"/>
        <v>4.766615546392974E-4</v>
      </c>
      <c r="L89">
        <f t="shared" si="45"/>
        <v>5.8156307278375841E-4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0.99989051448908983</v>
      </c>
      <c r="K90">
        <f t="shared" si="44"/>
        <v>3.5326856984438219E-4</v>
      </c>
      <c r="L90">
        <f t="shared" si="45"/>
        <v>4.3101431822436501E-4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0.99992096066835745</v>
      </c>
      <c r="K91">
        <f t="shared" si="44"/>
        <v>2.6006527954772055E-4</v>
      </c>
      <c r="L91">
        <f t="shared" si="45"/>
        <v>3.1729926952592214E-4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3.1990397884886695E-2</v>
      </c>
      <c r="AN91">
        <v>0.1</v>
      </c>
      <c r="AO91" s="18">
        <f>AM91</f>
        <v>3.1990397884886695E-2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0.99994330290115629</v>
      </c>
      <c r="K92">
        <f t="shared" si="44"/>
        <v>1.9017010627700275E-4</v>
      </c>
      <c r="L92">
        <f t="shared" si="45"/>
        <v>2.3202188278380982E-4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0.20110954199370432</v>
      </c>
      <c r="AN92">
        <v>0.25</v>
      </c>
      <c r="AO92" s="18">
        <f>AM92</f>
        <v>0.20110954199370432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0.99995958852763744</v>
      </c>
      <c r="K93">
        <f t="shared" si="44"/>
        <v>1.3812892223489531E-4</v>
      </c>
      <c r="L93">
        <f t="shared" si="45"/>
        <v>1.6852771043392184E-4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1.5506990639678118</v>
      </c>
      <c r="AN93">
        <v>0.5</v>
      </c>
      <c r="AO93" s="18">
        <f>AM93</f>
        <v>1.5506990639678118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11.957003944974053</v>
      </c>
      <c r="AN94">
        <v>0.75</v>
      </c>
      <c r="AO94" s="30">
        <f>AM94</f>
        <v>11.957003944974053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75.168417587162637</v>
      </c>
      <c r="AN95">
        <v>0.9</v>
      </c>
      <c r="AO95" s="30">
        <f>AM95</f>
        <v>75.168417587162637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B131-1DF0-41B5-8543-43B25D137FDC}">
  <dimension ref="A1:BV902"/>
  <sheetViews>
    <sheetView topLeftCell="U1" workbookViewId="0">
      <selection activeCell="BF39" sqref="BF39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125</v>
      </c>
      <c r="AM1" t="s">
        <v>166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447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0.01</v>
      </c>
      <c r="B3">
        <f>IF(A3&gt;0,LOG10(A3),"")</f>
        <v>-2</v>
      </c>
      <c r="C3">
        <v>1</v>
      </c>
      <c r="D3" s="5">
        <f>IF(A3&gt;0,C3/(1+($T$2)),"")</f>
        <v>2.232142857142857E-3</v>
      </c>
      <c r="E3" s="6">
        <f t="shared" ref="E3:E66" si="0">IF(A3&gt;0,(_xlfn.NORM.S.INV(D3)),"")</f>
        <v>-2.8433440043264535</v>
      </c>
      <c r="F3" s="7">
        <f t="shared" ref="F3:F66" si="1">IF(A3&gt;0,_xlfn.NORM.DIST(E3,0,1,TRUE),"")</f>
        <v>2.2321428571428605E-3</v>
      </c>
      <c r="G3" s="7">
        <f t="shared" ref="G3:G66" si="2">IF(A3&gt;0,_xlfn.NORM.DIST(E3,0,1,FALSE),"")</f>
        <v>7.0042295100216385E-3</v>
      </c>
      <c r="H3" s="18">
        <f>AVERAGE(B3:B902)</f>
        <v>0.39425007536327461</v>
      </c>
      <c r="I3" s="18">
        <f>STDEV(B3:B902)</f>
        <v>1.2192152533941387</v>
      </c>
      <c r="J3">
        <f>_xlfn.NORM.DIST(N3,$H$3,$I$3,TRUE)</f>
        <v>1.5658045556759829E-4</v>
      </c>
      <c r="K3">
        <f>_xlfn.NORM.DIST(N3,$H$3,$I$3,FALSE)</f>
        <v>4.9441261105866348E-4</v>
      </c>
      <c r="L3">
        <f>K3*$I$3</f>
        <v>6.0279539687314615E-4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7</v>
      </c>
      <c r="Q3" s="43" t="s">
        <v>132</v>
      </c>
      <c r="R3">
        <f>P3/$T$2</f>
        <v>1.5659955257270694E-2</v>
      </c>
      <c r="S3">
        <f>P3/$T$2</f>
        <v>1.5659955257270694E-2</v>
      </c>
      <c r="T3">
        <f>SUM(P3:P11)</f>
        <v>447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0.39425007536327461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2.477877845543159E-2</v>
      </c>
      <c r="BM3">
        <f t="shared" ref="BM3:BM66" si="7">IF(A3&gt;0,1-BL3,"")</f>
        <v>0.97522122154456836</v>
      </c>
      <c r="BN3">
        <f t="shared" ref="BN3:BN66" si="8">IF(A3&gt;0,SMALL($BM$3:$BM$902,BJ3),"")</f>
        <v>4.0585608406173979E-4</v>
      </c>
      <c r="BO3">
        <f t="shared" ref="BO3:BO66" si="9">IF(A3&gt;0,(2*BJ3-1)*(LN(BL3)+LN(BN3)),"")</f>
        <v>-11.507279633537276</v>
      </c>
      <c r="BP3">
        <f t="shared" ref="BP3:BP66" si="10">IF(A3&gt;0,(BJ3-0.5)/$BF$5,"")</f>
        <v>1.1185682326621924E-3</v>
      </c>
      <c r="BQ3">
        <f t="shared" ref="BQ3:BQ66" si="11">IF(A3&gt;0,_xlfn.NORM.S.INV(BP3),"")</f>
        <v>-3.0567997894066687</v>
      </c>
      <c r="BR3">
        <f t="shared" ref="BR3:BR66" si="12">IF(A3&gt;0,LN(BI3),"")</f>
        <v>-4.6051701859880909</v>
      </c>
      <c r="BU3" t="s">
        <v>1</v>
      </c>
      <c r="BV3" s="5">
        <v>0.01</v>
      </c>
    </row>
    <row r="4" spans="1:74" x14ac:dyDescent="0.25">
      <c r="A4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4.464285714285714E-3</v>
      </c>
      <c r="E4" s="6">
        <f t="shared" si="0"/>
        <v>-2.6147770556013405</v>
      </c>
      <c r="F4" s="7">
        <f t="shared" si="1"/>
        <v>4.4642857142857158E-3</v>
      </c>
      <c r="G4" s="7">
        <f t="shared" si="2"/>
        <v>1.306957775291568E-2</v>
      </c>
      <c r="J4">
        <f t="shared" ref="J4:J67" si="16">_xlfn.NORM.DIST(N4,$H$3,$I$3,TRUE)</f>
        <v>2.1403684507510218E-4</v>
      </c>
      <c r="K4">
        <f t="shared" ref="K4:K67" si="17">_xlfn.NORM.DIST(N4,$H$3,$I$3,FALSE)</f>
        <v>6.6223474475385542E-4</v>
      </c>
      <c r="L4">
        <f t="shared" ref="L4:L67" si="18">K4*$I$3</f>
        <v>8.0740670213147459E-4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54</v>
      </c>
      <c r="Q4" s="43" t="s">
        <v>133</v>
      </c>
      <c r="R4">
        <f>P4/$T$2</f>
        <v>0.12080536912751678</v>
      </c>
      <c r="S4">
        <f>SUM($P$3:P4)/$T$2</f>
        <v>0.13646532438478748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1.2192152533941387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2.477877845543159E-2</v>
      </c>
      <c r="BM4">
        <f t="shared" si="7"/>
        <v>0.97522122154456836</v>
      </c>
      <c r="BN4">
        <f t="shared" si="8"/>
        <v>7.4543798011483808E-4</v>
      </c>
      <c r="BO4">
        <f t="shared" si="9"/>
        <v>-32.697918957403374</v>
      </c>
      <c r="BP4">
        <f t="shared" si="10"/>
        <v>3.3557046979865771E-3</v>
      </c>
      <c r="BQ4">
        <f t="shared" si="11"/>
        <v>-2.7108346071422096</v>
      </c>
      <c r="BR4">
        <f t="shared" si="12"/>
        <v>-4.6051701859880909</v>
      </c>
      <c r="BU4" t="s">
        <v>1</v>
      </c>
      <c r="BV4">
        <v>0.01</v>
      </c>
    </row>
    <row r="5" spans="1:74" x14ac:dyDescent="0.25">
      <c r="A5" s="5">
        <v>0.01</v>
      </c>
      <c r="B5">
        <f t="shared" si="13"/>
        <v>-2</v>
      </c>
      <c r="C5">
        <f t="shared" si="14"/>
        <v>3</v>
      </c>
      <c r="D5" s="5">
        <f t="shared" si="15"/>
        <v>6.6964285714285711E-3</v>
      </c>
      <c r="E5" s="6">
        <f t="shared" si="0"/>
        <v>-2.473148253784339</v>
      </c>
      <c r="F5" s="7">
        <f t="shared" si="1"/>
        <v>6.6964285714285719E-3</v>
      </c>
      <c r="G5" s="7">
        <f t="shared" si="2"/>
        <v>1.8738600668400902E-2</v>
      </c>
      <c r="J5">
        <f t="shared" si="16"/>
        <v>2.9072525343192728E-4</v>
      </c>
      <c r="K5">
        <f t="shared" si="17"/>
        <v>8.8107477326976531E-4</v>
      </c>
      <c r="L5">
        <f t="shared" si="18"/>
        <v>1.0742198029512803E-3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121</v>
      </c>
      <c r="Q5" s="43" t="s">
        <v>134</v>
      </c>
      <c r="R5">
        <f t="shared" ref="R5:R10" si="23">P5/$T$2</f>
        <v>0.27069351230425054</v>
      </c>
      <c r="S5">
        <f>SUM($P$3:P5)/$T$2</f>
        <v>0.40715883668903802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447</v>
      </c>
      <c r="BI5" s="5">
        <f t="shared" si="3"/>
        <v>0.01</v>
      </c>
      <c r="BJ5" s="5">
        <f t="shared" si="4"/>
        <v>3</v>
      </c>
      <c r="BK5" s="5">
        <f t="shared" si="5"/>
        <v>-2</v>
      </c>
      <c r="BL5">
        <f t="shared" si="6"/>
        <v>2.477877845543159E-2</v>
      </c>
      <c r="BM5">
        <f t="shared" si="7"/>
        <v>0.97522122154456836</v>
      </c>
      <c r="BN5">
        <f t="shared" si="8"/>
        <v>1.6161080129462047E-3</v>
      </c>
      <c r="BO5">
        <f t="shared" si="9"/>
        <v>-50.627510905012784</v>
      </c>
      <c r="BP5">
        <f t="shared" si="10"/>
        <v>5.5928411633109623E-3</v>
      </c>
      <c r="BQ5">
        <f t="shared" si="11"/>
        <v>-2.5368438847166561</v>
      </c>
      <c r="BR5">
        <f t="shared" si="12"/>
        <v>-4.6051701859880909</v>
      </c>
      <c r="BU5" t="s">
        <v>61</v>
      </c>
      <c r="BV5" s="5">
        <v>0.01</v>
      </c>
    </row>
    <row r="6" spans="1:74" x14ac:dyDescent="0.25">
      <c r="A6" s="5">
        <v>0.01</v>
      </c>
      <c r="B6">
        <f t="shared" si="13"/>
        <v>-2</v>
      </c>
      <c r="C6">
        <f t="shared" si="14"/>
        <v>4</v>
      </c>
      <c r="D6" s="5">
        <f t="shared" si="15"/>
        <v>8.9285714285714281E-3</v>
      </c>
      <c r="E6" s="6">
        <f t="shared" si="0"/>
        <v>-2.368567059267872</v>
      </c>
      <c r="F6" s="7">
        <f t="shared" si="1"/>
        <v>8.9285714285714385E-3</v>
      </c>
      <c r="G6" s="7">
        <f t="shared" si="2"/>
        <v>2.4137382713720183E-2</v>
      </c>
      <c r="J6">
        <f t="shared" si="16"/>
        <v>3.9239719770258125E-4</v>
      </c>
      <c r="K6">
        <f t="shared" si="17"/>
        <v>1.1643725333697211E-3</v>
      </c>
      <c r="L6">
        <f t="shared" si="18"/>
        <v>1.4196207533175398E-3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124</v>
      </c>
      <c r="Q6" s="28" t="s">
        <v>135</v>
      </c>
      <c r="R6">
        <f t="shared" si="23"/>
        <v>0.27740492170022374</v>
      </c>
      <c r="S6">
        <f>SUM($P$3:P6)/$T$2</f>
        <v>0.68456375838926176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0.01</v>
      </c>
      <c r="BJ6" s="5">
        <f t="shared" si="4"/>
        <v>4</v>
      </c>
      <c r="BK6" s="5">
        <f t="shared" si="5"/>
        <v>-2</v>
      </c>
      <c r="BL6">
        <f t="shared" si="6"/>
        <v>2.477877845543159E-2</v>
      </c>
      <c r="BM6">
        <f t="shared" si="7"/>
        <v>0.97522122154456836</v>
      </c>
      <c r="BN6">
        <f t="shared" si="8"/>
        <v>1.7222080963743558E-3</v>
      </c>
      <c r="BO6">
        <f t="shared" si="9"/>
        <v>-70.433410138784609</v>
      </c>
      <c r="BP6">
        <f t="shared" si="10"/>
        <v>7.829977628635347E-3</v>
      </c>
      <c r="BQ6">
        <f t="shared" si="11"/>
        <v>-2.4167456570559964</v>
      </c>
      <c r="BR6">
        <f t="shared" si="12"/>
        <v>-4.6051701859880909</v>
      </c>
      <c r="BU6" t="s">
        <v>63</v>
      </c>
      <c r="BV6" s="5">
        <v>0.01</v>
      </c>
    </row>
    <row r="7" spans="1:74" x14ac:dyDescent="0.25">
      <c r="A7">
        <v>0.01</v>
      </c>
      <c r="B7">
        <f t="shared" si="13"/>
        <v>-2</v>
      </c>
      <c r="C7">
        <f t="shared" si="14"/>
        <v>5</v>
      </c>
      <c r="D7" s="5">
        <f t="shared" si="15"/>
        <v>1.1160714285714286E-2</v>
      </c>
      <c r="E7" s="6">
        <f t="shared" si="0"/>
        <v>-2.2848533435419447</v>
      </c>
      <c r="F7" s="7">
        <f t="shared" si="1"/>
        <v>1.1160714285714315E-2</v>
      </c>
      <c r="G7" s="7">
        <f t="shared" si="2"/>
        <v>2.9327901866702796E-2</v>
      </c>
      <c r="J7">
        <f t="shared" si="16"/>
        <v>5.262885554212554E-4</v>
      </c>
      <c r="K7">
        <f t="shared" si="17"/>
        <v>1.5284439560570048E-3</v>
      </c>
      <c r="L7">
        <f t="shared" si="18"/>
        <v>1.863502185182781E-3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100</v>
      </c>
      <c r="Q7" s="28" t="s">
        <v>136</v>
      </c>
      <c r="R7">
        <f t="shared" si="23"/>
        <v>0.22371364653243847</v>
      </c>
      <c r="S7">
        <f>SUM($P$3:P7)/$T$2</f>
        <v>0.90827740492170017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-200201.14398868039</v>
      </c>
      <c r="BI7" s="5">
        <f t="shared" si="3"/>
        <v>0.01</v>
      </c>
      <c r="BJ7" s="5">
        <f t="shared" si="4"/>
        <v>5</v>
      </c>
      <c r="BK7" s="5">
        <f t="shared" si="5"/>
        <v>-2</v>
      </c>
      <c r="BL7">
        <f t="shared" si="6"/>
        <v>2.477877845543159E-2</v>
      </c>
      <c r="BM7">
        <f t="shared" si="7"/>
        <v>0.97522122154456836</v>
      </c>
      <c r="BN7">
        <f t="shared" si="8"/>
        <v>2.769198016040586E-3</v>
      </c>
      <c r="BO7">
        <f t="shared" si="9"/>
        <v>-86.282687026606425</v>
      </c>
      <c r="BP7">
        <f t="shared" si="10"/>
        <v>1.0067114093959731E-2</v>
      </c>
      <c r="BQ7">
        <f t="shared" si="11"/>
        <v>-2.3238370684283471</v>
      </c>
      <c r="BR7">
        <f t="shared" si="12"/>
        <v>-4.6051701859880909</v>
      </c>
      <c r="BU7" t="s">
        <v>63</v>
      </c>
      <c r="BV7">
        <v>0.01</v>
      </c>
    </row>
    <row r="8" spans="1:74" x14ac:dyDescent="0.25">
      <c r="A8">
        <v>0.01</v>
      </c>
      <c r="B8">
        <f t="shared" si="13"/>
        <v>-2</v>
      </c>
      <c r="C8">
        <f t="shared" si="14"/>
        <v>6</v>
      </c>
      <c r="D8" s="5">
        <f t="shared" si="15"/>
        <v>1.3392857142857142E-2</v>
      </c>
      <c r="E8" s="6">
        <f t="shared" si="0"/>
        <v>-2.2146264602144701</v>
      </c>
      <c r="F8" s="7">
        <f t="shared" si="1"/>
        <v>1.3392857142857156E-2</v>
      </c>
      <c r="G8" s="7">
        <f t="shared" si="2"/>
        <v>3.4347580057949093E-2</v>
      </c>
      <c r="J8">
        <f t="shared" si="16"/>
        <v>7.0142800285465849E-4</v>
      </c>
      <c r="K8">
        <f t="shared" si="17"/>
        <v>1.9928998154777515E-3</v>
      </c>
      <c r="L8">
        <f t="shared" si="18"/>
        <v>2.4297738535168393E-3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27</v>
      </c>
      <c r="Q8" s="28" t="s">
        <v>137</v>
      </c>
      <c r="R8">
        <f t="shared" si="23"/>
        <v>6.0402684563758392E-2</v>
      </c>
      <c r="S8">
        <f>SUM($P$3:P8)/$T$2</f>
        <v>0.96868008948545858</v>
      </c>
      <c r="AU8" t="s">
        <v>29</v>
      </c>
      <c r="AV8" s="21">
        <f>QUARTILE(B3:B902,3)</f>
        <v>1.2575128060160332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0.87727961673465416</v>
      </c>
      <c r="BI8" s="5">
        <f t="shared" si="3"/>
        <v>0.01</v>
      </c>
      <c r="BJ8" s="5">
        <f t="shared" si="4"/>
        <v>6</v>
      </c>
      <c r="BK8" s="5">
        <f t="shared" si="5"/>
        <v>-2</v>
      </c>
      <c r="BL8">
        <f t="shared" si="6"/>
        <v>2.477877845543159E-2</v>
      </c>
      <c r="BM8">
        <f t="shared" si="7"/>
        <v>0.97522122154456836</v>
      </c>
      <c r="BN8">
        <f t="shared" si="8"/>
        <v>5.1493276860894444E-3</v>
      </c>
      <c r="BO8">
        <f t="shared" si="9"/>
        <v>-98.633225006787853</v>
      </c>
      <c r="BP8">
        <f t="shared" si="10"/>
        <v>1.2304250559284116E-2</v>
      </c>
      <c r="BQ8">
        <f t="shared" si="11"/>
        <v>-2.2474935690233089</v>
      </c>
      <c r="BR8">
        <f t="shared" si="12"/>
        <v>-4.6051701859880909</v>
      </c>
      <c r="BU8" t="s">
        <v>63</v>
      </c>
      <c r="BV8">
        <v>0.01</v>
      </c>
    </row>
    <row r="9" spans="1:74" x14ac:dyDescent="0.25">
      <c r="A9" s="5">
        <v>0.01</v>
      </c>
      <c r="B9">
        <f t="shared" si="13"/>
        <v>-2</v>
      </c>
      <c r="C9">
        <f t="shared" si="14"/>
        <v>7</v>
      </c>
      <c r="D9" s="5">
        <f t="shared" si="15"/>
        <v>1.5625E-2</v>
      </c>
      <c r="E9" s="6">
        <f t="shared" si="0"/>
        <v>-2.1538746940614555</v>
      </c>
      <c r="F9" s="7">
        <f t="shared" si="1"/>
        <v>1.5625000000000028E-2</v>
      </c>
      <c r="G9" s="7">
        <f t="shared" si="2"/>
        <v>3.9221640455913649E-2</v>
      </c>
      <c r="J9">
        <f t="shared" si="16"/>
        <v>9.2898773708327705E-4</v>
      </c>
      <c r="K9">
        <f t="shared" si="17"/>
        <v>2.5810700787589607E-3</v>
      </c>
      <c r="L9">
        <f t="shared" si="18"/>
        <v>3.146880010102136E-3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12</v>
      </c>
      <c r="Q9" s="28" t="s">
        <v>138</v>
      </c>
      <c r="R9">
        <f t="shared" si="23"/>
        <v>2.6845637583892617E-2</v>
      </c>
      <c r="S9">
        <f>SUM($P$3:P9)/$T$2</f>
        <v>0.99552572706935127</v>
      </c>
      <c r="AR9" s="11"/>
      <c r="AU9" t="s">
        <v>30</v>
      </c>
      <c r="AV9" s="21">
        <f>MEDIAN(B3:B902)</f>
        <v>0.35602585719312274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0.87876144123028732</v>
      </c>
      <c r="BG9" t="s">
        <v>122</v>
      </c>
      <c r="BI9" s="5">
        <f t="shared" si="3"/>
        <v>0.01</v>
      </c>
      <c r="BJ9" s="5">
        <f t="shared" si="4"/>
        <v>7</v>
      </c>
      <c r="BK9" s="5">
        <f t="shared" si="5"/>
        <v>-2</v>
      </c>
      <c r="BL9">
        <f t="shared" si="6"/>
        <v>2.477877845543159E-2</v>
      </c>
      <c r="BM9">
        <f t="shared" si="7"/>
        <v>0.97522122154456836</v>
      </c>
      <c r="BN9">
        <f t="shared" si="8"/>
        <v>6.1400018935429124E-3</v>
      </c>
      <c r="BO9">
        <f t="shared" si="9"/>
        <v>-114.27907306411186</v>
      </c>
      <c r="BP9">
        <f t="shared" si="10"/>
        <v>1.45413870246085E-2</v>
      </c>
      <c r="BQ9">
        <f t="shared" si="11"/>
        <v>-2.1823627115757085</v>
      </c>
      <c r="BR9">
        <f t="shared" si="12"/>
        <v>-4.6051701859880909</v>
      </c>
      <c r="BU9" t="s">
        <v>65</v>
      </c>
      <c r="BV9" s="5">
        <v>0.01</v>
      </c>
    </row>
    <row r="10" spans="1:74" x14ac:dyDescent="0.25">
      <c r="A10">
        <v>0.02</v>
      </c>
      <c r="B10">
        <f t="shared" si="13"/>
        <v>-1.6989700043360187</v>
      </c>
      <c r="C10">
        <f t="shared" si="14"/>
        <v>8</v>
      </c>
      <c r="D10" s="5">
        <f t="shared" si="15"/>
        <v>1.7857142857142856E-2</v>
      </c>
      <c r="E10" s="6">
        <f t="shared" si="0"/>
        <v>-2.1001654928444697</v>
      </c>
      <c r="F10" s="7">
        <f t="shared" si="1"/>
        <v>1.7857142857142842E-2</v>
      </c>
      <c r="G10" s="7">
        <f t="shared" si="2"/>
        <v>4.3968312196343173E-2</v>
      </c>
      <c r="J10">
        <f t="shared" si="16"/>
        <v>1.2226761916371918E-3</v>
      </c>
      <c r="K10">
        <f t="shared" si="17"/>
        <v>3.3204160683225218E-3</v>
      </c>
      <c r="L10">
        <f t="shared" si="18"/>
        <v>4.0483019181138131E-3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2</v>
      </c>
      <c r="Q10" s="28" t="s">
        <v>139</v>
      </c>
      <c r="R10">
        <f t="shared" si="23"/>
        <v>4.4742729306487695E-3</v>
      </c>
      <c r="S10">
        <f>SUM($P$3:P10)/$T$2</f>
        <v>1</v>
      </c>
      <c r="AU10" t="s">
        <v>31</v>
      </c>
      <c r="AV10" s="21">
        <f>QUARTILE(B3:B902,1)</f>
        <v>-0.52312015413338564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2.4507263281184157E-2</v>
      </c>
      <c r="BI10" s="5">
        <f t="shared" si="3"/>
        <v>0.02</v>
      </c>
      <c r="BJ10" s="5">
        <f t="shared" si="4"/>
        <v>8</v>
      </c>
      <c r="BK10" s="5">
        <f t="shared" si="5"/>
        <v>-1.6989700043360187</v>
      </c>
      <c r="BL10">
        <f t="shared" si="6"/>
        <v>4.300251390299225E-2</v>
      </c>
      <c r="BM10">
        <f t="shared" si="7"/>
        <v>0.95699748609700774</v>
      </c>
      <c r="BN10">
        <f t="shared" si="8"/>
        <v>1.091406535333983E-2</v>
      </c>
      <c r="BO10">
        <f t="shared" si="9"/>
        <v>-114.96299436517495</v>
      </c>
      <c r="BP10">
        <f t="shared" si="10"/>
        <v>1.6778523489932886E-2</v>
      </c>
      <c r="BQ10">
        <f t="shared" si="11"/>
        <v>-2.1253544625549758</v>
      </c>
      <c r="BR10">
        <f t="shared" si="12"/>
        <v>-3.912023005428146</v>
      </c>
      <c r="BU10" t="s">
        <v>63</v>
      </c>
      <c r="BV10">
        <v>0.02</v>
      </c>
    </row>
    <row r="11" spans="1:74" x14ac:dyDescent="0.25">
      <c r="A11">
        <v>0.02</v>
      </c>
      <c r="B11">
        <f t="shared" si="13"/>
        <v>-1.6989700043360187</v>
      </c>
      <c r="C11">
        <f t="shared" si="14"/>
        <v>9</v>
      </c>
      <c r="D11" s="5">
        <f t="shared" si="15"/>
        <v>2.0089285714285716E-2</v>
      </c>
      <c r="E11" s="6">
        <f t="shared" si="0"/>
        <v>-2.0519083375490426</v>
      </c>
      <c r="F11" s="7">
        <f t="shared" si="1"/>
        <v>2.0089285714285723E-2</v>
      </c>
      <c r="G11" s="7">
        <f t="shared" si="2"/>
        <v>4.8601424099006175E-2</v>
      </c>
      <c r="J11">
        <f t="shared" si="16"/>
        <v>1.5991704379649926E-3</v>
      </c>
      <c r="K11">
        <f t="shared" si="17"/>
        <v>4.2429078416273674E-3</v>
      </c>
      <c r="L11">
        <f t="shared" si="18"/>
        <v>5.1730179592576891E-3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1.7806329601494189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0.02</v>
      </c>
      <c r="BJ11" s="5">
        <f t="shared" si="4"/>
        <v>9</v>
      </c>
      <c r="BK11" s="5">
        <f t="shared" si="5"/>
        <v>-1.6989700043360187</v>
      </c>
      <c r="BL11">
        <f t="shared" si="6"/>
        <v>4.300251390299225E-2</v>
      </c>
      <c r="BM11">
        <f t="shared" si="7"/>
        <v>0.95699748609700774</v>
      </c>
      <c r="BN11">
        <f t="shared" si="8"/>
        <v>1.1254552981067034E-2</v>
      </c>
      <c r="BO11">
        <f t="shared" si="9"/>
        <v>-129.7691468235291</v>
      </c>
      <c r="BP11">
        <f t="shared" si="10"/>
        <v>1.901565995525727E-2</v>
      </c>
      <c r="BQ11">
        <f t="shared" si="11"/>
        <v>-2.0745170181272221</v>
      </c>
      <c r="BR11">
        <f t="shared" si="12"/>
        <v>-3.912023005428146</v>
      </c>
      <c r="BU11" t="s">
        <v>63</v>
      </c>
      <c r="BV11">
        <v>0.02</v>
      </c>
    </row>
    <row r="12" spans="1:74" x14ac:dyDescent="0.25">
      <c r="A12">
        <v>0.02</v>
      </c>
      <c r="B12">
        <f t="shared" si="13"/>
        <v>-1.6989700043360187</v>
      </c>
      <c r="C12">
        <f t="shared" si="14"/>
        <v>10</v>
      </c>
      <c r="D12" s="5">
        <f t="shared" si="15"/>
        <v>2.2321428571428572E-2</v>
      </c>
      <c r="E12" s="6">
        <f t="shared" si="0"/>
        <v>-2.0080040891184918</v>
      </c>
      <c r="F12" s="7">
        <f t="shared" si="1"/>
        <v>2.2321428571428568E-2</v>
      </c>
      <c r="G12" s="7">
        <f t="shared" si="2"/>
        <v>5.3131848656312528E-2</v>
      </c>
      <c r="J12">
        <f t="shared" si="16"/>
        <v>2.0785834608908964E-3</v>
      </c>
      <c r="K12">
        <f t="shared" si="17"/>
        <v>5.3853393121401309E-3</v>
      </c>
      <c r="L12">
        <f t="shared" si="18"/>
        <v>6.5658878340643465E-3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3.9284622462401617</v>
      </c>
      <c r="AW12" s="15">
        <f>IF(AV17&gt;AV12,AV12,AV17)</f>
        <v>3.9284622462401617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0.02</v>
      </c>
      <c r="BJ12" s="5">
        <f t="shared" si="4"/>
        <v>10</v>
      </c>
      <c r="BK12" s="5">
        <f t="shared" si="5"/>
        <v>-1.6989700043360187</v>
      </c>
      <c r="BL12">
        <f t="shared" si="6"/>
        <v>4.300251390299225E-2</v>
      </c>
      <c r="BM12">
        <f t="shared" si="7"/>
        <v>0.95699748609700774</v>
      </c>
      <c r="BN12">
        <f t="shared" si="8"/>
        <v>1.2001241077192137E-2</v>
      </c>
      <c r="BO12">
        <f t="shared" si="9"/>
        <v>-143.8155963580156</v>
      </c>
      <c r="BP12">
        <f t="shared" si="10"/>
        <v>2.1252796420581657E-2</v>
      </c>
      <c r="BQ12">
        <f t="shared" si="11"/>
        <v>-2.0285358050318685</v>
      </c>
      <c r="BR12">
        <f t="shared" si="12"/>
        <v>-3.912023005428146</v>
      </c>
      <c r="BU12" t="s">
        <v>63</v>
      </c>
      <c r="BV12">
        <v>0.02</v>
      </c>
    </row>
    <row r="13" spans="1:74" x14ac:dyDescent="0.25">
      <c r="A13">
        <v>0.02</v>
      </c>
      <c r="B13">
        <f t="shared" si="13"/>
        <v>-1.6989700043360187</v>
      </c>
      <c r="C13">
        <f t="shared" si="14"/>
        <v>11</v>
      </c>
      <c r="D13" s="5">
        <f t="shared" si="15"/>
        <v>2.4553571428571428E-2</v>
      </c>
      <c r="E13" s="6">
        <f t="shared" si="0"/>
        <v>-1.9676602455587795</v>
      </c>
      <c r="F13" s="7">
        <f t="shared" si="1"/>
        <v>2.4553571428571435E-2</v>
      </c>
      <c r="G13" s="7">
        <f t="shared" si="2"/>
        <v>5.7568372295366675E-2</v>
      </c>
      <c r="J13">
        <f t="shared" si="16"/>
        <v>2.6849585129259499E-3</v>
      </c>
      <c r="K13">
        <f t="shared" si="17"/>
        <v>6.7895489914777353E-3</v>
      </c>
      <c r="L13">
        <f t="shared" si="18"/>
        <v>8.2779216940764462E-3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-3.1940695943575141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0.02</v>
      </c>
      <c r="BJ13" s="5">
        <f t="shared" si="4"/>
        <v>11</v>
      </c>
      <c r="BK13" s="5">
        <f t="shared" si="5"/>
        <v>-1.6989700043360187</v>
      </c>
      <c r="BL13">
        <f t="shared" si="6"/>
        <v>4.300251390299225E-2</v>
      </c>
      <c r="BM13">
        <f t="shared" si="7"/>
        <v>0.95699748609700774</v>
      </c>
      <c r="BN13">
        <f t="shared" si="8"/>
        <v>1.2878081293229982E-2</v>
      </c>
      <c r="BO13">
        <f t="shared" si="9"/>
        <v>-157.47323002859395</v>
      </c>
      <c r="BP13">
        <f t="shared" si="10"/>
        <v>2.3489932885906041E-2</v>
      </c>
      <c r="BQ13">
        <f t="shared" si="11"/>
        <v>-1.9864816735379196</v>
      </c>
      <c r="BR13">
        <f t="shared" si="12"/>
        <v>-3.912023005428146</v>
      </c>
      <c r="BU13" t="s">
        <v>63</v>
      </c>
      <c r="BV13">
        <v>0.02</v>
      </c>
    </row>
    <row r="14" spans="1:74" x14ac:dyDescent="0.25">
      <c r="A14">
        <v>0.02</v>
      </c>
      <c r="B14">
        <f t="shared" si="13"/>
        <v>-1.6989700043360187</v>
      </c>
      <c r="C14">
        <f t="shared" si="14"/>
        <v>12</v>
      </c>
      <c r="D14" s="5">
        <f t="shared" si="15"/>
        <v>2.6785714285714284E-2</v>
      </c>
      <c r="E14" s="6">
        <f t="shared" si="0"/>
        <v>-1.9302858560575813</v>
      </c>
      <c r="F14" s="7">
        <f t="shared" si="1"/>
        <v>2.6785714285714302E-2</v>
      </c>
      <c r="G14" s="7">
        <f t="shared" si="2"/>
        <v>6.1918252236568057E-2</v>
      </c>
      <c r="J14">
        <f t="shared" si="16"/>
        <v>3.4467793322601387E-3</v>
      </c>
      <c r="K14">
        <f t="shared" si="17"/>
        <v>8.5025102114267021E-3</v>
      </c>
      <c r="L14">
        <f t="shared" si="18"/>
        <v>1.0366390141910859E-2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30000</v>
      </c>
      <c r="AU14" t="s">
        <v>36</v>
      </c>
      <c r="AV14" s="12">
        <f>AV9+(1.57*(AV11/(AV16^0.5)))</f>
        <v>0.48825290415350953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0.02</v>
      </c>
      <c r="BJ14" s="5">
        <f t="shared" si="4"/>
        <v>12</v>
      </c>
      <c r="BK14" s="5">
        <f t="shared" si="5"/>
        <v>-1.6989700043360187</v>
      </c>
      <c r="BL14">
        <f t="shared" si="6"/>
        <v>4.300251390299225E-2</v>
      </c>
      <c r="BM14">
        <f t="shared" si="7"/>
        <v>0.95699748609700774</v>
      </c>
      <c r="BN14">
        <f t="shared" si="8"/>
        <v>1.3034950068274265E-2</v>
      </c>
      <c r="BO14">
        <f t="shared" si="9"/>
        <v>-172.19220857959093</v>
      </c>
      <c r="BP14">
        <f t="shared" si="10"/>
        <v>2.5727069351230425E-2</v>
      </c>
      <c r="BQ14">
        <f t="shared" si="11"/>
        <v>-1.9476726999255367</v>
      </c>
      <c r="BR14">
        <f t="shared" si="12"/>
        <v>-3.912023005428146</v>
      </c>
      <c r="BU14" t="s">
        <v>63</v>
      </c>
      <c r="BV14">
        <v>0.02</v>
      </c>
    </row>
    <row r="15" spans="1:74" x14ac:dyDescent="0.25">
      <c r="A15">
        <v>0.02</v>
      </c>
      <c r="B15">
        <f t="shared" si="13"/>
        <v>-1.6989700043360187</v>
      </c>
      <c r="C15">
        <f t="shared" si="14"/>
        <v>13</v>
      </c>
      <c r="D15" s="5">
        <f t="shared" si="15"/>
        <v>2.9017857142857144E-2</v>
      </c>
      <c r="E15" s="6">
        <f t="shared" si="0"/>
        <v>-1.8954280590439132</v>
      </c>
      <c r="F15" s="7">
        <f t="shared" si="1"/>
        <v>2.9017857142857161E-2</v>
      </c>
      <c r="G15" s="7">
        <f t="shared" si="2"/>
        <v>6.6187589942939981E-2</v>
      </c>
      <c r="J15">
        <f t="shared" si="16"/>
        <v>4.3974812366792248E-3</v>
      </c>
      <c r="K15">
        <f t="shared" si="17"/>
        <v>1.057625173388262E-2</v>
      </c>
      <c r="L15">
        <f t="shared" si="18"/>
        <v>1.2894727437685898E-2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0.22379881023273593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2.4507263281184157E-2</v>
      </c>
      <c r="BI15" s="5">
        <f t="shared" si="3"/>
        <v>0.02</v>
      </c>
      <c r="BJ15" s="5">
        <f t="shared" si="4"/>
        <v>13</v>
      </c>
      <c r="BK15" s="5">
        <f t="shared" si="5"/>
        <v>-1.6989700043360187</v>
      </c>
      <c r="BL15">
        <f t="shared" si="6"/>
        <v>4.300251390299225E-2</v>
      </c>
      <c r="BM15">
        <f t="shared" si="7"/>
        <v>0.95699748609700774</v>
      </c>
      <c r="BN15">
        <f t="shared" si="8"/>
        <v>1.4427290198724574E-2</v>
      </c>
      <c r="BO15">
        <f t="shared" si="9"/>
        <v>-184.62826038460878</v>
      </c>
      <c r="BP15">
        <f t="shared" si="10"/>
        <v>2.7964205816554809E-2</v>
      </c>
      <c r="BQ15">
        <f t="shared" si="11"/>
        <v>-1.9115930486968558</v>
      </c>
      <c r="BR15">
        <f t="shared" si="12"/>
        <v>-3.912023005428146</v>
      </c>
      <c r="BU15" t="s">
        <v>63</v>
      </c>
      <c r="BV15">
        <v>0.02</v>
      </c>
    </row>
    <row r="16" spans="1:74" x14ac:dyDescent="0.25">
      <c r="A16">
        <v>0.02</v>
      </c>
      <c r="B16">
        <f t="shared" si="13"/>
        <v>-1.6989700043360187</v>
      </c>
      <c r="C16">
        <f t="shared" si="14"/>
        <v>14</v>
      </c>
      <c r="D16" s="5">
        <f t="shared" si="15"/>
        <v>3.125E-2</v>
      </c>
      <c r="E16" s="6">
        <f t="shared" si="0"/>
        <v>-1.8627318674216511</v>
      </c>
      <c r="F16" s="7">
        <f t="shared" si="1"/>
        <v>3.1250000000000014E-2</v>
      </c>
      <c r="G16" s="7">
        <f t="shared" si="2"/>
        <v>7.0381591234477819E-2</v>
      </c>
      <c r="J16">
        <f t="shared" si="16"/>
        <v>5.5759441118779169E-3</v>
      </c>
      <c r="K16">
        <f t="shared" si="17"/>
        <v>1.3067568267689138E-2</v>
      </c>
      <c r="L16">
        <f t="shared" si="18"/>
        <v>1.5932178556735819E-2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447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0.02</v>
      </c>
      <c r="BJ16" s="5">
        <f t="shared" si="4"/>
        <v>14</v>
      </c>
      <c r="BK16" s="5">
        <f t="shared" si="5"/>
        <v>-1.6989700043360187</v>
      </c>
      <c r="BL16">
        <f t="shared" si="6"/>
        <v>4.300251390299225E-2</v>
      </c>
      <c r="BM16">
        <f t="shared" si="7"/>
        <v>0.95699748609700774</v>
      </c>
      <c r="BN16">
        <f t="shared" si="8"/>
        <v>1.5207268849923405E-2</v>
      </c>
      <c r="BO16">
        <f t="shared" si="9"/>
        <v>-197.97691825163113</v>
      </c>
      <c r="BP16">
        <f t="shared" si="10"/>
        <v>3.0201342281879196E-2</v>
      </c>
      <c r="BQ16">
        <f t="shared" si="11"/>
        <v>-1.8778427174163863</v>
      </c>
      <c r="BR16">
        <f t="shared" si="12"/>
        <v>-3.912023005428146</v>
      </c>
      <c r="BU16" t="s">
        <v>63</v>
      </c>
      <c r="BV16">
        <v>0.02</v>
      </c>
    </row>
    <row r="17" spans="1:74" x14ac:dyDescent="0.25">
      <c r="A17">
        <v>0.02</v>
      </c>
      <c r="B17">
        <f t="shared" si="13"/>
        <v>-1.6989700043360187</v>
      </c>
      <c r="C17">
        <f t="shared" si="14"/>
        <v>15</v>
      </c>
      <c r="D17" s="5">
        <f t="shared" si="15"/>
        <v>3.3482142857142856E-2</v>
      </c>
      <c r="E17" s="6">
        <f t="shared" si="0"/>
        <v>-1.8319136557011906</v>
      </c>
      <c r="F17" s="7">
        <f t="shared" si="1"/>
        <v>3.3482142857142884E-2</v>
      </c>
      <c r="G17" s="7">
        <f t="shared" si="2"/>
        <v>7.4504753208392033E-2</v>
      </c>
      <c r="J17">
        <f t="shared" si="16"/>
        <v>7.0269442791287924E-3</v>
      </c>
      <c r="K17">
        <f t="shared" si="17"/>
        <v>1.6037481089123073E-2</v>
      </c>
      <c r="L17">
        <f t="shared" si="18"/>
        <v>1.9553141569878894E-2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4.4771212547196626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0.02</v>
      </c>
      <c r="BJ17" s="5">
        <f t="shared" si="4"/>
        <v>15</v>
      </c>
      <c r="BK17" s="5">
        <f t="shared" si="5"/>
        <v>-1.6989700043360187</v>
      </c>
      <c r="BL17">
        <f t="shared" si="6"/>
        <v>4.300251390299225E-2</v>
      </c>
      <c r="BM17">
        <f t="shared" si="7"/>
        <v>0.95699748609700774</v>
      </c>
      <c r="BN17">
        <f t="shared" si="8"/>
        <v>1.8948069777852683E-2</v>
      </c>
      <c r="BO17">
        <f t="shared" si="9"/>
        <v>-206.26394749055285</v>
      </c>
      <c r="BP17">
        <f t="shared" si="10"/>
        <v>3.2438478747203577E-2</v>
      </c>
      <c r="BQ17">
        <f t="shared" si="11"/>
        <v>-1.846105024171135</v>
      </c>
      <c r="BR17">
        <f t="shared" si="12"/>
        <v>-3.912023005428146</v>
      </c>
      <c r="BU17" t="s">
        <v>63</v>
      </c>
      <c r="BV17">
        <v>0.02</v>
      </c>
    </row>
    <row r="18" spans="1:74" x14ac:dyDescent="0.25">
      <c r="A18" s="5">
        <v>0.02</v>
      </c>
      <c r="B18">
        <f t="shared" si="13"/>
        <v>-1.6989700043360187</v>
      </c>
      <c r="C18">
        <f t="shared" si="14"/>
        <v>16</v>
      </c>
      <c r="D18" s="5">
        <f t="shared" si="15"/>
        <v>3.5714285714285712E-2</v>
      </c>
      <c r="E18" s="6">
        <f t="shared" si="0"/>
        <v>-1.8027430907391901</v>
      </c>
      <c r="F18" s="7">
        <f t="shared" si="1"/>
        <v>3.5714285714285726E-2</v>
      </c>
      <c r="G18" s="7">
        <f t="shared" si="2"/>
        <v>7.8561002127753091E-2</v>
      </c>
      <c r="J18">
        <f t="shared" si="16"/>
        <v>8.8015383851516617E-3</v>
      </c>
      <c r="K18">
        <f t="shared" si="17"/>
        <v>1.9550412188971963E-2</v>
      </c>
      <c r="L18">
        <f t="shared" si="18"/>
        <v>2.3836160750937311E-2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0.02</v>
      </c>
      <c r="BJ18" s="5">
        <f t="shared" si="4"/>
        <v>16</v>
      </c>
      <c r="BK18" s="5">
        <f t="shared" si="5"/>
        <v>-1.6989700043360187</v>
      </c>
      <c r="BL18">
        <f t="shared" si="6"/>
        <v>4.300251390299225E-2</v>
      </c>
      <c r="BM18">
        <f t="shared" si="7"/>
        <v>0.95699748609700774</v>
      </c>
      <c r="BN18">
        <f t="shared" si="8"/>
        <v>2.0818635214344461E-2</v>
      </c>
      <c r="BO18">
        <f t="shared" si="9"/>
        <v>-217.57050762411441</v>
      </c>
      <c r="BP18">
        <f t="shared" si="10"/>
        <v>3.4675615212527967E-2</v>
      </c>
      <c r="BQ18">
        <f t="shared" si="11"/>
        <v>-1.8161247987154583</v>
      </c>
      <c r="BR18">
        <f t="shared" si="12"/>
        <v>-3.912023005428146</v>
      </c>
      <c r="BU18" t="s">
        <v>75</v>
      </c>
      <c r="BV18" s="5">
        <v>0.02</v>
      </c>
    </row>
    <row r="19" spans="1:74" x14ac:dyDescent="0.25">
      <c r="A19">
        <v>0.02</v>
      </c>
      <c r="B19">
        <f t="shared" si="13"/>
        <v>-1.6989700043360187</v>
      </c>
      <c r="C19">
        <f t="shared" si="14"/>
        <v>17</v>
      </c>
      <c r="D19" s="5">
        <f t="shared" si="15"/>
        <v>3.7946428571428568E-2</v>
      </c>
      <c r="E19" s="6">
        <f t="shared" si="0"/>
        <v>-1.7750304644285226</v>
      </c>
      <c r="F19" s="7">
        <f t="shared" si="1"/>
        <v>3.7946428571428589E-2</v>
      </c>
      <c r="G19" s="7">
        <f t="shared" si="2"/>
        <v>8.2553797435770168E-2</v>
      </c>
      <c r="J19">
        <f t="shared" si="16"/>
        <v>1.0957349082561522E-2</v>
      </c>
      <c r="K19">
        <f t="shared" si="17"/>
        <v>2.3673041556245087E-2</v>
      </c>
      <c r="L19">
        <f t="shared" si="18"/>
        <v>2.8862533359607329E-2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0.39425007536327461</v>
      </c>
      <c r="BI19" s="5">
        <f t="shared" si="3"/>
        <v>0.02</v>
      </c>
      <c r="BJ19" s="5">
        <f t="shared" si="4"/>
        <v>17</v>
      </c>
      <c r="BK19" s="5">
        <f t="shared" si="5"/>
        <v>-1.6989700043360187</v>
      </c>
      <c r="BL19">
        <f t="shared" si="6"/>
        <v>4.300251390299225E-2</v>
      </c>
      <c r="BM19">
        <f t="shared" si="7"/>
        <v>0.95699748609700774</v>
      </c>
      <c r="BN19">
        <f t="shared" si="8"/>
        <v>2.3457878539418719E-2</v>
      </c>
      <c r="BO19">
        <f t="shared" si="9"/>
        <v>-227.6685038371491</v>
      </c>
      <c r="BP19">
        <f t="shared" si="10"/>
        <v>3.6912751677852351E-2</v>
      </c>
      <c r="BQ19">
        <f t="shared" si="11"/>
        <v>-1.7876932995657582</v>
      </c>
      <c r="BR19">
        <f t="shared" si="12"/>
        <v>-3.912023005428146</v>
      </c>
      <c r="BU19" t="s">
        <v>65</v>
      </c>
      <c r="BV19">
        <v>0.02</v>
      </c>
    </row>
    <row r="20" spans="1:74" x14ac:dyDescent="0.25">
      <c r="A20">
        <v>0.03</v>
      </c>
      <c r="B20">
        <f t="shared" si="13"/>
        <v>-1.5228787452803376</v>
      </c>
      <c r="C20">
        <f t="shared" si="14"/>
        <v>18</v>
      </c>
      <c r="D20" s="5">
        <f t="shared" si="15"/>
        <v>4.0178571428571432E-2</v>
      </c>
      <c r="E20" s="6">
        <f t="shared" si="0"/>
        <v>-1.7486175947720164</v>
      </c>
      <c r="F20" s="7">
        <f t="shared" si="1"/>
        <v>4.0178571428571425E-2</v>
      </c>
      <c r="G20" s="7">
        <f t="shared" si="2"/>
        <v>8.6486211741905378E-2</v>
      </c>
      <c r="J20">
        <f t="shared" si="16"/>
        <v>1.3558719674388825E-2</v>
      </c>
      <c r="K20">
        <f t="shared" si="17"/>
        <v>2.8472826649119772E-2</v>
      </c>
      <c r="L20">
        <f t="shared" si="18"/>
        <v>3.4714504557853951E-2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1.2192152533941387</v>
      </c>
      <c r="BA20" t="s">
        <v>106</v>
      </c>
      <c r="BE20" t="s">
        <v>101</v>
      </c>
      <c r="BI20" s="5">
        <f t="shared" si="3"/>
        <v>0.03</v>
      </c>
      <c r="BJ20" s="5">
        <f t="shared" si="4"/>
        <v>18</v>
      </c>
      <c r="BK20" s="5">
        <f t="shared" si="5"/>
        <v>-1.5228787452803376</v>
      </c>
      <c r="BL20">
        <f t="shared" si="6"/>
        <v>5.7925603687707092E-2</v>
      </c>
      <c r="BM20">
        <f t="shared" si="7"/>
        <v>0.94207439631229295</v>
      </c>
      <c r="BN20">
        <f t="shared" si="8"/>
        <v>2.7910650877817189E-2</v>
      </c>
      <c r="BO20">
        <f t="shared" si="9"/>
        <v>-224.95699442800949</v>
      </c>
      <c r="BP20">
        <f t="shared" si="10"/>
        <v>3.9149888143176735E-2</v>
      </c>
      <c r="BQ20">
        <f t="shared" si="11"/>
        <v>-1.7606375062056148</v>
      </c>
      <c r="BR20">
        <f t="shared" si="12"/>
        <v>-3.5065578973199818</v>
      </c>
      <c r="BU20" t="s">
        <v>62</v>
      </c>
      <c r="BV20">
        <v>0.03</v>
      </c>
    </row>
    <row r="21" spans="1:74" x14ac:dyDescent="0.25">
      <c r="A21">
        <v>0.03</v>
      </c>
      <c r="B21">
        <f t="shared" si="13"/>
        <v>-1.5228787452803376</v>
      </c>
      <c r="C21">
        <f t="shared" si="14"/>
        <v>19</v>
      </c>
      <c r="D21" s="5">
        <f t="shared" si="15"/>
        <v>4.2410714285714288E-2</v>
      </c>
      <c r="E21" s="6">
        <f t="shared" si="0"/>
        <v>-1.7233711502522786</v>
      </c>
      <c r="F21" s="7">
        <f t="shared" si="1"/>
        <v>4.2410714285714336E-2</v>
      </c>
      <c r="G21" s="7">
        <f t="shared" si="2"/>
        <v>9.0360993370596068E-2</v>
      </c>
      <c r="J21">
        <f t="shared" si="16"/>
        <v>1.6676703413876733E-2</v>
      </c>
      <c r="K21">
        <f t="shared" si="17"/>
        <v>3.4016175918061782E-2</v>
      </c>
      <c r="L21">
        <f t="shared" si="18"/>
        <v>4.1473040541439292E-2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Reject</v>
      </c>
      <c r="BI21" s="5">
        <f t="shared" si="3"/>
        <v>0.03</v>
      </c>
      <c r="BJ21" s="5">
        <f t="shared" si="4"/>
        <v>19</v>
      </c>
      <c r="BK21" s="5">
        <f t="shared" si="5"/>
        <v>-1.5228787452803376</v>
      </c>
      <c r="BL21">
        <f t="shared" si="6"/>
        <v>5.7925603687707092E-2</v>
      </c>
      <c r="BM21">
        <f t="shared" si="7"/>
        <v>0.94207439631229295</v>
      </c>
      <c r="BN21">
        <f t="shared" si="8"/>
        <v>3.6823150488932921E-2</v>
      </c>
      <c r="BO21">
        <f t="shared" si="9"/>
        <v>-227.55830017523965</v>
      </c>
      <c r="BP21">
        <f t="shared" si="10"/>
        <v>4.1387024608501119E-2</v>
      </c>
      <c r="BQ21">
        <f t="shared" si="11"/>
        <v>-1.7348123430497568</v>
      </c>
      <c r="BR21">
        <f t="shared" si="12"/>
        <v>-3.5065578973199818</v>
      </c>
      <c r="BU21" t="s">
        <v>63</v>
      </c>
      <c r="BV21">
        <v>0.03</v>
      </c>
    </row>
    <row r="22" spans="1:74" x14ac:dyDescent="0.25">
      <c r="A22">
        <v>0.03</v>
      </c>
      <c r="B22">
        <f t="shared" si="13"/>
        <v>-1.5228787452803376</v>
      </c>
      <c r="C22">
        <f t="shared" si="14"/>
        <v>20</v>
      </c>
      <c r="D22" s="5">
        <f t="shared" si="15"/>
        <v>4.4642857142857144E-2</v>
      </c>
      <c r="E22" s="6">
        <f t="shared" si="0"/>
        <v>-1.6991776601112984</v>
      </c>
      <c r="F22" s="7">
        <f t="shared" si="1"/>
        <v>4.4642857142857165E-2</v>
      </c>
      <c r="G22" s="7">
        <f t="shared" si="2"/>
        <v>9.4180616000563586E-2</v>
      </c>
      <c r="J22">
        <f t="shared" si="16"/>
        <v>2.0388853115413458E-2</v>
      </c>
      <c r="K22">
        <f t="shared" si="17"/>
        <v>4.0366284332868804E-2</v>
      </c>
      <c r="L22">
        <f t="shared" si="18"/>
        <v>4.921518958147849E-2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0.03</v>
      </c>
      <c r="BJ22" s="5">
        <f t="shared" si="4"/>
        <v>20</v>
      </c>
      <c r="BK22" s="5">
        <f t="shared" si="5"/>
        <v>-1.5228787452803376</v>
      </c>
      <c r="BL22">
        <f t="shared" si="6"/>
        <v>5.7925603687707092E-2</v>
      </c>
      <c r="BM22">
        <f t="shared" si="7"/>
        <v>0.94207439631229295</v>
      </c>
      <c r="BN22">
        <f t="shared" si="8"/>
        <v>3.8006532829821582E-2</v>
      </c>
      <c r="BO22">
        <f t="shared" si="9"/>
        <v>-238.6251271673157</v>
      </c>
      <c r="BP22">
        <f t="shared" si="10"/>
        <v>4.3624161073825503E-2</v>
      </c>
      <c r="BQ22">
        <f t="shared" si="11"/>
        <v>-1.710094919367048</v>
      </c>
      <c r="BR22">
        <f t="shared" si="12"/>
        <v>-3.5065578973199818</v>
      </c>
      <c r="BU22" t="s">
        <v>63</v>
      </c>
      <c r="BV22">
        <v>0.03</v>
      </c>
    </row>
    <row r="23" spans="1:74" x14ac:dyDescent="0.25">
      <c r="A23">
        <v>0.03</v>
      </c>
      <c r="B23">
        <f t="shared" si="13"/>
        <v>-1.5228787452803376</v>
      </c>
      <c r="C23">
        <f t="shared" si="14"/>
        <v>21</v>
      </c>
      <c r="D23" s="5">
        <f t="shared" si="15"/>
        <v>4.6875E-2</v>
      </c>
      <c r="E23" s="6">
        <f t="shared" si="0"/>
        <v>-1.6759397227734436</v>
      </c>
      <c r="F23" s="7">
        <f t="shared" si="1"/>
        <v>4.6875E-2</v>
      </c>
      <c r="G23" s="7">
        <f t="shared" si="2"/>
        <v>9.7947318577284309E-2</v>
      </c>
      <c r="J23">
        <f t="shared" si="16"/>
        <v>2.4778778455431659E-2</v>
      </c>
      <c r="K23">
        <f t="shared" si="17"/>
        <v>4.7580657860818013E-2</v>
      </c>
      <c r="L23">
        <f t="shared" si="18"/>
        <v>5.8011063830437054E-2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0.03</v>
      </c>
      <c r="BJ23" s="5">
        <f t="shared" si="4"/>
        <v>21</v>
      </c>
      <c r="BK23" s="5">
        <f t="shared" si="5"/>
        <v>-1.5228787452803376</v>
      </c>
      <c r="BL23">
        <f t="shared" si="6"/>
        <v>5.7925603687707092E-2</v>
      </c>
      <c r="BM23">
        <f t="shared" si="7"/>
        <v>0.94207439631229295</v>
      </c>
      <c r="BN23">
        <f t="shared" si="8"/>
        <v>3.808828088836147E-2</v>
      </c>
      <c r="BO23">
        <f t="shared" si="9"/>
        <v>-250.77422118839365</v>
      </c>
      <c r="BP23">
        <f t="shared" si="10"/>
        <v>4.5861297539149887E-2</v>
      </c>
      <c r="BQ23">
        <f t="shared" si="11"/>
        <v>-1.6863801871993489</v>
      </c>
      <c r="BR23">
        <f t="shared" si="12"/>
        <v>-3.5065578973199818</v>
      </c>
      <c r="BU23" t="s">
        <v>63</v>
      </c>
      <c r="BV23">
        <v>0.03</v>
      </c>
    </row>
    <row r="24" spans="1:74" ht="15.75" x14ac:dyDescent="0.25">
      <c r="A24">
        <v>0.03</v>
      </c>
      <c r="B24">
        <f t="shared" si="13"/>
        <v>-1.5228787452803376</v>
      </c>
      <c r="C24">
        <f t="shared" si="14"/>
        <v>22</v>
      </c>
      <c r="D24" s="5">
        <f t="shared" si="15"/>
        <v>4.9107142857142856E-2</v>
      </c>
      <c r="E24" s="6">
        <f t="shared" si="0"/>
        <v>-1.6535730820197794</v>
      </c>
      <c r="F24" s="7">
        <f t="shared" si="1"/>
        <v>4.9107142857142863E-2</v>
      </c>
      <c r="G24" s="7">
        <f t="shared" si="2"/>
        <v>0.10166313778112243</v>
      </c>
      <c r="J24">
        <f t="shared" si="16"/>
        <v>2.9935442084085811E-2</v>
      </c>
      <c r="K24">
        <f t="shared" si="17"/>
        <v>5.570837509404384E-2</v>
      </c>
      <c r="L24">
        <f t="shared" si="18"/>
        <v>6.7920500656460381E-2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222.16304250559284</v>
      </c>
      <c r="AU24" s="61">
        <f>AV3</f>
        <v>0.5</v>
      </c>
      <c r="AV24" s="61">
        <f>AV8</f>
        <v>1.2575128060160332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0.03</v>
      </c>
      <c r="BJ24" s="5">
        <f t="shared" si="4"/>
        <v>22</v>
      </c>
      <c r="BK24" s="5">
        <f t="shared" si="5"/>
        <v>-1.5228787452803376</v>
      </c>
      <c r="BL24">
        <f t="shared" si="6"/>
        <v>5.7925603687707092E-2</v>
      </c>
      <c r="BM24">
        <f t="shared" si="7"/>
        <v>0.94207439631229295</v>
      </c>
      <c r="BN24">
        <f t="shared" si="8"/>
        <v>4.5385282298832541E-2</v>
      </c>
      <c r="BO24">
        <f t="shared" si="9"/>
        <v>-255.47001724587446</v>
      </c>
      <c r="BP24">
        <f t="shared" si="10"/>
        <v>4.8098434004474271E-2</v>
      </c>
      <c r="BQ24">
        <f t="shared" si="11"/>
        <v>-1.6635776168737171</v>
      </c>
      <c r="BR24">
        <f t="shared" si="12"/>
        <v>-3.5065578973199818</v>
      </c>
      <c r="BU24" t="s">
        <v>63</v>
      </c>
      <c r="BV24">
        <v>0.03</v>
      </c>
    </row>
    <row r="25" spans="1:74" ht="15.75" x14ac:dyDescent="0.25">
      <c r="A25">
        <v>0.03</v>
      </c>
      <c r="B25">
        <f t="shared" si="13"/>
        <v>-1.5228787452803376</v>
      </c>
      <c r="C25">
        <f t="shared" si="14"/>
        <v>23</v>
      </c>
      <c r="D25" s="5">
        <f t="shared" si="15"/>
        <v>5.1339285714285712E-2</v>
      </c>
      <c r="E25" s="6">
        <f t="shared" si="0"/>
        <v>-1.6320043423452142</v>
      </c>
      <c r="F25" s="7">
        <f t="shared" si="1"/>
        <v>5.1339285714285726E-2</v>
      </c>
      <c r="G25" s="7">
        <f t="shared" si="2"/>
        <v>0.10532993471777084</v>
      </c>
      <c r="J25">
        <f t="shared" si="16"/>
        <v>3.5952171610016799E-2</v>
      </c>
      <c r="K25">
        <f t="shared" si="17"/>
        <v>6.4787156781383248E-2</v>
      </c>
      <c r="L25">
        <f t="shared" si="18"/>
        <v>7.8989489771899971E-2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1813.3208562983789</v>
      </c>
      <c r="AU25" s="61">
        <f>AV3</f>
        <v>0.5</v>
      </c>
      <c r="AV25" s="61">
        <f>AV14</f>
        <v>0.48825290415350953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0.03</v>
      </c>
      <c r="BJ25" s="5">
        <f t="shared" si="4"/>
        <v>23</v>
      </c>
      <c r="BK25" s="5">
        <f t="shared" si="5"/>
        <v>-1.5228787452803376</v>
      </c>
      <c r="BL25">
        <f t="shared" si="6"/>
        <v>5.7925603687707092E-2</v>
      </c>
      <c r="BM25">
        <f t="shared" si="7"/>
        <v>0.94207439631229295</v>
      </c>
      <c r="BN25">
        <f t="shared" si="8"/>
        <v>5.6902467424643222E-2</v>
      </c>
      <c r="BO25">
        <f t="shared" si="9"/>
        <v>-257.17555626270786</v>
      </c>
      <c r="BP25">
        <f t="shared" si="10"/>
        <v>5.0335570469798654E-2</v>
      </c>
      <c r="BQ25">
        <f t="shared" si="11"/>
        <v>-1.6416086159320957</v>
      </c>
      <c r="BR25">
        <f t="shared" si="12"/>
        <v>-3.5065578973199818</v>
      </c>
      <c r="BU25" t="s">
        <v>75</v>
      </c>
      <c r="BV25">
        <v>0.03</v>
      </c>
    </row>
    <row r="26" spans="1:74" ht="15.75" x14ac:dyDescent="0.25">
      <c r="A26">
        <v>0.03</v>
      </c>
      <c r="B26">
        <f t="shared" si="13"/>
        <v>-1.5228787452803376</v>
      </c>
      <c r="C26">
        <f t="shared" si="14"/>
        <v>24</v>
      </c>
      <c r="D26" s="5">
        <f t="shared" si="15"/>
        <v>5.3571428571428568E-2</v>
      </c>
      <c r="E26" s="6">
        <f t="shared" si="0"/>
        <v>-1.6111691623526765</v>
      </c>
      <c r="F26" s="7">
        <f t="shared" si="1"/>
        <v>5.3571428571428617E-2</v>
      </c>
      <c r="G26" s="7">
        <f t="shared" si="2"/>
        <v>0.10894941706771384</v>
      </c>
      <c r="J26">
        <f t="shared" si="16"/>
        <v>4.2925372732929921E-2</v>
      </c>
      <c r="K26">
        <f t="shared" si="17"/>
        <v>7.4840336655173978E-2</v>
      </c>
      <c r="L26">
        <f t="shared" si="18"/>
        <v>9.1246480019140597E-2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3288132.5278866864</v>
      </c>
      <c r="AU26" s="61">
        <f>AV4</f>
        <v>0.75</v>
      </c>
      <c r="AV26" s="61">
        <f>AV9</f>
        <v>0.35602585719312274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0.03</v>
      </c>
      <c r="BJ26" s="5">
        <f t="shared" si="4"/>
        <v>24</v>
      </c>
      <c r="BK26" s="5">
        <f t="shared" si="5"/>
        <v>-1.5228787452803376</v>
      </c>
      <c r="BL26">
        <f t="shared" si="6"/>
        <v>5.7925603687707092E-2</v>
      </c>
      <c r="BM26">
        <f t="shared" si="7"/>
        <v>0.94207439631229295</v>
      </c>
      <c r="BN26">
        <f t="shared" si="8"/>
        <v>6.2724465306731148E-2</v>
      </c>
      <c r="BO26">
        <f t="shared" si="9"/>
        <v>-264.02717640614645</v>
      </c>
      <c r="BP26">
        <f t="shared" si="10"/>
        <v>5.2572706935123045E-2</v>
      </c>
      <c r="BQ26">
        <f t="shared" si="11"/>
        <v>-1.6204044999497482</v>
      </c>
      <c r="BR26">
        <f t="shared" si="12"/>
        <v>-3.5065578973199818</v>
      </c>
      <c r="BU26" t="s">
        <v>75</v>
      </c>
      <c r="BV26">
        <v>0.03</v>
      </c>
    </row>
    <row r="27" spans="1:74" ht="15.75" x14ac:dyDescent="0.25">
      <c r="A27">
        <v>0.04</v>
      </c>
      <c r="B27">
        <f t="shared" si="13"/>
        <v>-1.3979400086720375</v>
      </c>
      <c r="C27">
        <f t="shared" si="14"/>
        <v>25</v>
      </c>
      <c r="D27" s="5">
        <f t="shared" si="15"/>
        <v>5.5803571428571432E-2</v>
      </c>
      <c r="E27" s="6">
        <f t="shared" si="0"/>
        <v>-1.5910108106191059</v>
      </c>
      <c r="F27" s="7">
        <f t="shared" si="1"/>
        <v>5.5803571428571445E-2</v>
      </c>
      <c r="G27" s="7">
        <f t="shared" si="2"/>
        <v>0.11252315762582044</v>
      </c>
      <c r="J27">
        <f t="shared" si="16"/>
        <v>5.0952939218459579E-2</v>
      </c>
      <c r="K27">
        <f t="shared" si="17"/>
        <v>8.5873848195310382E-2</v>
      </c>
      <c r="L27">
        <f t="shared" si="18"/>
        <v>0.10469870558737515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85.767133454223327</v>
      </c>
      <c r="AU27" s="61">
        <f>AV6</f>
        <v>1.25</v>
      </c>
      <c r="AV27" s="61">
        <f>AV9</f>
        <v>0.35602585719312274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0.04</v>
      </c>
      <c r="BJ27" s="5">
        <f t="shared" si="4"/>
        <v>25</v>
      </c>
      <c r="BK27" s="5">
        <f t="shared" si="5"/>
        <v>-1.3979400086720375</v>
      </c>
      <c r="BL27">
        <f t="shared" si="6"/>
        <v>7.0787134708146932E-2</v>
      </c>
      <c r="BM27">
        <f t="shared" si="7"/>
        <v>0.9292128652918531</v>
      </c>
      <c r="BN27">
        <f t="shared" si="8"/>
        <v>6.3208672163898694E-2</v>
      </c>
      <c r="BO27">
        <f t="shared" si="9"/>
        <v>-265.06019709336846</v>
      </c>
      <c r="BP27">
        <f t="shared" si="10"/>
        <v>5.4809843400447429E-2</v>
      </c>
      <c r="BQ27">
        <f t="shared" si="11"/>
        <v>-1.5999048790247048</v>
      </c>
      <c r="BR27">
        <f t="shared" si="12"/>
        <v>-3.2188758248682006</v>
      </c>
      <c r="BU27" t="s">
        <v>1</v>
      </c>
      <c r="BV27">
        <v>0.04</v>
      </c>
    </row>
    <row r="28" spans="1:74" ht="15.75" x14ac:dyDescent="0.25">
      <c r="A28">
        <v>0.04</v>
      </c>
      <c r="B28">
        <f t="shared" si="13"/>
        <v>-1.3979400086720375</v>
      </c>
      <c r="C28">
        <f t="shared" si="14"/>
        <v>26</v>
      </c>
      <c r="D28" s="5">
        <f t="shared" si="15"/>
        <v>5.8035714285714288E-2</v>
      </c>
      <c r="E28" s="6">
        <f t="shared" si="0"/>
        <v>-1.5714789998654779</v>
      </c>
      <c r="F28" s="7">
        <f t="shared" si="1"/>
        <v>5.8035714285714239E-2</v>
      </c>
      <c r="G28" s="7">
        <f t="shared" si="2"/>
        <v>0.11605260994138386</v>
      </c>
      <c r="J28">
        <f t="shared" si="16"/>
        <v>6.0132367818420095E-2</v>
      </c>
      <c r="K28">
        <f t="shared" si="17"/>
        <v>9.7873360219999123E-2</v>
      </c>
      <c r="L28">
        <f t="shared" si="18"/>
        <v>0.11932869368116204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2.27</v>
      </c>
      <c r="AU28" s="61">
        <f>AV7</f>
        <v>1.5</v>
      </c>
      <c r="AV28" s="61">
        <f>AV14</f>
        <v>0.48825290415350953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0.04</v>
      </c>
      <c r="BJ28" s="5">
        <f t="shared" si="4"/>
        <v>26</v>
      </c>
      <c r="BK28" s="5">
        <f t="shared" si="5"/>
        <v>-1.3979400086720375</v>
      </c>
      <c r="BL28">
        <f t="shared" si="6"/>
        <v>7.0787134708146932E-2</v>
      </c>
      <c r="BM28">
        <f t="shared" si="7"/>
        <v>0.9292128652918531</v>
      </c>
      <c r="BN28">
        <f t="shared" si="8"/>
        <v>6.3453886748221389E-2</v>
      </c>
      <c r="BO28">
        <f t="shared" si="9"/>
        <v>-275.68151172712533</v>
      </c>
      <c r="BP28">
        <f t="shared" si="10"/>
        <v>5.7046979865771813E-2</v>
      </c>
      <c r="BQ28">
        <f t="shared" si="11"/>
        <v>-1.5800563614740648</v>
      </c>
      <c r="BR28">
        <f t="shared" si="12"/>
        <v>-3.2188758248682006</v>
      </c>
      <c r="BU28" t="s">
        <v>1</v>
      </c>
      <c r="BV28">
        <v>0.04</v>
      </c>
    </row>
    <row r="29" spans="1:74" ht="15.75" x14ac:dyDescent="0.25">
      <c r="A29">
        <v>0.04</v>
      </c>
      <c r="B29">
        <f t="shared" si="13"/>
        <v>-1.3979400086720375</v>
      </c>
      <c r="C29">
        <f t="shared" si="14"/>
        <v>27</v>
      </c>
      <c r="D29" s="5">
        <f t="shared" si="15"/>
        <v>6.0267857142857144E-2</v>
      </c>
      <c r="E29" s="6">
        <f t="shared" si="0"/>
        <v>-1.5525289372618134</v>
      </c>
      <c r="F29" s="7">
        <f t="shared" si="1"/>
        <v>6.0267857142857172E-2</v>
      </c>
      <c r="G29" s="7">
        <f t="shared" si="2"/>
        <v>0.11953912160701499</v>
      </c>
      <c r="J29">
        <f t="shared" si="16"/>
        <v>7.0558600252571504E-2</v>
      </c>
      <c r="K29">
        <f t="shared" si="17"/>
        <v>0.11080170775486876</v>
      </c>
      <c r="L29">
        <f t="shared" si="18"/>
        <v>0.13509113219685562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0.02</v>
      </c>
      <c r="AN29" s="60" t="s">
        <v>39</v>
      </c>
      <c r="AO29" s="61"/>
      <c r="AP29" s="61"/>
      <c r="AU29" s="61">
        <f>AV7</f>
        <v>1.5</v>
      </c>
      <c r="AV29" s="61">
        <f>AV8</f>
        <v>1.2575128060160332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0.04</v>
      </c>
      <c r="BJ29" s="5">
        <f t="shared" si="4"/>
        <v>27</v>
      </c>
      <c r="BK29" s="5">
        <f t="shared" si="5"/>
        <v>-1.3979400086720375</v>
      </c>
      <c r="BL29">
        <f t="shared" si="6"/>
        <v>7.0787134708146932E-2</v>
      </c>
      <c r="BM29">
        <f t="shared" si="7"/>
        <v>0.9292128652918531</v>
      </c>
      <c r="BN29">
        <f t="shared" si="8"/>
        <v>6.6845079006943919E-2</v>
      </c>
      <c r="BO29">
        <f t="shared" si="9"/>
        <v>-283.73314672375176</v>
      </c>
      <c r="BP29">
        <f t="shared" si="10"/>
        <v>5.9284116331096197E-2</v>
      </c>
      <c r="BQ29">
        <f t="shared" si="11"/>
        <v>-1.5608115025063667</v>
      </c>
      <c r="BR29">
        <f t="shared" si="12"/>
        <v>-3.2188758248682006</v>
      </c>
      <c r="BU29" t="s">
        <v>61</v>
      </c>
      <c r="BV29">
        <v>0.04</v>
      </c>
    </row>
    <row r="30" spans="1:74" ht="15.75" x14ac:dyDescent="0.25">
      <c r="A30">
        <v>0.04</v>
      </c>
      <c r="B30">
        <f t="shared" si="13"/>
        <v>-1.3979400086720375</v>
      </c>
      <c r="C30">
        <f t="shared" si="14"/>
        <v>28</v>
      </c>
      <c r="D30" s="5">
        <f t="shared" si="15"/>
        <v>6.25E-2</v>
      </c>
      <c r="E30" s="6">
        <f t="shared" si="0"/>
        <v>-1.5341205443525459</v>
      </c>
      <c r="F30" s="7">
        <f t="shared" si="1"/>
        <v>6.2500000000000028E-2</v>
      </c>
      <c r="G30" s="7">
        <f t="shared" si="2"/>
        <v>0.1229839456244677</v>
      </c>
      <c r="J30">
        <f t="shared" si="16"/>
        <v>8.2321629435065227E-2</v>
      </c>
      <c r="K30">
        <f t="shared" si="17"/>
        <v>0.12459677189305116</v>
      </c>
      <c r="L30">
        <f t="shared" si="18"/>
        <v>0.15191028481567806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12.953887462317477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1.2575128060160332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0.04</v>
      </c>
      <c r="BJ30" s="5">
        <f t="shared" si="4"/>
        <v>28</v>
      </c>
      <c r="BK30" s="5">
        <f t="shared" si="5"/>
        <v>-1.3979400086720375</v>
      </c>
      <c r="BL30">
        <f t="shared" si="6"/>
        <v>7.0787134708146932E-2</v>
      </c>
      <c r="BM30">
        <f t="shared" si="7"/>
        <v>0.9292128652918531</v>
      </c>
      <c r="BN30">
        <f t="shared" si="8"/>
        <v>6.7971317570160616E-2</v>
      </c>
      <c r="BO30">
        <f t="shared" si="9"/>
        <v>-293.52111091510562</v>
      </c>
      <c r="BP30">
        <f t="shared" si="10"/>
        <v>6.1521252796420581E-2</v>
      </c>
      <c r="BQ30">
        <f t="shared" si="11"/>
        <v>-1.5421279441661455</v>
      </c>
      <c r="BR30">
        <f t="shared" si="12"/>
        <v>-3.2188758248682006</v>
      </c>
      <c r="BU30" t="s">
        <v>63</v>
      </c>
      <c r="BV30">
        <v>0.04</v>
      </c>
    </row>
    <row r="31" spans="1:74" ht="15.75" x14ac:dyDescent="0.25">
      <c r="A31">
        <v>0.04</v>
      </c>
      <c r="B31">
        <f t="shared" si="13"/>
        <v>-1.3979400086720375</v>
      </c>
      <c r="C31">
        <f t="shared" si="14"/>
        <v>29</v>
      </c>
      <c r="D31" s="5">
        <f t="shared" si="15"/>
        <v>6.4732142857142863E-2</v>
      </c>
      <c r="E31" s="6">
        <f t="shared" si="0"/>
        <v>-1.5162178113867584</v>
      </c>
      <c r="F31" s="7">
        <f t="shared" si="1"/>
        <v>6.4732142857142877E-2</v>
      </c>
      <c r="G31" s="7">
        <f t="shared" si="2"/>
        <v>0.12638825018492925</v>
      </c>
      <c r="J31">
        <f t="shared" si="16"/>
        <v>9.5503922546628039E-2</v>
      </c>
      <c r="K31">
        <f t="shared" si="17"/>
        <v>0.13916996190342854</v>
      </c>
      <c r="L31">
        <f t="shared" si="18"/>
        <v>0.16967814036694126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188.91873549173403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0.04</v>
      </c>
      <c r="BJ31" s="5">
        <f t="shared" si="4"/>
        <v>29</v>
      </c>
      <c r="BK31" s="5">
        <f t="shared" si="5"/>
        <v>-1.3979400086720375</v>
      </c>
      <c r="BL31">
        <f t="shared" si="6"/>
        <v>7.0787134708146932E-2</v>
      </c>
      <c r="BM31">
        <f t="shared" si="7"/>
        <v>0.9292128652918531</v>
      </c>
      <c r="BN31">
        <f t="shared" si="8"/>
        <v>6.7971317570160616E-2</v>
      </c>
      <c r="BO31">
        <f t="shared" si="9"/>
        <v>-304.19460585747311</v>
      </c>
      <c r="BP31">
        <f t="shared" si="10"/>
        <v>6.3758389261744972E-2</v>
      </c>
      <c r="BQ31">
        <f t="shared" si="11"/>
        <v>-1.5239677061266295</v>
      </c>
      <c r="BR31">
        <f t="shared" si="12"/>
        <v>-3.2188758248682006</v>
      </c>
      <c r="BU31" t="s">
        <v>63</v>
      </c>
      <c r="BV31">
        <v>0.04</v>
      </c>
    </row>
    <row r="32" spans="1:74" ht="15.75" x14ac:dyDescent="0.25">
      <c r="A32">
        <v>0.04</v>
      </c>
      <c r="B32">
        <f t="shared" si="13"/>
        <v>-1.3979400086720375</v>
      </c>
      <c r="C32">
        <f t="shared" si="14"/>
        <v>30</v>
      </c>
      <c r="D32" s="5">
        <f t="shared" si="15"/>
        <v>6.6964285714285712E-2</v>
      </c>
      <c r="E32" s="6">
        <f t="shared" si="0"/>
        <v>-1.4987882591005779</v>
      </c>
      <c r="F32" s="7">
        <f t="shared" si="1"/>
        <v>6.6964285714285685E-2</v>
      </c>
      <c r="G32" s="7">
        <f t="shared" si="2"/>
        <v>0.12975312713239004</v>
      </c>
      <c r="J32">
        <f t="shared" si="16"/>
        <v>0.11017772849358737</v>
      </c>
      <c r="K32">
        <f t="shared" si="17"/>
        <v>0.1544054435996999</v>
      </c>
      <c r="L32">
        <f t="shared" si="18"/>
        <v>0.18825347204384252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29999.99</v>
      </c>
      <c r="AN32" s="61"/>
      <c r="AO32" s="61"/>
      <c r="AP32" s="61"/>
      <c r="AU32" s="61">
        <f>AV4</f>
        <v>0.75</v>
      </c>
      <c r="AV32" s="61">
        <f>AV9</f>
        <v>0.35602585719312274</v>
      </c>
      <c r="AW32" s="61" t="s">
        <v>23</v>
      </c>
      <c r="AX32" s="61">
        <v>0.75</v>
      </c>
      <c r="AY32" s="61"/>
      <c r="BI32" s="5">
        <f t="shared" si="3"/>
        <v>0.04</v>
      </c>
      <c r="BJ32" s="5">
        <f t="shared" si="4"/>
        <v>30</v>
      </c>
      <c r="BK32" s="5">
        <f t="shared" si="5"/>
        <v>-1.3979400086720375</v>
      </c>
      <c r="BL32">
        <f t="shared" si="6"/>
        <v>7.0787134708146932E-2</v>
      </c>
      <c r="BM32">
        <f t="shared" si="7"/>
        <v>0.9292128652918531</v>
      </c>
      <c r="BN32">
        <f t="shared" si="8"/>
        <v>7.1943851093852818E-2</v>
      </c>
      <c r="BO32">
        <f t="shared" si="9"/>
        <v>-311.51689176665332</v>
      </c>
      <c r="BP32">
        <f t="shared" si="10"/>
        <v>6.5995525727069348E-2</v>
      </c>
      <c r="BQ32">
        <f t="shared" si="11"/>
        <v>-1.5062965965558706</v>
      </c>
      <c r="BR32">
        <f t="shared" si="12"/>
        <v>-3.2188758248682006</v>
      </c>
      <c r="BU32" t="s">
        <v>63</v>
      </c>
      <c r="BV32">
        <v>0.04</v>
      </c>
    </row>
    <row r="33" spans="1:74" ht="15.75" x14ac:dyDescent="0.25">
      <c r="A33">
        <v>0.04</v>
      </c>
      <c r="B33">
        <f t="shared" si="13"/>
        <v>-1.3979400086720375</v>
      </c>
      <c r="C33">
        <f t="shared" si="14"/>
        <v>31</v>
      </c>
      <c r="D33" s="5">
        <f t="shared" si="15"/>
        <v>6.9196428571428575E-2</v>
      </c>
      <c r="E33" s="6">
        <f t="shared" si="0"/>
        <v>-1.4818024871145099</v>
      </c>
      <c r="F33" s="7">
        <f t="shared" si="1"/>
        <v>6.9196428571428603E-2</v>
      </c>
      <c r="G33" s="7">
        <f t="shared" si="2"/>
        <v>0.13307959932570998</v>
      </c>
      <c r="J33">
        <f t="shared" si="16"/>
        <v>0.12640235084377743</v>
      </c>
      <c r="K33">
        <f t="shared" si="17"/>
        <v>0.17016023935159941</v>
      </c>
      <c r="L33">
        <f t="shared" si="18"/>
        <v>0.20746195933866757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0.35602585719312274</v>
      </c>
      <c r="AW33" s="61" t="s">
        <v>23</v>
      </c>
      <c r="AX33" s="61">
        <v>1.25</v>
      </c>
      <c r="AY33" s="61" t="s">
        <v>23</v>
      </c>
      <c r="BI33" s="5">
        <f t="shared" si="3"/>
        <v>0.04</v>
      </c>
      <c r="BJ33" s="5">
        <f t="shared" si="4"/>
        <v>31</v>
      </c>
      <c r="BK33" s="5">
        <f t="shared" si="5"/>
        <v>-1.3979400086720375</v>
      </c>
      <c r="BL33">
        <f t="shared" si="6"/>
        <v>7.0787134708146932E-2</v>
      </c>
      <c r="BM33">
        <f t="shared" si="7"/>
        <v>0.9292128652918531</v>
      </c>
      <c r="BN33">
        <f t="shared" si="8"/>
        <v>7.2271138684137037E-2</v>
      </c>
      <c r="BO33">
        <f t="shared" si="9"/>
        <v>-321.79991397348738</v>
      </c>
      <c r="BP33">
        <f t="shared" si="10"/>
        <v>6.8232662192393739E-2</v>
      </c>
      <c r="BQ33">
        <f t="shared" si="11"/>
        <v>-1.4890837193813034</v>
      </c>
      <c r="BR33">
        <f t="shared" si="12"/>
        <v>-3.2188758248682006</v>
      </c>
      <c r="BU33" t="s">
        <v>63</v>
      </c>
      <c r="BV33">
        <v>0.04</v>
      </c>
    </row>
    <row r="34" spans="1:74" ht="15.75" x14ac:dyDescent="0.25">
      <c r="A34">
        <v>0.05</v>
      </c>
      <c r="B34">
        <f t="shared" si="13"/>
        <v>-1.3010299956639813</v>
      </c>
      <c r="C34">
        <f t="shared" si="14"/>
        <v>32</v>
      </c>
      <c r="D34" s="5">
        <f t="shared" si="15"/>
        <v>7.1428571428571425E-2</v>
      </c>
      <c r="E34" s="6">
        <f t="shared" si="0"/>
        <v>-1.4652337926855223</v>
      </c>
      <c r="F34" s="7">
        <f t="shared" si="1"/>
        <v>7.1428571428571452E-2</v>
      </c>
      <c r="G34" s="7">
        <f t="shared" si="2"/>
        <v>0.13636862707383321</v>
      </c>
      <c r="J34">
        <f t="shared" si="16"/>
        <v>0.14422147854266684</v>
      </c>
      <c r="K34">
        <f t="shared" si="17"/>
        <v>0.18626529708961151</v>
      </c>
      <c r="L34">
        <f t="shared" si="18"/>
        <v>0.22709749138964522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30000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0.22379881023273593</v>
      </c>
      <c r="AW34" s="61" t="s">
        <v>35</v>
      </c>
      <c r="AX34" s="61">
        <v>1.5</v>
      </c>
      <c r="AY34" s="61"/>
      <c r="BI34" s="5">
        <f t="shared" si="3"/>
        <v>0.05</v>
      </c>
      <c r="BJ34" s="5">
        <f t="shared" si="4"/>
        <v>32</v>
      </c>
      <c r="BK34" s="5">
        <f t="shared" si="5"/>
        <v>-1.3010299956639813</v>
      </c>
      <c r="BL34">
        <f t="shared" si="6"/>
        <v>8.2193370615420064E-2</v>
      </c>
      <c r="BM34">
        <f t="shared" si="7"/>
        <v>0.91780662938457991</v>
      </c>
      <c r="BN34">
        <f t="shared" si="8"/>
        <v>7.2935835309244856E-2</v>
      </c>
      <c r="BO34">
        <f t="shared" si="9"/>
        <v>-322.36191680737255</v>
      </c>
      <c r="BP34">
        <f t="shared" si="10"/>
        <v>7.0469798657718116E-2</v>
      </c>
      <c r="BQ34">
        <f t="shared" si="11"/>
        <v>-1.4723010595624206</v>
      </c>
      <c r="BR34">
        <f t="shared" si="12"/>
        <v>-2.9957322735539909</v>
      </c>
      <c r="BU34" t="s">
        <v>62</v>
      </c>
      <c r="BV34">
        <v>0.05</v>
      </c>
    </row>
    <row r="35" spans="1:74" ht="15.75" x14ac:dyDescent="0.25">
      <c r="A35">
        <v>0.05</v>
      </c>
      <c r="B35">
        <f t="shared" si="13"/>
        <v>-1.3010299956639813</v>
      </c>
      <c r="C35">
        <f t="shared" si="14"/>
        <v>33</v>
      </c>
      <c r="D35" s="5">
        <f t="shared" si="15"/>
        <v>7.3660714285714288E-2</v>
      </c>
      <c r="E35" s="6">
        <f t="shared" si="0"/>
        <v>-1.4490578470148319</v>
      </c>
      <c r="F35" s="7">
        <f t="shared" si="1"/>
        <v>7.3660714285714357E-2</v>
      </c>
      <c r="G35" s="7">
        <f t="shared" si="2"/>
        <v>0.13962111378635325</v>
      </c>
      <c r="J35">
        <f t="shared" si="16"/>
        <v>0.16366067467760065</v>
      </c>
      <c r="K35">
        <f t="shared" si="17"/>
        <v>0.20252758887531777</v>
      </c>
      <c r="L35">
        <f t="shared" si="18"/>
        <v>0.24692472558992451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8.1621174964451146</v>
      </c>
      <c r="AN35" s="61"/>
      <c r="AO35" s="61"/>
      <c r="AP35" s="61"/>
      <c r="AU35" s="61">
        <f>AV7</f>
        <v>1.5</v>
      </c>
      <c r="AV35" s="61">
        <f>AV10</f>
        <v>-0.52312015413338564</v>
      </c>
      <c r="AW35" s="61" t="s">
        <v>31</v>
      </c>
      <c r="AX35" s="61">
        <v>1.5</v>
      </c>
      <c r="AY35" s="61" t="s">
        <v>31</v>
      </c>
      <c r="BI35" s="5">
        <f t="shared" si="3"/>
        <v>0.05</v>
      </c>
      <c r="BJ35" s="5">
        <f t="shared" si="4"/>
        <v>33</v>
      </c>
      <c r="BK35" s="5">
        <f t="shared" si="5"/>
        <v>-1.3010299956639813</v>
      </c>
      <c r="BL35">
        <f t="shared" si="6"/>
        <v>8.2193370615420064E-2</v>
      </c>
      <c r="BM35">
        <f t="shared" si="7"/>
        <v>0.91780662938457991</v>
      </c>
      <c r="BN35">
        <f t="shared" si="8"/>
        <v>7.4307313788958385E-2</v>
      </c>
      <c r="BO35">
        <f t="shared" si="9"/>
        <v>-331.38472417708658</v>
      </c>
      <c r="BP35">
        <f t="shared" si="10"/>
        <v>7.2706935123042507E-2</v>
      </c>
      <c r="BQ35">
        <f t="shared" si="11"/>
        <v>-1.4559231319572983</v>
      </c>
      <c r="BR35">
        <f t="shared" si="12"/>
        <v>-2.9957322735539909</v>
      </c>
      <c r="BU35" t="s">
        <v>63</v>
      </c>
      <c r="BV35">
        <v>0.05</v>
      </c>
    </row>
    <row r="36" spans="1:74" ht="15.75" x14ac:dyDescent="0.25">
      <c r="A36">
        <v>0.05</v>
      </c>
      <c r="B36">
        <f t="shared" si="13"/>
        <v>-1.3010299956639813</v>
      </c>
      <c r="C36">
        <f t="shared" si="14"/>
        <v>34</v>
      </c>
      <c r="D36" s="5">
        <f t="shared" si="15"/>
        <v>7.5892857142857137E-2</v>
      </c>
      <c r="E36" s="6">
        <f t="shared" si="0"/>
        <v>-1.4332524189550537</v>
      </c>
      <c r="F36" s="7">
        <f t="shared" si="1"/>
        <v>7.5892857142857165E-2</v>
      </c>
      <c r="G36" s="7">
        <f t="shared" si="2"/>
        <v>0.14283791095613069</v>
      </c>
      <c r="J36">
        <f t="shared" si="16"/>
        <v>0.18472512746020048</v>
      </c>
      <c r="K36">
        <f t="shared" si="17"/>
        <v>0.21873325542097055</v>
      </c>
      <c r="L36">
        <f t="shared" si="18"/>
        <v>0.26668292143380345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99306.880000000005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-0.52312015413338564</v>
      </c>
      <c r="AW36" s="61" t="s">
        <v>31</v>
      </c>
      <c r="AX36" s="61">
        <v>0.5</v>
      </c>
      <c r="AY36" s="61"/>
      <c r="BI36" s="5">
        <f t="shared" si="3"/>
        <v>0.05</v>
      </c>
      <c r="BJ36" s="5">
        <f t="shared" si="4"/>
        <v>34</v>
      </c>
      <c r="BK36" s="5">
        <f t="shared" si="5"/>
        <v>-1.3010299956639813</v>
      </c>
      <c r="BL36">
        <f t="shared" si="6"/>
        <v>8.2193370615420064E-2</v>
      </c>
      <c r="BM36">
        <f t="shared" si="7"/>
        <v>0.91780662938457991</v>
      </c>
      <c r="BN36">
        <f t="shared" si="8"/>
        <v>8.0852599928841529E-2</v>
      </c>
      <c r="BO36">
        <f t="shared" si="9"/>
        <v>-335.92514709909318</v>
      </c>
      <c r="BP36">
        <f t="shared" si="10"/>
        <v>7.4944071588366884E-2</v>
      </c>
      <c r="BQ36">
        <f t="shared" si="11"/>
        <v>-1.4399266823902062</v>
      </c>
      <c r="BR36">
        <f t="shared" si="12"/>
        <v>-2.9957322735539909</v>
      </c>
      <c r="BU36" t="s">
        <v>63</v>
      </c>
      <c r="BV36">
        <v>0.05</v>
      </c>
    </row>
    <row r="37" spans="1:74" ht="15.75" x14ac:dyDescent="0.25">
      <c r="A37">
        <v>0.05</v>
      </c>
      <c r="B37">
        <f t="shared" si="13"/>
        <v>-1.3010299956639813</v>
      </c>
      <c r="C37">
        <f t="shared" si="14"/>
        <v>35</v>
      </c>
      <c r="D37" s="5">
        <f t="shared" si="15"/>
        <v>7.8125E-2</v>
      </c>
      <c r="E37" s="6">
        <f t="shared" si="0"/>
        <v>-1.4177971379962682</v>
      </c>
      <c r="F37" s="7">
        <f t="shared" si="1"/>
        <v>7.8124999999999861E-2</v>
      </c>
      <c r="G37" s="7">
        <f t="shared" si="2"/>
        <v>0.14601982257037643</v>
      </c>
      <c r="J37">
        <f t="shared" si="16"/>
        <v>0.20739776679072636</v>
      </c>
      <c r="K37">
        <f t="shared" si="17"/>
        <v>0.23465176334869334</v>
      </c>
      <c r="L37">
        <f t="shared" si="18"/>
        <v>0.28609100911055863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447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0.22379881023273593</v>
      </c>
      <c r="AW37" s="61" t="s">
        <v>35</v>
      </c>
      <c r="AX37" s="61">
        <v>0.5</v>
      </c>
      <c r="AY37" s="61"/>
      <c r="BI37" s="5">
        <f t="shared" si="3"/>
        <v>0.05</v>
      </c>
      <c r="BJ37" s="5">
        <f t="shared" si="4"/>
        <v>35</v>
      </c>
      <c r="BK37" s="5">
        <f t="shared" si="5"/>
        <v>-1.3010299956639813</v>
      </c>
      <c r="BL37">
        <f t="shared" si="6"/>
        <v>8.2193370615420064E-2</v>
      </c>
      <c r="BM37">
        <f t="shared" si="7"/>
        <v>0.91780662938457991</v>
      </c>
      <c r="BN37">
        <f t="shared" si="8"/>
        <v>8.1710140444548607E-2</v>
      </c>
      <c r="BO37">
        <f t="shared" si="9"/>
        <v>-345.22478795088551</v>
      </c>
      <c r="BP37">
        <f t="shared" si="10"/>
        <v>7.7181208053691275E-2</v>
      </c>
      <c r="BQ37">
        <f t="shared" si="11"/>
        <v>-1.4242904318450702</v>
      </c>
      <c r="BR37">
        <f t="shared" si="12"/>
        <v>-2.9957322735539909</v>
      </c>
      <c r="BU37" t="s">
        <v>63</v>
      </c>
      <c r="BV37">
        <v>0.05</v>
      </c>
    </row>
    <row r="38" spans="1:74" x14ac:dyDescent="0.25">
      <c r="A38">
        <v>0.05</v>
      </c>
      <c r="B38">
        <f t="shared" si="13"/>
        <v>-1.3010299956639813</v>
      </c>
      <c r="C38">
        <f t="shared" si="14"/>
        <v>36</v>
      </c>
      <c r="D38" s="5">
        <f t="shared" si="15"/>
        <v>8.0357142857142863E-2</v>
      </c>
      <c r="E38" s="6">
        <f t="shared" si="0"/>
        <v>-1.402673289992322</v>
      </c>
      <c r="F38" s="7">
        <f t="shared" si="1"/>
        <v>8.0357142857142932E-2</v>
      </c>
      <c r="G38" s="7">
        <f t="shared" si="2"/>
        <v>0.14916760903031684</v>
      </c>
      <c r="J38">
        <f t="shared" si="16"/>
        <v>0.23163784383805092</v>
      </c>
      <c r="K38">
        <f t="shared" si="17"/>
        <v>0.25004098956717302</v>
      </c>
      <c r="L38">
        <f t="shared" si="18"/>
        <v>0.30485378845406202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0.35602585719312274</v>
      </c>
      <c r="AW38" s="61" t="s">
        <v>23</v>
      </c>
      <c r="AX38" s="61">
        <v>0.75</v>
      </c>
      <c r="AY38" s="61"/>
      <c r="BI38" s="5">
        <f t="shared" si="3"/>
        <v>0.05</v>
      </c>
      <c r="BJ38" s="5">
        <f t="shared" si="4"/>
        <v>36</v>
      </c>
      <c r="BK38" s="5">
        <f t="shared" si="5"/>
        <v>-1.3010299956639813</v>
      </c>
      <c r="BL38">
        <f t="shared" si="6"/>
        <v>8.2193370615420064E-2</v>
      </c>
      <c r="BM38">
        <f t="shared" si="7"/>
        <v>0.91780662938457991</v>
      </c>
      <c r="BN38">
        <f t="shared" si="8"/>
        <v>8.7326401805427722E-2</v>
      </c>
      <c r="BO38">
        <f t="shared" si="9"/>
        <v>-350.51159763622445</v>
      </c>
      <c r="BP38">
        <f t="shared" si="10"/>
        <v>7.9418344519015666E-2</v>
      </c>
      <c r="BQ38">
        <f t="shared" si="11"/>
        <v>-1.4089948565026331</v>
      </c>
      <c r="BR38">
        <f t="shared" si="12"/>
        <v>-2.9957322735539909</v>
      </c>
      <c r="BU38" t="s">
        <v>63</v>
      </c>
      <c r="BV38">
        <v>0.05</v>
      </c>
    </row>
    <row r="39" spans="1:74" x14ac:dyDescent="0.25">
      <c r="A39">
        <v>0.05</v>
      </c>
      <c r="B39">
        <f t="shared" si="13"/>
        <v>-1.3010299956639813</v>
      </c>
      <c r="C39">
        <f t="shared" si="14"/>
        <v>37</v>
      </c>
      <c r="D39" s="5">
        <f t="shared" si="15"/>
        <v>8.2589285714285712E-2</v>
      </c>
      <c r="E39" s="6">
        <f t="shared" si="0"/>
        <v>-1.3878636403272642</v>
      </c>
      <c r="F39" s="7">
        <f t="shared" si="1"/>
        <v>8.2589285714285504E-2</v>
      </c>
      <c r="G39" s="7">
        <f t="shared" si="2"/>
        <v>0.15228199064640041</v>
      </c>
      <c r="J39">
        <f t="shared" si="16"/>
        <v>0.25738005988118762</v>
      </c>
      <c r="K39">
        <f t="shared" si="17"/>
        <v>0.26465309493653244</v>
      </c>
      <c r="L39">
        <f t="shared" si="18"/>
        <v>0.32266909020458745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0.05</v>
      </c>
      <c r="BJ39" s="5">
        <f t="shared" si="4"/>
        <v>37</v>
      </c>
      <c r="BK39" s="5">
        <f t="shared" si="5"/>
        <v>-1.3010299956639813</v>
      </c>
      <c r="BL39">
        <f t="shared" si="6"/>
        <v>8.2193370615420064E-2</v>
      </c>
      <c r="BM39">
        <f t="shared" si="7"/>
        <v>0.91780662938457991</v>
      </c>
      <c r="BN39">
        <f t="shared" si="8"/>
        <v>8.8349975589036678E-2</v>
      </c>
      <c r="BO39">
        <f t="shared" si="9"/>
        <v>-359.53448898782983</v>
      </c>
      <c r="BP39">
        <f t="shared" si="10"/>
        <v>8.1655480984340043E-2</v>
      </c>
      <c r="BQ39">
        <f t="shared" si="11"/>
        <v>-1.3940219977378232</v>
      </c>
      <c r="BR39">
        <f t="shared" si="12"/>
        <v>-2.9957322735539909</v>
      </c>
      <c r="BU39" t="s">
        <v>65</v>
      </c>
      <c r="BV39">
        <v>0.05</v>
      </c>
    </row>
    <row r="40" spans="1:74" x14ac:dyDescent="0.25">
      <c r="A40">
        <v>0.05</v>
      </c>
      <c r="B40">
        <f t="shared" si="13"/>
        <v>-1.3010299956639813</v>
      </c>
      <c r="C40">
        <f t="shared" si="14"/>
        <v>38</v>
      </c>
      <c r="D40" s="5">
        <f t="shared" si="15"/>
        <v>8.4821428571428575E-2</v>
      </c>
      <c r="E40" s="6">
        <f t="shared" si="0"/>
        <v>-1.3733522801988098</v>
      </c>
      <c r="F40" s="7">
        <f t="shared" si="1"/>
        <v>8.4821428571428423E-2</v>
      </c>
      <c r="G40" s="7">
        <f t="shared" si="2"/>
        <v>0.15536365076531927</v>
      </c>
      <c r="J40">
        <f t="shared" si="16"/>
        <v>0.28453431439608207</v>
      </c>
      <c r="K40">
        <f t="shared" si="17"/>
        <v>0.27824100066327084</v>
      </c>
      <c r="L40">
        <f t="shared" si="18"/>
        <v>0.33923567212830846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1.2575128060160332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2.3466718144120891</v>
      </c>
      <c r="BB40" s="61" t="s">
        <v>67</v>
      </c>
      <c r="BC40" s="61"/>
      <c r="BI40" s="5">
        <f t="shared" si="3"/>
        <v>0.05</v>
      </c>
      <c r="BJ40" s="5">
        <f t="shared" si="4"/>
        <v>38</v>
      </c>
      <c r="BK40" s="5">
        <f t="shared" si="5"/>
        <v>-1.3010299956639813</v>
      </c>
      <c r="BL40">
        <f t="shared" si="6"/>
        <v>8.2193370615420064E-2</v>
      </c>
      <c r="BM40">
        <f t="shared" si="7"/>
        <v>0.91780662938457991</v>
      </c>
      <c r="BN40">
        <f t="shared" si="8"/>
        <v>8.9401492719151765E-2</v>
      </c>
      <c r="BO40">
        <f t="shared" si="9"/>
        <v>-368.49738971097133</v>
      </c>
      <c r="BP40">
        <f t="shared" si="10"/>
        <v>8.3892617449664433E-2</v>
      </c>
      <c r="BQ40">
        <f t="shared" si="11"/>
        <v>-1.3793552972931538</v>
      </c>
      <c r="BR40">
        <f t="shared" si="12"/>
        <v>-2.9957322735539909</v>
      </c>
      <c r="BU40" t="s">
        <v>65</v>
      </c>
      <c r="BV40">
        <v>0.05</v>
      </c>
    </row>
    <row r="41" spans="1:74" x14ac:dyDescent="0.25">
      <c r="A41">
        <v>0.06</v>
      </c>
      <c r="B41">
        <f t="shared" si="13"/>
        <v>-1.2218487496163564</v>
      </c>
      <c r="C41">
        <f t="shared" si="14"/>
        <v>39</v>
      </c>
      <c r="D41" s="5">
        <f t="shared" si="15"/>
        <v>8.7053571428571425E-2</v>
      </c>
      <c r="E41" s="6">
        <f t="shared" si="0"/>
        <v>-1.3591244924719932</v>
      </c>
      <c r="F41" s="7">
        <f t="shared" si="1"/>
        <v>8.7053571428571383E-2</v>
      </c>
      <c r="G41" s="7">
        <f t="shared" si="2"/>
        <v>0.15841323857634493</v>
      </c>
      <c r="J41">
        <f t="shared" si="16"/>
        <v>0.31298612154795169</v>
      </c>
      <c r="K41">
        <f t="shared" si="17"/>
        <v>0.29056523890975816</v>
      </c>
      <c r="L41">
        <f t="shared" si="18"/>
        <v>0.35426157138488923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3.9284622462401617</v>
      </c>
      <c r="AW41" s="61" t="s">
        <v>44</v>
      </c>
      <c r="AX41" s="61">
        <v>1</v>
      </c>
      <c r="AY41" s="61"/>
      <c r="AZ41" s="61">
        <v>1</v>
      </c>
      <c r="BA41" s="61">
        <f>LOG10(BA46)</f>
        <v>2.2267491297921285</v>
      </c>
      <c r="BB41" s="61" t="s">
        <v>159</v>
      </c>
      <c r="BC41" s="61"/>
      <c r="BI41" s="5">
        <f t="shared" si="3"/>
        <v>0.06</v>
      </c>
      <c r="BJ41" s="5">
        <f t="shared" si="4"/>
        <v>39</v>
      </c>
      <c r="BK41" s="5">
        <f t="shared" si="5"/>
        <v>-1.2218487496163564</v>
      </c>
      <c r="BL41">
        <f t="shared" si="6"/>
        <v>9.2498741932103543E-2</v>
      </c>
      <c r="BM41">
        <f t="shared" si="7"/>
        <v>0.9075012580678965</v>
      </c>
      <c r="BN41">
        <f t="shared" si="8"/>
        <v>8.9401492719151765E-2</v>
      </c>
      <c r="BO41">
        <f t="shared" si="9"/>
        <v>-369.22871640655717</v>
      </c>
      <c r="BP41">
        <f t="shared" si="10"/>
        <v>8.612975391498881E-2</v>
      </c>
      <c r="BQ41">
        <f t="shared" si="11"/>
        <v>-1.3649794537142663</v>
      </c>
      <c r="BR41">
        <f t="shared" si="12"/>
        <v>-2.8134107167600364</v>
      </c>
      <c r="BU41" t="s">
        <v>1</v>
      </c>
      <c r="BV41">
        <v>0.06</v>
      </c>
    </row>
    <row r="42" spans="1:74" x14ac:dyDescent="0.25">
      <c r="A42">
        <v>0.06</v>
      </c>
      <c r="B42">
        <f t="shared" si="13"/>
        <v>-1.2218487496163564</v>
      </c>
      <c r="C42">
        <f t="shared" si="14"/>
        <v>40</v>
      </c>
      <c r="D42" s="5">
        <f t="shared" si="15"/>
        <v>8.9285714285714288E-2</v>
      </c>
      <c r="E42" s="6">
        <f t="shared" si="0"/>
        <v>-1.3451666341766386</v>
      </c>
      <c r="F42" s="7">
        <f t="shared" si="1"/>
        <v>8.9285714285714329E-2</v>
      </c>
      <c r="G42" s="7">
        <f t="shared" si="2"/>
        <v>0.16143137163730539</v>
      </c>
      <c r="J42">
        <f t="shared" si="16"/>
        <v>0.34259771969819119</v>
      </c>
      <c r="K42">
        <f t="shared" si="17"/>
        <v>0.30140091698176114</v>
      </c>
      <c r="L42">
        <f t="shared" si="18"/>
        <v>0.36747259537114368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1.4757117128003925</v>
      </c>
      <c r="BB42" s="61" t="s">
        <v>68</v>
      </c>
      <c r="BC42" s="61"/>
      <c r="BI42" s="5">
        <f t="shared" si="3"/>
        <v>0.06</v>
      </c>
      <c r="BJ42" s="5">
        <f t="shared" si="4"/>
        <v>40</v>
      </c>
      <c r="BK42" s="5">
        <f t="shared" si="5"/>
        <v>-1.2218487496163564</v>
      </c>
      <c r="BL42">
        <f t="shared" si="6"/>
        <v>9.2498741932103543E-2</v>
      </c>
      <c r="BM42">
        <f t="shared" si="7"/>
        <v>0.9075012580678965</v>
      </c>
      <c r="BN42">
        <f t="shared" si="8"/>
        <v>9.0482208456785673E-2</v>
      </c>
      <c r="BO42">
        <f t="shared" si="9"/>
        <v>-377.86981968794242</v>
      </c>
      <c r="BP42">
        <f t="shared" si="10"/>
        <v>8.8366890380313201E-2</v>
      </c>
      <c r="BQ42">
        <f t="shared" si="11"/>
        <v>-1.3508802968273763</v>
      </c>
      <c r="BR42">
        <f t="shared" si="12"/>
        <v>-2.8134107167600364</v>
      </c>
      <c r="BU42" t="s">
        <v>1</v>
      </c>
      <c r="BV42">
        <v>0.06</v>
      </c>
    </row>
    <row r="43" spans="1:74" x14ac:dyDescent="0.25">
      <c r="A43">
        <v>0.06</v>
      </c>
      <c r="B43">
        <f t="shared" si="13"/>
        <v>-1.2218487496163564</v>
      </c>
      <c r="C43">
        <f t="shared" si="14"/>
        <v>41</v>
      </c>
      <c r="D43" s="5">
        <f t="shared" si="15"/>
        <v>9.1517857142857137E-2</v>
      </c>
      <c r="E43" s="6">
        <f t="shared" si="0"/>
        <v>-1.3314660332216977</v>
      </c>
      <c r="F43" s="7">
        <f t="shared" si="1"/>
        <v>9.1517857142856956E-2</v>
      </c>
      <c r="G43" s="7">
        <f t="shared" si="2"/>
        <v>0.16441863815455568</v>
      </c>
      <c r="J43">
        <f t="shared" si="16"/>
        <v>0.37320987137381295</v>
      </c>
      <c r="K43">
        <f t="shared" si="17"/>
        <v>0.31054451476259126</v>
      </c>
      <c r="L43">
        <f t="shared" si="18"/>
        <v>0.37862060925643254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-0.52312015413338564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0.06</v>
      </c>
      <c r="BJ43" s="5">
        <f t="shared" si="4"/>
        <v>41</v>
      </c>
      <c r="BK43" s="5">
        <f t="shared" si="5"/>
        <v>-1.2218487496163564</v>
      </c>
      <c r="BL43">
        <f t="shared" si="6"/>
        <v>9.2498741932103543E-2</v>
      </c>
      <c r="BM43">
        <f t="shared" si="7"/>
        <v>0.9075012580678965</v>
      </c>
      <c r="BN43">
        <f t="shared" si="8"/>
        <v>9.1593458112138593E-2</v>
      </c>
      <c r="BO43">
        <f t="shared" si="9"/>
        <v>-386.44740871372898</v>
      </c>
      <c r="BP43">
        <f t="shared" si="10"/>
        <v>9.0604026845637578E-2</v>
      </c>
      <c r="BQ43">
        <f t="shared" si="11"/>
        <v>-1.337044677594698</v>
      </c>
      <c r="BR43">
        <f t="shared" si="12"/>
        <v>-2.8134107167600364</v>
      </c>
      <c r="BU43" t="s">
        <v>62</v>
      </c>
      <c r="BV43">
        <v>0.06</v>
      </c>
    </row>
    <row r="44" spans="1:74" x14ac:dyDescent="0.25">
      <c r="A44">
        <v>0.06</v>
      </c>
      <c r="B44">
        <f t="shared" si="13"/>
        <v>-1.2218487496163564</v>
      </c>
      <c r="C44">
        <f t="shared" si="14"/>
        <v>42</v>
      </c>
      <c r="D44" s="5">
        <f t="shared" si="15"/>
        <v>9.375E-2</v>
      </c>
      <c r="E44" s="6">
        <f t="shared" si="0"/>
        <v>-1.3180108973035372</v>
      </c>
      <c r="F44" s="7">
        <f t="shared" si="1"/>
        <v>9.3749999999999917E-2</v>
      </c>
      <c r="G44" s="7">
        <f t="shared" si="2"/>
        <v>0.16737559904635504</v>
      </c>
      <c r="J44">
        <f t="shared" si="16"/>
        <v>0.40464432272035417</v>
      </c>
      <c r="K44">
        <f t="shared" si="17"/>
        <v>0.31782022968394541</v>
      </c>
      <c r="L44">
        <f t="shared" si="18"/>
        <v>0.38749127186789489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0.06</v>
      </c>
      <c r="BJ44" s="5">
        <f t="shared" si="4"/>
        <v>42</v>
      </c>
      <c r="BK44" s="5">
        <f t="shared" si="5"/>
        <v>-1.2218487496163564</v>
      </c>
      <c r="BL44">
        <f t="shared" si="6"/>
        <v>9.2498741932103543E-2</v>
      </c>
      <c r="BM44">
        <f t="shared" si="7"/>
        <v>0.9075012580678965</v>
      </c>
      <c r="BN44">
        <f t="shared" si="8"/>
        <v>9.8719941118528665E-2</v>
      </c>
      <c r="BO44">
        <f t="shared" si="9"/>
        <v>-389.77036969687555</v>
      </c>
      <c r="BP44">
        <f t="shared" si="10"/>
        <v>9.2841163310961969E-2</v>
      </c>
      <c r="BQ44">
        <f t="shared" si="11"/>
        <v>-1.3234603711329946</v>
      </c>
      <c r="BR44">
        <f t="shared" si="12"/>
        <v>-2.8134107167600364</v>
      </c>
      <c r="BU44" t="s">
        <v>63</v>
      </c>
      <c r="BV44">
        <v>0.06</v>
      </c>
    </row>
    <row r="45" spans="1:74" x14ac:dyDescent="0.25">
      <c r="A45">
        <v>0.06</v>
      </c>
      <c r="B45">
        <f t="shared" si="13"/>
        <v>-1.2218487496163564</v>
      </c>
      <c r="C45">
        <f t="shared" si="14"/>
        <v>43</v>
      </c>
      <c r="D45" s="5">
        <f t="shared" si="15"/>
        <v>9.5982142857142863E-2</v>
      </c>
      <c r="E45" s="6">
        <f t="shared" si="0"/>
        <v>-1.3047902333141688</v>
      </c>
      <c r="F45" s="7">
        <f t="shared" si="1"/>
        <v>9.5982142857142683E-2</v>
      </c>
      <c r="G45" s="7">
        <f t="shared" si="2"/>
        <v>0.17030278981491667</v>
      </c>
      <c r="J45">
        <f t="shared" si="16"/>
        <v>0.43670686325625685</v>
      </c>
      <c r="K45">
        <f t="shared" si="17"/>
        <v>0.32308559347213661</v>
      </c>
      <c r="L45">
        <f t="shared" si="18"/>
        <v>0.39391088371312671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222.16304250559284</v>
      </c>
      <c r="BB45" s="61" t="s">
        <v>7</v>
      </c>
      <c r="BC45" s="61"/>
      <c r="BI45" s="5">
        <f t="shared" si="3"/>
        <v>0.06</v>
      </c>
      <c r="BJ45" s="5">
        <f t="shared" si="4"/>
        <v>43</v>
      </c>
      <c r="BK45" s="5">
        <f t="shared" si="5"/>
        <v>-1.2218487496163564</v>
      </c>
      <c r="BL45">
        <f t="shared" si="6"/>
        <v>9.2498741932103543E-2</v>
      </c>
      <c r="BM45">
        <f t="shared" si="7"/>
        <v>0.9075012580678965</v>
      </c>
      <c r="BN45">
        <f t="shared" si="8"/>
        <v>0.10001277025408495</v>
      </c>
      <c r="BO45">
        <f t="shared" si="9"/>
        <v>-398.05649888122252</v>
      </c>
      <c r="BP45">
        <f t="shared" si="10"/>
        <v>9.507829977628636E-2</v>
      </c>
      <c r="BQ45">
        <f t="shared" si="11"/>
        <v>-1.310115991044652</v>
      </c>
      <c r="BR45">
        <f t="shared" si="12"/>
        <v>-2.8134107167600364</v>
      </c>
      <c r="BU45" t="s">
        <v>75</v>
      </c>
      <c r="BV45">
        <v>0.06</v>
      </c>
    </row>
    <row r="46" spans="1:74" x14ac:dyDescent="0.25">
      <c r="A46">
        <v>7.0000000000000007E-2</v>
      </c>
      <c r="B46">
        <f t="shared" si="13"/>
        <v>-1.1549019599857431</v>
      </c>
      <c r="C46">
        <f t="shared" si="14"/>
        <v>44</v>
      </c>
      <c r="D46" s="5">
        <f t="shared" si="15"/>
        <v>9.8214285714285712E-2</v>
      </c>
      <c r="E46" s="6">
        <f t="shared" si="0"/>
        <v>-1.2917937758243685</v>
      </c>
      <c r="F46" s="7">
        <f t="shared" si="1"/>
        <v>9.8214285714285574E-2</v>
      </c>
      <c r="G46" s="7">
        <f t="shared" si="2"/>
        <v>0.1732007222489422</v>
      </c>
      <c r="J46">
        <f t="shared" si="16"/>
        <v>0.46919090030992744</v>
      </c>
      <c r="K46">
        <f t="shared" si="17"/>
        <v>0.32623611019812221</v>
      </c>
      <c r="L46">
        <f t="shared" si="18"/>
        <v>0.39775204176152174</v>
      </c>
      <c r="M46">
        <f t="shared" si="19"/>
        <v>1.9952623149688908</v>
      </c>
      <c r="N46">
        <f t="shared" si="22"/>
        <v>0.30000000000000243</v>
      </c>
      <c r="AU46" s="61">
        <v>1</v>
      </c>
      <c r="AV46" s="61">
        <v>3.9604707775342991</v>
      </c>
      <c r="AW46" s="61" t="s">
        <v>46</v>
      </c>
      <c r="AX46" s="61">
        <v>1</v>
      </c>
      <c r="AY46" s="61"/>
      <c r="AZ46" s="61"/>
      <c r="BA46" s="66">
        <f>AO48</f>
        <v>168.55790693620034</v>
      </c>
      <c r="BB46" s="61" t="s">
        <v>158</v>
      </c>
      <c r="BC46" s="61"/>
      <c r="BI46" s="5">
        <f t="shared" si="3"/>
        <v>7.0000000000000007E-2</v>
      </c>
      <c r="BJ46" s="5">
        <f t="shared" si="4"/>
        <v>44</v>
      </c>
      <c r="BK46" s="5">
        <f t="shared" si="5"/>
        <v>-1.1549019599857431</v>
      </c>
      <c r="BL46">
        <f t="shared" si="6"/>
        <v>0.10193299240786052</v>
      </c>
      <c r="BM46">
        <f t="shared" si="7"/>
        <v>0.89806700759213953</v>
      </c>
      <c r="BN46">
        <f t="shared" si="8"/>
        <v>0.1039889726428912</v>
      </c>
      <c r="BO46">
        <f t="shared" si="9"/>
        <v>-395.58117317514842</v>
      </c>
      <c r="BP46">
        <f t="shared" si="10"/>
        <v>9.7315436241610737E-2</v>
      </c>
      <c r="BQ46">
        <f t="shared" si="11"/>
        <v>-1.2970009135080944</v>
      </c>
      <c r="BR46">
        <f t="shared" si="12"/>
        <v>-2.6592600369327779</v>
      </c>
      <c r="BU46" t="s">
        <v>1</v>
      </c>
      <c r="BV46">
        <v>7.0000000000000007E-2</v>
      </c>
    </row>
    <row r="47" spans="1:74" x14ac:dyDescent="0.25">
      <c r="A47">
        <v>7.0000000000000007E-2</v>
      </c>
      <c r="B47">
        <f t="shared" si="13"/>
        <v>-1.1549019599857431</v>
      </c>
      <c r="C47">
        <f t="shared" si="14"/>
        <v>45</v>
      </c>
      <c r="D47" s="5">
        <f t="shared" si="15"/>
        <v>0.10044642857142858</v>
      </c>
      <c r="E47" s="6">
        <f t="shared" si="0"/>
        <v>-1.2790119234379254</v>
      </c>
      <c r="F47" s="7">
        <f t="shared" si="1"/>
        <v>0.10044642857142869</v>
      </c>
      <c r="G47" s="7">
        <f t="shared" si="2"/>
        <v>0.17606988597550635</v>
      </c>
      <c r="J47">
        <f t="shared" si="16"/>
        <v>0.50188143934150586</v>
      </c>
      <c r="K47">
        <f t="shared" si="17"/>
        <v>0.3272087047661959</v>
      </c>
      <c r="L47">
        <f t="shared" si="18"/>
        <v>0.39893784389428544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222.16304250559284</v>
      </c>
      <c r="AP47" s="52" t="s">
        <v>7</v>
      </c>
      <c r="AQ47" s="52"/>
      <c r="AU47" s="61">
        <v>1</v>
      </c>
      <c r="AV47" s="61">
        <v>3.9845273133437926</v>
      </c>
      <c r="AW47" s="61" t="s">
        <v>47</v>
      </c>
      <c r="AX47" s="61">
        <v>1</v>
      </c>
      <c r="AY47" s="61"/>
      <c r="AZ47" s="61"/>
      <c r="BA47" s="66">
        <f>0.3*AO53 + 0.4*AO55 +0.3*AO57</f>
        <v>29.90279013069517</v>
      </c>
      <c r="BB47" s="61" t="s">
        <v>77</v>
      </c>
      <c r="BC47" s="61"/>
      <c r="BI47" s="5">
        <f t="shared" si="3"/>
        <v>7.0000000000000007E-2</v>
      </c>
      <c r="BJ47" s="5">
        <f t="shared" si="4"/>
        <v>45</v>
      </c>
      <c r="BK47" s="5">
        <f t="shared" si="5"/>
        <v>-1.1549019599857431</v>
      </c>
      <c r="BL47">
        <f t="shared" si="6"/>
        <v>0.10193299240786052</v>
      </c>
      <c r="BM47">
        <f t="shared" si="7"/>
        <v>0.89806700759213953</v>
      </c>
      <c r="BN47">
        <f t="shared" si="8"/>
        <v>0.107941470530311</v>
      </c>
      <c r="BO47">
        <f t="shared" si="9"/>
        <v>-401.35491237725984</v>
      </c>
      <c r="BP47">
        <f t="shared" si="10"/>
        <v>9.9552572706935127E-2</v>
      </c>
      <c r="BQ47">
        <f t="shared" si="11"/>
        <v>-1.2841052098181669</v>
      </c>
      <c r="BR47">
        <f t="shared" si="12"/>
        <v>-2.6592600369327779</v>
      </c>
      <c r="BU47" t="s">
        <v>1</v>
      </c>
      <c r="BV47">
        <v>7.0000000000000007E-2</v>
      </c>
    </row>
    <row r="48" spans="1:74" x14ac:dyDescent="0.25">
      <c r="A48">
        <v>7.0000000000000007E-2</v>
      </c>
      <c r="B48">
        <f t="shared" si="13"/>
        <v>-1.1549019599857431</v>
      </c>
      <c r="C48">
        <f t="shared" si="14"/>
        <v>46</v>
      </c>
      <c r="D48" s="5">
        <f t="shared" si="15"/>
        <v>0.10267857142857142</v>
      </c>
      <c r="E48" s="6">
        <f t="shared" si="0"/>
        <v>-1.2664356819959324</v>
      </c>
      <c r="F48" s="7">
        <f t="shared" si="1"/>
        <v>0.10267857142857145</v>
      </c>
      <c r="G48" s="7">
        <f t="shared" si="2"/>
        <v>0.1789107498776964</v>
      </c>
      <c r="J48">
        <f t="shared" si="16"/>
        <v>0.53455934276835015</v>
      </c>
      <c r="K48">
        <f t="shared" si="17"/>
        <v>0.32598382287801025</v>
      </c>
      <c r="L48">
        <f t="shared" si="18"/>
        <v>0.3974444492126033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168.55790693620034</v>
      </c>
      <c r="AP48" s="52" t="s">
        <v>158</v>
      </c>
      <c r="AQ48" s="52"/>
      <c r="AU48" s="61">
        <v>1</v>
      </c>
      <c r="AV48" s="61">
        <v>4.2670308532927654</v>
      </c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7.0000000000000007E-2</v>
      </c>
      <c r="BJ48" s="5">
        <f t="shared" si="4"/>
        <v>46</v>
      </c>
      <c r="BK48" s="5">
        <f t="shared" si="5"/>
        <v>-1.1549019599857431</v>
      </c>
      <c r="BL48">
        <f t="shared" si="6"/>
        <v>0.10193299240786052</v>
      </c>
      <c r="BM48">
        <f t="shared" si="7"/>
        <v>0.89806700759213953</v>
      </c>
      <c r="BN48">
        <f t="shared" si="8"/>
        <v>0.10852330886333073</v>
      </c>
      <c r="BO48">
        <f t="shared" si="9"/>
        <v>-409.88492268304702</v>
      </c>
      <c r="BP48">
        <f t="shared" si="10"/>
        <v>0.1017897091722595</v>
      </c>
      <c r="BQ48">
        <f t="shared" si="11"/>
        <v>-1.2714195862680819</v>
      </c>
      <c r="BR48">
        <f t="shared" si="12"/>
        <v>-2.6592600369327779</v>
      </c>
      <c r="BU48" t="s">
        <v>62</v>
      </c>
      <c r="BV48">
        <v>7.0000000000000007E-2</v>
      </c>
    </row>
    <row r="49" spans="1:74" x14ac:dyDescent="0.25">
      <c r="A49">
        <v>0.08</v>
      </c>
      <c r="B49">
        <f t="shared" si="13"/>
        <v>-1.0969100130080565</v>
      </c>
      <c r="C49">
        <f t="shared" si="14"/>
        <v>47</v>
      </c>
      <c r="D49" s="5">
        <f t="shared" si="15"/>
        <v>0.10491071428571429</v>
      </c>
      <c r="E49" s="6">
        <f t="shared" si="0"/>
        <v>-1.2540566137617022</v>
      </c>
      <c r="F49" s="7">
        <f t="shared" si="1"/>
        <v>0.10491071428571422</v>
      </c>
      <c r="G49" s="7">
        <f t="shared" si="2"/>
        <v>0.18172376339230181</v>
      </c>
      <c r="J49">
        <f t="shared" si="16"/>
        <v>0.56700572701769092</v>
      </c>
      <c r="K49">
        <f t="shared" si="17"/>
        <v>0.32258608481025086</v>
      </c>
      <c r="L49">
        <f t="shared" si="18"/>
        <v>0.39330187513335313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>
        <v>4.4771212547196626</v>
      </c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0.08</v>
      </c>
      <c r="BJ49" s="5">
        <f t="shared" si="4"/>
        <v>47</v>
      </c>
      <c r="BK49" s="5">
        <f t="shared" si="5"/>
        <v>-1.0969100130080565</v>
      </c>
      <c r="BL49">
        <f t="shared" si="6"/>
        <v>0.11065558054494175</v>
      </c>
      <c r="BM49">
        <f t="shared" si="7"/>
        <v>0.88934441945505827</v>
      </c>
      <c r="BN49">
        <f t="shared" si="8"/>
        <v>0.10945272169867748</v>
      </c>
      <c r="BO49">
        <f t="shared" si="9"/>
        <v>-410.46436920747857</v>
      </c>
      <c r="BP49">
        <f t="shared" si="10"/>
        <v>0.1040268456375839</v>
      </c>
      <c r="BQ49">
        <f t="shared" si="11"/>
        <v>-1.258935330430994</v>
      </c>
      <c r="BR49">
        <f t="shared" si="12"/>
        <v>-2.5257286443082556</v>
      </c>
      <c r="BU49" t="s">
        <v>63</v>
      </c>
      <c r="BV49">
        <v>0.08</v>
      </c>
    </row>
    <row r="50" spans="1:74" x14ac:dyDescent="0.25">
      <c r="A50">
        <v>0.08</v>
      </c>
      <c r="B50">
        <f t="shared" si="13"/>
        <v>-1.0969100130080565</v>
      </c>
      <c r="C50">
        <f t="shared" si="14"/>
        <v>48</v>
      </c>
      <c r="D50" s="5">
        <f t="shared" si="15"/>
        <v>0.10714285714285714</v>
      </c>
      <c r="E50" s="6">
        <f t="shared" si="0"/>
        <v>-1.2418667918433208</v>
      </c>
      <c r="F50" s="7">
        <f t="shared" si="1"/>
        <v>0.10714285714285704</v>
      </c>
      <c r="G50" s="7">
        <f t="shared" si="2"/>
        <v>0.18450935770004728</v>
      </c>
      <c r="J50">
        <f t="shared" si="16"/>
        <v>0.59900635108781775</v>
      </c>
      <c r="K50">
        <f t="shared" si="17"/>
        <v>0.31708346247250613</v>
      </c>
      <c r="L50">
        <f t="shared" si="18"/>
        <v>0.38659299404550745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0.35017490793589007</v>
      </c>
      <c r="AL50" s="27">
        <f>INTERCEPT(E3:E902,BR3:BR902)</f>
        <v>-0.31788680169048861</v>
      </c>
      <c r="BI50" s="5">
        <f t="shared" si="3"/>
        <v>0.08</v>
      </c>
      <c r="BJ50" s="5">
        <f t="shared" si="4"/>
        <v>48</v>
      </c>
      <c r="BK50" s="5">
        <f t="shared" si="5"/>
        <v>-1.0969100130080565</v>
      </c>
      <c r="BL50">
        <f t="shared" si="6"/>
        <v>0.11065558054494175</v>
      </c>
      <c r="BM50">
        <f t="shared" si="7"/>
        <v>0.88934441945505827</v>
      </c>
      <c r="BN50">
        <f t="shared" si="8"/>
        <v>0.10996763844140689</v>
      </c>
      <c r="BO50">
        <f t="shared" si="9"/>
        <v>-418.84568354108939</v>
      </c>
      <c r="BP50">
        <f t="shared" si="10"/>
        <v>0.10626398210290827</v>
      </c>
      <c r="BQ50">
        <f t="shared" si="11"/>
        <v>-1.2466442630376222</v>
      </c>
      <c r="BR50">
        <f t="shared" si="12"/>
        <v>-2.5257286443082556</v>
      </c>
      <c r="BU50" t="s">
        <v>63</v>
      </c>
      <c r="BV50">
        <v>0.08</v>
      </c>
    </row>
    <row r="51" spans="1:74" x14ac:dyDescent="0.25">
      <c r="A51">
        <v>0.08</v>
      </c>
      <c r="B51">
        <f t="shared" si="13"/>
        <v>-1.0969100130080565</v>
      </c>
      <c r="C51">
        <f t="shared" si="14"/>
        <v>49</v>
      </c>
      <c r="D51" s="5">
        <f t="shared" si="15"/>
        <v>0.109375</v>
      </c>
      <c r="E51" s="6">
        <f t="shared" si="0"/>
        <v>-1.229858759216589</v>
      </c>
      <c r="F51" s="7">
        <f t="shared" si="1"/>
        <v>0.109375</v>
      </c>
      <c r="G51" s="7">
        <f t="shared" si="2"/>
        <v>0.18726794681933631</v>
      </c>
      <c r="J51">
        <f t="shared" si="16"/>
        <v>0.63035585029569086</v>
      </c>
      <c r="K51">
        <f t="shared" si="17"/>
        <v>0.30958501816944928</v>
      </c>
      <c r="L51">
        <f t="shared" si="18"/>
        <v>0.37745077637449415</v>
      </c>
      <c r="M51">
        <f t="shared" si="19"/>
        <v>6.309573444801968</v>
      </c>
      <c r="N51">
        <f t="shared" si="22"/>
        <v>0.80000000000000238</v>
      </c>
      <c r="BI51" s="5">
        <f t="shared" si="3"/>
        <v>0.08</v>
      </c>
      <c r="BJ51" s="5">
        <f t="shared" si="4"/>
        <v>49</v>
      </c>
      <c r="BK51" s="5">
        <f t="shared" si="5"/>
        <v>-1.0969100130080565</v>
      </c>
      <c r="BL51">
        <f t="shared" si="6"/>
        <v>0.11065558054494175</v>
      </c>
      <c r="BM51">
        <f t="shared" si="7"/>
        <v>0.88934441945505827</v>
      </c>
      <c r="BN51">
        <f t="shared" si="8"/>
        <v>0.11299735204804118</v>
      </c>
      <c r="BO51">
        <f t="shared" si="9"/>
        <v>-425.02719630990026</v>
      </c>
      <c r="BP51">
        <f t="shared" si="10"/>
        <v>0.10850111856823266</v>
      </c>
      <c r="BQ51">
        <f t="shared" si="11"/>
        <v>-1.234538694761969</v>
      </c>
      <c r="BR51">
        <f t="shared" si="12"/>
        <v>-2.5257286443082556</v>
      </c>
      <c r="BU51" t="s">
        <v>63</v>
      </c>
      <c r="BV51">
        <v>0.08</v>
      </c>
    </row>
    <row r="52" spans="1:74" ht="26.25" x14ac:dyDescent="0.25">
      <c r="A52">
        <v>0.08</v>
      </c>
      <c r="B52">
        <f t="shared" si="13"/>
        <v>-1.0969100130080565</v>
      </c>
      <c r="C52">
        <f t="shared" si="14"/>
        <v>50</v>
      </c>
      <c r="D52" s="5">
        <f t="shared" si="15"/>
        <v>0.11160714285714286</v>
      </c>
      <c r="E52" s="6">
        <f t="shared" si="0"/>
        <v>-1.2180254918000217</v>
      </c>
      <c r="F52" s="7">
        <f t="shared" si="1"/>
        <v>0.1116071428571427</v>
      </c>
      <c r="G52" s="7">
        <f t="shared" si="2"/>
        <v>0.18999992861314421</v>
      </c>
      <c r="J52">
        <f t="shared" si="16"/>
        <v>0.66086167610025881</v>
      </c>
      <c r="K52">
        <f t="shared" si="17"/>
        <v>0.30023731014750749</v>
      </c>
      <c r="L52">
        <f t="shared" si="18"/>
        <v>0.36605390816986794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0.08</v>
      </c>
      <c r="BJ52" s="5">
        <f t="shared" si="4"/>
        <v>50</v>
      </c>
      <c r="BK52" s="5">
        <f t="shared" si="5"/>
        <v>-1.0969100130080565</v>
      </c>
      <c r="BL52">
        <f t="shared" si="6"/>
        <v>0.11065558054494175</v>
      </c>
      <c r="BM52">
        <f t="shared" si="7"/>
        <v>0.88934441945505827</v>
      </c>
      <c r="BN52">
        <f t="shared" si="8"/>
        <v>0.11458785663697391</v>
      </c>
      <c r="BO52">
        <f t="shared" si="9"/>
        <v>-432.40687606655899</v>
      </c>
      <c r="BP52">
        <f t="shared" si="10"/>
        <v>0.11073825503355705</v>
      </c>
      <c r="BQ52">
        <f t="shared" si="11"/>
        <v>-1.2226113873241302</v>
      </c>
      <c r="BR52">
        <f t="shared" si="12"/>
        <v>-2.5257286443082556</v>
      </c>
      <c r="BU52" t="s">
        <v>65</v>
      </c>
      <c r="BV52">
        <v>0.08</v>
      </c>
    </row>
    <row r="53" spans="1:74" x14ac:dyDescent="0.25">
      <c r="A53">
        <v>0.08</v>
      </c>
      <c r="B53">
        <f t="shared" si="13"/>
        <v>-1.0969100130080565</v>
      </c>
      <c r="C53">
        <f t="shared" si="14"/>
        <v>51</v>
      </c>
      <c r="D53" s="5">
        <f t="shared" si="15"/>
        <v>0.11383928571428571</v>
      </c>
      <c r="E53" s="6">
        <f t="shared" si="0"/>
        <v>-1.206360365108516</v>
      </c>
      <c r="F53" s="7">
        <f t="shared" si="1"/>
        <v>0.11383928571428562</v>
      </c>
      <c r="G53" s="7">
        <f t="shared" si="2"/>
        <v>0.19270568571756716</v>
      </c>
      <c r="J53">
        <f t="shared" si="16"/>
        <v>0.69034761648608711</v>
      </c>
      <c r="K53">
        <f t="shared" si="17"/>
        <v>0.28921963039797349</v>
      </c>
      <c r="L53">
        <f t="shared" si="18"/>
        <v>0.35262098496222438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6.3803154627710634E-2</v>
      </c>
      <c r="AN53">
        <v>0.1</v>
      </c>
      <c r="AO53" s="18">
        <f>AM53</f>
        <v>6.3803154627710634E-2</v>
      </c>
      <c r="AQ53" s="58">
        <f>10^_xlfn.NORM.INV(AN53,$AL$61,$AL$62)</f>
        <v>6.7883286275175564E-2</v>
      </c>
      <c r="BI53" s="5">
        <f t="shared" si="3"/>
        <v>0.08</v>
      </c>
      <c r="BJ53" s="5">
        <f t="shared" si="4"/>
        <v>51</v>
      </c>
      <c r="BK53" s="5">
        <f t="shared" si="5"/>
        <v>-1.0969100130080565</v>
      </c>
      <c r="BL53">
        <f t="shared" si="6"/>
        <v>0.11065558054494175</v>
      </c>
      <c r="BM53">
        <f t="shared" si="7"/>
        <v>0.88934441945505827</v>
      </c>
      <c r="BN53">
        <f t="shared" si="8"/>
        <v>0.1170261275218929</v>
      </c>
      <c r="BO53">
        <f t="shared" si="9"/>
        <v>-439.01577448774282</v>
      </c>
      <c r="BP53">
        <f t="shared" si="10"/>
        <v>0.11297539149888143</v>
      </c>
      <c r="BQ53">
        <f t="shared" si="11"/>
        <v>-1.2108555184008019</v>
      </c>
      <c r="BR53">
        <f t="shared" si="12"/>
        <v>-2.5257286443082556</v>
      </c>
      <c r="BU53" t="s">
        <v>65</v>
      </c>
      <c r="BV53">
        <v>0.08</v>
      </c>
    </row>
    <row r="54" spans="1:74" x14ac:dyDescent="0.25">
      <c r="A54">
        <v>0.09</v>
      </c>
      <c r="B54">
        <f t="shared" si="13"/>
        <v>-1.0457574905606752</v>
      </c>
      <c r="C54">
        <f t="shared" si="14"/>
        <v>52</v>
      </c>
      <c r="D54" s="5">
        <f t="shared" si="15"/>
        <v>0.11607142857142858</v>
      </c>
      <c r="E54" s="6">
        <f t="shared" si="0"/>
        <v>-1.1948571240757904</v>
      </c>
      <c r="F54" s="7">
        <f t="shared" si="1"/>
        <v>0.11607142857142853</v>
      </c>
      <c r="G54" s="7">
        <f t="shared" si="2"/>
        <v>0.19538558639954165</v>
      </c>
      <c r="J54">
        <f t="shared" si="16"/>
        <v>0.71865679056446052</v>
      </c>
      <c r="K54">
        <f t="shared" si="17"/>
        <v>0.2767382908086744</v>
      </c>
      <c r="L54">
        <f t="shared" si="18"/>
        <v>0.33740354535215883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0.36118800862632833</v>
      </c>
      <c r="AN54">
        <v>0.25</v>
      </c>
      <c r="AO54" s="18">
        <f>AM54</f>
        <v>0.36118800862632833</v>
      </c>
      <c r="AQ54" s="58">
        <f t="shared" ref="AQ54:AQ57" si="26">10^_xlfn.NORM.INV(AN54,$AL$61,$AL$62)</f>
        <v>0.37316584219404719</v>
      </c>
      <c r="BI54" s="5">
        <f t="shared" si="3"/>
        <v>0.09</v>
      </c>
      <c r="BJ54" s="5">
        <f t="shared" si="4"/>
        <v>52</v>
      </c>
      <c r="BK54" s="5">
        <f t="shared" si="5"/>
        <v>-1.0457574905606752</v>
      </c>
      <c r="BL54">
        <f t="shared" si="6"/>
        <v>0.11878273307781163</v>
      </c>
      <c r="BM54">
        <f t="shared" si="7"/>
        <v>0.88121726692218838</v>
      </c>
      <c r="BN54">
        <f t="shared" si="8"/>
        <v>0.12307931050447007</v>
      </c>
      <c r="BO54">
        <f t="shared" si="9"/>
        <v>-435.21471243641588</v>
      </c>
      <c r="BP54">
        <f t="shared" si="10"/>
        <v>0.11521252796420582</v>
      </c>
      <c r="BQ54">
        <f t="shared" si="11"/>
        <v>-1.1992646499030077</v>
      </c>
      <c r="BR54">
        <f t="shared" si="12"/>
        <v>-2.4079456086518722</v>
      </c>
      <c r="BU54" t="s">
        <v>1</v>
      </c>
      <c r="BV54">
        <v>0.09</v>
      </c>
    </row>
    <row r="55" spans="1:74" x14ac:dyDescent="0.25">
      <c r="A55">
        <v>0.09</v>
      </c>
      <c r="B55">
        <f t="shared" si="13"/>
        <v>-1.0457574905606752</v>
      </c>
      <c r="C55">
        <f t="shared" si="14"/>
        <v>53</v>
      </c>
      <c r="D55" s="5">
        <f t="shared" si="15"/>
        <v>0.11830357142857142</v>
      </c>
      <c r="E55" s="6">
        <f t="shared" si="0"/>
        <v>-1.1835098556895445</v>
      </c>
      <c r="F55" s="7">
        <f t="shared" si="1"/>
        <v>0.11830357142857138</v>
      </c>
      <c r="G55" s="7">
        <f t="shared" si="2"/>
        <v>0.1980399853504072</v>
      </c>
      <c r="J55">
        <f t="shared" si="16"/>
        <v>0.74565403467480895</v>
      </c>
      <c r="K55">
        <f t="shared" si="17"/>
        <v>0.2630202118011728</v>
      </c>
      <c r="L55">
        <f t="shared" si="18"/>
        <v>0.32067825417894691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2.4788490171122861</v>
      </c>
      <c r="AN55">
        <v>0.5</v>
      </c>
      <c r="AO55" s="30">
        <f>AM55</f>
        <v>2.4788490171122861</v>
      </c>
      <c r="AQ55" s="59">
        <f t="shared" si="26"/>
        <v>2.4788490171122848</v>
      </c>
      <c r="BI55" s="5">
        <f t="shared" si="3"/>
        <v>0.09</v>
      </c>
      <c r="BJ55" s="5">
        <f t="shared" si="4"/>
        <v>53</v>
      </c>
      <c r="BK55" s="5">
        <f t="shared" si="5"/>
        <v>-1.0457574905606752</v>
      </c>
      <c r="BL55">
        <f t="shared" si="6"/>
        <v>0.11878273307781163</v>
      </c>
      <c r="BM55">
        <f t="shared" si="7"/>
        <v>0.88121726692218838</v>
      </c>
      <c r="BN55">
        <f t="shared" si="8"/>
        <v>0.12468335610600878</v>
      </c>
      <c r="BO55">
        <f t="shared" si="9"/>
        <v>-442.30589904561219</v>
      </c>
      <c r="BP55">
        <f t="shared" si="10"/>
        <v>0.1174496644295302</v>
      </c>
      <c r="BQ55">
        <f t="shared" si="11"/>
        <v>-1.1878326992391131</v>
      </c>
      <c r="BR55">
        <f t="shared" si="12"/>
        <v>-2.4079456086518722</v>
      </c>
      <c r="BU55" t="s">
        <v>1</v>
      </c>
      <c r="BV55">
        <v>0.09</v>
      </c>
    </row>
    <row r="56" spans="1:74" x14ac:dyDescent="0.25">
      <c r="A56">
        <v>0.09</v>
      </c>
      <c r="B56">
        <f t="shared" si="13"/>
        <v>-1.0457574905606752</v>
      </c>
      <c r="C56">
        <f t="shared" si="14"/>
        <v>54</v>
      </c>
      <c r="D56" s="5">
        <f t="shared" si="15"/>
        <v>0.12053571428571429</v>
      </c>
      <c r="E56" s="6">
        <f t="shared" si="0"/>
        <v>-1.1723129641292678</v>
      </c>
      <c r="F56" s="7">
        <f t="shared" si="1"/>
        <v>0.12053571428571419</v>
      </c>
      <c r="G56" s="7">
        <f t="shared" si="2"/>
        <v>0.20066922442123239</v>
      </c>
      <c r="J56">
        <f t="shared" si="16"/>
        <v>0.77122762398699274</v>
      </c>
      <c r="K56">
        <f t="shared" si="17"/>
        <v>0.24830609114852076</v>
      </c>
      <c r="L56">
        <f t="shared" si="18"/>
        <v>0.30273857383895186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17.012448649688199</v>
      </c>
      <c r="AN56">
        <v>0.75</v>
      </c>
      <c r="AO56" s="30">
        <f>AM56</f>
        <v>17.012448649688199</v>
      </c>
      <c r="AQ56" s="59">
        <f t="shared" si="26"/>
        <v>16.466385062230014</v>
      </c>
      <c r="BI56" s="5">
        <f t="shared" si="3"/>
        <v>0.09</v>
      </c>
      <c r="BJ56" s="5">
        <f t="shared" si="4"/>
        <v>54</v>
      </c>
      <c r="BK56" s="5">
        <f t="shared" si="5"/>
        <v>-1.0457574905606752</v>
      </c>
      <c r="BL56">
        <f t="shared" si="6"/>
        <v>0.11878273307781163</v>
      </c>
      <c r="BM56">
        <f t="shared" si="7"/>
        <v>0.88121726692218838</v>
      </c>
      <c r="BN56">
        <f t="shared" si="8"/>
        <v>0.12597943099206532</v>
      </c>
      <c r="BO56">
        <f t="shared" si="9"/>
        <v>-449.62425686286622</v>
      </c>
      <c r="BP56">
        <f t="shared" si="10"/>
        <v>0.11968680089485459</v>
      </c>
      <c r="BQ56">
        <f t="shared" si="11"/>
        <v>-1.1765539132308631</v>
      </c>
      <c r="BR56">
        <f t="shared" si="12"/>
        <v>-2.4079456086518722</v>
      </c>
      <c r="BU56" t="s">
        <v>61</v>
      </c>
      <c r="BV56">
        <v>0.09</v>
      </c>
    </row>
    <row r="57" spans="1:74" x14ac:dyDescent="0.25">
      <c r="A57">
        <v>0.09</v>
      </c>
      <c r="B57">
        <f t="shared" si="13"/>
        <v>-1.0457574905606752</v>
      </c>
      <c r="C57">
        <f t="shared" si="14"/>
        <v>55</v>
      </c>
      <c r="D57" s="5">
        <f t="shared" si="15"/>
        <v>0.12276785714285714</v>
      </c>
      <c r="E57" s="6">
        <f t="shared" si="0"/>
        <v>-1.1612611481358723</v>
      </c>
      <c r="F57" s="7">
        <f t="shared" si="1"/>
        <v>0.12276785714285718</v>
      </c>
      <c r="G57" s="7">
        <f t="shared" si="2"/>
        <v>0.20327363330518314</v>
      </c>
      <c r="J57">
        <f t="shared" si="16"/>
        <v>0.79529030191206129</v>
      </c>
      <c r="K57">
        <f t="shared" si="17"/>
        <v>0.23284343883438036</v>
      </c>
      <c r="L57">
        <f t="shared" si="18"/>
        <v>0.28388627227962171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96.307031924873144</v>
      </c>
      <c r="AN57">
        <v>0.9</v>
      </c>
      <c r="AO57" s="30">
        <f>AM57</f>
        <v>96.307031924873144</v>
      </c>
      <c r="AQ57" s="59">
        <f t="shared" si="26"/>
        <v>90.518488228900267</v>
      </c>
      <c r="BI57" s="5">
        <f t="shared" si="3"/>
        <v>0.09</v>
      </c>
      <c r="BJ57" s="5">
        <f t="shared" si="4"/>
        <v>55</v>
      </c>
      <c r="BK57" s="5">
        <f t="shared" si="5"/>
        <v>-1.0457574905606752</v>
      </c>
      <c r="BL57">
        <f t="shared" si="6"/>
        <v>0.11878273307781163</v>
      </c>
      <c r="BM57">
        <f t="shared" si="7"/>
        <v>0.88121726692218838</v>
      </c>
      <c r="BN57">
        <f t="shared" si="8"/>
        <v>0.12657934866174814</v>
      </c>
      <c r="BO57">
        <f t="shared" si="9"/>
        <v>-457.51061943083874</v>
      </c>
      <c r="BP57">
        <f t="shared" si="10"/>
        <v>0.12192393736017897</v>
      </c>
      <c r="BQ57">
        <f t="shared" si="11"/>
        <v>-1.1654228443927066</v>
      </c>
      <c r="BR57">
        <f t="shared" si="12"/>
        <v>-2.4079456086518722</v>
      </c>
      <c r="BU57" t="s">
        <v>75</v>
      </c>
      <c r="BV57">
        <v>0.09</v>
      </c>
    </row>
    <row r="58" spans="1:74" x14ac:dyDescent="0.25">
      <c r="A58">
        <v>0.09</v>
      </c>
      <c r="B58">
        <f t="shared" si="13"/>
        <v>-1.0457574905606752</v>
      </c>
      <c r="C58">
        <f t="shared" si="14"/>
        <v>56</v>
      </c>
      <c r="D58" s="5">
        <f t="shared" si="15"/>
        <v>0.125</v>
      </c>
      <c r="E58" s="6">
        <f t="shared" si="0"/>
        <v>-1.1503493803760083</v>
      </c>
      <c r="F58" s="7">
        <f t="shared" si="1"/>
        <v>0.12499999999999999</v>
      </c>
      <c r="G58" s="7">
        <f t="shared" si="2"/>
        <v>0.20585353017164357</v>
      </c>
      <c r="J58">
        <f t="shared" si="16"/>
        <v>0.81777961798440679</v>
      </c>
      <c r="K58">
        <f t="shared" si="17"/>
        <v>0.21687975672006396</v>
      </c>
      <c r="L58">
        <f t="shared" si="18"/>
        <v>0.26442310754551196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0.09</v>
      </c>
      <c r="BJ58" s="5">
        <f t="shared" si="4"/>
        <v>56</v>
      </c>
      <c r="BK58" s="5">
        <f t="shared" si="5"/>
        <v>-1.0457574905606752</v>
      </c>
      <c r="BL58">
        <f t="shared" si="6"/>
        <v>0.11878273307781163</v>
      </c>
      <c r="BM58">
        <f t="shared" si="7"/>
        <v>0.88121726692218838</v>
      </c>
      <c r="BN58">
        <f t="shared" si="8"/>
        <v>0.1281718752830312</v>
      </c>
      <c r="BO58">
        <f t="shared" si="9"/>
        <v>-464.51750276040218</v>
      </c>
      <c r="BP58">
        <f t="shared" si="10"/>
        <v>0.12416107382550336</v>
      </c>
      <c r="BQ58">
        <f t="shared" si="11"/>
        <v>-1.1544343293209873</v>
      </c>
      <c r="BR58">
        <f t="shared" si="12"/>
        <v>-2.4079456086518722</v>
      </c>
      <c r="BU58" t="s">
        <v>65</v>
      </c>
      <c r="BV58">
        <v>0.09</v>
      </c>
    </row>
    <row r="59" spans="1:74" x14ac:dyDescent="0.25">
      <c r="A59">
        <v>0.09</v>
      </c>
      <c r="B59">
        <f t="shared" si="13"/>
        <v>-1.0457574905606752</v>
      </c>
      <c r="C59">
        <f t="shared" si="14"/>
        <v>57</v>
      </c>
      <c r="D59" s="5">
        <f t="shared" si="15"/>
        <v>0.12723214285714285</v>
      </c>
      <c r="E59" s="6">
        <f t="shared" si="0"/>
        <v>-1.1395728885928733</v>
      </c>
      <c r="F59" s="7">
        <f t="shared" si="1"/>
        <v>0.12723214285714282</v>
      </c>
      <c r="G59" s="7">
        <f t="shared" si="2"/>
        <v>0.20840922225630723</v>
      </c>
      <c r="J59">
        <f t="shared" si="16"/>
        <v>0.83865760180391491</v>
      </c>
      <c r="K59">
        <f t="shared" si="17"/>
        <v>0.20065612055094972</v>
      </c>
      <c r="L59">
        <f t="shared" si="18"/>
        <v>0.24464300286261101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0.09</v>
      </c>
      <c r="BJ59" s="5">
        <f t="shared" si="4"/>
        <v>57</v>
      </c>
      <c r="BK59" s="5">
        <f t="shared" si="5"/>
        <v>-1.0457574905606752</v>
      </c>
      <c r="BL59">
        <f t="shared" si="6"/>
        <v>0.11878273307781163</v>
      </c>
      <c r="BM59">
        <f t="shared" si="7"/>
        <v>0.88121726692218838</v>
      </c>
      <c r="BN59">
        <f t="shared" si="8"/>
        <v>0.131507105129822</v>
      </c>
      <c r="BO59">
        <f t="shared" si="9"/>
        <v>-469.98435956832577</v>
      </c>
      <c r="BP59">
        <f t="shared" si="10"/>
        <v>0.12639821029082773</v>
      </c>
      <c r="BQ59">
        <f t="shared" si="11"/>
        <v>-1.1435834689708426</v>
      </c>
      <c r="BR59">
        <f t="shared" si="12"/>
        <v>-2.4079456086518722</v>
      </c>
      <c r="BU59" t="s">
        <v>65</v>
      </c>
      <c r="BV59">
        <v>0.09</v>
      </c>
    </row>
    <row r="60" spans="1:74" ht="15.75" x14ac:dyDescent="0.25">
      <c r="A60">
        <v>0.1</v>
      </c>
      <c r="B60">
        <f t="shared" si="13"/>
        <v>-1</v>
      </c>
      <c r="C60">
        <f t="shared" si="14"/>
        <v>58</v>
      </c>
      <c r="D60" s="5">
        <f t="shared" si="15"/>
        <v>0.12946428571428573</v>
      </c>
      <c r="E60" s="6">
        <f t="shared" si="0"/>
        <v>-1.128927138360341</v>
      </c>
      <c r="F60" s="7">
        <f t="shared" si="1"/>
        <v>0.12946428571428567</v>
      </c>
      <c r="G60" s="7">
        <f t="shared" si="2"/>
        <v>0.21094100641101265</v>
      </c>
      <c r="J60">
        <f t="shared" si="16"/>
        <v>0.85790982480123334</v>
      </c>
      <c r="K60">
        <f t="shared" si="17"/>
        <v>0.18440138843865136</v>
      </c>
      <c r="L60">
        <f t="shared" si="18"/>
        <v>0.22482498553146132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0.1</v>
      </c>
      <c r="BJ60" s="5">
        <f t="shared" si="4"/>
        <v>58</v>
      </c>
      <c r="BK60" s="5">
        <f t="shared" si="5"/>
        <v>-1</v>
      </c>
      <c r="BL60">
        <f t="shared" si="6"/>
        <v>0.12640235084377702</v>
      </c>
      <c r="BM60">
        <f t="shared" si="7"/>
        <v>0.87359764915622296</v>
      </c>
      <c r="BN60">
        <f t="shared" si="8"/>
        <v>0.13520194762019067</v>
      </c>
      <c r="BO60">
        <f t="shared" si="9"/>
        <v>-467.96615453465199</v>
      </c>
      <c r="BP60">
        <f t="shared" si="10"/>
        <v>0.12863534675615212</v>
      </c>
      <c r="BQ60">
        <f t="shared" si="11"/>
        <v>-1.1328656106255215</v>
      </c>
      <c r="BR60">
        <f t="shared" si="12"/>
        <v>-2.3025850929940455</v>
      </c>
      <c r="BU60" t="s">
        <v>61</v>
      </c>
      <c r="BV60">
        <v>0.1</v>
      </c>
    </row>
    <row r="61" spans="1:74" ht="15.75" x14ac:dyDescent="0.25">
      <c r="A61">
        <v>0.1</v>
      </c>
      <c r="B61">
        <f t="shared" si="13"/>
        <v>-1</v>
      </c>
      <c r="C61">
        <f t="shared" si="14"/>
        <v>59</v>
      </c>
      <c r="D61" s="5">
        <f t="shared" si="15"/>
        <v>0.13169642857142858</v>
      </c>
      <c r="E61" s="6">
        <f t="shared" si="0"/>
        <v>-1.1184078172787972</v>
      </c>
      <c r="F61" s="7">
        <f t="shared" si="1"/>
        <v>0.13169642857142855</v>
      </c>
      <c r="G61" s="7">
        <f t="shared" si="2"/>
        <v>0.21344916961672408</v>
      </c>
      <c r="J61">
        <f t="shared" si="16"/>
        <v>0.8755439219247515</v>
      </c>
      <c r="K61">
        <f t="shared" si="17"/>
        <v>0.16832721705669151</v>
      </c>
      <c r="L61">
        <f t="shared" si="18"/>
        <v>0.20522711059690432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0.39425007536327461</v>
      </c>
      <c r="AM61" s="32"/>
      <c r="AN61" s="32"/>
      <c r="AV61" s="6"/>
      <c r="BI61" s="5">
        <f t="shared" si="3"/>
        <v>0.1</v>
      </c>
      <c r="BJ61" s="5">
        <f t="shared" si="4"/>
        <v>59</v>
      </c>
      <c r="BK61" s="5">
        <f t="shared" si="5"/>
        <v>-1</v>
      </c>
      <c r="BL61">
        <f t="shared" si="6"/>
        <v>0.12640235084377702</v>
      </c>
      <c r="BM61">
        <f t="shared" si="7"/>
        <v>0.87359764915622296</v>
      </c>
      <c r="BN61">
        <f t="shared" si="8"/>
        <v>0.13825601340811167</v>
      </c>
      <c r="BO61">
        <f t="shared" si="9"/>
        <v>-473.49120100200747</v>
      </c>
      <c r="BP61">
        <f t="shared" si="10"/>
        <v>0.13087248322147652</v>
      </c>
      <c r="BQ61">
        <f t="shared" si="11"/>
        <v>-1.1222763313860842</v>
      </c>
      <c r="BR61">
        <f t="shared" si="12"/>
        <v>-2.3025850929940455</v>
      </c>
      <c r="BU61" t="s">
        <v>62</v>
      </c>
      <c r="BV61">
        <v>0.1</v>
      </c>
    </row>
    <row r="62" spans="1:74" ht="15.75" x14ac:dyDescent="0.25">
      <c r="A62">
        <v>0.1</v>
      </c>
      <c r="B62">
        <f t="shared" si="13"/>
        <v>-1</v>
      </c>
      <c r="C62">
        <f t="shared" si="14"/>
        <v>60</v>
      </c>
      <c r="D62" s="5">
        <f t="shared" si="15"/>
        <v>0.13392857142857142</v>
      </c>
      <c r="E62" s="6">
        <f t="shared" si="0"/>
        <v>-1.1080108204698569</v>
      </c>
      <c r="F62" s="7">
        <f t="shared" si="1"/>
        <v>0.13392857142857137</v>
      </c>
      <c r="G62" s="7">
        <f t="shared" si="2"/>
        <v>0.21593398946270662</v>
      </c>
      <c r="J62">
        <f t="shared" si="16"/>
        <v>0.89158766104642351</v>
      </c>
      <c r="K62">
        <f t="shared" si="17"/>
        <v>0.15262401748925547</v>
      </c>
      <c r="L62">
        <f t="shared" si="18"/>
        <v>0.18608153015719406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1.2192152533941387</v>
      </c>
      <c r="AM62" s="32"/>
      <c r="AN62" s="32"/>
      <c r="AV62" s="6"/>
      <c r="BI62" s="5">
        <f t="shared" si="3"/>
        <v>0.1</v>
      </c>
      <c r="BJ62" s="5">
        <f t="shared" si="4"/>
        <v>60</v>
      </c>
      <c r="BK62" s="5">
        <f t="shared" si="5"/>
        <v>-1</v>
      </c>
      <c r="BL62">
        <f t="shared" si="6"/>
        <v>0.12640235084377702</v>
      </c>
      <c r="BM62">
        <f t="shared" si="7"/>
        <v>0.87359764915622296</v>
      </c>
      <c r="BN62">
        <f t="shared" si="8"/>
        <v>0.13885698130178514</v>
      </c>
      <c r="BO62">
        <f t="shared" si="9"/>
        <v>-481.06892233839403</v>
      </c>
      <c r="BP62">
        <f t="shared" si="10"/>
        <v>0.13310961968680091</v>
      </c>
      <c r="BQ62">
        <f t="shared" si="11"/>
        <v>-1.1118114230295508</v>
      </c>
      <c r="BR62">
        <f t="shared" si="12"/>
        <v>-2.3025850929940455</v>
      </c>
      <c r="BU62" t="s">
        <v>62</v>
      </c>
      <c r="BV62">
        <v>0.1</v>
      </c>
    </row>
    <row r="63" spans="1:74" ht="15.75" x14ac:dyDescent="0.25">
      <c r="A63">
        <v>0.1</v>
      </c>
      <c r="B63">
        <f t="shared" si="13"/>
        <v>-1</v>
      </c>
      <c r="C63">
        <f t="shared" si="14"/>
        <v>61</v>
      </c>
      <c r="D63" s="5">
        <f t="shared" si="15"/>
        <v>0.13616071428571427</v>
      </c>
      <c r="E63" s="6">
        <f t="shared" si="0"/>
        <v>-1.0977322372433791</v>
      </c>
      <c r="F63" s="7">
        <f t="shared" si="1"/>
        <v>0.13616071428571436</v>
      </c>
      <c r="G63" s="7">
        <f t="shared" si="2"/>
        <v>0.21839573459465689</v>
      </c>
      <c r="J63">
        <f t="shared" si="16"/>
        <v>0.90608665846978487</v>
      </c>
      <c r="K63">
        <f t="shared" si="17"/>
        <v>0.13745793027802811</v>
      </c>
      <c r="L63">
        <f t="shared" si="18"/>
        <v>0.1675908052949599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447</v>
      </c>
      <c r="AM63" s="32"/>
      <c r="AN63" s="32"/>
      <c r="AV63" s="6"/>
      <c r="BI63" s="5">
        <f t="shared" si="3"/>
        <v>0.1</v>
      </c>
      <c r="BJ63" s="5">
        <f t="shared" si="4"/>
        <v>61</v>
      </c>
      <c r="BK63" s="5">
        <f t="shared" si="5"/>
        <v>-1</v>
      </c>
      <c r="BL63">
        <f t="shared" si="6"/>
        <v>0.12640235084377702</v>
      </c>
      <c r="BM63">
        <f t="shared" si="7"/>
        <v>0.87359764915622296</v>
      </c>
      <c r="BN63">
        <f t="shared" si="8"/>
        <v>0.13915986561049754</v>
      </c>
      <c r="BO63">
        <f t="shared" si="9"/>
        <v>-488.89046830296348</v>
      </c>
      <c r="BP63">
        <f t="shared" si="10"/>
        <v>0.13534675615212527</v>
      </c>
      <c r="BQ63">
        <f t="shared" si="11"/>
        <v>-1.1014668781010599</v>
      </c>
      <c r="BR63">
        <f t="shared" si="12"/>
        <v>-2.3025850929940455</v>
      </c>
      <c r="BU63" t="s">
        <v>75</v>
      </c>
      <c r="BV63">
        <v>0.1</v>
      </c>
    </row>
    <row r="64" spans="1:74" ht="15.75" x14ac:dyDescent="0.25">
      <c r="A64">
        <v>0.11</v>
      </c>
      <c r="B64">
        <f t="shared" si="13"/>
        <v>-0.95860731484177497</v>
      </c>
      <c r="C64">
        <f t="shared" si="14"/>
        <v>62</v>
      </c>
      <c r="D64" s="5">
        <f t="shared" si="15"/>
        <v>0.13839285714285715</v>
      </c>
      <c r="E64" s="6">
        <f t="shared" si="0"/>
        <v>-1.0875683388244402</v>
      </c>
      <c r="F64" s="7">
        <f t="shared" si="1"/>
        <v>0.1383928571428571</v>
      </c>
      <c r="G64" s="7">
        <f t="shared" si="2"/>
        <v>0.22083466513427255</v>
      </c>
      <c r="J64">
        <f t="shared" si="16"/>
        <v>0.91910184425190833</v>
      </c>
      <c r="K64">
        <f t="shared" si="17"/>
        <v>0.12296884697666026</v>
      </c>
      <c r="L64">
        <f t="shared" si="18"/>
        <v>0.14992549392623392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0.11</v>
      </c>
      <c r="BJ64" s="5">
        <f t="shared" si="4"/>
        <v>62</v>
      </c>
      <c r="BK64" s="5">
        <f t="shared" si="5"/>
        <v>-0.95860731484177497</v>
      </c>
      <c r="BL64">
        <f t="shared" si="6"/>
        <v>0.13358286126415264</v>
      </c>
      <c r="BM64">
        <f t="shared" si="7"/>
        <v>0.86641713873584736</v>
      </c>
      <c r="BN64">
        <f t="shared" si="8"/>
        <v>0.13977050596045948</v>
      </c>
      <c r="BO64">
        <f t="shared" si="9"/>
        <v>-489.63677081594341</v>
      </c>
      <c r="BP64">
        <f t="shared" si="10"/>
        <v>0.13758389261744966</v>
      </c>
      <c r="BQ64">
        <f t="shared" si="11"/>
        <v>-1.0912388771207659</v>
      </c>
      <c r="BR64">
        <f t="shared" si="12"/>
        <v>-2.2072749131897207</v>
      </c>
      <c r="BU64" t="s">
        <v>61</v>
      </c>
      <c r="BV64">
        <v>0.11</v>
      </c>
    </row>
    <row r="65" spans="1:74" ht="15.75" x14ac:dyDescent="0.25">
      <c r="A65" s="5">
        <v>0.11</v>
      </c>
      <c r="B65">
        <f t="shared" si="13"/>
        <v>-0.95860731484177497</v>
      </c>
      <c r="C65">
        <f t="shared" si="14"/>
        <v>63</v>
      </c>
      <c r="D65" s="5">
        <f t="shared" si="15"/>
        <v>0.140625</v>
      </c>
      <c r="E65" s="6">
        <f t="shared" si="0"/>
        <v>-1.0775155670402805</v>
      </c>
      <c r="F65" s="7">
        <f t="shared" si="1"/>
        <v>0.14062499999999992</v>
      </c>
      <c r="G65" s="7">
        <f t="shared" si="2"/>
        <v>0.22325103307251823</v>
      </c>
      <c r="J65">
        <f t="shared" si="16"/>
        <v>0.93070678128981232</v>
      </c>
      <c r="K65">
        <f t="shared" si="17"/>
        <v>0.10926945642911573</v>
      </c>
      <c r="L65">
        <f t="shared" si="18"/>
        <v>0.13322298800846413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0.87727961673465416</v>
      </c>
      <c r="AM65" s="32"/>
      <c r="AN65" s="32"/>
      <c r="AV65" s="6"/>
      <c r="BI65" s="5">
        <f t="shared" si="3"/>
        <v>0.11</v>
      </c>
      <c r="BJ65" s="5">
        <f t="shared" si="4"/>
        <v>63</v>
      </c>
      <c r="BK65" s="5">
        <f t="shared" si="5"/>
        <v>-0.95860731484177497</v>
      </c>
      <c r="BL65">
        <f t="shared" si="6"/>
        <v>0.13358286126415264</v>
      </c>
      <c r="BM65">
        <f t="shared" si="7"/>
        <v>0.86641713873584736</v>
      </c>
      <c r="BN65">
        <f t="shared" si="8"/>
        <v>0.14228019375457113</v>
      </c>
      <c r="BO65">
        <f t="shared" si="9"/>
        <v>-495.37378502235515</v>
      </c>
      <c r="BP65">
        <f t="shared" si="10"/>
        <v>0.13982102908277405</v>
      </c>
      <c r="BQ65">
        <f t="shared" si="11"/>
        <v>-1.0811237767995132</v>
      </c>
      <c r="BR65">
        <f t="shared" si="12"/>
        <v>-2.2072749131897207</v>
      </c>
      <c r="BU65" t="s">
        <v>62</v>
      </c>
      <c r="BV65" s="5">
        <v>0.11</v>
      </c>
    </row>
    <row r="66" spans="1:74" ht="15.75" x14ac:dyDescent="0.25">
      <c r="A66">
        <v>0.11</v>
      </c>
      <c r="B66">
        <f t="shared" si="13"/>
        <v>-0.95860731484177497</v>
      </c>
      <c r="C66">
        <f t="shared" si="14"/>
        <v>64</v>
      </c>
      <c r="D66" s="5">
        <f t="shared" si="15"/>
        <v>0.14285714285714285</v>
      </c>
      <c r="E66" s="6">
        <f t="shared" si="0"/>
        <v>-1.0675705238781419</v>
      </c>
      <c r="F66" s="7">
        <f t="shared" si="1"/>
        <v>0.14285714285714279</v>
      </c>
      <c r="G66" s="7">
        <f t="shared" si="2"/>
        <v>0.22564508263862487</v>
      </c>
      <c r="J66">
        <f t="shared" si="16"/>
        <v>0.94098493771588099</v>
      </c>
      <c r="K66">
        <f t="shared" si="17"/>
        <v>9.644525056170207E-2</v>
      </c>
      <c r="L66">
        <f t="shared" si="18"/>
        <v>0.1175875206022468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2.4507263281184157E-2</v>
      </c>
      <c r="AM66" s="32"/>
      <c r="AN66" s="32"/>
      <c r="AV66" s="6"/>
      <c r="BI66" s="5">
        <f t="shared" si="3"/>
        <v>0.11</v>
      </c>
      <c r="BJ66" s="5">
        <f t="shared" si="4"/>
        <v>64</v>
      </c>
      <c r="BK66" s="5">
        <f t="shared" si="5"/>
        <v>-0.95860731484177497</v>
      </c>
      <c r="BL66">
        <f t="shared" si="6"/>
        <v>0.13358286126415264</v>
      </c>
      <c r="BM66">
        <f t="shared" si="7"/>
        <v>0.86641713873584736</v>
      </c>
      <c r="BN66">
        <f t="shared" si="8"/>
        <v>0.1469503507433606</v>
      </c>
      <c r="BO66">
        <f t="shared" si="9"/>
        <v>-499.19811378854143</v>
      </c>
      <c r="BP66">
        <f t="shared" si="10"/>
        <v>0.14205816554809844</v>
      </c>
      <c r="BQ66">
        <f t="shared" si="11"/>
        <v>-1.0711180991689027</v>
      </c>
      <c r="BR66">
        <f t="shared" si="12"/>
        <v>-2.2072749131897207</v>
      </c>
      <c r="BU66" t="s">
        <v>62</v>
      </c>
      <c r="BV66">
        <v>0.11</v>
      </c>
    </row>
    <row r="67" spans="1:74" ht="15.75" x14ac:dyDescent="0.25">
      <c r="A67">
        <v>0.11</v>
      </c>
      <c r="B67">
        <f t="shared" si="13"/>
        <v>-0.95860731484177497</v>
      </c>
      <c r="C67">
        <f t="shared" si="14"/>
        <v>65</v>
      </c>
      <c r="D67" s="5">
        <f t="shared" si="15"/>
        <v>0.14508928571428573</v>
      </c>
      <c r="E67" s="6">
        <f t="shared" ref="E67:E130" si="27">IF(A67&gt;0,(_xlfn.NORM.S.INV(D67)),"")</f>
        <v>-1.0577299618344107</v>
      </c>
      <c r="F67" s="7">
        <f t="shared" ref="F67:F130" si="28">IF(A67&gt;0,_xlfn.NORM.DIST(E67,0,1,TRUE),"")</f>
        <v>0.14508928571428559</v>
      </c>
      <c r="G67" s="7">
        <f t="shared" ref="G67:G130" si="29">IF(A67&gt;0,_xlfn.NORM.DIST(E67,0,1,FALSE),"")</f>
        <v>0.22801705064667793</v>
      </c>
      <c r="J67">
        <f t="shared" si="16"/>
        <v>0.95002700376479643</v>
      </c>
      <c r="K67">
        <f t="shared" si="17"/>
        <v>8.4555388650394345E-2</v>
      </c>
      <c r="L67">
        <f t="shared" si="18"/>
        <v>0.10309121959923043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0.11</v>
      </c>
      <c r="BJ67" s="5">
        <f t="shared" ref="BJ67:BJ130" si="31">IF(A67&gt;0,C67,"")</f>
        <v>65</v>
      </c>
      <c r="BK67" s="5">
        <f t="shared" ref="BK67:BK130" si="32">IF(A67&gt;0,LOG10(BI67),"")</f>
        <v>-0.95860731484177497</v>
      </c>
      <c r="BL67">
        <f t="shared" ref="BL67:BL130" si="33">IF(A67&gt;0,_xlfn.NORM.DIST(BK67,$BF$3,$BF$4,TRUE),"")</f>
        <v>0.13358286126415264</v>
      </c>
      <c r="BM67">
        <f t="shared" ref="BM67:BM130" si="34">IF(A67&gt;0,1-BL67,"")</f>
        <v>0.86641713873584736</v>
      </c>
      <c r="BN67">
        <f t="shared" ref="BN67:BN130" si="35">IF(A67&gt;0,SMALL($BM$3:$BM$902,BJ67),"")</f>
        <v>0.14764865615312539</v>
      </c>
      <c r="BO67">
        <f t="shared" ref="BO67:BO130" si="36">IF(A67&gt;0,(2*BJ67-1)*(LN(BL67)+LN(BN67)),"")</f>
        <v>-506.44794763781658</v>
      </c>
      <c r="BP67">
        <f t="shared" ref="BP67:BP130" si="37">IF(A67&gt;0,(BJ67-0.5)/$BF$5,"")</f>
        <v>0.14429530201342283</v>
      </c>
      <c r="BQ67">
        <f t="shared" ref="BQ67:BQ130" si="38">IF(A67&gt;0,_xlfn.NORM.S.INV(BP67),"")</f>
        <v>-1.0612185215415444</v>
      </c>
      <c r="BR67">
        <f t="shared" ref="BR67:BR130" si="39">IF(A67&gt;0,LN(BI67),"")</f>
        <v>-2.2072749131897207</v>
      </c>
      <c r="BU67" t="s">
        <v>62</v>
      </c>
      <c r="BV67">
        <v>0.11</v>
      </c>
    </row>
    <row r="68" spans="1:74" ht="15.75" x14ac:dyDescent="0.25">
      <c r="A68">
        <v>0.12</v>
      </c>
      <c r="B68">
        <f t="shared" ref="B68:B131" si="40">IF(A68&gt;0,LOG10(A68),"")</f>
        <v>-0.92081875395237522</v>
      </c>
      <c r="C68">
        <f t="shared" ref="C68:C131" si="41">IF(A68&gt;0,(C67+1),"")</f>
        <v>66</v>
      </c>
      <c r="D68" s="5">
        <f t="shared" ref="D68:D131" si="42">IF(A68&gt;0,C68/(1+($T$2)),"")</f>
        <v>0.14732142857142858</v>
      </c>
      <c r="E68" s="6">
        <f t="shared" si="27"/>
        <v>-1.0479907749838695</v>
      </c>
      <c r="F68" s="7">
        <f t="shared" si="28"/>
        <v>0.14732142857142883</v>
      </c>
      <c r="G68" s="7">
        <f t="shared" si="29"/>
        <v>0.23036716682148126</v>
      </c>
      <c r="J68">
        <f t="shared" ref="J68:J93" si="43">_xlfn.NORM.DIST(N68,$H$3,$I$3,TRUE)</f>
        <v>0.95792833274493749</v>
      </c>
      <c r="K68">
        <f t="shared" ref="K68:K93" si="44">_xlfn.NORM.DIST(N68,$H$3,$I$3,FALSE)</f>
        <v>7.3634292055813608E-2</v>
      </c>
      <c r="L68">
        <f t="shared" ref="L68:L93" si="45">K68*$I$3</f>
        <v>8.9776052047326804E-2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0.12</v>
      </c>
      <c r="BJ68" s="5">
        <f t="shared" si="31"/>
        <v>66</v>
      </c>
      <c r="BK68" s="5">
        <f t="shared" si="32"/>
        <v>-0.92081875395237522</v>
      </c>
      <c r="BL68">
        <f t="shared" si="33"/>
        <v>0.14037878707964896</v>
      </c>
      <c r="BM68">
        <f t="shared" si="34"/>
        <v>0.8596212129203511</v>
      </c>
      <c r="BN68">
        <f t="shared" si="35"/>
        <v>0.14907015537444968</v>
      </c>
      <c r="BO68">
        <f t="shared" si="36"/>
        <v>-506.54413608112964</v>
      </c>
      <c r="BP68">
        <f t="shared" si="37"/>
        <v>0.1465324384787472</v>
      </c>
      <c r="BQ68">
        <f t="shared" si="38"/>
        <v>-1.0514218672262341</v>
      </c>
      <c r="BR68">
        <f t="shared" si="39"/>
        <v>-2.120263536200091</v>
      </c>
      <c r="BU68" t="s">
        <v>62</v>
      </c>
      <c r="BV68">
        <v>0.12</v>
      </c>
    </row>
    <row r="69" spans="1:74" ht="15.75" x14ac:dyDescent="0.25">
      <c r="A69">
        <v>0.12</v>
      </c>
      <c r="B69">
        <f t="shared" si="40"/>
        <v>-0.92081875395237522</v>
      </c>
      <c r="C69">
        <f t="shared" si="41"/>
        <v>67</v>
      </c>
      <c r="D69" s="5">
        <f t="shared" si="42"/>
        <v>0.14955357142857142</v>
      </c>
      <c r="E69" s="6">
        <f t="shared" si="27"/>
        <v>-1.0383499907052591</v>
      </c>
      <c r="F69" s="7">
        <f t="shared" si="28"/>
        <v>0.14955357142857184</v>
      </c>
      <c r="G69" s="7">
        <f t="shared" si="29"/>
        <v>0.23269565410522733</v>
      </c>
      <c r="J69">
        <f t="shared" si="43"/>
        <v>0.96478657199027995</v>
      </c>
      <c r="K69">
        <f t="shared" si="44"/>
        <v>6.3693823878881714E-2</v>
      </c>
      <c r="L69">
        <f t="shared" si="45"/>
        <v>7.7656481620132417E-2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Reject Normal</v>
      </c>
      <c r="AL69" s="38"/>
      <c r="AM69" s="32"/>
      <c r="AN69" s="32"/>
      <c r="AV69" s="2"/>
      <c r="BI69" s="5">
        <f t="shared" si="30"/>
        <v>0.12</v>
      </c>
      <c r="BJ69" s="5">
        <f t="shared" si="31"/>
        <v>67</v>
      </c>
      <c r="BK69" s="5">
        <f t="shared" si="32"/>
        <v>-0.92081875395237522</v>
      </c>
      <c r="BL69">
        <f t="shared" si="33"/>
        <v>0.14037878707964896</v>
      </c>
      <c r="BM69">
        <f t="shared" si="34"/>
        <v>0.8596212129203511</v>
      </c>
      <c r="BN69">
        <f t="shared" si="35"/>
        <v>0.15672127771704569</v>
      </c>
      <c r="BO69">
        <f t="shared" si="36"/>
        <v>-507.62073298592117</v>
      </c>
      <c r="BP69">
        <f t="shared" si="37"/>
        <v>0.14876957494407159</v>
      </c>
      <c r="BQ69">
        <f t="shared" si="38"/>
        <v>-1.0417250969306335</v>
      </c>
      <c r="BR69">
        <f t="shared" si="39"/>
        <v>-2.120263536200091</v>
      </c>
      <c r="BU69" t="s">
        <v>63</v>
      </c>
      <c r="BV69">
        <v>0.12</v>
      </c>
    </row>
    <row r="70" spans="1:74" x14ac:dyDescent="0.25">
      <c r="A70">
        <v>0.12</v>
      </c>
      <c r="B70">
        <f t="shared" si="40"/>
        <v>-0.92081875395237522</v>
      </c>
      <c r="C70">
        <f t="shared" si="41"/>
        <v>68</v>
      </c>
      <c r="D70" s="5">
        <f t="shared" si="42"/>
        <v>0.15178571428571427</v>
      </c>
      <c r="E70" s="6">
        <f t="shared" si="27"/>
        <v>-1.0288047620058449</v>
      </c>
      <c r="F70" s="7">
        <f t="shared" si="28"/>
        <v>0.1517857142857135</v>
      </c>
      <c r="G70" s="7">
        <f t="shared" si="29"/>
        <v>0.23500272894637805</v>
      </c>
      <c r="J70">
        <f t="shared" si="43"/>
        <v>0.97069953462853609</v>
      </c>
      <c r="K70">
        <f t="shared" si="44"/>
        <v>5.4725899796859309E-2</v>
      </c>
      <c r="L70">
        <f t="shared" si="45"/>
        <v>6.6722651788050064E-2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0.12</v>
      </c>
      <c r="BJ70" s="5">
        <f t="shared" si="31"/>
        <v>68</v>
      </c>
      <c r="BK70" s="5">
        <f t="shared" si="32"/>
        <v>-0.92081875395237522</v>
      </c>
      <c r="BL70">
        <f t="shared" si="33"/>
        <v>0.14037878707964896</v>
      </c>
      <c r="BM70">
        <f t="shared" si="34"/>
        <v>0.8596212129203511</v>
      </c>
      <c r="BN70">
        <f t="shared" si="35"/>
        <v>0.16224775952137149</v>
      </c>
      <c r="BO70">
        <f t="shared" si="36"/>
        <v>-510.57561873782993</v>
      </c>
      <c r="BP70">
        <f t="shared" si="37"/>
        <v>0.15100671140939598</v>
      </c>
      <c r="BQ70">
        <f t="shared" si="38"/>
        <v>-1.0321253007910312</v>
      </c>
      <c r="BR70">
        <f t="shared" si="39"/>
        <v>-2.120263536200091</v>
      </c>
      <c r="BU70" t="s">
        <v>63</v>
      </c>
      <c r="BV70">
        <v>0.12</v>
      </c>
    </row>
    <row r="71" spans="1:74" x14ac:dyDescent="0.25">
      <c r="A71">
        <v>0.12</v>
      </c>
      <c r="B71">
        <f t="shared" si="40"/>
        <v>-0.92081875395237522</v>
      </c>
      <c r="C71">
        <f t="shared" si="41"/>
        <v>69</v>
      </c>
      <c r="D71" s="5">
        <f t="shared" si="42"/>
        <v>0.15401785714285715</v>
      </c>
      <c r="E71" s="6">
        <f t="shared" si="27"/>
        <v>-1.0193523603934393</v>
      </c>
      <c r="F71" s="7">
        <f t="shared" si="28"/>
        <v>0.15401785714285757</v>
      </c>
      <c r="G71" s="7">
        <f t="shared" si="29"/>
        <v>0.2372886015720389</v>
      </c>
      <c r="J71">
        <f t="shared" si="43"/>
        <v>0.9757633475836085</v>
      </c>
      <c r="K71">
        <f t="shared" si="44"/>
        <v>4.6705376833726699E-2</v>
      </c>
      <c r="L71">
        <f t="shared" si="45"/>
        <v>5.6943907851200834E-2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0.12</v>
      </c>
      <c r="BJ71" s="5">
        <f t="shared" si="31"/>
        <v>69</v>
      </c>
      <c r="BK71" s="5">
        <f t="shared" si="32"/>
        <v>-0.92081875395237522</v>
      </c>
      <c r="BL71">
        <f t="shared" si="33"/>
        <v>0.14037878707964896</v>
      </c>
      <c r="BM71">
        <f t="shared" si="34"/>
        <v>0.8596212129203511</v>
      </c>
      <c r="BN71">
        <f t="shared" si="35"/>
        <v>0.16543219798058051</v>
      </c>
      <c r="BO71">
        <f t="shared" si="36"/>
        <v>-515.47684882709939</v>
      </c>
      <c r="BP71">
        <f t="shared" si="37"/>
        <v>0.15324384787472037</v>
      </c>
      <c r="BQ71">
        <f t="shared" si="38"/>
        <v>-1.0226196909747476</v>
      </c>
      <c r="BR71">
        <f t="shared" si="39"/>
        <v>-2.120263536200091</v>
      </c>
      <c r="BU71" t="s">
        <v>75</v>
      </c>
      <c r="BV71">
        <v>0.12</v>
      </c>
    </row>
    <row r="72" spans="1:74" x14ac:dyDescent="0.25">
      <c r="A72">
        <v>0.12</v>
      </c>
      <c r="B72">
        <f t="shared" si="40"/>
        <v>-0.92081875395237522</v>
      </c>
      <c r="C72">
        <f t="shared" si="41"/>
        <v>70</v>
      </c>
      <c r="D72" s="5">
        <f t="shared" si="42"/>
        <v>0.15625</v>
      </c>
      <c r="E72" s="6">
        <f t="shared" si="27"/>
        <v>-1.0099901692495805</v>
      </c>
      <c r="F72" s="7">
        <f t="shared" si="28"/>
        <v>0.15625000000000033</v>
      </c>
      <c r="G72" s="7">
        <f t="shared" si="29"/>
        <v>0.23955347624497098</v>
      </c>
      <c r="J72">
        <f t="shared" si="43"/>
        <v>0.98007089625153232</v>
      </c>
      <c r="K72">
        <f t="shared" si="44"/>
        <v>3.9593074881545939E-2</v>
      </c>
      <c r="L72">
        <f t="shared" si="45"/>
        <v>4.8272480824357145E-2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0.12</v>
      </c>
      <c r="BJ72" s="5">
        <f t="shared" si="31"/>
        <v>70</v>
      </c>
      <c r="BK72" s="5">
        <f t="shared" si="32"/>
        <v>-0.92081875395237522</v>
      </c>
      <c r="BL72">
        <f t="shared" si="33"/>
        <v>0.14037878707964896</v>
      </c>
      <c r="BM72">
        <f t="shared" si="34"/>
        <v>0.8596212129203511</v>
      </c>
      <c r="BN72">
        <f t="shared" si="35"/>
        <v>0.16543219798058051</v>
      </c>
      <c r="BO72">
        <f t="shared" si="36"/>
        <v>-523.00205829902779</v>
      </c>
      <c r="BP72">
        <f t="shared" si="37"/>
        <v>0.15548098434004473</v>
      </c>
      <c r="BQ72">
        <f t="shared" si="38"/>
        <v>-1.0132055948064431</v>
      </c>
      <c r="BR72">
        <f t="shared" si="39"/>
        <v>-2.120263536200091</v>
      </c>
      <c r="BU72" t="s">
        <v>75</v>
      </c>
      <c r="BV72">
        <v>0.12</v>
      </c>
    </row>
    <row r="73" spans="1:74" x14ac:dyDescent="0.25">
      <c r="A73">
        <v>0.13</v>
      </c>
      <c r="B73">
        <f t="shared" si="40"/>
        <v>-0.88605664769316317</v>
      </c>
      <c r="C73">
        <f t="shared" si="41"/>
        <v>71</v>
      </c>
      <c r="D73" s="5">
        <f t="shared" si="42"/>
        <v>0.15848214285714285</v>
      </c>
      <c r="E73" s="6">
        <f t="shared" si="27"/>
        <v>-1.0007156776618025</v>
      </c>
      <c r="F73" s="7">
        <f t="shared" si="28"/>
        <v>0.15848214285714224</v>
      </c>
      <c r="G73" s="7">
        <f t="shared" si="29"/>
        <v>0.24179755150635565</v>
      </c>
      <c r="J73">
        <f t="shared" si="43"/>
        <v>0.98371057243561277</v>
      </c>
      <c r="K73">
        <f t="shared" si="44"/>
        <v>3.3338799975060146E-2</v>
      </c>
      <c r="L73">
        <f t="shared" si="45"/>
        <v>4.0647173459449459E-2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0.13</v>
      </c>
      <c r="BJ73" s="5">
        <f t="shared" si="31"/>
        <v>71</v>
      </c>
      <c r="BK73" s="5">
        <f t="shared" si="32"/>
        <v>-0.88605664769316317</v>
      </c>
      <c r="BL73">
        <f t="shared" si="33"/>
        <v>0.14683441305550354</v>
      </c>
      <c r="BM73">
        <f t="shared" si="34"/>
        <v>0.85316558694449651</v>
      </c>
      <c r="BN73">
        <f t="shared" si="35"/>
        <v>0.16613519272844601</v>
      </c>
      <c r="BO73">
        <f t="shared" si="36"/>
        <v>-523.58984795263814</v>
      </c>
      <c r="BP73">
        <f t="shared" si="37"/>
        <v>0.15771812080536912</v>
      </c>
      <c r="BQ73">
        <f t="shared" si="38"/>
        <v>-1.0038804483740797</v>
      </c>
      <c r="BR73">
        <f t="shared" si="39"/>
        <v>-2.0402208285265546</v>
      </c>
      <c r="BU73" t="s">
        <v>61</v>
      </c>
      <c r="BV73">
        <v>0.13</v>
      </c>
    </row>
    <row r="74" spans="1:74" x14ac:dyDescent="0.25">
      <c r="A74">
        <v>0.13</v>
      </c>
      <c r="B74">
        <f t="shared" si="40"/>
        <v>-0.88605664769316317</v>
      </c>
      <c r="C74">
        <f t="shared" si="41"/>
        <v>72</v>
      </c>
      <c r="D74" s="5">
        <f t="shared" si="42"/>
        <v>0.16071428571428573</v>
      </c>
      <c r="E74" s="6">
        <f t="shared" si="27"/>
        <v>-0.99152647467733057</v>
      </c>
      <c r="F74" s="7">
        <f t="shared" si="28"/>
        <v>0.16071428571428567</v>
      </c>
      <c r="G74" s="7">
        <f t="shared" si="29"/>
        <v>0.24402102040525492</v>
      </c>
      <c r="J74">
        <f t="shared" si="43"/>
        <v>0.98676531993018235</v>
      </c>
      <c r="K74">
        <f t="shared" si="44"/>
        <v>2.7884256999865711E-2</v>
      </c>
      <c r="L74">
        <f t="shared" si="45"/>
        <v>3.399691146379856E-2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0.13</v>
      </c>
      <c r="BJ74" s="5">
        <f t="shared" si="31"/>
        <v>72</v>
      </c>
      <c r="BK74" s="5">
        <f t="shared" si="32"/>
        <v>-0.88605664769316317</v>
      </c>
      <c r="BL74">
        <f t="shared" si="33"/>
        <v>0.14683441305550354</v>
      </c>
      <c r="BM74">
        <f t="shared" si="34"/>
        <v>0.85316558694449651</v>
      </c>
      <c r="BN74">
        <f t="shared" si="35"/>
        <v>0.16780517753310598</v>
      </c>
      <c r="BO74">
        <f t="shared" si="36"/>
        <v>-529.58640005100983</v>
      </c>
      <c r="BP74">
        <f t="shared" si="37"/>
        <v>0.15995525727069351</v>
      </c>
      <c r="BQ74">
        <f t="shared" si="38"/>
        <v>-0.99464179057483071</v>
      </c>
      <c r="BR74">
        <f t="shared" si="39"/>
        <v>-2.0402208285265546</v>
      </c>
      <c r="BU74" t="s">
        <v>62</v>
      </c>
      <c r="BV74">
        <v>0.13</v>
      </c>
    </row>
    <row r="75" spans="1:74" x14ac:dyDescent="0.25">
      <c r="A75">
        <v>0.13</v>
      </c>
      <c r="B75">
        <f t="shared" si="40"/>
        <v>-0.88605664769316317</v>
      </c>
      <c r="C75">
        <f t="shared" si="41"/>
        <v>73</v>
      </c>
      <c r="D75" s="5">
        <f t="shared" si="42"/>
        <v>0.16294642857142858</v>
      </c>
      <c r="E75" s="6">
        <f t="shared" si="27"/>
        <v>-0.98242024394392158</v>
      </c>
      <c r="F75" s="7">
        <f t="shared" si="28"/>
        <v>0.16294642857142824</v>
      </c>
      <c r="G75" s="7">
        <f t="shared" si="29"/>
        <v>0.2462240707156787</v>
      </c>
      <c r="J75">
        <f t="shared" si="43"/>
        <v>0.98931196196844129</v>
      </c>
      <c r="K75">
        <f t="shared" si="44"/>
        <v>2.316576100569024E-2</v>
      </c>
      <c r="L75">
        <f t="shared" si="45"/>
        <v>2.8244049174620683E-2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0.13</v>
      </c>
      <c r="BJ75" s="5">
        <f t="shared" si="31"/>
        <v>73</v>
      </c>
      <c r="BK75" s="5">
        <f t="shared" si="32"/>
        <v>-0.88605664769316317</v>
      </c>
      <c r="BL75">
        <f t="shared" si="33"/>
        <v>0.14683441305550354</v>
      </c>
      <c r="BM75">
        <f t="shared" si="34"/>
        <v>0.85316558694449651</v>
      </c>
      <c r="BN75">
        <f t="shared" si="35"/>
        <v>0.1690242291666384</v>
      </c>
      <c r="BO75">
        <f t="shared" si="36"/>
        <v>-535.94363143306089</v>
      </c>
      <c r="BP75">
        <f t="shared" si="37"/>
        <v>0.1621923937360179</v>
      </c>
      <c r="BQ75">
        <f t="shared" si="38"/>
        <v>-0.98548725756489752</v>
      </c>
      <c r="BR75">
        <f t="shared" si="39"/>
        <v>-2.0402208285265546</v>
      </c>
      <c r="BU75" t="s">
        <v>63</v>
      </c>
      <c r="BV75">
        <v>0.13</v>
      </c>
    </row>
    <row r="76" spans="1:74" x14ac:dyDescent="0.25">
      <c r="A76">
        <v>0.13</v>
      </c>
      <c r="B76">
        <f t="shared" si="40"/>
        <v>-0.88605664769316317</v>
      </c>
      <c r="C76">
        <f t="shared" si="41"/>
        <v>74</v>
      </c>
      <c r="D76" s="5">
        <f t="shared" si="42"/>
        <v>0.16517857142857142</v>
      </c>
      <c r="E76" s="6">
        <f t="shared" si="27"/>
        <v>-0.97339475870674164</v>
      </c>
      <c r="F76" s="7">
        <f t="shared" si="28"/>
        <v>0.16517857142857184</v>
      </c>
      <c r="G76" s="7">
        <f t="shared" si="29"/>
        <v>0.24840688514210818</v>
      </c>
      <c r="J76">
        <f t="shared" si="43"/>
        <v>0.9914207867981033</v>
      </c>
      <c r="K76">
        <f t="shared" si="44"/>
        <v>1.9116678993075988E-2</v>
      </c>
      <c r="L76">
        <f t="shared" si="45"/>
        <v>2.330734662259755E-2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0.28999999999999998</v>
      </c>
      <c r="AM76" s="55">
        <v>0.25</v>
      </c>
      <c r="AV76" s="2"/>
      <c r="BI76" s="5">
        <f t="shared" si="30"/>
        <v>0.13</v>
      </c>
      <c r="BJ76" s="5">
        <f t="shared" si="31"/>
        <v>74</v>
      </c>
      <c r="BK76" s="5">
        <f t="shared" si="32"/>
        <v>-0.88605664769316317</v>
      </c>
      <c r="BL76">
        <f t="shared" si="33"/>
        <v>0.14683441305550354</v>
      </c>
      <c r="BM76">
        <f t="shared" si="34"/>
        <v>0.85316558694449651</v>
      </c>
      <c r="BN76">
        <f t="shared" si="35"/>
        <v>0.17204354668819266</v>
      </c>
      <c r="BO76">
        <f t="shared" si="36"/>
        <v>-540.73324143212108</v>
      </c>
      <c r="BP76">
        <f t="shared" si="37"/>
        <v>0.16442953020134229</v>
      </c>
      <c r="BQ76">
        <f t="shared" si="38"/>
        <v>-0.9764145775806804</v>
      </c>
      <c r="BR76">
        <f t="shared" si="39"/>
        <v>-2.0402208285265546</v>
      </c>
      <c r="BU76" t="s">
        <v>75</v>
      </c>
      <c r="BV76">
        <v>0.13</v>
      </c>
    </row>
    <row r="77" spans="1:74" x14ac:dyDescent="0.25">
      <c r="A77">
        <v>0.14000000000000001</v>
      </c>
      <c r="B77">
        <f t="shared" si="40"/>
        <v>-0.85387196432176193</v>
      </c>
      <c r="C77">
        <f t="shared" si="41"/>
        <v>75</v>
      </c>
      <c r="D77" s="5">
        <f t="shared" si="42"/>
        <v>0.16741071428571427</v>
      </c>
      <c r="E77" s="6">
        <f t="shared" si="27"/>
        <v>-0.96444787713325564</v>
      </c>
      <c r="F77" s="7">
        <f t="shared" si="28"/>
        <v>0.1674107142857148</v>
      </c>
      <c r="G77" s="7">
        <f t="shared" si="29"/>
        <v>0.25056964151420652</v>
      </c>
      <c r="J77">
        <f t="shared" si="43"/>
        <v>0.99315536196595755</v>
      </c>
      <c r="K77">
        <f t="shared" si="44"/>
        <v>1.5669556506191555E-2</v>
      </c>
      <c r="L77">
        <f t="shared" si="45"/>
        <v>1.9104562306270112E-2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2.27</v>
      </c>
      <c r="AM77" s="55">
        <v>0.5</v>
      </c>
      <c r="AV77" s="2"/>
      <c r="BI77" s="5">
        <f t="shared" si="30"/>
        <v>0.14000000000000001</v>
      </c>
      <c r="BJ77" s="5">
        <f t="shared" si="31"/>
        <v>75</v>
      </c>
      <c r="BK77" s="5">
        <f t="shared" si="32"/>
        <v>-0.85387196432176193</v>
      </c>
      <c r="BL77">
        <f t="shared" si="33"/>
        <v>0.15298629177367917</v>
      </c>
      <c r="BM77">
        <f t="shared" si="34"/>
        <v>0.84701370822632083</v>
      </c>
      <c r="BN77">
        <f t="shared" si="35"/>
        <v>0.1728198984714745</v>
      </c>
      <c r="BO77">
        <f t="shared" si="36"/>
        <v>-541.30392285177743</v>
      </c>
      <c r="BP77">
        <f t="shared" si="37"/>
        <v>0.16666666666666666</v>
      </c>
      <c r="BQ77">
        <f t="shared" si="38"/>
        <v>-0.96742156610170071</v>
      </c>
      <c r="BR77">
        <f t="shared" si="39"/>
        <v>-1.9661128563728327</v>
      </c>
      <c r="BU77" t="s">
        <v>1</v>
      </c>
      <c r="BV77">
        <v>0.14000000000000001</v>
      </c>
    </row>
    <row r="78" spans="1:74" x14ac:dyDescent="0.25">
      <c r="A78">
        <v>0.14000000000000001</v>
      </c>
      <c r="B78">
        <f t="shared" si="40"/>
        <v>-0.85387196432176193</v>
      </c>
      <c r="C78">
        <f t="shared" si="41"/>
        <v>76</v>
      </c>
      <c r="D78" s="5">
        <f t="shared" si="42"/>
        <v>0.16964285714285715</v>
      </c>
      <c r="E78" s="6">
        <f t="shared" si="27"/>
        <v>-0.95557753794043065</v>
      </c>
      <c r="F78" s="7">
        <f t="shared" si="28"/>
        <v>0.16964285714285737</v>
      </c>
      <c r="G78" s="7">
        <f t="shared" si="29"/>
        <v>0.25271251297144781</v>
      </c>
      <c r="J78">
        <f t="shared" si="43"/>
        <v>0.99457254439362475</v>
      </c>
      <c r="K78">
        <f t="shared" si="44"/>
        <v>1.2757904398818581E-2</v>
      </c>
      <c r="L78">
        <f t="shared" si="45"/>
        <v>1.5554631644383794E-2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18.600000000000001</v>
      </c>
      <c r="AM78" s="55">
        <v>0.75</v>
      </c>
      <c r="AV78" s="2"/>
      <c r="BI78" s="5">
        <f t="shared" si="30"/>
        <v>0.14000000000000001</v>
      </c>
      <c r="BJ78" s="5">
        <f t="shared" si="31"/>
        <v>76</v>
      </c>
      <c r="BK78" s="5">
        <f t="shared" si="32"/>
        <v>-0.85387196432176193</v>
      </c>
      <c r="BL78">
        <f t="shared" si="33"/>
        <v>0.15298629177367917</v>
      </c>
      <c r="BM78">
        <f t="shared" si="34"/>
        <v>0.84701370822632083</v>
      </c>
      <c r="BN78">
        <f t="shared" si="35"/>
        <v>0.1728198984714745</v>
      </c>
      <c r="BO78">
        <f t="shared" si="36"/>
        <v>-548.56974731958655</v>
      </c>
      <c r="BP78">
        <f t="shared" si="37"/>
        <v>0.16890380313199105</v>
      </c>
      <c r="BQ78">
        <f t="shared" si="38"/>
        <v>-0.95850612132846924</v>
      </c>
      <c r="BR78">
        <f t="shared" si="39"/>
        <v>-1.9661128563728327</v>
      </c>
      <c r="BU78" t="s">
        <v>62</v>
      </c>
      <c r="BV78">
        <v>0.14000000000000001</v>
      </c>
    </row>
    <row r="79" spans="1:74" x14ac:dyDescent="0.25">
      <c r="A79">
        <v>0.15</v>
      </c>
      <c r="B79">
        <f t="shared" si="40"/>
        <v>-0.82390874094431876</v>
      </c>
      <c r="C79">
        <f t="shared" si="41"/>
        <v>77</v>
      </c>
      <c r="D79" s="5">
        <f t="shared" si="42"/>
        <v>0.171875</v>
      </c>
      <c r="E79" s="6">
        <f t="shared" si="27"/>
        <v>-0.94678175630104722</v>
      </c>
      <c r="F79" s="7">
        <f t="shared" si="28"/>
        <v>0.17187499999999956</v>
      </c>
      <c r="G79" s="7">
        <f t="shared" si="29"/>
        <v>0.25483566813829511</v>
      </c>
      <c r="J79">
        <f t="shared" si="43"/>
        <v>0.99572265182050224</v>
      </c>
      <c r="K79">
        <f t="shared" si="44"/>
        <v>1.0317639829125745E-2</v>
      </c>
      <c r="L79">
        <f t="shared" si="45"/>
        <v>1.2579423858697003E-2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0.15</v>
      </c>
      <c r="BJ79" s="5">
        <f t="shared" si="31"/>
        <v>77</v>
      </c>
      <c r="BK79" s="5">
        <f t="shared" si="32"/>
        <v>-0.82390874094431876</v>
      </c>
      <c r="BL79">
        <f t="shared" si="33"/>
        <v>0.15886500983427279</v>
      </c>
      <c r="BM79">
        <f t="shared" si="34"/>
        <v>0.84113499016572724</v>
      </c>
      <c r="BN79">
        <f t="shared" si="35"/>
        <v>0.175473299867556</v>
      </c>
      <c r="BO79">
        <f t="shared" si="36"/>
        <v>-547.73522904264189</v>
      </c>
      <c r="BP79">
        <f t="shared" si="37"/>
        <v>0.17114093959731544</v>
      </c>
      <c r="BQ79">
        <f t="shared" si="38"/>
        <v>-0.94966621995086331</v>
      </c>
      <c r="BR79">
        <f t="shared" si="39"/>
        <v>-1.8971199848858813</v>
      </c>
      <c r="BU79" t="s">
        <v>63</v>
      </c>
      <c r="BV79">
        <v>0.15</v>
      </c>
    </row>
    <row r="80" spans="1:74" x14ac:dyDescent="0.25">
      <c r="A80">
        <v>0.16</v>
      </c>
      <c r="B80">
        <f t="shared" si="40"/>
        <v>-0.79588001734407521</v>
      </c>
      <c r="C80">
        <f t="shared" si="41"/>
        <v>78</v>
      </c>
      <c r="D80" s="5">
        <f t="shared" si="42"/>
        <v>0.17410714285714285</v>
      </c>
      <c r="E80" s="6">
        <f t="shared" si="27"/>
        <v>-0.93805862000787643</v>
      </c>
      <c r="F80" s="7">
        <f t="shared" si="28"/>
        <v>0.17410714285714274</v>
      </c>
      <c r="G80" s="7">
        <f t="shared" si="29"/>
        <v>0.25693927129053429</v>
      </c>
      <c r="J80">
        <f t="shared" si="43"/>
        <v>0.99664976140815043</v>
      </c>
      <c r="K80">
        <f t="shared" si="44"/>
        <v>8.2881912625687258E-3</v>
      </c>
      <c r="L80">
        <f t="shared" si="45"/>
        <v>1.0105089210371815E-2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222.16304250559284</v>
      </c>
      <c r="AM80" s="52"/>
      <c r="AV80" s="2"/>
      <c r="BI80" s="5">
        <f t="shared" si="30"/>
        <v>0.16</v>
      </c>
      <c r="BJ80" s="5">
        <f t="shared" si="31"/>
        <v>78</v>
      </c>
      <c r="BK80" s="5">
        <f t="shared" si="32"/>
        <v>-0.79588001734407521</v>
      </c>
      <c r="BL80">
        <f t="shared" si="33"/>
        <v>0.16449646571889565</v>
      </c>
      <c r="BM80">
        <f t="shared" si="34"/>
        <v>0.83550353428110435</v>
      </c>
      <c r="BN80">
        <f t="shared" si="35"/>
        <v>0.175473299867556</v>
      </c>
      <c r="BO80">
        <f t="shared" si="36"/>
        <v>-549.49585976920116</v>
      </c>
      <c r="BP80">
        <f t="shared" si="37"/>
        <v>0.17337807606263983</v>
      </c>
      <c r="BQ80">
        <f t="shared" si="38"/>
        <v>-0.94089991318482558</v>
      </c>
      <c r="BR80">
        <f t="shared" si="39"/>
        <v>-1.8325814637483102</v>
      </c>
      <c r="BU80" t="s">
        <v>62</v>
      </c>
      <c r="BV80">
        <v>0.16</v>
      </c>
    </row>
    <row r="81" spans="1:74" x14ac:dyDescent="0.25">
      <c r="A81">
        <v>0.16</v>
      </c>
      <c r="B81">
        <f t="shared" si="40"/>
        <v>-0.79588001734407521</v>
      </c>
      <c r="C81">
        <f t="shared" si="41"/>
        <v>79</v>
      </c>
      <c r="D81" s="5">
        <f t="shared" si="42"/>
        <v>0.17633928571428573</v>
      </c>
      <c r="E81" s="6">
        <f t="shared" si="27"/>
        <v>-0.92940628587640339</v>
      </c>
      <c r="F81" s="7">
        <f t="shared" si="28"/>
        <v>0.17633928571428553</v>
      </c>
      <c r="G81" s="7">
        <f t="shared" si="29"/>
        <v>0.25902348251331136</v>
      </c>
      <c r="J81">
        <f t="shared" si="43"/>
        <v>0.99739210292780034</v>
      </c>
      <c r="K81">
        <f t="shared" si="44"/>
        <v>6.6132896891704165E-3</v>
      </c>
      <c r="L81">
        <f t="shared" si="45"/>
        <v>8.0630236641507542E-3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168.55790693620034</v>
      </c>
      <c r="AM81" s="52"/>
      <c r="AV81" s="2"/>
      <c r="BI81" s="5">
        <f t="shared" si="30"/>
        <v>0.16</v>
      </c>
      <c r="BJ81" s="5">
        <f t="shared" si="31"/>
        <v>79</v>
      </c>
      <c r="BK81" s="5">
        <f t="shared" si="32"/>
        <v>-0.79588001734407521</v>
      </c>
      <c r="BL81">
        <f t="shared" si="33"/>
        <v>0.16449646571889565</v>
      </c>
      <c r="BM81">
        <f t="shared" si="34"/>
        <v>0.83550353428110435</v>
      </c>
      <c r="BN81">
        <f t="shared" si="35"/>
        <v>0.18139941892726275</v>
      </c>
      <c r="BO81">
        <f t="shared" si="36"/>
        <v>-551.37146175593489</v>
      </c>
      <c r="BP81">
        <f t="shared" si="37"/>
        <v>0.17561521252796419</v>
      </c>
      <c r="BQ81">
        <f t="shared" si="38"/>
        <v>-0.93220532305709047</v>
      </c>
      <c r="BR81">
        <f t="shared" si="39"/>
        <v>-1.8325814637483102</v>
      </c>
      <c r="BU81" t="s">
        <v>63</v>
      </c>
      <c r="BV81">
        <v>0.16</v>
      </c>
    </row>
    <row r="82" spans="1:74" x14ac:dyDescent="0.25">
      <c r="A82">
        <v>0.16</v>
      </c>
      <c r="B82">
        <f t="shared" si="40"/>
        <v>-0.79588001734407521</v>
      </c>
      <c r="C82">
        <f t="shared" si="41"/>
        <v>80</v>
      </c>
      <c r="D82" s="5">
        <f t="shared" si="42"/>
        <v>0.17857142857142858</v>
      </c>
      <c r="E82" s="6">
        <f t="shared" si="27"/>
        <v>-0.9208229763683794</v>
      </c>
      <c r="F82" s="7">
        <f t="shared" si="28"/>
        <v>0.17857142857142844</v>
      </c>
      <c r="G82" s="7">
        <f t="shared" si="29"/>
        <v>0.26108845785139745</v>
      </c>
      <c r="J82">
        <f t="shared" si="43"/>
        <v>0.9979825166538987</v>
      </c>
      <c r="K82">
        <f t="shared" si="44"/>
        <v>5.2414773180117129E-3</v>
      </c>
      <c r="L82">
        <f t="shared" si="45"/>
        <v>6.3904890964392811E-3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0.16</v>
      </c>
      <c r="BJ82" s="5">
        <f t="shared" si="31"/>
        <v>80</v>
      </c>
      <c r="BK82" s="5">
        <f t="shared" si="32"/>
        <v>-0.79588001734407521</v>
      </c>
      <c r="BL82">
        <f t="shared" si="33"/>
        <v>0.16449646571889565</v>
      </c>
      <c r="BM82">
        <f t="shared" si="34"/>
        <v>0.83550353428110435</v>
      </c>
      <c r="BN82">
        <f t="shared" si="35"/>
        <v>0.18258701891416362</v>
      </c>
      <c r="BO82">
        <f t="shared" si="36"/>
        <v>-557.35774102336313</v>
      </c>
      <c r="BP82">
        <f t="shared" si="37"/>
        <v>0.17785234899328858</v>
      </c>
      <c r="BQ82">
        <f t="shared" si="38"/>
        <v>-0.92358063891947928</v>
      </c>
      <c r="BR82">
        <f t="shared" si="39"/>
        <v>-1.8325814637483102</v>
      </c>
      <c r="BU82" t="s">
        <v>75</v>
      </c>
      <c r="BV82">
        <v>0.16</v>
      </c>
    </row>
    <row r="83" spans="1:74" x14ac:dyDescent="0.25">
      <c r="A83">
        <v>0.17</v>
      </c>
      <c r="B83">
        <f t="shared" si="40"/>
        <v>-0.769551078621726</v>
      </c>
      <c r="C83">
        <f t="shared" si="41"/>
        <v>81</v>
      </c>
      <c r="D83" s="5">
        <f t="shared" si="42"/>
        <v>0.18080357142857142</v>
      </c>
      <c r="E83" s="6">
        <f t="shared" si="27"/>
        <v>-0.91230697642010394</v>
      </c>
      <c r="F83" s="7">
        <f t="shared" si="28"/>
        <v>0.18080357142857101</v>
      </c>
      <c r="G83" s="7">
        <f t="shared" si="29"/>
        <v>0.26313434945214126</v>
      </c>
      <c r="J83">
        <f t="shared" si="43"/>
        <v>0.9984489495301645</v>
      </c>
      <c r="K83">
        <f t="shared" si="44"/>
        <v>4.1263708407350587E-3</v>
      </c>
      <c r="L83">
        <f t="shared" si="45"/>
        <v>5.0309342701849802E-3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0.17</v>
      </c>
      <c r="BJ83" s="5">
        <f t="shared" si="31"/>
        <v>81</v>
      </c>
      <c r="BK83" s="5">
        <f t="shared" si="32"/>
        <v>-0.769551078621726</v>
      </c>
      <c r="BL83">
        <f t="shared" si="33"/>
        <v>0.16990281527668771</v>
      </c>
      <c r="BM83">
        <f t="shared" si="34"/>
        <v>0.83009718472331229</v>
      </c>
      <c r="BN83">
        <f t="shared" si="35"/>
        <v>0.18818873441840711</v>
      </c>
      <c r="BO83">
        <f t="shared" si="36"/>
        <v>-554.29701355215786</v>
      </c>
      <c r="BP83">
        <f t="shared" si="37"/>
        <v>0.18008948545861297</v>
      </c>
      <c r="BQ83">
        <f t="shared" si="38"/>
        <v>-0.91502411417584695</v>
      </c>
      <c r="BR83">
        <f t="shared" si="39"/>
        <v>-1.7719568419318752</v>
      </c>
      <c r="BU83" t="s">
        <v>1</v>
      </c>
      <c r="BV83">
        <v>0.17</v>
      </c>
    </row>
    <row r="84" spans="1:74" x14ac:dyDescent="0.25">
      <c r="A84">
        <v>0.17</v>
      </c>
      <c r="B84">
        <f t="shared" si="40"/>
        <v>-0.769551078621726</v>
      </c>
      <c r="C84">
        <f t="shared" si="41"/>
        <v>82</v>
      </c>
      <c r="D84" s="5">
        <f t="shared" si="42"/>
        <v>0.18303571428571427</v>
      </c>
      <c r="E84" s="6">
        <f t="shared" si="27"/>
        <v>-0.90385663046060361</v>
      </c>
      <c r="F84" s="7">
        <f t="shared" si="28"/>
        <v>0.18303571428571391</v>
      </c>
      <c r="G84" s="7">
        <f t="shared" si="29"/>
        <v>0.26516130570156127</v>
      </c>
      <c r="J84">
        <f t="shared" si="43"/>
        <v>0.998814967052023</v>
      </c>
      <c r="K84">
        <f t="shared" si="44"/>
        <v>3.226719266263139E-3</v>
      </c>
      <c r="L84">
        <f t="shared" si="45"/>
        <v>3.9340653478487624E-3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0.17</v>
      </c>
      <c r="BJ84" s="5">
        <f t="shared" si="31"/>
        <v>82</v>
      </c>
      <c r="BK84" s="5">
        <f t="shared" si="32"/>
        <v>-0.769551078621726</v>
      </c>
      <c r="BL84">
        <f t="shared" si="33"/>
        <v>0.16990281527668771</v>
      </c>
      <c r="BM84">
        <f t="shared" si="34"/>
        <v>0.83009718472331229</v>
      </c>
      <c r="BN84">
        <f t="shared" si="35"/>
        <v>0.1901562061174672</v>
      </c>
      <c r="BO84">
        <f t="shared" si="36"/>
        <v>-559.48740824203344</v>
      </c>
      <c r="BP84">
        <f t="shared" si="37"/>
        <v>0.18232662192393737</v>
      </c>
      <c r="BQ84">
        <f t="shared" si="38"/>
        <v>-0.90653406320622043</v>
      </c>
      <c r="BR84">
        <f t="shared" si="39"/>
        <v>-1.7719568419318752</v>
      </c>
      <c r="BU84" t="s">
        <v>63</v>
      </c>
      <c r="BV84">
        <v>0.17</v>
      </c>
    </row>
    <row r="85" spans="1:74" x14ac:dyDescent="0.25">
      <c r="A85">
        <v>0.17</v>
      </c>
      <c r="B85">
        <f t="shared" si="40"/>
        <v>-0.769551078621726</v>
      </c>
      <c r="C85">
        <f t="shared" si="41"/>
        <v>83</v>
      </c>
      <c r="D85" s="5">
        <f t="shared" si="42"/>
        <v>0.18526785714285715</v>
      </c>
      <c r="E85" s="6">
        <f t="shared" si="27"/>
        <v>-0.89547033960618061</v>
      </c>
      <c r="F85" s="7">
        <f t="shared" si="28"/>
        <v>0.18526785714285685</v>
      </c>
      <c r="G85" s="7">
        <f t="shared" si="29"/>
        <v>0.26716947135397751</v>
      </c>
      <c r="J85">
        <f t="shared" si="43"/>
        <v>0.99910026234907257</v>
      </c>
      <c r="K85">
        <f t="shared" si="44"/>
        <v>2.5062967436842417E-3</v>
      </c>
      <c r="L85">
        <f t="shared" si="45"/>
        <v>3.0557152194318872E-3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0.17</v>
      </c>
      <c r="BJ85" s="5">
        <f t="shared" si="31"/>
        <v>83</v>
      </c>
      <c r="BK85" s="5">
        <f t="shared" si="32"/>
        <v>-0.769551078621726</v>
      </c>
      <c r="BL85">
        <f t="shared" si="33"/>
        <v>0.16990281527668771</v>
      </c>
      <c r="BM85">
        <f t="shared" si="34"/>
        <v>0.83009718472331229</v>
      </c>
      <c r="BN85">
        <f t="shared" si="35"/>
        <v>0.1901562061174672</v>
      </c>
      <c r="BO85">
        <f t="shared" si="36"/>
        <v>-566.35228441678225</v>
      </c>
      <c r="BP85">
        <f t="shared" si="37"/>
        <v>0.18456375838926176</v>
      </c>
      <c r="BQ85">
        <f t="shared" si="38"/>
        <v>-0.89810885847398392</v>
      </c>
      <c r="BR85">
        <f t="shared" si="39"/>
        <v>-1.7719568419318752</v>
      </c>
      <c r="BU85" t="s">
        <v>75</v>
      </c>
      <c r="BV85">
        <v>0.17</v>
      </c>
    </row>
    <row r="86" spans="1:74" x14ac:dyDescent="0.25">
      <c r="A86">
        <v>0.18</v>
      </c>
      <c r="B86">
        <f t="shared" si="40"/>
        <v>-0.74472749489669399</v>
      </c>
      <c r="C86">
        <f t="shared" si="41"/>
        <v>84</v>
      </c>
      <c r="D86" s="5">
        <f t="shared" si="42"/>
        <v>0.1875</v>
      </c>
      <c r="E86" s="6">
        <f t="shared" si="27"/>
        <v>-0.88714655901887607</v>
      </c>
      <c r="F86" s="7">
        <f t="shared" si="28"/>
        <v>0.1875</v>
      </c>
      <c r="G86" s="7">
        <f t="shared" si="29"/>
        <v>0.26915898765556917</v>
      </c>
      <c r="J86">
        <f t="shared" si="43"/>
        <v>0.99932114792784932</v>
      </c>
      <c r="K86">
        <f t="shared" si="44"/>
        <v>1.9336691958655556E-3</v>
      </c>
      <c r="L86">
        <f t="shared" si="45"/>
        <v>2.357558978617664E-3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0.18</v>
      </c>
      <c r="BJ86" s="5">
        <f t="shared" si="31"/>
        <v>84</v>
      </c>
      <c r="BK86" s="5">
        <f t="shared" si="32"/>
        <v>-0.74472749489669399</v>
      </c>
      <c r="BL86">
        <f t="shared" si="33"/>
        <v>0.17510318500307223</v>
      </c>
      <c r="BM86">
        <f t="shared" si="34"/>
        <v>0.8248968149969278</v>
      </c>
      <c r="BN86">
        <f t="shared" si="35"/>
        <v>0.19217765421054878</v>
      </c>
      <c r="BO86">
        <f t="shared" si="36"/>
        <v>-566.41638874252601</v>
      </c>
      <c r="BP86">
        <f t="shared" si="37"/>
        <v>0.18680089485458612</v>
      </c>
      <c r="BQ86">
        <f t="shared" si="38"/>
        <v>-0.88974692780311138</v>
      </c>
      <c r="BR86">
        <f t="shared" si="39"/>
        <v>-1.7147984280919266</v>
      </c>
      <c r="BU86" t="s">
        <v>1</v>
      </c>
      <c r="BV86">
        <v>0.18</v>
      </c>
    </row>
    <row r="87" spans="1:74" x14ac:dyDescent="0.25">
      <c r="A87">
        <v>0.19</v>
      </c>
      <c r="B87">
        <f t="shared" si="40"/>
        <v>-0.72124639904717103</v>
      </c>
      <c r="C87">
        <f t="shared" si="41"/>
        <v>85</v>
      </c>
      <c r="D87" s="5">
        <f t="shared" si="42"/>
        <v>0.18973214285714285</v>
      </c>
      <c r="E87" s="6">
        <f t="shared" si="27"/>
        <v>-0.87888379541743678</v>
      </c>
      <c r="F87" s="7">
        <f t="shared" si="28"/>
        <v>0.18973214285714279</v>
      </c>
      <c r="G87" s="7">
        <f t="shared" si="29"/>
        <v>0.27112999246220637</v>
      </c>
      <c r="J87">
        <f t="shared" si="43"/>
        <v>0.99949101927295281</v>
      </c>
      <c r="K87">
        <f t="shared" si="44"/>
        <v>1.4818704881849126E-3</v>
      </c>
      <c r="L87">
        <f t="shared" si="45"/>
        <v>1.8067191027496643E-3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0.19</v>
      </c>
      <c r="BJ87" s="5">
        <f t="shared" si="31"/>
        <v>85</v>
      </c>
      <c r="BK87" s="5">
        <f t="shared" si="32"/>
        <v>-0.72124639904717103</v>
      </c>
      <c r="BL87">
        <f t="shared" si="33"/>
        <v>0.18011421936951971</v>
      </c>
      <c r="BM87">
        <f t="shared" si="34"/>
        <v>0.81988578063048023</v>
      </c>
      <c r="BN87">
        <f t="shared" si="35"/>
        <v>0.19460764085957938</v>
      </c>
      <c r="BO87">
        <f t="shared" si="36"/>
        <v>-566.30783296087429</v>
      </c>
      <c r="BP87">
        <f t="shared" si="37"/>
        <v>0.18903803131991051</v>
      </c>
      <c r="BQ87">
        <f t="shared" si="38"/>
        <v>-0.88144675181352228</v>
      </c>
      <c r="BR87">
        <f t="shared" si="39"/>
        <v>-1.6607312068216509</v>
      </c>
      <c r="BU87" t="s">
        <v>1</v>
      </c>
      <c r="BV87">
        <v>0.19</v>
      </c>
    </row>
    <row r="88" spans="1:74" x14ac:dyDescent="0.25">
      <c r="A88">
        <v>0.19</v>
      </c>
      <c r="B88">
        <f t="shared" si="40"/>
        <v>-0.72124639904717103</v>
      </c>
      <c r="C88">
        <f t="shared" si="41"/>
        <v>86</v>
      </c>
      <c r="D88" s="5">
        <f t="shared" si="42"/>
        <v>0.19196428571428573</v>
      </c>
      <c r="E88" s="6">
        <f t="shared" si="27"/>
        <v>-0.87068060473027531</v>
      </c>
      <c r="F88" s="7">
        <f t="shared" si="28"/>
        <v>0.1919642857142855</v>
      </c>
      <c r="G88" s="7">
        <f t="shared" si="29"/>
        <v>0.27308262035188813</v>
      </c>
      <c r="J88">
        <f t="shared" si="43"/>
        <v>0.99962078287784695</v>
      </c>
      <c r="K88">
        <f t="shared" si="44"/>
        <v>1.1280197421823883E-3</v>
      </c>
      <c r="L88">
        <f t="shared" si="45"/>
        <v>1.3752988757984915E-3</v>
      </c>
      <c r="M88">
        <f t="shared" si="46"/>
        <v>31622.776601684007</v>
      </c>
      <c r="N88">
        <f t="shared" si="47"/>
        <v>4.5000000000000027</v>
      </c>
      <c r="AK88" s="27">
        <f>EXP(INDEX(LINEST(BR3:BR449,E3:E449),1,2))</f>
        <v>2.4788490171122861</v>
      </c>
      <c r="AL88" s="27">
        <f>INDEX(LINEST(BR3:BR449,E3:E449),1)</f>
        <v>2.8196419560167714</v>
      </c>
      <c r="AV88" s="2"/>
      <c r="BI88" s="5">
        <f t="shared" si="30"/>
        <v>0.19</v>
      </c>
      <c r="BJ88" s="5">
        <f t="shared" si="31"/>
        <v>86</v>
      </c>
      <c r="BK88" s="5">
        <f t="shared" si="32"/>
        <v>-0.72124639904717103</v>
      </c>
      <c r="BL88">
        <f t="shared" si="33"/>
        <v>0.18011421936951971</v>
      </c>
      <c r="BM88">
        <f t="shared" si="34"/>
        <v>0.81988578063048023</v>
      </c>
      <c r="BN88">
        <f t="shared" si="35"/>
        <v>0.19748458419416604</v>
      </c>
      <c r="BO88">
        <f t="shared" si="36"/>
        <v>-570.50025987571371</v>
      </c>
      <c r="BP88">
        <f t="shared" si="37"/>
        <v>0.1912751677852349</v>
      </c>
      <c r="BQ88">
        <f t="shared" si="38"/>
        <v>-0.87320686150362581</v>
      </c>
      <c r="BR88">
        <f t="shared" si="39"/>
        <v>-1.6607312068216509</v>
      </c>
      <c r="BU88" t="s">
        <v>1</v>
      </c>
      <c r="BV88">
        <v>0.19</v>
      </c>
    </row>
    <row r="89" spans="1:74" x14ac:dyDescent="0.25">
      <c r="A89">
        <v>0.19</v>
      </c>
      <c r="B89">
        <f t="shared" si="40"/>
        <v>-0.72124639904717103</v>
      </c>
      <c r="C89">
        <f t="shared" si="41"/>
        <v>87</v>
      </c>
      <c r="D89" s="5">
        <f t="shared" si="42"/>
        <v>0.19419642857142858</v>
      </c>
      <c r="E89" s="6">
        <f t="shared" si="27"/>
        <v>-0.86253558988076851</v>
      </c>
      <c r="F89" s="7">
        <f t="shared" si="28"/>
        <v>0.1941964285714286</v>
      </c>
      <c r="G89" s="7">
        <f t="shared" si="29"/>
        <v>0.27501700273208968</v>
      </c>
      <c r="J89">
        <f t="shared" si="43"/>
        <v>0.99971924420627123</v>
      </c>
      <c r="K89">
        <f t="shared" si="44"/>
        <v>8.5290671450371624E-4</v>
      </c>
      <c r="L89">
        <f t="shared" si="45"/>
        <v>1.0398768760452107E-3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0.19</v>
      </c>
      <c r="BJ89" s="5">
        <f t="shared" si="31"/>
        <v>87</v>
      </c>
      <c r="BK89" s="5">
        <f t="shared" si="32"/>
        <v>-0.72124639904717103</v>
      </c>
      <c r="BL89">
        <f t="shared" si="33"/>
        <v>0.18011421936951971</v>
      </c>
      <c r="BM89">
        <f t="shared" si="34"/>
        <v>0.81988578063048023</v>
      </c>
      <c r="BN89">
        <f t="shared" si="35"/>
        <v>0.19748458419416604</v>
      </c>
      <c r="BO89">
        <f t="shared" si="36"/>
        <v>-577.17277753507881</v>
      </c>
      <c r="BP89">
        <f t="shared" si="37"/>
        <v>0.19351230425055929</v>
      </c>
      <c r="BQ89">
        <f t="shared" si="38"/>
        <v>-0.86502583596996985</v>
      </c>
      <c r="BR89">
        <f t="shared" si="39"/>
        <v>-1.6607312068216509</v>
      </c>
      <c r="BU89" t="s">
        <v>63</v>
      </c>
      <c r="BV89">
        <v>0.19</v>
      </c>
    </row>
    <row r="90" spans="1:74" x14ac:dyDescent="0.25">
      <c r="A90">
        <v>0.2</v>
      </c>
      <c r="B90">
        <f t="shared" si="40"/>
        <v>-0.69897000433601875</v>
      </c>
      <c r="C90">
        <f t="shared" si="41"/>
        <v>88</v>
      </c>
      <c r="D90" s="5">
        <f t="shared" si="42"/>
        <v>0.19642857142857142</v>
      </c>
      <c r="E90" s="6">
        <f t="shared" si="27"/>
        <v>-0.85444739869598973</v>
      </c>
      <c r="F90" s="7">
        <f t="shared" si="28"/>
        <v>0.19642857142857137</v>
      </c>
      <c r="G90" s="7">
        <f t="shared" si="29"/>
        <v>0.276933267942304</v>
      </c>
      <c r="J90">
        <f t="shared" si="43"/>
        <v>0.99979345353314919</v>
      </c>
      <c r="K90">
        <f t="shared" si="44"/>
        <v>6.4056727450851377E-4</v>
      </c>
      <c r="L90">
        <f t="shared" si="45"/>
        <v>7.8098939190589039E-4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0.2</v>
      </c>
      <c r="BJ90" s="5">
        <f t="shared" si="31"/>
        <v>88</v>
      </c>
      <c r="BK90" s="5">
        <f t="shared" si="32"/>
        <v>-0.69897000433601875</v>
      </c>
      <c r="BL90">
        <f t="shared" si="33"/>
        <v>0.1849505071701604</v>
      </c>
      <c r="BM90">
        <f t="shared" si="34"/>
        <v>0.81504949282983963</v>
      </c>
      <c r="BN90">
        <f t="shared" si="35"/>
        <v>0.19933971588643074</v>
      </c>
      <c r="BO90">
        <f t="shared" si="36"/>
        <v>-577.57206731368478</v>
      </c>
      <c r="BP90">
        <f t="shared" si="37"/>
        <v>0.19574944071588368</v>
      </c>
      <c r="BQ90">
        <f t="shared" si="38"/>
        <v>-0.85690230025470104</v>
      </c>
      <c r="BR90">
        <f t="shared" si="39"/>
        <v>-1.6094379124341003</v>
      </c>
      <c r="BU90" t="s">
        <v>62</v>
      </c>
      <c r="BV90">
        <v>0.2</v>
      </c>
    </row>
    <row r="91" spans="1:74" x14ac:dyDescent="0.25">
      <c r="A91">
        <v>0.2</v>
      </c>
      <c r="B91">
        <f t="shared" si="40"/>
        <v>-0.69897000433601875</v>
      </c>
      <c r="C91">
        <f t="shared" si="41"/>
        <v>89</v>
      </c>
      <c r="D91" s="5">
        <f t="shared" si="42"/>
        <v>0.19866071428571427</v>
      </c>
      <c r="E91" s="6">
        <f t="shared" si="27"/>
        <v>-0.84641472193064249</v>
      </c>
      <c r="F91" s="7">
        <f t="shared" si="28"/>
        <v>0.19866071428571436</v>
      </c>
      <c r="G91" s="7">
        <f t="shared" si="29"/>
        <v>0.27883154135205029</v>
      </c>
      <c r="J91">
        <f t="shared" si="43"/>
        <v>0.99984900957620482</v>
      </c>
      <c r="K91">
        <f t="shared" si="44"/>
        <v>4.7786623242077742E-4</v>
      </c>
      <c r="L91">
        <f t="shared" si="45"/>
        <v>5.8262179964940048E-4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6.6822046426461043E-2</v>
      </c>
      <c r="AN91">
        <v>0.1</v>
      </c>
      <c r="AO91" s="18">
        <f>AM91</f>
        <v>6.6822046426461043E-2</v>
      </c>
      <c r="AV91" s="2"/>
      <c r="BI91" s="5">
        <f t="shared" si="30"/>
        <v>0.2</v>
      </c>
      <c r="BJ91" s="5">
        <f t="shared" si="31"/>
        <v>89</v>
      </c>
      <c r="BK91" s="5">
        <f t="shared" si="32"/>
        <v>-0.69897000433601875</v>
      </c>
      <c r="BL91">
        <f t="shared" si="33"/>
        <v>0.1849505071701604</v>
      </c>
      <c r="BM91">
        <f t="shared" si="34"/>
        <v>0.81504949282983963</v>
      </c>
      <c r="BN91">
        <f t="shared" si="35"/>
        <v>0.20518968774701096</v>
      </c>
      <c r="BO91">
        <f t="shared" si="36"/>
        <v>-579.0532768974341</v>
      </c>
      <c r="BP91">
        <f t="shared" si="37"/>
        <v>0.19798657718120805</v>
      </c>
      <c r="BQ91">
        <f t="shared" si="38"/>
        <v>-0.84883492331230415</v>
      </c>
      <c r="BR91">
        <f t="shared" si="39"/>
        <v>-1.6094379124341003</v>
      </c>
      <c r="BU91" t="s">
        <v>63</v>
      </c>
      <c r="BV91">
        <v>0.2</v>
      </c>
    </row>
    <row r="92" spans="1:74" x14ac:dyDescent="0.25">
      <c r="A92">
        <v>0.21</v>
      </c>
      <c r="B92">
        <f t="shared" si="40"/>
        <v>-0.6777807052660807</v>
      </c>
      <c r="C92">
        <f t="shared" si="41"/>
        <v>90</v>
      </c>
      <c r="D92" s="5">
        <f t="shared" si="42"/>
        <v>0.20089285714285715</v>
      </c>
      <c r="E92" s="6">
        <f t="shared" si="27"/>
        <v>-0.83843629139865594</v>
      </c>
      <c r="F92" s="7">
        <f t="shared" si="28"/>
        <v>0.20089285714285723</v>
      </c>
      <c r="G92" s="7">
        <f t="shared" si="29"/>
        <v>0.28071194545458683</v>
      </c>
      <c r="J92">
        <f t="shared" si="43"/>
        <v>0.99989032232869701</v>
      </c>
      <c r="K92">
        <f t="shared" si="44"/>
        <v>3.5410032035046825E-4</v>
      </c>
      <c r="L92">
        <f t="shared" si="45"/>
        <v>4.3172451180304187E-4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0.37008400739083191</v>
      </c>
      <c r="AN92">
        <v>0.25</v>
      </c>
      <c r="AO92" s="18">
        <f>AM92</f>
        <v>0.37008400739083191</v>
      </c>
      <c r="AV92" s="2"/>
      <c r="BI92" s="5">
        <f t="shared" si="30"/>
        <v>0.21</v>
      </c>
      <c r="BJ92" s="5">
        <f t="shared" si="31"/>
        <v>90</v>
      </c>
      <c r="BK92" s="5">
        <f t="shared" si="32"/>
        <v>-0.6777807052660807</v>
      </c>
      <c r="BL92">
        <f t="shared" si="33"/>
        <v>0.18962491809777754</v>
      </c>
      <c r="BM92">
        <f t="shared" si="34"/>
        <v>0.81037508190222241</v>
      </c>
      <c r="BN92">
        <f t="shared" si="35"/>
        <v>0.2084987811778829</v>
      </c>
      <c r="BO92">
        <f t="shared" si="36"/>
        <v>-578.26475484219782</v>
      </c>
      <c r="BP92">
        <f t="shared" si="37"/>
        <v>0.20022371364653244</v>
      </c>
      <c r="BQ92">
        <f t="shared" si="38"/>
        <v>-0.8408224160877269</v>
      </c>
      <c r="BR92">
        <f t="shared" si="39"/>
        <v>-1.5606477482646683</v>
      </c>
      <c r="BU92" t="s">
        <v>63</v>
      </c>
      <c r="BV92">
        <v>0.21</v>
      </c>
    </row>
    <row r="93" spans="1:74" x14ac:dyDescent="0.25">
      <c r="A93">
        <v>0.22</v>
      </c>
      <c r="B93">
        <f t="shared" si="40"/>
        <v>-0.65757731917779372</v>
      </c>
      <c r="C93">
        <f t="shared" si="41"/>
        <v>91</v>
      </c>
      <c r="D93" s="5">
        <f t="shared" si="42"/>
        <v>0.203125</v>
      </c>
      <c r="E93" s="6">
        <f t="shared" si="27"/>
        <v>-0.83051087820540004</v>
      </c>
      <c r="F93" s="7">
        <f t="shared" si="28"/>
        <v>0.20312499999999975</v>
      </c>
      <c r="G93" s="7">
        <f t="shared" si="29"/>
        <v>0.28257459995657164</v>
      </c>
      <c r="J93">
        <f t="shared" si="43"/>
        <v>0.99992083758119821</v>
      </c>
      <c r="K93">
        <f t="shared" si="44"/>
        <v>2.6063016421726953E-4</v>
      </c>
      <c r="L93">
        <f t="shared" si="45"/>
        <v>3.1776427170831427E-4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2.4788490171122861</v>
      </c>
      <c r="AN93">
        <v>0.5</v>
      </c>
      <c r="AO93" s="18">
        <f>AM93</f>
        <v>2.4788490171122861</v>
      </c>
      <c r="AV93" s="2"/>
      <c r="BI93" s="5">
        <f t="shared" si="30"/>
        <v>0.22</v>
      </c>
      <c r="BJ93" s="5">
        <f t="shared" si="31"/>
        <v>91</v>
      </c>
      <c r="BK93" s="5">
        <f t="shared" si="32"/>
        <v>-0.65757731917779372</v>
      </c>
      <c r="BL93">
        <f t="shared" si="33"/>
        <v>0.19414887165327638</v>
      </c>
      <c r="BM93">
        <f t="shared" si="34"/>
        <v>0.80585112834672357</v>
      </c>
      <c r="BN93">
        <f t="shared" si="35"/>
        <v>0.21373601039239354</v>
      </c>
      <c r="BO93">
        <f t="shared" si="36"/>
        <v>-575.96800179242143</v>
      </c>
      <c r="BP93">
        <f t="shared" si="37"/>
        <v>0.20246085011185683</v>
      </c>
      <c r="BQ93">
        <f t="shared" si="38"/>
        <v>-0.83286352969860122</v>
      </c>
      <c r="BR93">
        <f t="shared" si="39"/>
        <v>-1.5141277326297755</v>
      </c>
      <c r="BU93" t="s">
        <v>61</v>
      </c>
      <c r="BV93">
        <v>0.22</v>
      </c>
    </row>
    <row r="94" spans="1:74" x14ac:dyDescent="0.25">
      <c r="A94">
        <v>0.22</v>
      </c>
      <c r="B94">
        <f t="shared" si="40"/>
        <v>-0.65757731917779372</v>
      </c>
      <c r="C94">
        <f t="shared" si="41"/>
        <v>92</v>
      </c>
      <c r="D94" s="5">
        <f t="shared" si="42"/>
        <v>0.20535714285714285</v>
      </c>
      <c r="E94" s="6">
        <f t="shared" si="27"/>
        <v>-0.82263729107406769</v>
      </c>
      <c r="F94" s="7">
        <f t="shared" si="28"/>
        <v>0.20535714285714263</v>
      </c>
      <c r="G94" s="7">
        <f t="shared" si="29"/>
        <v>0.28441962186388242</v>
      </c>
      <c r="AK94">
        <v>0.75</v>
      </c>
      <c r="AL94">
        <f t="shared" si="48"/>
        <v>0.67448975019608193</v>
      </c>
      <c r="AM94">
        <f>$AK$88*(EXP(1))^($AL$88*AL94)</f>
        <v>16.603507114397853</v>
      </c>
      <c r="AN94">
        <v>0.75</v>
      </c>
      <c r="AO94" s="30">
        <f>AM94</f>
        <v>16.603507114397853</v>
      </c>
      <c r="AV94" s="2"/>
      <c r="BI94" s="5">
        <f t="shared" si="30"/>
        <v>0.22</v>
      </c>
      <c r="BJ94" s="5">
        <f t="shared" si="31"/>
        <v>92</v>
      </c>
      <c r="BK94" s="5">
        <f t="shared" si="32"/>
        <v>-0.65757731917779372</v>
      </c>
      <c r="BL94">
        <f t="shared" si="33"/>
        <v>0.19414887165327638</v>
      </c>
      <c r="BM94">
        <f t="shared" si="34"/>
        <v>0.80585112834672357</v>
      </c>
      <c r="BN94">
        <f t="shared" si="35"/>
        <v>0.21510036140603028</v>
      </c>
      <c r="BO94">
        <f t="shared" si="36"/>
        <v>-581.16784926582886</v>
      </c>
      <c r="BP94">
        <f t="shared" si="37"/>
        <v>0.20469798657718122</v>
      </c>
      <c r="BQ94">
        <f t="shared" si="38"/>
        <v>-0.82495705371481631</v>
      </c>
      <c r="BR94">
        <f t="shared" si="39"/>
        <v>-1.5141277326297755</v>
      </c>
      <c r="BU94" t="s">
        <v>63</v>
      </c>
      <c r="BV94">
        <v>0.22</v>
      </c>
    </row>
    <row r="95" spans="1:74" x14ac:dyDescent="0.25">
      <c r="A95">
        <v>0.22</v>
      </c>
      <c r="B95">
        <f t="shared" si="40"/>
        <v>-0.65757731917779372</v>
      </c>
      <c r="C95">
        <f t="shared" si="41"/>
        <v>93</v>
      </c>
      <c r="D95" s="5">
        <f t="shared" si="42"/>
        <v>0.20758928571428573</v>
      </c>
      <c r="E95" s="6">
        <f t="shared" si="27"/>
        <v>-0.81481437476023644</v>
      </c>
      <c r="F95" s="7">
        <f t="shared" si="28"/>
        <v>0.20758928571428562</v>
      </c>
      <c r="G95" s="7">
        <f t="shared" si="29"/>
        <v>0.28624712556379739</v>
      </c>
      <c r="AK95">
        <v>0.9</v>
      </c>
      <c r="AL95">
        <f t="shared" si="48"/>
        <v>1.2815515655446006</v>
      </c>
      <c r="AM95">
        <f>$AK$88*(EXP(1))^($AL$88*AL95)</f>
        <v>91.95606507503328</v>
      </c>
      <c r="AN95">
        <v>0.9</v>
      </c>
      <c r="AO95" s="30">
        <f>AM95</f>
        <v>91.95606507503328</v>
      </c>
      <c r="AV95" s="2"/>
      <c r="BI95" s="5">
        <f t="shared" si="30"/>
        <v>0.22</v>
      </c>
      <c r="BJ95" s="5">
        <f t="shared" si="31"/>
        <v>93</v>
      </c>
      <c r="BK95" s="5">
        <f t="shared" si="32"/>
        <v>-0.65757731917779372</v>
      </c>
      <c r="BL95">
        <f t="shared" si="33"/>
        <v>0.19414887165327638</v>
      </c>
      <c r="BM95">
        <f t="shared" si="34"/>
        <v>0.80585112834672357</v>
      </c>
      <c r="BN95">
        <f t="shared" si="35"/>
        <v>0.21510036140603028</v>
      </c>
      <c r="BO95">
        <f t="shared" si="36"/>
        <v>-587.51941045999092</v>
      </c>
      <c r="BP95">
        <f t="shared" si="37"/>
        <v>0.20693512304250558</v>
      </c>
      <c r="BQ95">
        <f t="shared" si="38"/>
        <v>-0.81710181452924058</v>
      </c>
      <c r="BR95">
        <f t="shared" si="39"/>
        <v>-1.5141277326297755</v>
      </c>
      <c r="BU95" t="s">
        <v>63</v>
      </c>
      <c r="BV95">
        <v>0.22</v>
      </c>
    </row>
    <row r="96" spans="1:74" x14ac:dyDescent="0.25">
      <c r="A96">
        <v>0.23</v>
      </c>
      <c r="B96">
        <f t="shared" si="40"/>
        <v>-0.63827216398240705</v>
      </c>
      <c r="C96">
        <f t="shared" si="41"/>
        <v>94</v>
      </c>
      <c r="D96" s="5">
        <f t="shared" si="42"/>
        <v>0.20982142857142858</v>
      </c>
      <c r="E96" s="6">
        <f t="shared" si="27"/>
        <v>-0.80704100854903593</v>
      </c>
      <c r="F96" s="7">
        <f t="shared" si="28"/>
        <v>0.20982142857142852</v>
      </c>
      <c r="G96" s="7">
        <f t="shared" si="29"/>
        <v>0.28805722290373431</v>
      </c>
      <c r="AV96" s="2"/>
      <c r="BI96" s="5">
        <f t="shared" si="30"/>
        <v>0.23</v>
      </c>
      <c r="BJ96" s="5">
        <f t="shared" si="31"/>
        <v>94</v>
      </c>
      <c r="BK96" s="5">
        <f t="shared" si="32"/>
        <v>-0.63827216398240705</v>
      </c>
      <c r="BL96">
        <f t="shared" si="33"/>
        <v>0.1985325543249343</v>
      </c>
      <c r="BM96">
        <f t="shared" si="34"/>
        <v>0.80146744567506567</v>
      </c>
      <c r="BN96">
        <f t="shared" si="35"/>
        <v>0.21648800771730115</v>
      </c>
      <c r="BO96">
        <f t="shared" si="36"/>
        <v>-588.4931729694224</v>
      </c>
      <c r="BP96">
        <f t="shared" si="37"/>
        <v>0.20917225950782997</v>
      </c>
      <c r="BQ96">
        <f t="shared" si="38"/>
        <v>-0.80929667381379633</v>
      </c>
      <c r="BR96">
        <f t="shared" si="39"/>
        <v>-1.4696759700589417</v>
      </c>
      <c r="BU96" t="s">
        <v>75</v>
      </c>
      <c r="BV96">
        <v>0.23</v>
      </c>
    </row>
    <row r="97" spans="1:74" x14ac:dyDescent="0.25">
      <c r="A97">
        <v>0.24</v>
      </c>
      <c r="B97">
        <f t="shared" si="40"/>
        <v>-0.61978875828839397</v>
      </c>
      <c r="C97">
        <f t="shared" si="41"/>
        <v>95</v>
      </c>
      <c r="D97" s="5">
        <f t="shared" si="42"/>
        <v>0.21205357142857142</v>
      </c>
      <c r="E97" s="6">
        <f t="shared" si="27"/>
        <v>-0.79931610482979287</v>
      </c>
      <c r="F97" s="7">
        <f t="shared" si="28"/>
        <v>0.21205357142857154</v>
      </c>
      <c r="G97" s="7">
        <f t="shared" si="29"/>
        <v>0.28985002326672021</v>
      </c>
      <c r="AU97" s="2"/>
      <c r="BI97" s="5">
        <f t="shared" si="30"/>
        <v>0.24</v>
      </c>
      <c r="BJ97" s="5">
        <f t="shared" si="31"/>
        <v>95</v>
      </c>
      <c r="BK97" s="5">
        <f t="shared" si="32"/>
        <v>-0.61978875828839397</v>
      </c>
      <c r="BL97">
        <f t="shared" si="33"/>
        <v>0.20278509671331851</v>
      </c>
      <c r="BM97">
        <f t="shared" si="34"/>
        <v>0.79721490328668154</v>
      </c>
      <c r="BN97">
        <f t="shared" si="35"/>
        <v>0.21982034984824317</v>
      </c>
      <c r="BO97">
        <f t="shared" si="36"/>
        <v>-587.89454636938558</v>
      </c>
      <c r="BP97">
        <f t="shared" si="37"/>
        <v>0.21140939597315436</v>
      </c>
      <c r="BQ97">
        <f t="shared" si="38"/>
        <v>-0.80154052705555223</v>
      </c>
      <c r="BR97">
        <f t="shared" si="39"/>
        <v>-1.4271163556401458</v>
      </c>
      <c r="BU97" t="s">
        <v>1</v>
      </c>
      <c r="BV97">
        <v>0.24</v>
      </c>
    </row>
    <row r="98" spans="1:74" x14ac:dyDescent="0.25">
      <c r="A98">
        <v>0.24</v>
      </c>
      <c r="B98">
        <f t="shared" si="40"/>
        <v>-0.61978875828839397</v>
      </c>
      <c r="C98">
        <f t="shared" si="41"/>
        <v>96</v>
      </c>
      <c r="D98" s="5">
        <f t="shared" si="42"/>
        <v>0.21428571428571427</v>
      </c>
      <c r="E98" s="6">
        <f t="shared" si="27"/>
        <v>-0.79163860774337469</v>
      </c>
      <c r="F98" s="7">
        <f t="shared" si="28"/>
        <v>0.21428571428571425</v>
      </c>
      <c r="G98" s="7">
        <f t="shared" si="29"/>
        <v>0.29162563364376137</v>
      </c>
      <c r="AU98" s="2"/>
      <c r="BI98" s="5">
        <f t="shared" si="30"/>
        <v>0.24</v>
      </c>
      <c r="BJ98" s="5">
        <f t="shared" si="31"/>
        <v>96</v>
      </c>
      <c r="BK98" s="5">
        <f t="shared" si="32"/>
        <v>-0.61978875828839397</v>
      </c>
      <c r="BL98">
        <f t="shared" si="33"/>
        <v>0.20278509671331851</v>
      </c>
      <c r="BM98">
        <f t="shared" si="34"/>
        <v>0.79721490328668154</v>
      </c>
      <c r="BN98">
        <f t="shared" si="35"/>
        <v>0.22178675412035342</v>
      </c>
      <c r="BO98">
        <f t="shared" si="36"/>
        <v>-592.41465785943205</v>
      </c>
      <c r="BP98">
        <f t="shared" si="37"/>
        <v>0.21364653243847875</v>
      </c>
      <c r="BQ98">
        <f t="shared" si="38"/>
        <v>-0.79383230216788403</v>
      </c>
      <c r="BR98">
        <f t="shared" si="39"/>
        <v>-1.4271163556401458</v>
      </c>
      <c r="BU98" t="s">
        <v>1</v>
      </c>
      <c r="BV98">
        <v>0.24</v>
      </c>
    </row>
    <row r="99" spans="1:74" x14ac:dyDescent="0.25">
      <c r="A99">
        <v>0.24</v>
      </c>
      <c r="B99">
        <f t="shared" si="40"/>
        <v>-0.61978875828839397</v>
      </c>
      <c r="C99">
        <f t="shared" si="41"/>
        <v>97</v>
      </c>
      <c r="D99" s="5">
        <f t="shared" si="42"/>
        <v>0.21651785714285715</v>
      </c>
      <c r="E99" s="6">
        <f t="shared" si="27"/>
        <v>-0.78400749189778807</v>
      </c>
      <c r="F99" s="7">
        <f t="shared" si="28"/>
        <v>0.21651785714285712</v>
      </c>
      <c r="G99" s="7">
        <f t="shared" si="29"/>
        <v>0.29338415870327261</v>
      </c>
      <c r="AK99" s="27"/>
      <c r="AL99" s="27"/>
      <c r="AU99" s="2"/>
      <c r="BI99" s="5">
        <f t="shared" si="30"/>
        <v>0.24</v>
      </c>
      <c r="BJ99" s="5">
        <f t="shared" si="31"/>
        <v>97</v>
      </c>
      <c r="BK99" s="5">
        <f t="shared" si="32"/>
        <v>-0.61978875828839397</v>
      </c>
      <c r="BL99">
        <f t="shared" si="33"/>
        <v>0.20278509671331851</v>
      </c>
      <c r="BM99">
        <f t="shared" si="34"/>
        <v>0.79721490328668154</v>
      </c>
      <c r="BN99">
        <f t="shared" si="35"/>
        <v>0.22482618659883213</v>
      </c>
      <c r="BO99">
        <f t="shared" si="36"/>
        <v>-595.99098213981802</v>
      </c>
      <c r="BP99">
        <f t="shared" si="37"/>
        <v>0.21588366890380314</v>
      </c>
      <c r="BQ99">
        <f t="shared" si="38"/>
        <v>-0.78617095817208238</v>
      </c>
      <c r="BR99">
        <f t="shared" si="39"/>
        <v>-1.4271163556401458</v>
      </c>
      <c r="BU99" t="s">
        <v>62</v>
      </c>
      <c r="BV99">
        <v>0.24</v>
      </c>
    </row>
    <row r="100" spans="1:74" x14ac:dyDescent="0.25">
      <c r="A100">
        <v>0.24</v>
      </c>
      <c r="B100">
        <f t="shared" si="40"/>
        <v>-0.61978875828839397</v>
      </c>
      <c r="C100">
        <f t="shared" si="41"/>
        <v>98</v>
      </c>
      <c r="D100" s="5">
        <f t="shared" si="42"/>
        <v>0.21875</v>
      </c>
      <c r="E100" s="6">
        <f t="shared" si="27"/>
        <v>-0.77642176114792794</v>
      </c>
      <c r="F100" s="7">
        <f t="shared" si="28"/>
        <v>0.21874999999999983</v>
      </c>
      <c r="G100" s="7">
        <f t="shared" si="29"/>
        <v>0.29512570085770956</v>
      </c>
      <c r="AU100" s="2"/>
      <c r="BI100" s="5">
        <f t="shared" si="30"/>
        <v>0.24</v>
      </c>
      <c r="BJ100" s="5">
        <f t="shared" si="31"/>
        <v>98</v>
      </c>
      <c r="BK100" s="5">
        <f t="shared" si="32"/>
        <v>-0.61978875828839397</v>
      </c>
      <c r="BL100">
        <f t="shared" si="33"/>
        <v>0.20278509671331851</v>
      </c>
      <c r="BM100">
        <f t="shared" si="34"/>
        <v>0.79721490328668154</v>
      </c>
      <c r="BN100">
        <f t="shared" si="35"/>
        <v>0.22482618659883213</v>
      </c>
      <c r="BO100">
        <f t="shared" si="36"/>
        <v>-602.16705449359858</v>
      </c>
      <c r="BP100">
        <f t="shared" si="37"/>
        <v>0.21812080536912751</v>
      </c>
      <c r="BQ100">
        <f t="shared" si="38"/>
        <v>-0.77855548394514784</v>
      </c>
      <c r="BR100">
        <f t="shared" si="39"/>
        <v>-1.4271163556401458</v>
      </c>
      <c r="BU100" t="s">
        <v>62</v>
      </c>
      <c r="BV100">
        <v>0.24</v>
      </c>
    </row>
    <row r="101" spans="1:74" x14ac:dyDescent="0.25">
      <c r="A101">
        <v>0.24</v>
      </c>
      <c r="B101">
        <f t="shared" si="40"/>
        <v>-0.61978875828839397</v>
      </c>
      <c r="C101">
        <f t="shared" si="41"/>
        <v>99</v>
      </c>
      <c r="D101" s="5">
        <f t="shared" si="42"/>
        <v>0.22098214285714285</v>
      </c>
      <c r="E101" s="6">
        <f t="shared" si="27"/>
        <v>-0.76888044743562212</v>
      </c>
      <c r="F101" s="7">
        <f t="shared" si="28"/>
        <v>0.22098214285714277</v>
      </c>
      <c r="G101" s="7">
        <f t="shared" si="29"/>
        <v>0.29685036032754769</v>
      </c>
      <c r="AU101" s="2"/>
      <c r="BI101" s="5">
        <f t="shared" si="30"/>
        <v>0.24</v>
      </c>
      <c r="BJ101" s="5">
        <f t="shared" si="31"/>
        <v>99</v>
      </c>
      <c r="BK101" s="5">
        <f t="shared" si="32"/>
        <v>-0.61978875828839397</v>
      </c>
      <c r="BL101">
        <f t="shared" si="33"/>
        <v>0.20278509671331851</v>
      </c>
      <c r="BM101">
        <f t="shared" si="34"/>
        <v>0.79721490328668154</v>
      </c>
      <c r="BN101">
        <f t="shared" si="35"/>
        <v>0.22482618659883213</v>
      </c>
      <c r="BO101">
        <f t="shared" si="36"/>
        <v>-608.34312684737904</v>
      </c>
      <c r="BP101">
        <f t="shared" si="37"/>
        <v>0.2203579418344519</v>
      </c>
      <c r="BQ101">
        <f t="shared" si="38"/>
        <v>-0.77098489702978634</v>
      </c>
      <c r="BR101">
        <f t="shared" si="39"/>
        <v>-1.4271163556401458</v>
      </c>
      <c r="BU101" t="s">
        <v>63</v>
      </c>
      <c r="BV101">
        <v>0.24</v>
      </c>
    </row>
    <row r="102" spans="1:74" x14ac:dyDescent="0.25">
      <c r="A102">
        <v>0.24</v>
      </c>
      <c r="B102">
        <f t="shared" si="40"/>
        <v>-0.61978875828839397</v>
      </c>
      <c r="C102">
        <f t="shared" si="41"/>
        <v>100</v>
      </c>
      <c r="D102" s="5">
        <f t="shared" si="42"/>
        <v>0.22321428571428573</v>
      </c>
      <c r="E102" s="6">
        <f t="shared" si="27"/>
        <v>-0.76138260968642557</v>
      </c>
      <c r="F102" s="7">
        <f t="shared" si="28"/>
        <v>0.22321428571428562</v>
      </c>
      <c r="G102" s="7">
        <f t="shared" si="29"/>
        <v>0.29855823520273383</v>
      </c>
      <c r="AU102" s="2"/>
      <c r="BI102" s="5">
        <f t="shared" si="30"/>
        <v>0.24</v>
      </c>
      <c r="BJ102" s="5">
        <f t="shared" si="31"/>
        <v>100</v>
      </c>
      <c r="BK102" s="5">
        <f t="shared" si="32"/>
        <v>-0.61978875828839397</v>
      </c>
      <c r="BL102">
        <f t="shared" si="33"/>
        <v>0.20278509671331851</v>
      </c>
      <c r="BM102">
        <f t="shared" si="34"/>
        <v>0.79721490328668154</v>
      </c>
      <c r="BN102">
        <f t="shared" si="35"/>
        <v>0.22534364095710568</v>
      </c>
      <c r="BO102">
        <f t="shared" si="36"/>
        <v>-614.0617120203442</v>
      </c>
      <c r="BP102">
        <f t="shared" si="37"/>
        <v>0.22259507829977629</v>
      </c>
      <c r="BQ102">
        <f t="shared" si="38"/>
        <v>-0.76345824250291483</v>
      </c>
      <c r="BR102">
        <f t="shared" si="39"/>
        <v>-1.4271163556401458</v>
      </c>
      <c r="BU102" t="s">
        <v>63</v>
      </c>
      <c r="BV102">
        <v>0.24</v>
      </c>
    </row>
    <row r="103" spans="1:74" x14ac:dyDescent="0.25">
      <c r="A103">
        <v>0.24</v>
      </c>
      <c r="B103">
        <f t="shared" si="40"/>
        <v>-0.61978875828839397</v>
      </c>
      <c r="C103">
        <f t="shared" si="41"/>
        <v>101</v>
      </c>
      <c r="D103" s="5">
        <f t="shared" si="42"/>
        <v>0.22544642857142858</v>
      </c>
      <c r="E103" s="6">
        <f t="shared" si="27"/>
        <v>-0.75392733275982204</v>
      </c>
      <c r="F103" s="7">
        <f t="shared" si="28"/>
        <v>0.22544642857142855</v>
      </c>
      <c r="G103" s="7">
        <f t="shared" si="29"/>
        <v>0.30024942150173689</v>
      </c>
      <c r="AU103" s="2"/>
      <c r="BI103" s="5">
        <f t="shared" si="30"/>
        <v>0.24</v>
      </c>
      <c r="BJ103" s="5">
        <f t="shared" si="31"/>
        <v>101</v>
      </c>
      <c r="BK103" s="5">
        <f t="shared" si="32"/>
        <v>-0.61978875828839397</v>
      </c>
      <c r="BL103">
        <f t="shared" si="33"/>
        <v>0.20278509671331851</v>
      </c>
      <c r="BM103">
        <f t="shared" si="34"/>
        <v>0.79721490328668154</v>
      </c>
      <c r="BN103">
        <f t="shared" si="35"/>
        <v>0.22534364095710568</v>
      </c>
      <c r="BO103">
        <f t="shared" si="36"/>
        <v>-620.23318651301099</v>
      </c>
      <c r="BP103">
        <f t="shared" si="37"/>
        <v>0.22483221476510068</v>
      </c>
      <c r="BQ103">
        <f t="shared" si="38"/>
        <v>-0.75597459189922911</v>
      </c>
      <c r="BR103">
        <f t="shared" si="39"/>
        <v>-1.4271163556401458</v>
      </c>
      <c r="BU103" t="s">
        <v>75</v>
      </c>
      <c r="BV103">
        <v>0.24</v>
      </c>
    </row>
    <row r="104" spans="1:74" x14ac:dyDescent="0.25">
      <c r="A104">
        <v>0.25</v>
      </c>
      <c r="B104">
        <f t="shared" si="40"/>
        <v>-0.6020599913279624</v>
      </c>
      <c r="C104">
        <f t="shared" si="41"/>
        <v>102</v>
      </c>
      <c r="D104" s="5">
        <f t="shared" si="42"/>
        <v>0.22767857142857142</v>
      </c>
      <c r="E104" s="6">
        <f t="shared" si="27"/>
        <v>-0.74651372644974823</v>
      </c>
      <c r="F104" s="7">
        <f t="shared" si="28"/>
        <v>0.22767857142857134</v>
      </c>
      <c r="G104" s="7">
        <f t="shared" si="29"/>
        <v>0.30192401322831136</v>
      </c>
      <c r="AU104" s="2"/>
      <c r="BI104" s="5">
        <f t="shared" si="30"/>
        <v>0.25</v>
      </c>
      <c r="BJ104" s="5">
        <f t="shared" si="31"/>
        <v>102</v>
      </c>
      <c r="BK104" s="5">
        <f t="shared" si="32"/>
        <v>-0.6020599913279624</v>
      </c>
      <c r="BL104">
        <f t="shared" si="33"/>
        <v>0.20691471928167662</v>
      </c>
      <c r="BM104">
        <f t="shared" si="34"/>
        <v>0.7930852807183234</v>
      </c>
      <c r="BN104">
        <f t="shared" si="35"/>
        <v>0.22534364095710568</v>
      </c>
      <c r="BO104">
        <f t="shared" si="36"/>
        <v>-622.31219261315198</v>
      </c>
      <c r="BP104">
        <f t="shared" si="37"/>
        <v>0.22706935123042504</v>
      </c>
      <c r="BQ104">
        <f t="shared" si="38"/>
        <v>-0.74853304218662242</v>
      </c>
      <c r="BR104">
        <f t="shared" si="39"/>
        <v>-1.3862943611198906</v>
      </c>
      <c r="BU104" t="s">
        <v>1</v>
      </c>
      <c r="BV104">
        <v>0.25</v>
      </c>
    </row>
    <row r="105" spans="1:74" x14ac:dyDescent="0.25">
      <c r="A105">
        <v>0.25</v>
      </c>
      <c r="B105">
        <f t="shared" si="40"/>
        <v>-0.6020599913279624</v>
      </c>
      <c r="C105">
        <f t="shared" si="41"/>
        <v>103</v>
      </c>
      <c r="D105" s="5">
        <f t="shared" si="42"/>
        <v>0.22991071428571427</v>
      </c>
      <c r="E105" s="6">
        <f t="shared" si="27"/>
        <v>-0.73914092453254054</v>
      </c>
      <c r="F105" s="7">
        <f t="shared" si="28"/>
        <v>0.22991071428571427</v>
      </c>
      <c r="G105" s="7">
        <f t="shared" si="29"/>
        <v>0.30358210242608386</v>
      </c>
      <c r="AU105" s="2"/>
      <c r="BI105" s="5">
        <f t="shared" si="30"/>
        <v>0.25</v>
      </c>
      <c r="BJ105" s="5">
        <f t="shared" si="31"/>
        <v>103</v>
      </c>
      <c r="BK105" s="5">
        <f t="shared" si="32"/>
        <v>-0.6020599913279624</v>
      </c>
      <c r="BL105">
        <f t="shared" si="33"/>
        <v>0.20691471928167662</v>
      </c>
      <c r="BM105">
        <f t="shared" si="34"/>
        <v>0.7930852807183234</v>
      </c>
      <c r="BN105">
        <f t="shared" si="35"/>
        <v>0.22586429197476943</v>
      </c>
      <c r="BO105">
        <f t="shared" si="36"/>
        <v>-627.97024602579404</v>
      </c>
      <c r="BP105">
        <f t="shared" si="37"/>
        <v>0.22930648769574943</v>
      </c>
      <c r="BQ105">
        <f t="shared" si="38"/>
        <v>-0.74113271479046705</v>
      </c>
      <c r="BR105">
        <f t="shared" si="39"/>
        <v>-1.3862943611198906</v>
      </c>
      <c r="BU105" t="s">
        <v>63</v>
      </c>
      <c r="BV105">
        <v>0.25</v>
      </c>
    </row>
    <row r="106" spans="1:74" x14ac:dyDescent="0.25">
      <c r="A106">
        <v>0.25</v>
      </c>
      <c r="B106">
        <f t="shared" si="40"/>
        <v>-0.6020599913279624</v>
      </c>
      <c r="C106">
        <f t="shared" si="41"/>
        <v>104</v>
      </c>
      <c r="D106" s="5">
        <f t="shared" si="42"/>
        <v>0.23214285714285715</v>
      </c>
      <c r="E106" s="6">
        <f t="shared" si="27"/>
        <v>-0.73180808385961749</v>
      </c>
      <c r="F106" s="7">
        <f t="shared" si="28"/>
        <v>0.23214285714285718</v>
      </c>
      <c r="G106" s="7">
        <f t="shared" si="29"/>
        <v>0.30522377923106397</v>
      </c>
      <c r="AU106" s="2"/>
      <c r="BI106" s="5">
        <f t="shared" si="30"/>
        <v>0.25</v>
      </c>
      <c r="BJ106" s="5">
        <f t="shared" si="31"/>
        <v>104</v>
      </c>
      <c r="BK106" s="5">
        <f t="shared" si="32"/>
        <v>-0.6020599913279624</v>
      </c>
      <c r="BL106">
        <f t="shared" si="33"/>
        <v>0.20691471928167662</v>
      </c>
      <c r="BM106">
        <f t="shared" si="34"/>
        <v>0.7930852807183234</v>
      </c>
      <c r="BN106">
        <f t="shared" si="35"/>
        <v>0.22851670208507113</v>
      </c>
      <c r="BO106">
        <f t="shared" si="36"/>
        <v>-631.68006804264564</v>
      </c>
      <c r="BP106">
        <f t="shared" si="37"/>
        <v>0.23154362416107382</v>
      </c>
      <c r="BQ106">
        <f t="shared" si="38"/>
        <v>-0.73377275466395786</v>
      </c>
      <c r="BR106">
        <f t="shared" si="39"/>
        <v>-1.3862943611198906</v>
      </c>
      <c r="BU106" t="s">
        <v>65</v>
      </c>
      <c r="BV106">
        <v>0.25</v>
      </c>
    </row>
    <row r="107" spans="1:74" x14ac:dyDescent="0.25">
      <c r="A107">
        <v>0.26</v>
      </c>
      <c r="B107">
        <f t="shared" si="40"/>
        <v>-0.58502665202918203</v>
      </c>
      <c r="C107">
        <f t="shared" si="41"/>
        <v>105</v>
      </c>
      <c r="D107" s="5">
        <f t="shared" si="42"/>
        <v>0.234375</v>
      </c>
      <c r="E107" s="6">
        <f t="shared" si="27"/>
        <v>-0.72451438349236563</v>
      </c>
      <c r="F107" s="7">
        <f t="shared" si="28"/>
        <v>0.23437499999999992</v>
      </c>
      <c r="G107" s="7">
        <f t="shared" si="29"/>
        <v>0.30684913192217811</v>
      </c>
      <c r="AU107" s="2"/>
      <c r="BI107" s="5">
        <f t="shared" si="30"/>
        <v>0.26</v>
      </c>
      <c r="BJ107" s="5">
        <f t="shared" si="31"/>
        <v>105</v>
      </c>
      <c r="BK107" s="5">
        <f t="shared" si="32"/>
        <v>-0.58502665202918203</v>
      </c>
      <c r="BL107">
        <f t="shared" si="33"/>
        <v>0.21092885327020072</v>
      </c>
      <c r="BM107">
        <f t="shared" si="34"/>
        <v>0.78907114672979928</v>
      </c>
      <c r="BN107">
        <f t="shared" si="35"/>
        <v>0.23125434291765401</v>
      </c>
      <c r="BO107">
        <f t="shared" si="36"/>
        <v>-631.27854626741305</v>
      </c>
      <c r="BP107">
        <f t="shared" si="37"/>
        <v>0.23378076062639822</v>
      </c>
      <c r="BQ107">
        <f t="shared" si="38"/>
        <v>-0.72645232940192161</v>
      </c>
      <c r="BR107">
        <f t="shared" si="39"/>
        <v>-1.3470736479666092</v>
      </c>
      <c r="BU107" t="s">
        <v>62</v>
      </c>
      <c r="BV107">
        <v>0.26</v>
      </c>
    </row>
    <row r="108" spans="1:74" x14ac:dyDescent="0.25">
      <c r="A108">
        <v>0.26</v>
      </c>
      <c r="B108">
        <f t="shared" si="40"/>
        <v>-0.58502665202918203</v>
      </c>
      <c r="C108">
        <f t="shared" si="41"/>
        <v>106</v>
      </c>
      <c r="D108" s="5">
        <f t="shared" si="42"/>
        <v>0.23660714285714285</v>
      </c>
      <c r="E108" s="6">
        <f t="shared" si="27"/>
        <v>-0.71725902387688079</v>
      </c>
      <c r="F108" s="7">
        <f t="shared" si="28"/>
        <v>0.23660714285714288</v>
      </c>
      <c r="G108" s="7">
        <f t="shared" si="29"/>
        <v>0.30845824696991775</v>
      </c>
      <c r="AU108" s="2"/>
      <c r="BI108" s="5">
        <f t="shared" si="30"/>
        <v>0.26</v>
      </c>
      <c r="BJ108" s="5">
        <f t="shared" si="31"/>
        <v>106</v>
      </c>
      <c r="BK108" s="5">
        <f t="shared" si="32"/>
        <v>-0.58502665202918203</v>
      </c>
      <c r="BL108">
        <f t="shared" si="33"/>
        <v>0.21092885327020072</v>
      </c>
      <c r="BM108">
        <f t="shared" si="34"/>
        <v>0.78907114672979928</v>
      </c>
      <c r="BN108">
        <f t="shared" si="35"/>
        <v>0.2318125143478128</v>
      </c>
      <c r="BO108">
        <f t="shared" si="36"/>
        <v>-636.81081877707788</v>
      </c>
      <c r="BP108">
        <f t="shared" si="37"/>
        <v>0.23601789709172261</v>
      </c>
      <c r="BQ108">
        <f t="shared" si="38"/>
        <v>-0.71917062839564527</v>
      </c>
      <c r="BR108">
        <f t="shared" si="39"/>
        <v>-1.3470736479666092</v>
      </c>
      <c r="BU108" t="s">
        <v>63</v>
      </c>
      <c r="BV108">
        <v>0.26</v>
      </c>
    </row>
    <row r="109" spans="1:74" x14ac:dyDescent="0.25">
      <c r="A109">
        <v>0.26</v>
      </c>
      <c r="B109">
        <f t="shared" si="40"/>
        <v>-0.58502665202918203</v>
      </c>
      <c r="C109">
        <f t="shared" si="41"/>
        <v>107</v>
      </c>
      <c r="D109" s="5">
        <f t="shared" si="42"/>
        <v>0.23883928571428573</v>
      </c>
      <c r="E109" s="6">
        <f t="shared" si="27"/>
        <v>-0.71004122605636411</v>
      </c>
      <c r="F109" s="7">
        <f t="shared" si="28"/>
        <v>0.23883928571428567</v>
      </c>
      <c r="G109" s="7">
        <f t="shared" si="29"/>
        <v>0.31005120908318623</v>
      </c>
      <c r="AU109" s="2"/>
      <c r="BI109" s="5">
        <f t="shared" si="30"/>
        <v>0.26</v>
      </c>
      <c r="BJ109" s="5">
        <f t="shared" si="31"/>
        <v>107</v>
      </c>
      <c r="BK109" s="5">
        <f t="shared" si="32"/>
        <v>-0.58502665202918203</v>
      </c>
      <c r="BL109">
        <f t="shared" si="33"/>
        <v>0.21092885327020072</v>
      </c>
      <c r="BM109">
        <f t="shared" si="34"/>
        <v>0.78907114672979928</v>
      </c>
      <c r="BN109">
        <f t="shared" si="35"/>
        <v>0.2323743259108767</v>
      </c>
      <c r="BO109">
        <f t="shared" si="36"/>
        <v>-642.33134651256</v>
      </c>
      <c r="BP109">
        <f t="shared" si="37"/>
        <v>0.23825503355704697</v>
      </c>
      <c r="BQ109">
        <f t="shared" si="38"/>
        <v>-0.71192686202644628</v>
      </c>
      <c r="BR109">
        <f t="shared" si="39"/>
        <v>-1.3470736479666092</v>
      </c>
      <c r="BU109" t="s">
        <v>75</v>
      </c>
      <c r="BV109">
        <v>0.26</v>
      </c>
    </row>
    <row r="110" spans="1:74" x14ac:dyDescent="0.25">
      <c r="A110">
        <v>0.26</v>
      </c>
      <c r="B110">
        <f t="shared" si="40"/>
        <v>-0.58502665202918203</v>
      </c>
      <c r="C110">
        <f t="shared" si="41"/>
        <v>108</v>
      </c>
      <c r="D110" s="5">
        <f t="shared" si="42"/>
        <v>0.24107142857142858</v>
      </c>
      <c r="E110" s="6">
        <f t="shared" si="27"/>
        <v>-0.70286023091909866</v>
      </c>
      <c r="F110" s="7">
        <f t="shared" si="28"/>
        <v>0.24107142857142871</v>
      </c>
      <c r="G110" s="7">
        <f t="shared" si="29"/>
        <v>0.31162810125442975</v>
      </c>
      <c r="AU110" s="2"/>
      <c r="BI110" s="5">
        <f t="shared" si="30"/>
        <v>0.26</v>
      </c>
      <c r="BJ110" s="5">
        <f t="shared" si="31"/>
        <v>108</v>
      </c>
      <c r="BK110" s="5">
        <f t="shared" si="32"/>
        <v>-0.58502665202918203</v>
      </c>
      <c r="BL110">
        <f t="shared" si="33"/>
        <v>0.21092885327020072</v>
      </c>
      <c r="BM110">
        <f t="shared" si="34"/>
        <v>0.78907114672979928</v>
      </c>
      <c r="BN110">
        <f t="shared" si="35"/>
        <v>0.23408201335632683</v>
      </c>
      <c r="BO110">
        <f t="shared" si="36"/>
        <v>-646.7883982210551</v>
      </c>
      <c r="BP110">
        <f t="shared" si="37"/>
        <v>0.24049217002237136</v>
      </c>
      <c r="BQ110">
        <f t="shared" si="38"/>
        <v>-0.70472026089586104</v>
      </c>
      <c r="BR110">
        <f t="shared" si="39"/>
        <v>-1.3470736479666092</v>
      </c>
      <c r="BU110" t="s">
        <v>75</v>
      </c>
      <c r="BV110">
        <v>0.26</v>
      </c>
    </row>
    <row r="111" spans="1:74" x14ac:dyDescent="0.25">
      <c r="A111">
        <v>0.27</v>
      </c>
      <c r="B111">
        <f t="shared" si="40"/>
        <v>-0.56863623584101264</v>
      </c>
      <c r="C111">
        <f t="shared" si="41"/>
        <v>109</v>
      </c>
      <c r="D111" s="5">
        <f t="shared" si="42"/>
        <v>0.24330357142857142</v>
      </c>
      <c r="E111" s="6">
        <f t="shared" si="27"/>
        <v>-0.69571529848009139</v>
      </c>
      <c r="F111" s="7">
        <f t="shared" si="28"/>
        <v>0.24330357142857134</v>
      </c>
      <c r="G111" s="7">
        <f t="shared" si="29"/>
        <v>0.31318900480312545</v>
      </c>
      <c r="AU111" s="2"/>
      <c r="BI111" s="5">
        <f t="shared" si="30"/>
        <v>0.27</v>
      </c>
      <c r="BJ111" s="5">
        <f t="shared" si="31"/>
        <v>109</v>
      </c>
      <c r="BK111" s="5">
        <f t="shared" si="32"/>
        <v>-0.56863623584101264</v>
      </c>
      <c r="BL111">
        <f t="shared" si="33"/>
        <v>0.21483424175926991</v>
      </c>
      <c r="BM111">
        <f t="shared" si="34"/>
        <v>0.78516575824073009</v>
      </c>
      <c r="BN111">
        <f t="shared" si="35"/>
        <v>0.23465880077085233</v>
      </c>
      <c r="BO111">
        <f t="shared" si="36"/>
        <v>-648.28994087274464</v>
      </c>
      <c r="BP111">
        <f t="shared" si="37"/>
        <v>0.24272930648769575</v>
      </c>
      <c r="BQ111">
        <f t="shared" si="38"/>
        <v>-0.69755007509044031</v>
      </c>
      <c r="BR111">
        <f t="shared" si="39"/>
        <v>-1.3093333199837622</v>
      </c>
      <c r="BU111" t="s">
        <v>63</v>
      </c>
      <c r="BV111">
        <v>0.27</v>
      </c>
    </row>
    <row r="112" spans="1:74" x14ac:dyDescent="0.25">
      <c r="A112">
        <v>0.28000000000000003</v>
      </c>
      <c r="B112">
        <f t="shared" si="40"/>
        <v>-0.55284196865778079</v>
      </c>
      <c r="C112">
        <f t="shared" si="41"/>
        <v>110</v>
      </c>
      <c r="D112" s="5">
        <f t="shared" si="42"/>
        <v>0.24553571428571427</v>
      </c>
      <c r="E112" s="6">
        <f t="shared" si="27"/>
        <v>-0.68860570719455005</v>
      </c>
      <c r="F112" s="7">
        <f t="shared" si="28"/>
        <v>0.24553571428571425</v>
      </c>
      <c r="G112" s="7">
        <f t="shared" si="29"/>
        <v>0.31473399941770441</v>
      </c>
      <c r="AU112" s="2"/>
      <c r="BI112" s="5">
        <f t="shared" si="30"/>
        <v>0.28000000000000003</v>
      </c>
      <c r="BJ112" s="5">
        <f t="shared" si="31"/>
        <v>110</v>
      </c>
      <c r="BK112" s="5">
        <f t="shared" si="32"/>
        <v>-0.55284196865778079</v>
      </c>
      <c r="BL112">
        <f t="shared" si="33"/>
        <v>0.21863702472476965</v>
      </c>
      <c r="BM112">
        <f t="shared" si="34"/>
        <v>0.78136297527523035</v>
      </c>
      <c r="BN112">
        <f t="shared" si="35"/>
        <v>0.23582397352568163</v>
      </c>
      <c r="BO112">
        <f t="shared" si="36"/>
        <v>-649.33762202279365</v>
      </c>
      <c r="BP112">
        <f t="shared" si="37"/>
        <v>0.24496644295302014</v>
      </c>
      <c r="BQ112">
        <f t="shared" si="38"/>
        <v>-0.69041557347929583</v>
      </c>
      <c r="BR112">
        <f t="shared" si="39"/>
        <v>-1.2729656758128873</v>
      </c>
      <c r="BU112" t="s">
        <v>1</v>
      </c>
      <c r="BV112">
        <v>0.28000000000000003</v>
      </c>
    </row>
    <row r="113" spans="1:74" x14ac:dyDescent="0.25">
      <c r="A113">
        <v>0.28999999999999998</v>
      </c>
      <c r="B113">
        <f t="shared" si="40"/>
        <v>-0.53760200210104392</v>
      </c>
      <c r="C113">
        <f t="shared" si="41"/>
        <v>111</v>
      </c>
      <c r="D113" s="5">
        <f t="shared" si="42"/>
        <v>0.24776785714285715</v>
      </c>
      <c r="E113" s="6">
        <f t="shared" si="27"/>
        <v>-0.68153075330152213</v>
      </c>
      <c r="F113" s="7">
        <f t="shared" si="28"/>
        <v>0.2477678571428571</v>
      </c>
      <c r="G113" s="7">
        <f t="shared" si="29"/>
        <v>0.31626316319597375</v>
      </c>
      <c r="AU113" s="2"/>
      <c r="BI113" s="5">
        <f t="shared" si="30"/>
        <v>0.28999999999999998</v>
      </c>
      <c r="BJ113" s="5">
        <f t="shared" si="31"/>
        <v>111</v>
      </c>
      <c r="BK113" s="5">
        <f t="shared" si="32"/>
        <v>-0.53760200210104392</v>
      </c>
      <c r="BL113">
        <f t="shared" si="33"/>
        <v>0.22234281107850945</v>
      </c>
      <c r="BM113">
        <f t="shared" si="34"/>
        <v>0.77765718892149049</v>
      </c>
      <c r="BN113">
        <f t="shared" si="35"/>
        <v>0.23582397352568163</v>
      </c>
      <c r="BO113">
        <f t="shared" si="36"/>
        <v>-651.55319919734359</v>
      </c>
      <c r="BP113">
        <f t="shared" si="37"/>
        <v>0.24720357941834453</v>
      </c>
      <c r="BQ113">
        <f t="shared" si="38"/>
        <v>-0.68331604304263993</v>
      </c>
      <c r="BR113">
        <f t="shared" si="39"/>
        <v>-1.2378743560016174</v>
      </c>
      <c r="BU113" t="s">
        <v>1</v>
      </c>
      <c r="BV113">
        <v>0.28999999999999998</v>
      </c>
    </row>
    <row r="114" spans="1:74" x14ac:dyDescent="0.25">
      <c r="A114">
        <v>0.28999999999999998</v>
      </c>
      <c r="B114">
        <f t="shared" si="40"/>
        <v>-0.53760200210104392</v>
      </c>
      <c r="C114">
        <f t="shared" si="41"/>
        <v>112</v>
      </c>
      <c r="D114" s="5">
        <f t="shared" si="42"/>
        <v>0.25</v>
      </c>
      <c r="E114" s="6">
        <f t="shared" si="27"/>
        <v>-0.67448975019608193</v>
      </c>
      <c r="F114" s="7">
        <f t="shared" si="28"/>
        <v>0.24999999999999989</v>
      </c>
      <c r="G114" s="7">
        <f t="shared" si="29"/>
        <v>0.31777657268410692</v>
      </c>
      <c r="AU114" s="2"/>
      <c r="BI114" s="5">
        <f t="shared" si="30"/>
        <v>0.28999999999999998</v>
      </c>
      <c r="BJ114" s="5">
        <f t="shared" si="31"/>
        <v>112</v>
      </c>
      <c r="BK114" s="5">
        <f t="shared" si="32"/>
        <v>-0.53760200210104392</v>
      </c>
      <c r="BL114">
        <f t="shared" si="33"/>
        <v>0.22234281107850945</v>
      </c>
      <c r="BM114">
        <f t="shared" si="34"/>
        <v>0.77765718892149049</v>
      </c>
      <c r="BN114">
        <f t="shared" si="35"/>
        <v>0.23641244822651175</v>
      </c>
      <c r="BO114">
        <f t="shared" si="36"/>
        <v>-656.89382761740114</v>
      </c>
      <c r="BP114">
        <f t="shared" si="37"/>
        <v>0.2494407158836689</v>
      </c>
      <c r="BQ114">
        <f t="shared" si="38"/>
        <v>-0.67625078822966633</v>
      </c>
      <c r="BR114">
        <f t="shared" si="39"/>
        <v>-1.2378743560016174</v>
      </c>
      <c r="BU114" t="s">
        <v>75</v>
      </c>
      <c r="BV114">
        <v>0.28999999999999998</v>
      </c>
    </row>
    <row r="115" spans="1:74" x14ac:dyDescent="0.25">
      <c r="A115">
        <v>0.31</v>
      </c>
      <c r="B115">
        <f t="shared" si="40"/>
        <v>-0.50863830616572736</v>
      </c>
      <c r="C115">
        <f t="shared" si="41"/>
        <v>113</v>
      </c>
      <c r="D115" s="5">
        <f t="shared" si="42"/>
        <v>0.25223214285714285</v>
      </c>
      <c r="E115" s="6">
        <f t="shared" si="27"/>
        <v>-0.6674820278285799</v>
      </c>
      <c r="F115" s="7">
        <f t="shared" si="28"/>
        <v>0.25223214285714274</v>
      </c>
      <c r="G115" s="7">
        <f t="shared" si="29"/>
        <v>0.31927430291426379</v>
      </c>
      <c r="AU115" s="2"/>
      <c r="BI115" s="5">
        <f t="shared" si="30"/>
        <v>0.31</v>
      </c>
      <c r="BJ115" s="5">
        <f t="shared" si="31"/>
        <v>113</v>
      </c>
      <c r="BK115" s="5">
        <f t="shared" si="32"/>
        <v>-0.50863830616572736</v>
      </c>
      <c r="BL115">
        <f t="shared" si="33"/>
        <v>0.22948353375263725</v>
      </c>
      <c r="BM115">
        <f t="shared" si="34"/>
        <v>0.7705164662473627</v>
      </c>
      <c r="BN115">
        <f t="shared" si="35"/>
        <v>0.24252439578313489</v>
      </c>
      <c r="BO115">
        <f t="shared" si="36"/>
        <v>-649.9298189040943</v>
      </c>
      <c r="BP115">
        <f t="shared" si="37"/>
        <v>0.25167785234899331</v>
      </c>
      <c r="BQ115">
        <f t="shared" si="38"/>
        <v>-0.66921913034424085</v>
      </c>
      <c r="BR115">
        <f t="shared" si="39"/>
        <v>-1.1711829815029451</v>
      </c>
      <c r="BU115" t="s">
        <v>63</v>
      </c>
      <c r="BV115">
        <v>0.31</v>
      </c>
    </row>
    <row r="116" spans="1:74" x14ac:dyDescent="0.25">
      <c r="A116">
        <v>0.33</v>
      </c>
      <c r="B116">
        <f t="shared" si="40"/>
        <v>-0.48148606012211248</v>
      </c>
      <c r="C116">
        <f t="shared" si="41"/>
        <v>114</v>
      </c>
      <c r="D116" s="5">
        <f t="shared" si="42"/>
        <v>0.2544642857142857</v>
      </c>
      <c r="E116" s="6">
        <f t="shared" si="27"/>
        <v>-0.66050693212955214</v>
      </c>
      <c r="F116" s="7">
        <f t="shared" si="28"/>
        <v>0.25446428571428559</v>
      </c>
      <c r="G116" s="7">
        <f t="shared" si="29"/>
        <v>0.32075642744089689</v>
      </c>
      <c r="AU116" s="2"/>
      <c r="BI116" s="5">
        <f t="shared" si="30"/>
        <v>0.33</v>
      </c>
      <c r="BJ116" s="5">
        <f t="shared" si="31"/>
        <v>114</v>
      </c>
      <c r="BK116" s="5">
        <f t="shared" si="32"/>
        <v>-0.48148606012211248</v>
      </c>
      <c r="BL116">
        <f t="shared" si="33"/>
        <v>0.23629278392362058</v>
      </c>
      <c r="BM116">
        <f t="shared" si="34"/>
        <v>0.76370721607637937</v>
      </c>
      <c r="BN116">
        <f t="shared" si="35"/>
        <v>0.2464038346847901</v>
      </c>
      <c r="BO116">
        <f t="shared" si="36"/>
        <v>-645.46703570222348</v>
      </c>
      <c r="BP116">
        <f t="shared" si="37"/>
        <v>0.25391498881431768</v>
      </c>
      <c r="BQ116">
        <f t="shared" si="38"/>
        <v>-0.66222040695694551</v>
      </c>
      <c r="BR116">
        <f t="shared" si="39"/>
        <v>-1.1086626245216111</v>
      </c>
      <c r="BU116" t="s">
        <v>63</v>
      </c>
      <c r="BV116">
        <v>0.33</v>
      </c>
    </row>
    <row r="117" spans="1:74" x14ac:dyDescent="0.25">
      <c r="A117">
        <v>0.33</v>
      </c>
      <c r="B117">
        <f t="shared" si="40"/>
        <v>-0.48148606012211248</v>
      </c>
      <c r="C117">
        <f t="shared" si="41"/>
        <v>115</v>
      </c>
      <c r="D117" s="5">
        <f t="shared" si="42"/>
        <v>0.25669642857142855</v>
      </c>
      <c r="E117" s="6">
        <f t="shared" si="27"/>
        <v>-0.65356382445896199</v>
      </c>
      <c r="F117" s="7">
        <f t="shared" si="28"/>
        <v>0.25669642857142849</v>
      </c>
      <c r="G117" s="7">
        <f t="shared" si="29"/>
        <v>0.32222301837580325</v>
      </c>
      <c r="AU117" s="2"/>
      <c r="BI117" s="5">
        <f t="shared" si="30"/>
        <v>0.33</v>
      </c>
      <c r="BJ117" s="5">
        <f t="shared" si="31"/>
        <v>115</v>
      </c>
      <c r="BK117" s="5">
        <f t="shared" si="32"/>
        <v>-0.48148606012211248</v>
      </c>
      <c r="BL117">
        <f t="shared" si="33"/>
        <v>0.23629278392362058</v>
      </c>
      <c r="BM117">
        <f t="shared" si="34"/>
        <v>0.76370721607637937</v>
      </c>
      <c r="BN117">
        <f t="shared" si="35"/>
        <v>0.24908608818703559</v>
      </c>
      <c r="BO117">
        <f t="shared" si="36"/>
        <v>-648.674637770809</v>
      </c>
      <c r="BP117">
        <f t="shared" si="37"/>
        <v>0.25615212527964204</v>
      </c>
      <c r="BQ117">
        <f t="shared" si="38"/>
        <v>-0.65525397134211305</v>
      </c>
      <c r="BR117">
        <f t="shared" si="39"/>
        <v>-1.1086626245216111</v>
      </c>
      <c r="BU117" t="s">
        <v>75</v>
      </c>
      <c r="BV117">
        <v>0.33</v>
      </c>
    </row>
    <row r="118" spans="1:74" x14ac:dyDescent="0.25">
      <c r="A118">
        <v>0.34</v>
      </c>
      <c r="B118">
        <f t="shared" si="40"/>
        <v>-0.46852108295774486</v>
      </c>
      <c r="C118">
        <f t="shared" si="41"/>
        <v>116</v>
      </c>
      <c r="D118" s="5">
        <f t="shared" si="42"/>
        <v>0.25892857142857145</v>
      </c>
      <c r="E118" s="6">
        <f t="shared" si="27"/>
        <v>-0.64665208107854022</v>
      </c>
      <c r="F118" s="7">
        <f t="shared" si="28"/>
        <v>0.2589285714285714</v>
      </c>
      <c r="G118" s="7">
        <f t="shared" si="29"/>
        <v>0.32367414642197145</v>
      </c>
      <c r="AU118" s="2"/>
      <c r="BI118" s="5">
        <f t="shared" si="30"/>
        <v>0.34</v>
      </c>
      <c r="BJ118" s="5">
        <f t="shared" si="31"/>
        <v>116</v>
      </c>
      <c r="BK118" s="5">
        <f t="shared" si="32"/>
        <v>-0.46852108295774486</v>
      </c>
      <c r="BL118">
        <f t="shared" si="33"/>
        <v>0.23958297708852352</v>
      </c>
      <c r="BM118">
        <f t="shared" si="34"/>
        <v>0.7604170229114765</v>
      </c>
      <c r="BN118">
        <f t="shared" si="35"/>
        <v>0.25115099739852331</v>
      </c>
      <c r="BO118">
        <f t="shared" si="36"/>
        <v>-649.23852838674657</v>
      </c>
      <c r="BP118">
        <f t="shared" si="37"/>
        <v>0.25838926174496646</v>
      </c>
      <c r="BQ118">
        <f t="shared" si="38"/>
        <v>-0.64831919193857657</v>
      </c>
      <c r="BR118">
        <f t="shared" si="39"/>
        <v>-1.0788096613719298</v>
      </c>
      <c r="BU118" t="s">
        <v>1</v>
      </c>
      <c r="BV118">
        <v>0.34</v>
      </c>
    </row>
    <row r="119" spans="1:74" x14ac:dyDescent="0.25">
      <c r="A119">
        <v>0.34</v>
      </c>
      <c r="B119">
        <f t="shared" si="40"/>
        <v>-0.46852108295774486</v>
      </c>
      <c r="C119">
        <f t="shared" si="41"/>
        <v>117</v>
      </c>
      <c r="D119" s="5">
        <f t="shared" si="42"/>
        <v>0.2611607142857143</v>
      </c>
      <c r="E119" s="6">
        <f t="shared" si="27"/>
        <v>-0.63977109264605014</v>
      </c>
      <c r="F119" s="7">
        <f t="shared" si="28"/>
        <v>0.26116071428571425</v>
      </c>
      <c r="G119" s="7">
        <f t="shared" si="29"/>
        <v>0.32510988090627618</v>
      </c>
      <c r="AU119" s="2"/>
      <c r="BI119" s="5">
        <f t="shared" si="30"/>
        <v>0.34</v>
      </c>
      <c r="BJ119" s="5">
        <f t="shared" si="31"/>
        <v>117</v>
      </c>
      <c r="BK119" s="5">
        <f t="shared" si="32"/>
        <v>-0.46852108295774486</v>
      </c>
      <c r="BL119">
        <f t="shared" si="33"/>
        <v>0.23958297708852352</v>
      </c>
      <c r="BM119">
        <f t="shared" si="34"/>
        <v>0.7604170229114765</v>
      </c>
      <c r="BN119">
        <f t="shared" si="35"/>
        <v>0.25326353778430022</v>
      </c>
      <c r="BO119">
        <f t="shared" si="36"/>
        <v>-652.90797344719908</v>
      </c>
      <c r="BP119">
        <f t="shared" si="37"/>
        <v>0.26062639821029082</v>
      </c>
      <c r="BQ119">
        <f t="shared" si="38"/>
        <v>-0.64141545183292481</v>
      </c>
      <c r="BR119">
        <f t="shared" si="39"/>
        <v>-1.0788096613719298</v>
      </c>
      <c r="BU119" t="s">
        <v>61</v>
      </c>
      <c r="BV119">
        <v>0.34</v>
      </c>
    </row>
    <row r="120" spans="1:74" x14ac:dyDescent="0.25">
      <c r="A120">
        <v>0.35</v>
      </c>
      <c r="B120">
        <f t="shared" si="40"/>
        <v>-0.45593195564972439</v>
      </c>
      <c r="C120">
        <f t="shared" si="41"/>
        <v>118</v>
      </c>
      <c r="D120" s="5">
        <f t="shared" si="42"/>
        <v>0.26339285714285715</v>
      </c>
      <c r="E120" s="6">
        <f t="shared" si="27"/>
        <v>-0.63292026373037902</v>
      </c>
      <c r="F120" s="7">
        <f t="shared" si="28"/>
        <v>0.2633928571428571</v>
      </c>
      <c r="G120" s="7">
        <f t="shared" si="29"/>
        <v>0.32653028981106741</v>
      </c>
      <c r="AU120" s="2"/>
      <c r="BI120" s="5">
        <f t="shared" si="30"/>
        <v>0.35</v>
      </c>
      <c r="BJ120" s="5">
        <f t="shared" si="31"/>
        <v>118</v>
      </c>
      <c r="BK120" s="5">
        <f t="shared" si="32"/>
        <v>-0.45593195564972439</v>
      </c>
      <c r="BL120">
        <f t="shared" si="33"/>
        <v>0.24280157215566162</v>
      </c>
      <c r="BM120">
        <f t="shared" si="34"/>
        <v>0.75719842784433844</v>
      </c>
      <c r="BN120">
        <f t="shared" si="35"/>
        <v>0.25326353778430022</v>
      </c>
      <c r="BO120">
        <f t="shared" si="36"/>
        <v>-655.37632506009243</v>
      </c>
      <c r="BP120">
        <f t="shared" si="37"/>
        <v>0.26286353467561524</v>
      </c>
      <c r="BQ120">
        <f t="shared" si="38"/>
        <v>-0.6345421482641308</v>
      </c>
      <c r="BR120">
        <f t="shared" si="39"/>
        <v>-1.0498221244986778</v>
      </c>
      <c r="BU120" t="s">
        <v>75</v>
      </c>
      <c r="BV120">
        <v>0.35</v>
      </c>
    </row>
    <row r="121" spans="1:74" x14ac:dyDescent="0.25">
      <c r="A121" s="5">
        <v>0.37</v>
      </c>
      <c r="B121">
        <f t="shared" si="40"/>
        <v>-0.43179827593300502</v>
      </c>
      <c r="C121">
        <f t="shared" si="41"/>
        <v>119</v>
      </c>
      <c r="D121" s="5">
        <f t="shared" si="42"/>
        <v>0.265625</v>
      </c>
      <c r="E121" s="6">
        <f t="shared" si="27"/>
        <v>-0.62609901234642129</v>
      </c>
      <c r="F121" s="7">
        <f t="shared" si="28"/>
        <v>0.265625</v>
      </c>
      <c r="G121" s="7">
        <f t="shared" si="29"/>
        <v>0.3279354398046993</v>
      </c>
      <c r="AU121" s="2"/>
      <c r="BI121" s="5">
        <f t="shared" si="30"/>
        <v>0.37</v>
      </c>
      <c r="BJ121" s="5">
        <f t="shared" si="31"/>
        <v>119</v>
      </c>
      <c r="BK121" s="5">
        <f t="shared" si="32"/>
        <v>-0.43179827593300502</v>
      </c>
      <c r="BL121">
        <f t="shared" si="33"/>
        <v>0.24903657733785767</v>
      </c>
      <c r="BM121">
        <f t="shared" si="34"/>
        <v>0.75096342266214233</v>
      </c>
      <c r="BN121">
        <f t="shared" si="35"/>
        <v>0.25689557246746331</v>
      </c>
      <c r="BO121">
        <f t="shared" si="36"/>
        <v>-651.57014208418218</v>
      </c>
      <c r="BP121">
        <f t="shared" si="37"/>
        <v>0.2651006711409396</v>
      </c>
      <c r="BQ121">
        <f t="shared" si="38"/>
        <v>-0.6276986921484895</v>
      </c>
      <c r="BR121">
        <f t="shared" si="39"/>
        <v>-0.9942522733438669</v>
      </c>
      <c r="BU121" t="s">
        <v>62</v>
      </c>
      <c r="BV121" s="5">
        <v>0.37</v>
      </c>
    </row>
    <row r="122" spans="1:74" x14ac:dyDescent="0.25">
      <c r="A122">
        <v>0.38</v>
      </c>
      <c r="B122">
        <f t="shared" si="40"/>
        <v>-0.42021640338318983</v>
      </c>
      <c r="C122">
        <f t="shared" si="41"/>
        <v>120</v>
      </c>
      <c r="D122" s="5">
        <f t="shared" si="42"/>
        <v>0.26785714285714285</v>
      </c>
      <c r="E122" s="6">
        <f t="shared" si="27"/>
        <v>-0.61930676950877617</v>
      </c>
      <c r="F122" s="7">
        <f t="shared" si="28"/>
        <v>0.26785714285714279</v>
      </c>
      <c r="G122" s="7">
        <f t="shared" si="29"/>
        <v>0.32932539627104196</v>
      </c>
      <c r="AU122" s="2"/>
      <c r="BI122" s="5">
        <f t="shared" si="30"/>
        <v>0.38</v>
      </c>
      <c r="BJ122" s="5">
        <f t="shared" si="31"/>
        <v>120</v>
      </c>
      <c r="BK122" s="5">
        <f t="shared" si="32"/>
        <v>-0.42021640338318983</v>
      </c>
      <c r="BL122">
        <f t="shared" si="33"/>
        <v>0.25205876247839959</v>
      </c>
      <c r="BM122">
        <f t="shared" si="34"/>
        <v>0.74794123752160036</v>
      </c>
      <c r="BN122">
        <f t="shared" si="35"/>
        <v>0.25689557246746331</v>
      </c>
      <c r="BO122">
        <f t="shared" si="36"/>
        <v>-654.18569584185639</v>
      </c>
      <c r="BP122">
        <f t="shared" si="37"/>
        <v>0.26733780760626397</v>
      </c>
      <c r="BQ122">
        <f t="shared" si="38"/>
        <v>-0.62088450762384939</v>
      </c>
      <c r="BR122">
        <f t="shared" si="39"/>
        <v>-0.96758402626170559</v>
      </c>
      <c r="BU122" t="s">
        <v>61</v>
      </c>
      <c r="BV122">
        <v>0.38</v>
      </c>
    </row>
    <row r="123" spans="1:74" x14ac:dyDescent="0.25">
      <c r="A123">
        <v>0.38</v>
      </c>
      <c r="B123">
        <f t="shared" si="40"/>
        <v>-0.42021640338318983</v>
      </c>
      <c r="C123">
        <f t="shared" si="41"/>
        <v>121</v>
      </c>
      <c r="D123" s="5">
        <f t="shared" si="42"/>
        <v>0.2700892857142857</v>
      </c>
      <c r="E123" s="6">
        <f t="shared" si="27"/>
        <v>-0.61254297880333819</v>
      </c>
      <c r="F123" s="7">
        <f t="shared" si="28"/>
        <v>0.27008928571428564</v>
      </c>
      <c r="G123" s="7">
        <f t="shared" si="29"/>
        <v>0.33070022333801746</v>
      </c>
      <c r="AU123" s="2"/>
      <c r="BI123" s="5">
        <f t="shared" si="30"/>
        <v>0.38</v>
      </c>
      <c r="BJ123" s="5">
        <f t="shared" si="31"/>
        <v>121</v>
      </c>
      <c r="BK123" s="5">
        <f t="shared" si="32"/>
        <v>-0.42021640338318983</v>
      </c>
      <c r="BL123">
        <f t="shared" si="33"/>
        <v>0.25205876247839959</v>
      </c>
      <c r="BM123">
        <f t="shared" si="34"/>
        <v>0.74794123752160036</v>
      </c>
      <c r="BN123">
        <f t="shared" si="35"/>
        <v>0.25763933684187301</v>
      </c>
      <c r="BO123">
        <f t="shared" si="36"/>
        <v>-658.96331774419161</v>
      </c>
      <c r="BP123">
        <f t="shared" si="37"/>
        <v>0.26957494407158838</v>
      </c>
      <c r="BQ123">
        <f t="shared" si="38"/>
        <v>-0.61409903161220336</v>
      </c>
      <c r="BR123">
        <f t="shared" si="39"/>
        <v>-0.96758402626170559</v>
      </c>
      <c r="BU123" t="s">
        <v>75</v>
      </c>
      <c r="BV123">
        <v>0.38</v>
      </c>
    </row>
    <row r="124" spans="1:74" x14ac:dyDescent="0.25">
      <c r="A124">
        <v>0.39</v>
      </c>
      <c r="B124">
        <f t="shared" si="40"/>
        <v>-0.40893539297350079</v>
      </c>
      <c r="C124">
        <f t="shared" si="41"/>
        <v>122</v>
      </c>
      <c r="D124" s="5">
        <f t="shared" si="42"/>
        <v>0.27232142857142855</v>
      </c>
      <c r="E124" s="6">
        <f t="shared" si="27"/>
        <v>-0.60580709597591254</v>
      </c>
      <c r="F124" s="7">
        <f t="shared" si="28"/>
        <v>0.27232142857142855</v>
      </c>
      <c r="G124" s="7">
        <f t="shared" si="29"/>
        <v>0.33205998390519825</v>
      </c>
      <c r="AU124" s="2"/>
      <c r="BI124" s="5">
        <f t="shared" si="30"/>
        <v>0.39</v>
      </c>
      <c r="BJ124" s="5">
        <f t="shared" si="31"/>
        <v>122</v>
      </c>
      <c r="BK124" s="5">
        <f t="shared" si="32"/>
        <v>-0.40893539297350079</v>
      </c>
      <c r="BL124">
        <f t="shared" si="33"/>
        <v>0.25502093768554523</v>
      </c>
      <c r="BM124">
        <f t="shared" si="34"/>
        <v>0.74497906231445477</v>
      </c>
      <c r="BN124">
        <f t="shared" si="35"/>
        <v>0.25838907410255019</v>
      </c>
      <c r="BO124">
        <f t="shared" si="36"/>
        <v>-660.88671593271033</v>
      </c>
      <c r="BP124">
        <f t="shared" si="37"/>
        <v>0.27181208053691275</v>
      </c>
      <c r="BQ124">
        <f t="shared" si="38"/>
        <v>-0.60734171339972998</v>
      </c>
      <c r="BR124">
        <f t="shared" si="39"/>
        <v>-0.94160853985844495</v>
      </c>
      <c r="BU124" t="s">
        <v>1</v>
      </c>
      <c r="BV124">
        <v>0.39</v>
      </c>
    </row>
    <row r="125" spans="1:74" x14ac:dyDescent="0.25">
      <c r="A125">
        <v>0.39</v>
      </c>
      <c r="B125">
        <f t="shared" si="40"/>
        <v>-0.40893539297350079</v>
      </c>
      <c r="C125">
        <f t="shared" si="41"/>
        <v>123</v>
      </c>
      <c r="D125" s="5">
        <f t="shared" si="42"/>
        <v>0.27455357142857145</v>
      </c>
      <c r="E125" s="6">
        <f t="shared" si="27"/>
        <v>-0.59909858853703735</v>
      </c>
      <c r="F125" s="7">
        <f t="shared" si="28"/>
        <v>0.2745535714285714</v>
      </c>
      <c r="G125" s="7">
        <f t="shared" si="29"/>
        <v>0.33340473967050599</v>
      </c>
      <c r="AU125" s="2"/>
      <c r="BI125" s="5">
        <f t="shared" si="30"/>
        <v>0.39</v>
      </c>
      <c r="BJ125" s="5">
        <f t="shared" si="31"/>
        <v>123</v>
      </c>
      <c r="BK125" s="5">
        <f t="shared" si="32"/>
        <v>-0.40893539297350079</v>
      </c>
      <c r="BL125">
        <f t="shared" si="33"/>
        <v>0.25502093768554523</v>
      </c>
      <c r="BM125">
        <f t="shared" si="34"/>
        <v>0.74497906231445477</v>
      </c>
      <c r="BN125">
        <f t="shared" si="35"/>
        <v>0.25838907410255019</v>
      </c>
      <c r="BO125">
        <f t="shared" si="36"/>
        <v>-666.32611277166257</v>
      </c>
      <c r="BP125">
        <f t="shared" si="37"/>
        <v>0.27404921700223711</v>
      </c>
      <c r="BQ125">
        <f t="shared" si="38"/>
        <v>-0.60061201423345045</v>
      </c>
      <c r="BR125">
        <f t="shared" si="39"/>
        <v>-0.94160853985844495</v>
      </c>
      <c r="BU125" t="s">
        <v>62</v>
      </c>
      <c r="BV125">
        <v>0.39</v>
      </c>
    </row>
    <row r="126" spans="1:74" x14ac:dyDescent="0.25">
      <c r="A126">
        <v>0.4</v>
      </c>
      <c r="B126">
        <f t="shared" si="40"/>
        <v>-0.3979400086720376</v>
      </c>
      <c r="C126">
        <f t="shared" si="41"/>
        <v>124</v>
      </c>
      <c r="D126" s="5">
        <f t="shared" si="42"/>
        <v>0.2767857142857143</v>
      </c>
      <c r="E126" s="6">
        <f t="shared" si="27"/>
        <v>-0.59241693538223339</v>
      </c>
      <c r="F126" s="7">
        <f t="shared" si="28"/>
        <v>0.27678571428571414</v>
      </c>
      <c r="G126" s="7">
        <f t="shared" si="29"/>
        <v>0.33473455115604567</v>
      </c>
      <c r="AU126" s="2"/>
      <c r="BI126" s="5">
        <f t="shared" si="30"/>
        <v>0.4</v>
      </c>
      <c r="BJ126" s="5">
        <f t="shared" si="31"/>
        <v>124</v>
      </c>
      <c r="BK126" s="5">
        <f t="shared" si="32"/>
        <v>-0.3979400086720376</v>
      </c>
      <c r="BL126">
        <f t="shared" si="33"/>
        <v>0.25792554284879166</v>
      </c>
      <c r="BM126">
        <f t="shared" si="34"/>
        <v>0.74207445715120834</v>
      </c>
      <c r="BN126">
        <f t="shared" si="35"/>
        <v>0.26067496561942305</v>
      </c>
      <c r="BO126">
        <f t="shared" si="36"/>
        <v>-666.79263392096391</v>
      </c>
      <c r="BP126">
        <f t="shared" si="37"/>
        <v>0.27628635346756153</v>
      </c>
      <c r="BQ126">
        <f t="shared" si="38"/>
        <v>-0.59390940693370375</v>
      </c>
      <c r="BR126">
        <f t="shared" si="39"/>
        <v>-0.916290731874155</v>
      </c>
      <c r="BU126" t="s">
        <v>62</v>
      </c>
      <c r="BV126">
        <v>0.4</v>
      </c>
    </row>
    <row r="127" spans="1:74" x14ac:dyDescent="0.25">
      <c r="A127">
        <v>0.4</v>
      </c>
      <c r="B127">
        <f t="shared" si="40"/>
        <v>-0.3979400086720376</v>
      </c>
      <c r="C127">
        <f t="shared" si="41"/>
        <v>125</v>
      </c>
      <c r="D127" s="5">
        <f t="shared" si="42"/>
        <v>0.27901785714285715</v>
      </c>
      <c r="E127" s="6">
        <f t="shared" si="27"/>
        <v>-0.58576162642695617</v>
      </c>
      <c r="F127" s="7">
        <f t="shared" si="28"/>
        <v>0.27901785714285721</v>
      </c>
      <c r="G127" s="7">
        <f t="shared" si="29"/>
        <v>0.33604947773310823</v>
      </c>
      <c r="AU127" s="2"/>
      <c r="BI127" s="5">
        <f t="shared" si="30"/>
        <v>0.4</v>
      </c>
      <c r="BJ127" s="5">
        <f t="shared" si="31"/>
        <v>125</v>
      </c>
      <c r="BK127" s="5">
        <f t="shared" si="32"/>
        <v>-0.3979400086720376</v>
      </c>
      <c r="BL127">
        <f t="shared" si="33"/>
        <v>0.25792554284879166</v>
      </c>
      <c r="BM127">
        <f t="shared" si="34"/>
        <v>0.74207445715120834</v>
      </c>
      <c r="BN127">
        <f t="shared" si="35"/>
        <v>0.26067496561942305</v>
      </c>
      <c r="BO127">
        <f t="shared" si="36"/>
        <v>-672.19176456000014</v>
      </c>
      <c r="BP127">
        <f t="shared" si="37"/>
        <v>0.27852348993288589</v>
      </c>
      <c r="BQ127">
        <f t="shared" si="38"/>
        <v>-0.58723337552168065</v>
      </c>
      <c r="BR127">
        <f t="shared" si="39"/>
        <v>-0.916290731874155</v>
      </c>
      <c r="BU127" t="s">
        <v>75</v>
      </c>
      <c r="BV127">
        <v>0.4</v>
      </c>
    </row>
    <row r="128" spans="1:74" x14ac:dyDescent="0.25">
      <c r="A128">
        <v>0.4</v>
      </c>
      <c r="B128">
        <f t="shared" si="40"/>
        <v>-0.3979400086720376</v>
      </c>
      <c r="C128">
        <f t="shared" si="41"/>
        <v>126</v>
      </c>
      <c r="D128" s="5">
        <f t="shared" si="42"/>
        <v>0.28125</v>
      </c>
      <c r="E128" s="6">
        <f t="shared" si="27"/>
        <v>-0.57913216225555586</v>
      </c>
      <c r="F128" s="7">
        <f t="shared" si="28"/>
        <v>0.28125</v>
      </c>
      <c r="G128" s="7">
        <f t="shared" si="29"/>
        <v>0.33734957764637408</v>
      </c>
      <c r="AU128" s="2"/>
      <c r="BI128" s="5">
        <f t="shared" si="30"/>
        <v>0.4</v>
      </c>
      <c r="BJ128" s="5">
        <f t="shared" si="31"/>
        <v>126</v>
      </c>
      <c r="BK128" s="5">
        <f t="shared" si="32"/>
        <v>-0.3979400086720376</v>
      </c>
      <c r="BL128">
        <f t="shared" si="33"/>
        <v>0.25792554284879166</v>
      </c>
      <c r="BM128">
        <f t="shared" si="34"/>
        <v>0.74207445715120834</v>
      </c>
      <c r="BN128">
        <f t="shared" si="35"/>
        <v>0.26067496561942305</v>
      </c>
      <c r="BO128">
        <f t="shared" si="36"/>
        <v>-677.59089519903625</v>
      </c>
      <c r="BP128">
        <f t="shared" si="37"/>
        <v>0.28076062639821031</v>
      </c>
      <c r="BQ128">
        <f t="shared" si="38"/>
        <v>-0.58058341486131249</v>
      </c>
      <c r="BR128">
        <f t="shared" si="39"/>
        <v>-0.916290731874155</v>
      </c>
      <c r="BU128" t="s">
        <v>65</v>
      </c>
      <c r="BV128">
        <v>0.4</v>
      </c>
    </row>
    <row r="129" spans="1:74" x14ac:dyDescent="0.25">
      <c r="A129">
        <v>0.43</v>
      </c>
      <c r="B129">
        <f t="shared" si="40"/>
        <v>-0.36653154442041347</v>
      </c>
      <c r="C129">
        <f t="shared" si="41"/>
        <v>127</v>
      </c>
      <c r="D129" s="5">
        <f t="shared" si="42"/>
        <v>0.28348214285714285</v>
      </c>
      <c r="E129" s="6">
        <f t="shared" si="27"/>
        <v>-0.57252805378358829</v>
      </c>
      <c r="F129" s="7">
        <f t="shared" si="28"/>
        <v>0.28348214285714274</v>
      </c>
      <c r="G129" s="7">
        <f t="shared" si="29"/>
        <v>0.33863490803734869</v>
      </c>
      <c r="AU129" s="2"/>
      <c r="BI129" s="5">
        <f t="shared" si="30"/>
        <v>0.43</v>
      </c>
      <c r="BJ129" s="5">
        <f t="shared" si="31"/>
        <v>127</v>
      </c>
      <c r="BK129" s="5">
        <f t="shared" si="32"/>
        <v>-0.36653154442041347</v>
      </c>
      <c r="BL129">
        <f t="shared" si="33"/>
        <v>0.2663161352241471</v>
      </c>
      <c r="BM129">
        <f t="shared" si="34"/>
        <v>0.7336838647758529</v>
      </c>
      <c r="BN129">
        <f t="shared" si="35"/>
        <v>0.26067496561942305</v>
      </c>
      <c r="BO129">
        <f t="shared" si="36"/>
        <v>-674.89070351149962</v>
      </c>
      <c r="BP129">
        <f t="shared" si="37"/>
        <v>0.28299776286353467</v>
      </c>
      <c r="BQ129">
        <f t="shared" si="38"/>
        <v>-0.57395903031483875</v>
      </c>
      <c r="BR129">
        <f t="shared" si="39"/>
        <v>-0.84397007029452897</v>
      </c>
      <c r="BU129" t="s">
        <v>75</v>
      </c>
      <c r="BV129">
        <v>0.43</v>
      </c>
    </row>
    <row r="130" spans="1:74" x14ac:dyDescent="0.25">
      <c r="A130">
        <v>0.45</v>
      </c>
      <c r="B130">
        <f t="shared" si="40"/>
        <v>-0.34678748622465633</v>
      </c>
      <c r="C130">
        <f t="shared" si="41"/>
        <v>128</v>
      </c>
      <c r="D130" s="5">
        <f t="shared" si="42"/>
        <v>0.2857142857142857</v>
      </c>
      <c r="E130" s="6">
        <f t="shared" si="27"/>
        <v>-0.56594882193286311</v>
      </c>
      <c r="F130" s="7">
        <f t="shared" si="28"/>
        <v>0.28571428571428559</v>
      </c>
      <c r="G130" s="7">
        <f t="shared" si="29"/>
        <v>0.33990552496705834</v>
      </c>
      <c r="AU130" s="2"/>
      <c r="BI130" s="5">
        <f t="shared" si="30"/>
        <v>0.45</v>
      </c>
      <c r="BJ130" s="5">
        <f t="shared" si="31"/>
        <v>128</v>
      </c>
      <c r="BK130" s="5">
        <f t="shared" si="32"/>
        <v>-0.34678748622465633</v>
      </c>
      <c r="BL130">
        <f t="shared" si="33"/>
        <v>0.27166046437140401</v>
      </c>
      <c r="BM130">
        <f t="shared" si="34"/>
        <v>0.72833953562859599</v>
      </c>
      <c r="BN130">
        <f t="shared" si="35"/>
        <v>0.26788394481279776</v>
      </c>
      <c r="BO130">
        <f t="shared" si="36"/>
        <v>-668.20294839827943</v>
      </c>
      <c r="BP130">
        <f t="shared" si="37"/>
        <v>0.28523489932885904</v>
      </c>
      <c r="BQ130">
        <f t="shared" si="38"/>
        <v>-0.56735973741141854</v>
      </c>
      <c r="BR130">
        <f t="shared" si="39"/>
        <v>-0.79850769621777162</v>
      </c>
      <c r="BU130" t="s">
        <v>61</v>
      </c>
      <c r="BV130">
        <v>0.45</v>
      </c>
    </row>
    <row r="131" spans="1:74" x14ac:dyDescent="0.25">
      <c r="A131">
        <v>0.48</v>
      </c>
      <c r="B131">
        <f t="shared" si="40"/>
        <v>-0.31875876262441277</v>
      </c>
      <c r="C131">
        <f t="shared" si="41"/>
        <v>129</v>
      </c>
      <c r="D131" s="5">
        <f t="shared" si="42"/>
        <v>0.28794642857142855</v>
      </c>
      <c r="E131" s="6">
        <f t="shared" ref="E131:E194" si="49">IF(A131&gt;0,(_xlfn.NORM.S.INV(D131)),"")</f>
        <v>-0.55939399731864337</v>
      </c>
      <c r="F131" s="7">
        <f t="shared" ref="F131:F194" si="50">IF(A131&gt;0,_xlfn.NORM.DIST(E131,0,1,TRUE),"")</f>
        <v>0.28794642857142849</v>
      </c>
      <c r="G131" s="7">
        <f t="shared" ref="G131:G194" si="51">IF(A131&gt;0,_xlfn.NORM.DIST(E131,0,1,FALSE),"")</f>
        <v>0.34116148343803376</v>
      </c>
      <c r="AU131" s="2"/>
      <c r="BI131" s="5">
        <f t="shared" ref="BI131:BI194" si="52">IF(A131&gt;0,A131,"")</f>
        <v>0.48</v>
      </c>
      <c r="BJ131" s="5">
        <f t="shared" ref="BJ131:BJ194" si="53">IF(A131&gt;0,C131,"")</f>
        <v>129</v>
      </c>
      <c r="BK131" s="5">
        <f t="shared" ref="BK131:BK194" si="54">IF(A131&gt;0,LOG10(BI131),"")</f>
        <v>-0.31875876262441277</v>
      </c>
      <c r="BL131">
        <f t="shared" ref="BL131:BL194" si="55">IF(A131&gt;0,_xlfn.NORM.DIST(BK131,$BF$3,$BF$4,TRUE),"")</f>
        <v>0.27933785959109569</v>
      </c>
      <c r="BM131">
        <f t="shared" ref="BM131:BM194" si="56">IF(A131&gt;0,1-BL131,"")</f>
        <v>0.72066214040890431</v>
      </c>
      <c r="BN131">
        <f t="shared" ref="BN131:BN194" si="57">IF(A131&gt;0,SMALL($BM$3:$BM$902,BJ131),"")</f>
        <v>0.26788394481279776</v>
      </c>
      <c r="BO131">
        <f t="shared" ref="BO131:BO194" si="58">IF(A131&gt;0,(2*BJ131-1)*(LN(BL131)+LN(BN131)),"")</f>
        <v>-666.28141726185106</v>
      </c>
      <c r="BP131">
        <f t="shared" ref="BP131:BP194" si="59">IF(A131&gt;0,(BJ131-0.5)/$BF$5,"")</f>
        <v>0.28747203579418346</v>
      </c>
      <c r="BQ131">
        <f t="shared" ref="BQ131:BQ194" si="60">IF(A131&gt;0,_xlfn.NORM.S.INV(BP131),"")</f>
        <v>-0.56078506152818031</v>
      </c>
      <c r="BR131">
        <f t="shared" ref="BR131:BR194" si="61">IF(A131&gt;0,LN(BI131),"")</f>
        <v>-0.73396917508020043</v>
      </c>
      <c r="BU131" t="s">
        <v>63</v>
      </c>
      <c r="BV131">
        <v>0.48</v>
      </c>
    </row>
    <row r="132" spans="1:74" x14ac:dyDescent="0.25">
      <c r="A132">
        <v>0.48</v>
      </c>
      <c r="B132">
        <f t="shared" ref="B132:B195" si="62">IF(A132&gt;0,LOG10(A132),"")</f>
        <v>-0.31875876262441277</v>
      </c>
      <c r="C132">
        <f t="shared" ref="C132:C195" si="63">IF(A132&gt;0,(C131+1),"")</f>
        <v>130</v>
      </c>
      <c r="D132" s="5">
        <f t="shared" ref="D132:D195" si="64">IF(A132&gt;0,C132/(1+($T$2)),"")</f>
        <v>0.29017857142857145</v>
      </c>
      <c r="E132" s="6">
        <f t="shared" si="49"/>
        <v>-0.5528631199484364</v>
      </c>
      <c r="F132" s="7">
        <f t="shared" si="50"/>
        <v>0.2901785714285714</v>
      </c>
      <c r="G132" s="7">
        <f t="shared" si="51"/>
        <v>0.34240283741560934</v>
      </c>
      <c r="AU132" s="2"/>
      <c r="BI132" s="5">
        <f t="shared" si="52"/>
        <v>0.48</v>
      </c>
      <c r="BJ132" s="5">
        <f t="shared" si="53"/>
        <v>130</v>
      </c>
      <c r="BK132" s="5">
        <f t="shared" si="54"/>
        <v>-0.31875876262441277</v>
      </c>
      <c r="BL132">
        <f t="shared" si="55"/>
        <v>0.27933785959109569</v>
      </c>
      <c r="BM132">
        <f t="shared" si="56"/>
        <v>0.72066214040890431</v>
      </c>
      <c r="BN132">
        <f t="shared" si="57"/>
        <v>0.27213637220750386</v>
      </c>
      <c r="BO132">
        <f t="shared" si="58"/>
        <v>-667.38737545890126</v>
      </c>
      <c r="BP132">
        <f t="shared" si="59"/>
        <v>0.28970917225950782</v>
      </c>
      <c r="BQ132">
        <f t="shared" si="60"/>
        <v>-0.554234537583146</v>
      </c>
      <c r="BR132">
        <f t="shared" si="61"/>
        <v>-0.73396917508020043</v>
      </c>
      <c r="BU132" t="s">
        <v>75</v>
      </c>
      <c r="BV132">
        <v>0.48</v>
      </c>
    </row>
    <row r="133" spans="1:74" x14ac:dyDescent="0.25">
      <c r="A133">
        <v>0.49</v>
      </c>
      <c r="B133">
        <f t="shared" si="62"/>
        <v>-0.30980391997148632</v>
      </c>
      <c r="C133">
        <f t="shared" si="63"/>
        <v>131</v>
      </c>
      <c r="D133" s="5">
        <f t="shared" si="64"/>
        <v>0.2924107142857143</v>
      </c>
      <c r="E133" s="6">
        <f t="shared" si="49"/>
        <v>-0.54635573893185707</v>
      </c>
      <c r="F133" s="7">
        <f t="shared" si="50"/>
        <v>0.29241071428571419</v>
      </c>
      <c r="G133" s="7">
        <f t="shared" si="51"/>
        <v>0.34362963984856215</v>
      </c>
      <c r="AU133" s="2"/>
      <c r="BI133" s="5">
        <f t="shared" si="52"/>
        <v>0.49</v>
      </c>
      <c r="BJ133" s="5">
        <f t="shared" si="53"/>
        <v>131</v>
      </c>
      <c r="BK133" s="5">
        <f t="shared" si="54"/>
        <v>-0.30980391997148632</v>
      </c>
      <c r="BL133">
        <f t="shared" si="55"/>
        <v>0.28181272686027425</v>
      </c>
      <c r="BM133">
        <f t="shared" si="56"/>
        <v>0.71818727313972575</v>
      </c>
      <c r="BN133">
        <f t="shared" si="57"/>
        <v>0.27567760041308265</v>
      </c>
      <c r="BO133">
        <f t="shared" si="58"/>
        <v>-666.86432508229018</v>
      </c>
      <c r="BP133">
        <f t="shared" si="59"/>
        <v>0.29194630872483224</v>
      </c>
      <c r="BQ133">
        <f t="shared" si="60"/>
        <v>-0.54770770973948368</v>
      </c>
      <c r="BR133">
        <f t="shared" si="61"/>
        <v>-0.71334988787746478</v>
      </c>
      <c r="BU133" t="s">
        <v>62</v>
      </c>
      <c r="BV133">
        <v>0.49</v>
      </c>
    </row>
    <row r="134" spans="1:74" x14ac:dyDescent="0.25">
      <c r="A134">
        <v>0.49</v>
      </c>
      <c r="B134">
        <f t="shared" si="62"/>
        <v>-0.30980391997148632</v>
      </c>
      <c r="C134">
        <f t="shared" si="63"/>
        <v>132</v>
      </c>
      <c r="D134" s="5">
        <f t="shared" si="64"/>
        <v>0.29464285714285715</v>
      </c>
      <c r="E134" s="6">
        <f t="shared" si="49"/>
        <v>-0.53987141220106138</v>
      </c>
      <c r="F134" s="7">
        <f t="shared" si="50"/>
        <v>0.2946428571428571</v>
      </c>
      <c r="G134" s="7">
        <f t="shared" si="51"/>
        <v>0.34484194268911517</v>
      </c>
      <c r="AU134" s="2"/>
      <c r="BI134" s="5">
        <f t="shared" si="52"/>
        <v>0.49</v>
      </c>
      <c r="BJ134" s="5">
        <f t="shared" si="53"/>
        <v>132</v>
      </c>
      <c r="BK134" s="5">
        <f t="shared" si="54"/>
        <v>-0.30980391997148632</v>
      </c>
      <c r="BL134">
        <f t="shared" si="55"/>
        <v>0.28181272686027425</v>
      </c>
      <c r="BM134">
        <f t="shared" si="56"/>
        <v>0.71818727313972575</v>
      </c>
      <c r="BN134">
        <f t="shared" si="57"/>
        <v>0.27749737764842319</v>
      </c>
      <c r="BO134">
        <f t="shared" si="58"/>
        <v>-670.24401046437299</v>
      </c>
      <c r="BP134">
        <f t="shared" si="59"/>
        <v>0.2941834451901566</v>
      </c>
      <c r="BQ134">
        <f t="shared" si="60"/>
        <v>-0.54120413112058141</v>
      </c>
      <c r="BR134">
        <f t="shared" si="61"/>
        <v>-0.71334988787746478</v>
      </c>
      <c r="BU134" t="s">
        <v>63</v>
      </c>
      <c r="BV134">
        <v>0.49</v>
      </c>
    </row>
    <row r="135" spans="1:74" x14ac:dyDescent="0.25">
      <c r="A135">
        <v>0.51</v>
      </c>
      <c r="B135">
        <f t="shared" si="62"/>
        <v>-0.29242982390206362</v>
      </c>
      <c r="C135">
        <f t="shared" si="63"/>
        <v>133</v>
      </c>
      <c r="D135" s="5">
        <f t="shared" si="64"/>
        <v>0.296875</v>
      </c>
      <c r="E135" s="6">
        <f t="shared" si="49"/>
        <v>-0.5334097062412807</v>
      </c>
      <c r="F135" s="7">
        <f t="shared" si="50"/>
        <v>0.29687499999999989</v>
      </c>
      <c r="G135" s="7">
        <f t="shared" si="51"/>
        <v>0.34603979691232772</v>
      </c>
      <c r="AU135" s="2"/>
      <c r="BI135" s="5">
        <f t="shared" si="52"/>
        <v>0.51</v>
      </c>
      <c r="BJ135" s="5">
        <f t="shared" si="53"/>
        <v>133</v>
      </c>
      <c r="BK135" s="5">
        <f t="shared" si="54"/>
        <v>-0.29242982390206362</v>
      </c>
      <c r="BL135">
        <f t="shared" si="55"/>
        <v>0.28664436215022138</v>
      </c>
      <c r="BM135">
        <f t="shared" si="56"/>
        <v>0.71335563784977862</v>
      </c>
      <c r="BN135">
        <f t="shared" si="57"/>
        <v>0.28513013663065534</v>
      </c>
      <c r="BO135">
        <f t="shared" si="58"/>
        <v>-663.64548133046696</v>
      </c>
      <c r="BP135">
        <f t="shared" si="59"/>
        <v>0.29642058165548096</v>
      </c>
      <c r="BQ135">
        <f t="shared" si="60"/>
        <v>-0.53472336353545413</v>
      </c>
      <c r="BR135">
        <f t="shared" si="61"/>
        <v>-0.67334455326376563</v>
      </c>
      <c r="BU135" t="s">
        <v>61</v>
      </c>
      <c r="BV135">
        <v>0.51</v>
      </c>
    </row>
    <row r="136" spans="1:74" x14ac:dyDescent="0.25">
      <c r="A136">
        <v>0.51</v>
      </c>
      <c r="B136">
        <f t="shared" si="62"/>
        <v>-0.29242982390206362</v>
      </c>
      <c r="C136">
        <f t="shared" si="63"/>
        <v>134</v>
      </c>
      <c r="D136" s="5">
        <f t="shared" si="64"/>
        <v>0.29910714285714285</v>
      </c>
      <c r="E136" s="6">
        <f t="shared" si="49"/>
        <v>-0.52697019583100613</v>
      </c>
      <c r="F136" s="7">
        <f t="shared" si="50"/>
        <v>0.29910714285714279</v>
      </c>
      <c r="G136" s="7">
        <f t="shared" si="51"/>
        <v>0.34722325253489578</v>
      </c>
      <c r="AU136" s="2"/>
      <c r="BI136" s="5">
        <f t="shared" si="52"/>
        <v>0.51</v>
      </c>
      <c r="BJ136" s="5">
        <f t="shared" si="53"/>
        <v>134</v>
      </c>
      <c r="BK136" s="5">
        <f t="shared" si="54"/>
        <v>-0.29242982390206362</v>
      </c>
      <c r="BL136">
        <f t="shared" si="55"/>
        <v>0.28664436215022138</v>
      </c>
      <c r="BM136">
        <f t="shared" si="56"/>
        <v>0.71335563784977862</v>
      </c>
      <c r="BN136">
        <f t="shared" si="57"/>
        <v>0.28513013663065534</v>
      </c>
      <c r="BO136">
        <f t="shared" si="58"/>
        <v>-668.6541264725837</v>
      </c>
      <c r="BP136">
        <f t="shared" si="59"/>
        <v>0.29865771812080538</v>
      </c>
      <c r="BQ136">
        <f t="shared" si="60"/>
        <v>-0.52826497721402554</v>
      </c>
      <c r="BR136">
        <f t="shared" si="61"/>
        <v>-0.67334455326376563</v>
      </c>
      <c r="BU136" t="s">
        <v>61</v>
      </c>
      <c r="BV136">
        <v>0.51</v>
      </c>
    </row>
    <row r="137" spans="1:74" x14ac:dyDescent="0.25">
      <c r="A137">
        <v>0.51</v>
      </c>
      <c r="B137">
        <f t="shared" si="62"/>
        <v>-0.29242982390206362</v>
      </c>
      <c r="C137">
        <f t="shared" si="63"/>
        <v>135</v>
      </c>
      <c r="D137" s="5">
        <f t="shared" si="64"/>
        <v>0.3013392857142857</v>
      </c>
      <c r="E137" s="6">
        <f t="shared" si="49"/>
        <v>-0.52055246379140074</v>
      </c>
      <c r="F137" s="7">
        <f t="shared" si="50"/>
        <v>0.3013392857142857</v>
      </c>
      <c r="G137" s="7">
        <f t="shared" si="51"/>
        <v>0.34839235863338186</v>
      </c>
      <c r="AU137" s="2"/>
      <c r="BI137" s="5">
        <f t="shared" si="52"/>
        <v>0.51</v>
      </c>
      <c r="BJ137" s="5">
        <f t="shared" si="53"/>
        <v>135</v>
      </c>
      <c r="BK137" s="5">
        <f t="shared" si="54"/>
        <v>-0.29242982390206362</v>
      </c>
      <c r="BL137">
        <f t="shared" si="55"/>
        <v>0.28664436215022138</v>
      </c>
      <c r="BM137">
        <f t="shared" si="56"/>
        <v>0.71335563784977862</v>
      </c>
      <c r="BN137">
        <f t="shared" si="57"/>
        <v>0.28612651867102579</v>
      </c>
      <c r="BO137">
        <f t="shared" si="58"/>
        <v>-672.72439465866648</v>
      </c>
      <c r="BP137">
        <f t="shared" si="59"/>
        <v>0.30089485458612975</v>
      </c>
      <c r="BQ137">
        <f t="shared" si="60"/>
        <v>-0.52182855055184851</v>
      </c>
      <c r="BR137">
        <f t="shared" si="61"/>
        <v>-0.67334455326376563</v>
      </c>
      <c r="BU137" t="s">
        <v>63</v>
      </c>
      <c r="BV137">
        <v>0.51</v>
      </c>
    </row>
    <row r="138" spans="1:74" x14ac:dyDescent="0.25">
      <c r="A138">
        <v>0.54</v>
      </c>
      <c r="B138">
        <f t="shared" si="62"/>
        <v>-0.26760624017703144</v>
      </c>
      <c r="C138">
        <f t="shared" si="63"/>
        <v>136</v>
      </c>
      <c r="D138" s="5">
        <f t="shared" si="64"/>
        <v>0.30357142857142855</v>
      </c>
      <c r="E138" s="6">
        <f t="shared" si="49"/>
        <v>-0.51415610074453411</v>
      </c>
      <c r="F138" s="7">
        <f t="shared" si="50"/>
        <v>0.30357142857142849</v>
      </c>
      <c r="G138" s="7">
        <f t="shared" si="51"/>
        <v>0.34954716336189645</v>
      </c>
      <c r="AU138" s="2"/>
      <c r="BI138" s="5">
        <f t="shared" si="52"/>
        <v>0.54</v>
      </c>
      <c r="BJ138" s="5">
        <f t="shared" si="53"/>
        <v>136</v>
      </c>
      <c r="BK138" s="5">
        <f t="shared" si="54"/>
        <v>-0.26760624017703144</v>
      </c>
      <c r="BL138">
        <f t="shared" si="55"/>
        <v>0.29361504113112513</v>
      </c>
      <c r="BM138">
        <f t="shared" si="56"/>
        <v>0.70638495886887487</v>
      </c>
      <c r="BN138">
        <f t="shared" si="57"/>
        <v>0.28917600943065469</v>
      </c>
      <c r="BO138">
        <f t="shared" si="58"/>
        <v>-668.34169066916763</v>
      </c>
      <c r="BP138">
        <f t="shared" si="59"/>
        <v>0.30313199105145416</v>
      </c>
      <c r="BQ138">
        <f t="shared" si="60"/>
        <v>-0.51541366986384729</v>
      </c>
      <c r="BR138">
        <f t="shared" si="61"/>
        <v>-0.61618613942381695</v>
      </c>
      <c r="BU138" t="s">
        <v>75</v>
      </c>
      <c r="BV138">
        <v>0.54</v>
      </c>
    </row>
    <row r="139" spans="1:74" x14ac:dyDescent="0.25">
      <c r="A139">
        <v>0.55000000000000004</v>
      </c>
      <c r="B139">
        <f t="shared" si="62"/>
        <v>-0.25963731050575611</v>
      </c>
      <c r="C139">
        <f t="shared" si="63"/>
        <v>137</v>
      </c>
      <c r="D139" s="5">
        <f t="shared" si="64"/>
        <v>0.30580357142857145</v>
      </c>
      <c r="E139" s="6">
        <f t="shared" si="49"/>
        <v>-0.50778070488005567</v>
      </c>
      <c r="F139" s="7">
        <f t="shared" si="50"/>
        <v>0.30580357142857134</v>
      </c>
      <c r="G139" s="7">
        <f t="shared" si="51"/>
        <v>0.35068771396924864</v>
      </c>
      <c r="AU139" s="2"/>
      <c r="BI139" s="5">
        <f t="shared" si="52"/>
        <v>0.55000000000000004</v>
      </c>
      <c r="BJ139" s="5">
        <f t="shared" si="53"/>
        <v>137</v>
      </c>
      <c r="BK139" s="5">
        <f t="shared" si="54"/>
        <v>-0.25963731050575611</v>
      </c>
      <c r="BL139">
        <f t="shared" si="55"/>
        <v>0.29586931134024691</v>
      </c>
      <c r="BM139">
        <f t="shared" si="56"/>
        <v>0.70413068865975315</v>
      </c>
      <c r="BN139">
        <f t="shared" si="57"/>
        <v>0.29021321736199723</v>
      </c>
      <c r="BO139">
        <f t="shared" si="58"/>
        <v>-670.20867507238438</v>
      </c>
      <c r="BP139">
        <f t="shared" si="59"/>
        <v>0.30536912751677853</v>
      </c>
      <c r="BQ139">
        <f t="shared" si="60"/>
        <v>-0.50901992914669159</v>
      </c>
      <c r="BR139">
        <f t="shared" si="61"/>
        <v>-0.59783700075562041</v>
      </c>
      <c r="BU139" t="s">
        <v>62</v>
      </c>
      <c r="BV139">
        <v>0.55000000000000004</v>
      </c>
    </row>
    <row r="140" spans="1:74" x14ac:dyDescent="0.25">
      <c r="A140">
        <v>0.55000000000000004</v>
      </c>
      <c r="B140">
        <f t="shared" si="62"/>
        <v>-0.25963731050575611</v>
      </c>
      <c r="C140">
        <f t="shared" si="63"/>
        <v>138</v>
      </c>
      <c r="D140" s="5">
        <f t="shared" si="64"/>
        <v>0.3080357142857143</v>
      </c>
      <c r="E140" s="6">
        <f t="shared" si="49"/>
        <v>-0.5014258817299454</v>
      </c>
      <c r="F140" s="7">
        <f t="shared" si="50"/>
        <v>0.30803571428571425</v>
      </c>
      <c r="G140" s="7">
        <f t="shared" si="51"/>
        <v>0.35181405681558492</v>
      </c>
      <c r="AU140" s="2"/>
      <c r="BI140" s="5">
        <f t="shared" si="52"/>
        <v>0.55000000000000004</v>
      </c>
      <c r="BJ140" s="5">
        <f t="shared" si="53"/>
        <v>138</v>
      </c>
      <c r="BK140" s="5">
        <f t="shared" si="54"/>
        <v>-0.25963731050575611</v>
      </c>
      <c r="BL140">
        <f t="shared" si="55"/>
        <v>0.29586931134024691</v>
      </c>
      <c r="BM140">
        <f t="shared" si="56"/>
        <v>0.70413068865975315</v>
      </c>
      <c r="BN140">
        <f t="shared" si="57"/>
        <v>0.29666737414051292</v>
      </c>
      <c r="BO140">
        <f t="shared" si="58"/>
        <v>-669.06981847223733</v>
      </c>
      <c r="BP140">
        <f t="shared" si="59"/>
        <v>0.30760626398210289</v>
      </c>
      <c r="BQ140">
        <f t="shared" si="60"/>
        <v>-0.50264692984942672</v>
      </c>
      <c r="BR140">
        <f t="shared" si="61"/>
        <v>-0.59783700075562041</v>
      </c>
      <c r="BU140" t="s">
        <v>63</v>
      </c>
      <c r="BV140">
        <v>0.55000000000000004</v>
      </c>
    </row>
    <row r="141" spans="1:74" x14ac:dyDescent="0.25">
      <c r="A141">
        <v>0.56999999999999995</v>
      </c>
      <c r="B141">
        <f t="shared" si="62"/>
        <v>-0.24412514432750865</v>
      </c>
      <c r="C141">
        <f t="shared" si="63"/>
        <v>139</v>
      </c>
      <c r="D141" s="5">
        <f t="shared" si="64"/>
        <v>0.31026785714285715</v>
      </c>
      <c r="E141" s="6">
        <f t="shared" si="49"/>
        <v>-0.49509124395099152</v>
      </c>
      <c r="F141" s="7">
        <f t="shared" si="50"/>
        <v>0.31026785714285698</v>
      </c>
      <c r="G141" s="7">
        <f t="shared" si="51"/>
        <v>0.35292623738853457</v>
      </c>
      <c r="AU141" s="2"/>
      <c r="BI141" s="5">
        <f t="shared" si="52"/>
        <v>0.56999999999999995</v>
      </c>
      <c r="BJ141" s="5">
        <f t="shared" si="53"/>
        <v>139</v>
      </c>
      <c r="BK141" s="5">
        <f t="shared" si="54"/>
        <v>-0.24412514432750865</v>
      </c>
      <c r="BL141">
        <f t="shared" si="55"/>
        <v>0.30028007029692394</v>
      </c>
      <c r="BM141">
        <f t="shared" si="56"/>
        <v>0.69971992970307606</v>
      </c>
      <c r="BN141">
        <f t="shared" si="57"/>
        <v>0.29891171263285465</v>
      </c>
      <c r="BO141">
        <f t="shared" si="58"/>
        <v>-667.74913502523964</v>
      </c>
      <c r="BP141">
        <f t="shared" si="59"/>
        <v>0.30984340044742731</v>
      </c>
      <c r="BQ141">
        <f t="shared" si="60"/>
        <v>-0.49629428065200371</v>
      </c>
      <c r="BR141">
        <f t="shared" si="61"/>
        <v>-0.56211891815354131</v>
      </c>
      <c r="BU141" t="s">
        <v>62</v>
      </c>
      <c r="BV141">
        <v>0.56999999999999995</v>
      </c>
    </row>
    <row r="142" spans="1:74" x14ac:dyDescent="0.25">
      <c r="A142">
        <v>0.56999999999999995</v>
      </c>
      <c r="B142">
        <f t="shared" si="62"/>
        <v>-0.24412514432750865</v>
      </c>
      <c r="C142">
        <f t="shared" si="63"/>
        <v>140</v>
      </c>
      <c r="D142" s="5">
        <f t="shared" si="64"/>
        <v>0.3125</v>
      </c>
      <c r="E142" s="6">
        <f t="shared" si="49"/>
        <v>-0.48877641111466941</v>
      </c>
      <c r="F142" s="7">
        <f t="shared" si="50"/>
        <v>0.3125</v>
      </c>
      <c r="G142" s="7">
        <f t="shared" si="51"/>
        <v>0.35402430031887727</v>
      </c>
      <c r="AU142" s="2"/>
      <c r="BI142" s="5">
        <f t="shared" si="52"/>
        <v>0.56999999999999995</v>
      </c>
      <c r="BJ142" s="5">
        <f t="shared" si="53"/>
        <v>140</v>
      </c>
      <c r="BK142" s="5">
        <f t="shared" si="54"/>
        <v>-0.24412514432750865</v>
      </c>
      <c r="BL142">
        <f t="shared" si="55"/>
        <v>0.30028007029692394</v>
      </c>
      <c r="BM142">
        <f t="shared" si="56"/>
        <v>0.69971992970307606</v>
      </c>
      <c r="BN142">
        <f t="shared" si="57"/>
        <v>0.30716941907700179</v>
      </c>
      <c r="BO142">
        <f t="shared" si="58"/>
        <v>-664.96734508923248</v>
      </c>
      <c r="BP142">
        <f t="shared" si="59"/>
        <v>0.31208053691275167</v>
      </c>
      <c r="BQ142">
        <f t="shared" si="60"/>
        <v>-0.48996159725137522</v>
      </c>
      <c r="BR142">
        <f t="shared" si="61"/>
        <v>-0.56211891815354131</v>
      </c>
      <c r="BU142" t="s">
        <v>75</v>
      </c>
      <c r="BV142">
        <v>0.56999999999999995</v>
      </c>
    </row>
    <row r="143" spans="1:74" x14ac:dyDescent="0.25">
      <c r="A143">
        <v>0.57999999999999996</v>
      </c>
      <c r="B143">
        <f t="shared" si="62"/>
        <v>-0.23657200643706275</v>
      </c>
      <c r="C143">
        <f t="shared" si="63"/>
        <v>141</v>
      </c>
      <c r="D143" s="5">
        <f t="shared" si="64"/>
        <v>0.31473214285714285</v>
      </c>
      <c r="E143" s="6">
        <f t="shared" si="49"/>
        <v>-0.4824810095041086</v>
      </c>
      <c r="F143" s="7">
        <f t="shared" si="50"/>
        <v>0.31473214285714274</v>
      </c>
      <c r="G143" s="7">
        <f t="shared" si="51"/>
        <v>0.35510828939574934</v>
      </c>
      <c r="AU143" s="2"/>
      <c r="BI143" s="5">
        <f t="shared" si="52"/>
        <v>0.57999999999999996</v>
      </c>
      <c r="BJ143" s="5">
        <f t="shared" si="53"/>
        <v>141</v>
      </c>
      <c r="BK143" s="5">
        <f t="shared" si="54"/>
        <v>-0.23657200643706275</v>
      </c>
      <c r="BL143">
        <f t="shared" si="55"/>
        <v>0.30243844844823764</v>
      </c>
      <c r="BM143">
        <f t="shared" si="56"/>
        <v>0.69756155155176236</v>
      </c>
      <c r="BN143">
        <f t="shared" si="57"/>
        <v>0.30716941907700179</v>
      </c>
      <c r="BO143">
        <f t="shared" si="58"/>
        <v>-667.72156526878609</v>
      </c>
      <c r="BP143">
        <f t="shared" si="59"/>
        <v>0.31431767337807609</v>
      </c>
      <c r="BQ143">
        <f t="shared" si="60"/>
        <v>-0.48364850215483196</v>
      </c>
      <c r="BR143">
        <f t="shared" si="61"/>
        <v>-0.54472717544167215</v>
      </c>
      <c r="BU143" t="s">
        <v>62</v>
      </c>
      <c r="BV143">
        <v>0.57999999999999996</v>
      </c>
    </row>
    <row r="144" spans="1:74" x14ac:dyDescent="0.25">
      <c r="A144">
        <v>0.57999999999999996</v>
      </c>
      <c r="B144">
        <f t="shared" si="62"/>
        <v>-0.23657200643706275</v>
      </c>
      <c r="C144">
        <f t="shared" si="63"/>
        <v>142</v>
      </c>
      <c r="D144" s="5">
        <f t="shared" si="64"/>
        <v>0.3169642857142857</v>
      </c>
      <c r="E144" s="6">
        <f t="shared" si="49"/>
        <v>-0.47620467191784449</v>
      </c>
      <c r="F144" s="7">
        <f t="shared" si="50"/>
        <v>0.31696428571428559</v>
      </c>
      <c r="G144" s="7">
        <f t="shared" si="51"/>
        <v>0.35617824758140554</v>
      </c>
      <c r="AU144" s="2"/>
      <c r="BI144" s="5">
        <f t="shared" si="52"/>
        <v>0.57999999999999996</v>
      </c>
      <c r="BJ144" s="5">
        <f t="shared" si="53"/>
        <v>142</v>
      </c>
      <c r="BK144" s="5">
        <f t="shared" si="54"/>
        <v>-0.23657200643706275</v>
      </c>
      <c r="BL144">
        <f t="shared" si="55"/>
        <v>0.30243844844823764</v>
      </c>
      <c r="BM144">
        <f t="shared" si="56"/>
        <v>0.69756155155176236</v>
      </c>
      <c r="BN144">
        <f t="shared" si="57"/>
        <v>0.30965238351391344</v>
      </c>
      <c r="BO144">
        <f t="shared" si="58"/>
        <v>-670.19563408635872</v>
      </c>
      <c r="BP144">
        <f t="shared" si="59"/>
        <v>0.31655480984340045</v>
      </c>
      <c r="BQ144">
        <f t="shared" si="60"/>
        <v>-0.47735462448027649</v>
      </c>
      <c r="BR144">
        <f t="shared" si="61"/>
        <v>-0.54472717544167215</v>
      </c>
      <c r="BU144" t="s">
        <v>75</v>
      </c>
      <c r="BV144">
        <v>0.57999999999999996</v>
      </c>
    </row>
    <row r="145" spans="1:74" x14ac:dyDescent="0.25">
      <c r="A145">
        <v>0.57999999999999996</v>
      </c>
      <c r="B145">
        <f t="shared" si="62"/>
        <v>-0.23657200643706275</v>
      </c>
      <c r="C145">
        <f t="shared" si="63"/>
        <v>143</v>
      </c>
      <c r="D145" s="5">
        <f t="shared" si="64"/>
        <v>0.31919642857142855</v>
      </c>
      <c r="E145" s="6">
        <f t="shared" si="49"/>
        <v>-0.46994703748007999</v>
      </c>
      <c r="F145" s="7">
        <f t="shared" si="50"/>
        <v>0.31919642857142849</v>
      </c>
      <c r="G145" s="7">
        <f t="shared" si="51"/>
        <v>0.35723421702554908</v>
      </c>
      <c r="AU145" s="2"/>
      <c r="BI145" s="5">
        <f t="shared" si="52"/>
        <v>0.57999999999999996</v>
      </c>
      <c r="BJ145" s="5">
        <f t="shared" si="53"/>
        <v>143</v>
      </c>
      <c r="BK145" s="5">
        <f t="shared" si="54"/>
        <v>-0.23657200643706275</v>
      </c>
      <c r="BL145">
        <f t="shared" si="55"/>
        <v>0.30243844844823764</v>
      </c>
      <c r="BM145">
        <f t="shared" si="56"/>
        <v>0.69756155155176236</v>
      </c>
      <c r="BN145">
        <f t="shared" si="57"/>
        <v>0.30965238351391344</v>
      </c>
      <c r="BO145">
        <f t="shared" si="58"/>
        <v>-674.93199899156264</v>
      </c>
      <c r="BP145">
        <f t="shared" si="59"/>
        <v>0.31879194630872482</v>
      </c>
      <c r="BQ145">
        <f t="shared" si="60"/>
        <v>-0.47107959976314256</v>
      </c>
      <c r="BR145">
        <f t="shared" si="61"/>
        <v>-0.54472717544167215</v>
      </c>
      <c r="BU145" t="s">
        <v>65</v>
      </c>
      <c r="BV145">
        <v>0.57999999999999996</v>
      </c>
    </row>
    <row r="146" spans="1:74" x14ac:dyDescent="0.25">
      <c r="A146">
        <v>0.59</v>
      </c>
      <c r="B146">
        <f t="shared" si="62"/>
        <v>-0.22914798835785583</v>
      </c>
      <c r="C146">
        <f t="shared" si="63"/>
        <v>144</v>
      </c>
      <c r="D146" s="5">
        <f t="shared" si="64"/>
        <v>0.32142857142857145</v>
      </c>
      <c r="E146" s="6">
        <f t="shared" si="49"/>
        <v>-0.46370775145717902</v>
      </c>
      <c r="F146" s="7">
        <f t="shared" si="50"/>
        <v>0.3214285714285714</v>
      </c>
      <c r="G146" s="7">
        <f t="shared" si="51"/>
        <v>0.35827623907924527</v>
      </c>
      <c r="AU146" s="2"/>
      <c r="BI146" s="5">
        <f t="shared" si="52"/>
        <v>0.59</v>
      </c>
      <c r="BJ146" s="5">
        <f t="shared" si="53"/>
        <v>144</v>
      </c>
      <c r="BK146" s="5">
        <f t="shared" si="54"/>
        <v>-0.22914798835785583</v>
      </c>
      <c r="BL146">
        <f t="shared" si="55"/>
        <v>0.30456668250315222</v>
      </c>
      <c r="BM146">
        <f t="shared" si="56"/>
        <v>0.69543331749684778</v>
      </c>
      <c r="BN146">
        <f t="shared" si="57"/>
        <v>0.31773687188050503</v>
      </c>
      <c r="BO146">
        <f t="shared" si="58"/>
        <v>-670.25891354042085</v>
      </c>
      <c r="BP146">
        <f t="shared" si="59"/>
        <v>0.32102908277404923</v>
      </c>
      <c r="BQ146">
        <f t="shared" si="60"/>
        <v>-0.46482306976968407</v>
      </c>
      <c r="BR146">
        <f t="shared" si="61"/>
        <v>-0.52763274208237199</v>
      </c>
      <c r="BU146" t="s">
        <v>62</v>
      </c>
      <c r="BV146">
        <v>0.59</v>
      </c>
    </row>
    <row r="147" spans="1:74" x14ac:dyDescent="0.25">
      <c r="A147">
        <v>0.61</v>
      </c>
      <c r="B147">
        <f t="shared" si="62"/>
        <v>-0.21467016498923297</v>
      </c>
      <c r="C147">
        <f t="shared" si="63"/>
        <v>145</v>
      </c>
      <c r="D147" s="5">
        <f t="shared" si="64"/>
        <v>0.3236607142857143</v>
      </c>
      <c r="E147" s="6">
        <f t="shared" si="49"/>
        <v>-0.45748646508013907</v>
      </c>
      <c r="F147" s="7">
        <f t="shared" si="50"/>
        <v>0.32366071428571419</v>
      </c>
      <c r="G147" s="7">
        <f t="shared" si="51"/>
        <v>0.35930435430843288</v>
      </c>
      <c r="AU147" s="2"/>
      <c r="BI147" s="5">
        <f t="shared" si="52"/>
        <v>0.61</v>
      </c>
      <c r="BJ147" s="5">
        <f t="shared" si="53"/>
        <v>145</v>
      </c>
      <c r="BK147" s="5">
        <f t="shared" si="54"/>
        <v>-0.21467016498923297</v>
      </c>
      <c r="BL147">
        <f t="shared" si="55"/>
        <v>0.30873605904301205</v>
      </c>
      <c r="BM147">
        <f t="shared" si="56"/>
        <v>0.69126394095698795</v>
      </c>
      <c r="BN147">
        <f t="shared" si="57"/>
        <v>0.32103591335381076</v>
      </c>
      <c r="BO147">
        <f t="shared" si="58"/>
        <v>-668.01506913587946</v>
      </c>
      <c r="BP147">
        <f t="shared" si="59"/>
        <v>0.3232662192393736</v>
      </c>
      <c r="BQ147">
        <f t="shared" si="60"/>
        <v>-0.45858468231636912</v>
      </c>
      <c r="BR147">
        <f t="shared" si="61"/>
        <v>-0.49429632181478012</v>
      </c>
      <c r="BU147" t="s">
        <v>61</v>
      </c>
      <c r="BV147">
        <v>0.61</v>
      </c>
    </row>
    <row r="148" spans="1:74" x14ac:dyDescent="0.25">
      <c r="A148">
        <v>0.62</v>
      </c>
      <c r="B148">
        <f t="shared" si="62"/>
        <v>-0.20760831050174613</v>
      </c>
      <c r="C148">
        <f t="shared" si="63"/>
        <v>146</v>
      </c>
      <c r="D148" s="5">
        <f t="shared" si="64"/>
        <v>0.32589285714285715</v>
      </c>
      <c r="E148" s="6">
        <f t="shared" si="49"/>
        <v>-0.45128283537279373</v>
      </c>
      <c r="F148" s="7">
        <f t="shared" si="50"/>
        <v>0.3258928571428571</v>
      </c>
      <c r="G148" s="7">
        <f t="shared" si="51"/>
        <v>0.36031860250704512</v>
      </c>
      <c r="AU148" s="2"/>
      <c r="BI148" s="5">
        <f t="shared" si="52"/>
        <v>0.62</v>
      </c>
      <c r="BJ148" s="5">
        <f t="shared" si="53"/>
        <v>146</v>
      </c>
      <c r="BK148" s="5">
        <f t="shared" si="54"/>
        <v>-0.20760831050174613</v>
      </c>
      <c r="BL148">
        <f t="shared" si="55"/>
        <v>0.31077878390551583</v>
      </c>
      <c r="BM148">
        <f t="shared" si="56"/>
        <v>0.68922121609448417</v>
      </c>
      <c r="BN148">
        <f t="shared" si="57"/>
        <v>0.3251595987107867</v>
      </c>
      <c r="BO148">
        <f t="shared" si="58"/>
        <v>-667.0049033420413</v>
      </c>
      <c r="BP148">
        <f t="shared" si="59"/>
        <v>0.32550335570469796</v>
      </c>
      <c r="BQ148">
        <f t="shared" si="60"/>
        <v>-0.45236409109512654</v>
      </c>
      <c r="BR148">
        <f t="shared" si="61"/>
        <v>-0.4780358009429998</v>
      </c>
      <c r="BU148" t="s">
        <v>63</v>
      </c>
      <c r="BV148">
        <v>0.62</v>
      </c>
    </row>
    <row r="149" spans="1:74" x14ac:dyDescent="0.25">
      <c r="A149">
        <v>0.62</v>
      </c>
      <c r="B149">
        <f t="shared" si="62"/>
        <v>-0.20760831050174613</v>
      </c>
      <c r="C149">
        <f t="shared" si="63"/>
        <v>147</v>
      </c>
      <c r="D149" s="5">
        <f t="shared" si="64"/>
        <v>0.328125</v>
      </c>
      <c r="E149" s="6">
        <f t="shared" si="49"/>
        <v>-0.44509652498551644</v>
      </c>
      <c r="F149" s="7">
        <f t="shared" si="50"/>
        <v>0.32812499999999989</v>
      </c>
      <c r="G149" s="7">
        <f t="shared" si="51"/>
        <v>0.36131902270975336</v>
      </c>
      <c r="AU149" s="2"/>
      <c r="BI149" s="5">
        <f t="shared" si="52"/>
        <v>0.62</v>
      </c>
      <c r="BJ149" s="5">
        <f t="shared" si="53"/>
        <v>147</v>
      </c>
      <c r="BK149" s="5">
        <f t="shared" si="54"/>
        <v>-0.20760831050174613</v>
      </c>
      <c r="BL149">
        <f t="shared" si="55"/>
        <v>0.31077878390551583</v>
      </c>
      <c r="BM149">
        <f t="shared" si="56"/>
        <v>0.68922121609448417</v>
      </c>
      <c r="BN149">
        <f t="shared" si="57"/>
        <v>0.32691213439313338</v>
      </c>
      <c r="BO149">
        <f t="shared" si="58"/>
        <v>-670.0141672031416</v>
      </c>
      <c r="BP149">
        <f t="shared" si="59"/>
        <v>0.32774049217002238</v>
      </c>
      <c r="BQ149">
        <f t="shared" si="60"/>
        <v>-0.44616095550420776</v>
      </c>
      <c r="BR149">
        <f t="shared" si="61"/>
        <v>-0.4780358009429998</v>
      </c>
      <c r="BU149" t="s">
        <v>63</v>
      </c>
      <c r="BV149">
        <v>0.62</v>
      </c>
    </row>
    <row r="150" spans="1:74" x14ac:dyDescent="0.25">
      <c r="A150">
        <v>0.62</v>
      </c>
      <c r="B150">
        <f t="shared" si="62"/>
        <v>-0.20760831050174613</v>
      </c>
      <c r="C150">
        <f t="shared" si="63"/>
        <v>148</v>
      </c>
      <c r="D150" s="5">
        <f t="shared" si="64"/>
        <v>0.33035714285714285</v>
      </c>
      <c r="E150" s="6">
        <f t="shared" si="49"/>
        <v>-0.43892720203419638</v>
      </c>
      <c r="F150" s="7">
        <f t="shared" si="50"/>
        <v>0.33035714285714279</v>
      </c>
      <c r="G150" s="7">
        <f t="shared" si="51"/>
        <v>0.36230565320434582</v>
      </c>
      <c r="AU150" s="2"/>
      <c r="BI150" s="5">
        <f t="shared" si="52"/>
        <v>0.62</v>
      </c>
      <c r="BJ150" s="5">
        <f t="shared" si="53"/>
        <v>148</v>
      </c>
      <c r="BK150" s="5">
        <f t="shared" si="54"/>
        <v>-0.20760831050174613</v>
      </c>
      <c r="BL150">
        <f t="shared" si="55"/>
        <v>0.31077878390551583</v>
      </c>
      <c r="BM150">
        <f t="shared" si="56"/>
        <v>0.68922121609448417</v>
      </c>
      <c r="BN150">
        <f t="shared" si="57"/>
        <v>0.33821108300503011</v>
      </c>
      <c r="BO150">
        <f t="shared" si="58"/>
        <v>-664.56390445740112</v>
      </c>
      <c r="BP150">
        <f t="shared" si="59"/>
        <v>0.32997762863534674</v>
      </c>
      <c r="BQ150">
        <f t="shared" si="60"/>
        <v>-0.43997494048443386</v>
      </c>
      <c r="BR150">
        <f t="shared" si="61"/>
        <v>-0.4780358009429998</v>
      </c>
      <c r="BU150" t="s">
        <v>63</v>
      </c>
      <c r="BV150">
        <v>0.62</v>
      </c>
    </row>
    <row r="151" spans="1:74" x14ac:dyDescent="0.25">
      <c r="A151">
        <v>0.63</v>
      </c>
      <c r="B151">
        <f t="shared" si="62"/>
        <v>-0.20065945054641829</v>
      </c>
      <c r="C151">
        <f t="shared" si="63"/>
        <v>149</v>
      </c>
      <c r="D151" s="5">
        <f t="shared" si="64"/>
        <v>0.3325892857142857</v>
      </c>
      <c r="E151" s="6">
        <f t="shared" si="49"/>
        <v>-0.43277453994427922</v>
      </c>
      <c r="F151" s="7">
        <f t="shared" si="50"/>
        <v>0.3325892857142857</v>
      </c>
      <c r="G151" s="7">
        <f t="shared" si="51"/>
        <v>0.36327853154375234</v>
      </c>
      <c r="AU151" s="2"/>
      <c r="BI151" s="5">
        <f t="shared" si="52"/>
        <v>0.63</v>
      </c>
      <c r="BJ151" s="5">
        <f t="shared" si="53"/>
        <v>149</v>
      </c>
      <c r="BK151" s="5">
        <f t="shared" si="54"/>
        <v>-0.20065945054641829</v>
      </c>
      <c r="BL151">
        <f t="shared" si="55"/>
        <v>0.31279453340678454</v>
      </c>
      <c r="BM151">
        <f t="shared" si="56"/>
        <v>0.68720546659321546</v>
      </c>
      <c r="BN151">
        <f t="shared" si="57"/>
        <v>0.34051371386964235</v>
      </c>
      <c r="BO151">
        <f t="shared" si="58"/>
        <v>-665.13406171604811</v>
      </c>
      <c r="BP151">
        <f t="shared" si="59"/>
        <v>0.33221476510067116</v>
      </c>
      <c r="BQ151">
        <f t="shared" si="60"/>
        <v>-0.43380571636060911</v>
      </c>
      <c r="BR151">
        <f t="shared" si="61"/>
        <v>-0.46203545959655867</v>
      </c>
      <c r="BU151" t="s">
        <v>62</v>
      </c>
      <c r="BV151">
        <v>0.63</v>
      </c>
    </row>
    <row r="152" spans="1:74" x14ac:dyDescent="0.25">
      <c r="A152">
        <v>0.63</v>
      </c>
      <c r="B152">
        <f t="shared" si="62"/>
        <v>-0.20065945054641829</v>
      </c>
      <c r="C152">
        <f t="shared" si="63"/>
        <v>150</v>
      </c>
      <c r="D152" s="5">
        <f t="shared" si="64"/>
        <v>0.33482142857142855</v>
      </c>
      <c r="E152" s="6">
        <f t="shared" si="49"/>
        <v>-0.42663821729966467</v>
      </c>
      <c r="F152" s="7">
        <f t="shared" si="50"/>
        <v>0.33482142857142849</v>
      </c>
      <c r="G152" s="7">
        <f t="shared" si="51"/>
        <v>0.36423769455772664</v>
      </c>
      <c r="AU152" s="2"/>
      <c r="BI152" s="5">
        <f t="shared" si="52"/>
        <v>0.63</v>
      </c>
      <c r="BJ152" s="5">
        <f t="shared" si="53"/>
        <v>150</v>
      </c>
      <c r="BK152" s="5">
        <f t="shared" si="54"/>
        <v>-0.20065945054641829</v>
      </c>
      <c r="BL152">
        <f t="shared" si="55"/>
        <v>0.31279453340678454</v>
      </c>
      <c r="BM152">
        <f t="shared" si="56"/>
        <v>0.68720546659321546</v>
      </c>
      <c r="BN152">
        <f t="shared" si="57"/>
        <v>0.34371503213694155</v>
      </c>
      <c r="BO152">
        <f t="shared" si="58"/>
        <v>-666.81518088922087</v>
      </c>
      <c r="BP152">
        <f t="shared" si="59"/>
        <v>0.33445190156599552</v>
      </c>
      <c r="BQ152">
        <f t="shared" si="60"/>
        <v>-0.42765295868789632</v>
      </c>
      <c r="BR152">
        <f t="shared" si="61"/>
        <v>-0.46203545959655867</v>
      </c>
      <c r="BU152" t="s">
        <v>75</v>
      </c>
      <c r="BV152">
        <v>0.63</v>
      </c>
    </row>
    <row r="153" spans="1:74" x14ac:dyDescent="0.25">
      <c r="A153">
        <v>0.63</v>
      </c>
      <c r="B153">
        <f t="shared" si="62"/>
        <v>-0.20065945054641829</v>
      </c>
      <c r="C153">
        <f t="shared" si="63"/>
        <v>151</v>
      </c>
      <c r="D153" s="5">
        <f t="shared" si="64"/>
        <v>0.33705357142857145</v>
      </c>
      <c r="E153" s="6">
        <f t="shared" si="49"/>
        <v>-0.4205179176962705</v>
      </c>
      <c r="F153" s="7">
        <f t="shared" si="50"/>
        <v>0.3370535714285714</v>
      </c>
      <c r="G153" s="7">
        <f t="shared" si="51"/>
        <v>0.36518317836419645</v>
      </c>
      <c r="AU153" s="2"/>
      <c r="BI153" s="5">
        <f t="shared" si="52"/>
        <v>0.63</v>
      </c>
      <c r="BJ153" s="5">
        <f t="shared" si="53"/>
        <v>151</v>
      </c>
      <c r="BK153" s="5">
        <f t="shared" si="54"/>
        <v>-0.20065945054641829</v>
      </c>
      <c r="BL153">
        <f t="shared" si="55"/>
        <v>0.31279453340678454</v>
      </c>
      <c r="BM153">
        <f t="shared" si="56"/>
        <v>0.68720546659321546</v>
      </c>
      <c r="BN153">
        <f t="shared" si="57"/>
        <v>0.34509020285464187</v>
      </c>
      <c r="BO153">
        <f t="shared" si="58"/>
        <v>-670.07361379332224</v>
      </c>
      <c r="BP153">
        <f t="shared" si="59"/>
        <v>0.33668903803131989</v>
      </c>
      <c r="BQ153">
        <f t="shared" si="60"/>
        <v>-0.42151634810295036</v>
      </c>
      <c r="BR153">
        <f t="shared" si="61"/>
        <v>-0.46203545959655867</v>
      </c>
      <c r="BU153" t="s">
        <v>65</v>
      </c>
      <c r="BV153">
        <v>0.63</v>
      </c>
    </row>
    <row r="154" spans="1:74" x14ac:dyDescent="0.25">
      <c r="A154">
        <v>0.65</v>
      </c>
      <c r="B154">
        <f t="shared" si="62"/>
        <v>-0.18708664335714442</v>
      </c>
      <c r="C154">
        <f t="shared" si="63"/>
        <v>152</v>
      </c>
      <c r="D154" s="5">
        <f t="shared" si="64"/>
        <v>0.3392857142857143</v>
      </c>
      <c r="E154" s="6">
        <f t="shared" si="49"/>
        <v>-0.41441332960007643</v>
      </c>
      <c r="F154" s="7">
        <f t="shared" si="50"/>
        <v>0.3392857142857143</v>
      </c>
      <c r="G154" s="7">
        <f t="shared" si="51"/>
        <v>0.36611501838029148</v>
      </c>
      <c r="AU154" s="2"/>
      <c r="BI154" s="5">
        <f t="shared" si="52"/>
        <v>0.65</v>
      </c>
      <c r="BJ154" s="5">
        <f t="shared" si="53"/>
        <v>152</v>
      </c>
      <c r="BK154" s="5">
        <f t="shared" si="54"/>
        <v>-0.18708664335714442</v>
      </c>
      <c r="BL154">
        <f t="shared" si="55"/>
        <v>0.31674792538671909</v>
      </c>
      <c r="BM154">
        <f t="shared" si="56"/>
        <v>0.68325207461328086</v>
      </c>
      <c r="BN154">
        <f t="shared" si="57"/>
        <v>0.34736053352697582</v>
      </c>
      <c r="BO154">
        <f t="shared" si="58"/>
        <v>-668.73343705744446</v>
      </c>
      <c r="BP154">
        <f t="shared" si="59"/>
        <v>0.33892617449664431</v>
      </c>
      <c r="BQ154">
        <f t="shared" si="60"/>
        <v>-0.41539557017962392</v>
      </c>
      <c r="BR154">
        <f t="shared" si="61"/>
        <v>-0.43078291609245423</v>
      </c>
      <c r="BU154" t="s">
        <v>63</v>
      </c>
      <c r="BV154">
        <v>0.65</v>
      </c>
    </row>
    <row r="155" spans="1:74" x14ac:dyDescent="0.25">
      <c r="A155">
        <v>0.66</v>
      </c>
      <c r="B155">
        <f t="shared" si="62"/>
        <v>-0.18045606445813131</v>
      </c>
      <c r="C155">
        <f t="shared" si="63"/>
        <v>153</v>
      </c>
      <c r="D155" s="5">
        <f t="shared" si="64"/>
        <v>0.34151785714285715</v>
      </c>
      <c r="E155" s="6">
        <f t="shared" si="49"/>
        <v>-0.40832414620946972</v>
      </c>
      <c r="F155" s="7">
        <f t="shared" si="50"/>
        <v>0.3415178571428571</v>
      </c>
      <c r="G155" s="7">
        <f t="shared" si="51"/>
        <v>0.36703324933306014</v>
      </c>
      <c r="AU155" s="2"/>
      <c r="BI155" s="5">
        <f t="shared" si="52"/>
        <v>0.66</v>
      </c>
      <c r="BJ155" s="5">
        <f t="shared" si="53"/>
        <v>153</v>
      </c>
      <c r="BK155" s="5">
        <f t="shared" si="54"/>
        <v>-0.18045606445813131</v>
      </c>
      <c r="BL155">
        <f t="shared" si="55"/>
        <v>0.31868690743698813</v>
      </c>
      <c r="BM155">
        <f t="shared" si="56"/>
        <v>0.68131309256301187</v>
      </c>
      <c r="BN155">
        <f t="shared" si="57"/>
        <v>0.34736053352697582</v>
      </c>
      <c r="BO155">
        <f t="shared" si="58"/>
        <v>-671.28614382011665</v>
      </c>
      <c r="BP155">
        <f t="shared" si="59"/>
        <v>0.34116331096196867</v>
      </c>
      <c r="BQ155">
        <f t="shared" si="60"/>
        <v>-0.40929031528906473</v>
      </c>
      <c r="BR155">
        <f t="shared" si="61"/>
        <v>-0.41551544396166579</v>
      </c>
      <c r="BU155" t="s">
        <v>62</v>
      </c>
      <c r="BV155">
        <v>0.66</v>
      </c>
    </row>
    <row r="156" spans="1:74" x14ac:dyDescent="0.25">
      <c r="A156">
        <v>0.68</v>
      </c>
      <c r="B156">
        <f t="shared" si="62"/>
        <v>-0.16749108729376366</v>
      </c>
      <c r="C156">
        <f t="shared" si="63"/>
        <v>154</v>
      </c>
      <c r="D156" s="5">
        <f t="shared" si="64"/>
        <v>0.34375</v>
      </c>
      <c r="E156" s="6">
        <f t="shared" si="49"/>
        <v>-0.40225006532172536</v>
      </c>
      <c r="F156" s="7">
        <f t="shared" si="50"/>
        <v>0.34374999999999994</v>
      </c>
      <c r="G156" s="7">
        <f t="shared" si="51"/>
        <v>0.36793790526988279</v>
      </c>
      <c r="AU156" s="2"/>
      <c r="BI156" s="5">
        <f t="shared" si="52"/>
        <v>0.68</v>
      </c>
      <c r="BJ156" s="5">
        <f t="shared" si="53"/>
        <v>154</v>
      </c>
      <c r="BK156" s="5">
        <f t="shared" si="54"/>
        <v>-0.16749108729376366</v>
      </c>
      <c r="BL156">
        <f t="shared" si="55"/>
        <v>0.32249259819311982</v>
      </c>
      <c r="BM156">
        <f t="shared" si="56"/>
        <v>0.67750740180688018</v>
      </c>
      <c r="BN156">
        <f t="shared" si="57"/>
        <v>0.34736053352697582</v>
      </c>
      <c r="BO156">
        <f t="shared" si="58"/>
        <v>-672.04360929496829</v>
      </c>
      <c r="BP156">
        <f t="shared" si="59"/>
        <v>0.34340044742729309</v>
      </c>
      <c r="BQ156">
        <f t="shared" si="60"/>
        <v>-0.40320027846402706</v>
      </c>
      <c r="BR156">
        <f t="shared" si="61"/>
        <v>-0.38566248081198462</v>
      </c>
      <c r="BU156" t="s">
        <v>61</v>
      </c>
      <c r="BV156">
        <v>0.68</v>
      </c>
    </row>
    <row r="157" spans="1:74" x14ac:dyDescent="0.25">
      <c r="A157">
        <v>0.68</v>
      </c>
      <c r="B157">
        <f t="shared" si="62"/>
        <v>-0.16749108729376366</v>
      </c>
      <c r="C157">
        <f t="shared" si="63"/>
        <v>155</v>
      </c>
      <c r="D157" s="5">
        <f t="shared" si="64"/>
        <v>0.34598214285714285</v>
      </c>
      <c r="E157" s="6">
        <f t="shared" si="49"/>
        <v>-0.39619078920345774</v>
      </c>
      <c r="F157" s="7">
        <f t="shared" si="50"/>
        <v>0.34598214285714279</v>
      </c>
      <c r="G157" s="7">
        <f t="shared" si="51"/>
        <v>0.36882901956859215</v>
      </c>
      <c r="AU157" s="2"/>
      <c r="BI157" s="5">
        <f t="shared" si="52"/>
        <v>0.68</v>
      </c>
      <c r="BJ157" s="5">
        <f t="shared" si="53"/>
        <v>155</v>
      </c>
      <c r="BK157" s="5">
        <f t="shared" si="54"/>
        <v>-0.16749108729376366</v>
      </c>
      <c r="BL157">
        <f t="shared" si="55"/>
        <v>0.32249259819311982</v>
      </c>
      <c r="BM157">
        <f t="shared" si="56"/>
        <v>0.67750740180688018</v>
      </c>
      <c r="BN157">
        <f t="shared" si="57"/>
        <v>0.34842364279265248</v>
      </c>
      <c r="BO157">
        <f t="shared" si="58"/>
        <v>-675.47748230546563</v>
      </c>
      <c r="BP157">
        <f t="shared" si="59"/>
        <v>0.34563758389261745</v>
      </c>
      <c r="BQ157">
        <f t="shared" si="60"/>
        <v>-0.39712515926723702</v>
      </c>
      <c r="BR157">
        <f t="shared" si="61"/>
        <v>-0.38566248081198462</v>
      </c>
      <c r="BU157" t="s">
        <v>62</v>
      </c>
      <c r="BV157">
        <v>0.68</v>
      </c>
    </row>
    <row r="158" spans="1:74" x14ac:dyDescent="0.25">
      <c r="A158">
        <v>0.68</v>
      </c>
      <c r="B158">
        <f t="shared" si="62"/>
        <v>-0.16749108729376366</v>
      </c>
      <c r="C158">
        <f t="shared" si="63"/>
        <v>156</v>
      </c>
      <c r="D158" s="5">
        <f t="shared" si="64"/>
        <v>0.3482142857142857</v>
      </c>
      <c r="E158" s="6">
        <f t="shared" si="49"/>
        <v>-0.39014602446488944</v>
      </c>
      <c r="F158" s="7">
        <f t="shared" si="50"/>
        <v>0.3482142857142857</v>
      </c>
      <c r="G158" s="7">
        <f t="shared" si="51"/>
        <v>0.36970662494730822</v>
      </c>
      <c r="AU158" s="2"/>
      <c r="BI158" s="5">
        <f t="shared" si="52"/>
        <v>0.68</v>
      </c>
      <c r="BJ158" s="5">
        <f t="shared" si="53"/>
        <v>156</v>
      </c>
      <c r="BK158" s="5">
        <f t="shared" si="54"/>
        <v>-0.16749108729376366</v>
      </c>
      <c r="BL158">
        <f t="shared" si="55"/>
        <v>0.32249259819311982</v>
      </c>
      <c r="BM158">
        <f t="shared" si="56"/>
        <v>0.67750740180688018</v>
      </c>
      <c r="BN158">
        <f t="shared" si="57"/>
        <v>0.34842364279265248</v>
      </c>
      <c r="BO158">
        <f t="shared" si="58"/>
        <v>-679.84950484465958</v>
      </c>
      <c r="BP158">
        <f t="shared" si="59"/>
        <v>0.34787472035794181</v>
      </c>
      <c r="BQ158">
        <f t="shared" si="60"/>
        <v>-0.39106466166364912</v>
      </c>
      <c r="BR158">
        <f t="shared" si="61"/>
        <v>-0.38566248081198462</v>
      </c>
      <c r="BU158" t="s">
        <v>63</v>
      </c>
      <c r="BV158">
        <v>0.68</v>
      </c>
    </row>
    <row r="159" spans="1:74" x14ac:dyDescent="0.25">
      <c r="A159">
        <v>0.69</v>
      </c>
      <c r="B159">
        <f t="shared" si="62"/>
        <v>-0.16115090926274472</v>
      </c>
      <c r="C159">
        <f t="shared" si="63"/>
        <v>157</v>
      </c>
      <c r="D159" s="5">
        <f t="shared" si="64"/>
        <v>0.35044642857142855</v>
      </c>
      <c r="E159" s="6">
        <f t="shared" si="49"/>
        <v>-0.38411548193778972</v>
      </c>
      <c r="F159" s="7">
        <f t="shared" si="50"/>
        <v>0.35044642857142849</v>
      </c>
      <c r="G159" s="7">
        <f t="shared" si="51"/>
        <v>0.37057075347399693</v>
      </c>
      <c r="AU159" s="2"/>
      <c r="BI159" s="5">
        <f t="shared" si="52"/>
        <v>0.69</v>
      </c>
      <c r="BJ159" s="5">
        <f t="shared" si="53"/>
        <v>157</v>
      </c>
      <c r="BK159" s="5">
        <f t="shared" si="54"/>
        <v>-0.16115090926274472</v>
      </c>
      <c r="BL159">
        <f t="shared" si="55"/>
        <v>0.32436049660440008</v>
      </c>
      <c r="BM159">
        <f t="shared" si="56"/>
        <v>0.67563950339559997</v>
      </c>
      <c r="BN159">
        <f t="shared" si="57"/>
        <v>0.35112492042243337</v>
      </c>
      <c r="BO159">
        <f t="shared" si="58"/>
        <v>-679.99655587660595</v>
      </c>
      <c r="BP159">
        <f t="shared" si="59"/>
        <v>0.35011185682326623</v>
      </c>
      <c r="BQ159">
        <f t="shared" si="60"/>
        <v>-0.3850184938964456</v>
      </c>
      <c r="BR159">
        <f t="shared" si="61"/>
        <v>-0.37106368139083207</v>
      </c>
      <c r="BU159" t="s">
        <v>1</v>
      </c>
      <c r="BV159">
        <v>0.69</v>
      </c>
    </row>
    <row r="160" spans="1:74" x14ac:dyDescent="0.25">
      <c r="A160">
        <v>0.7</v>
      </c>
      <c r="B160">
        <f t="shared" si="62"/>
        <v>-0.15490195998574319</v>
      </c>
      <c r="C160">
        <f t="shared" si="63"/>
        <v>158</v>
      </c>
      <c r="D160" s="5">
        <f t="shared" si="64"/>
        <v>0.35267857142857145</v>
      </c>
      <c r="E160" s="6">
        <f t="shared" si="49"/>
        <v>-0.37809887655693886</v>
      </c>
      <c r="F160" s="7">
        <f t="shared" si="50"/>
        <v>0.3526785714285714</v>
      </c>
      <c r="G160" s="7">
        <f t="shared" si="51"/>
        <v>0.37142143657576066</v>
      </c>
      <c r="AU160" s="2"/>
      <c r="BI160" s="5">
        <f t="shared" si="52"/>
        <v>0.7</v>
      </c>
      <c r="BJ160" s="5">
        <f t="shared" si="53"/>
        <v>158</v>
      </c>
      <c r="BK160" s="5">
        <f t="shared" si="54"/>
        <v>-0.15490195998574319</v>
      </c>
      <c r="BL160">
        <f t="shared" si="55"/>
        <v>0.32620585298115801</v>
      </c>
      <c r="BM160">
        <f t="shared" si="56"/>
        <v>0.67379414701884199</v>
      </c>
      <c r="BN160">
        <f t="shared" si="57"/>
        <v>0.35185600191651256</v>
      </c>
      <c r="BO160">
        <f t="shared" si="58"/>
        <v>-681.89937435300544</v>
      </c>
      <c r="BP160">
        <f t="shared" si="59"/>
        <v>0.3523489932885906</v>
      </c>
      <c r="BQ160">
        <f t="shared" si="60"/>
        <v>-0.37898636836663241</v>
      </c>
      <c r="BR160">
        <f t="shared" si="61"/>
        <v>-0.35667494393873245</v>
      </c>
      <c r="BU160" t="s">
        <v>61</v>
      </c>
      <c r="BV160">
        <v>0.7</v>
      </c>
    </row>
    <row r="161" spans="1:74" x14ac:dyDescent="0.25">
      <c r="A161">
        <v>0.7</v>
      </c>
      <c r="B161">
        <f t="shared" si="62"/>
        <v>-0.15490195998574319</v>
      </c>
      <c r="C161">
        <f t="shared" si="63"/>
        <v>159</v>
      </c>
      <c r="D161" s="5">
        <f t="shared" si="64"/>
        <v>0.3549107142857143</v>
      </c>
      <c r="E161" s="6">
        <f t="shared" si="49"/>
        <v>-0.37209592724498652</v>
      </c>
      <c r="F161" s="7">
        <f t="shared" si="50"/>
        <v>0.35491071428571419</v>
      </c>
      <c r="G161" s="7">
        <f t="shared" si="51"/>
        <v>0.37225870504786701</v>
      </c>
      <c r="AU161" s="2"/>
      <c r="BI161" s="5">
        <f t="shared" si="52"/>
        <v>0.7</v>
      </c>
      <c r="BJ161" s="5">
        <f t="shared" si="53"/>
        <v>159</v>
      </c>
      <c r="BK161" s="5">
        <f t="shared" si="54"/>
        <v>-0.15490195998574319</v>
      </c>
      <c r="BL161">
        <f t="shared" si="55"/>
        <v>0.32620585298115801</v>
      </c>
      <c r="BM161">
        <f t="shared" si="56"/>
        <v>0.67379414701884199</v>
      </c>
      <c r="BN161">
        <f t="shared" si="57"/>
        <v>0.35768261618242181</v>
      </c>
      <c r="BO161">
        <f t="shared" si="58"/>
        <v>-681.02247358191198</v>
      </c>
      <c r="BP161">
        <f t="shared" si="59"/>
        <v>0.35458612975391501</v>
      </c>
      <c r="BQ161">
        <f t="shared" si="60"/>
        <v>-0.37296800151609277</v>
      </c>
      <c r="BR161">
        <f t="shared" si="61"/>
        <v>-0.35667494393873245</v>
      </c>
      <c r="BU161" t="s">
        <v>75</v>
      </c>
      <c r="BV161">
        <v>0.7</v>
      </c>
    </row>
    <row r="162" spans="1:74" x14ac:dyDescent="0.25">
      <c r="A162">
        <v>0.77</v>
      </c>
      <c r="B162">
        <f t="shared" si="62"/>
        <v>-0.11350927482751812</v>
      </c>
      <c r="C162">
        <f t="shared" si="63"/>
        <v>160</v>
      </c>
      <c r="D162" s="5">
        <f t="shared" si="64"/>
        <v>0.35714285714285715</v>
      </c>
      <c r="E162" s="6">
        <f t="shared" si="49"/>
        <v>-0.36610635680056969</v>
      </c>
      <c r="F162" s="7">
        <f t="shared" si="50"/>
        <v>0.3571428571428571</v>
      </c>
      <c r="G162" s="7">
        <f t="shared" si="51"/>
        <v>0.37308258906252545</v>
      </c>
      <c r="AU162" s="2"/>
      <c r="BI162" s="5">
        <f t="shared" si="52"/>
        <v>0.77</v>
      </c>
      <c r="BJ162" s="5">
        <f t="shared" si="53"/>
        <v>160</v>
      </c>
      <c r="BK162" s="5">
        <f t="shared" si="54"/>
        <v>-0.11350927482751812</v>
      </c>
      <c r="BL162">
        <f t="shared" si="55"/>
        <v>0.33853522583326157</v>
      </c>
      <c r="BM162">
        <f t="shared" si="56"/>
        <v>0.66146477416673843</v>
      </c>
      <c r="BN162">
        <f t="shared" si="57"/>
        <v>0.36462736354283121</v>
      </c>
      <c r="BO162">
        <f t="shared" si="58"/>
        <v>-667.35007230051053</v>
      </c>
      <c r="BP162">
        <f t="shared" si="59"/>
        <v>0.35682326621923938</v>
      </c>
      <c r="BQ162">
        <f t="shared" si="60"/>
        <v>-0.366963113713967</v>
      </c>
      <c r="BR162">
        <f t="shared" si="61"/>
        <v>-0.26136476413440751</v>
      </c>
      <c r="BU162" t="s">
        <v>61</v>
      </c>
      <c r="BV162">
        <v>0.77</v>
      </c>
    </row>
    <row r="163" spans="1:74" x14ac:dyDescent="0.25">
      <c r="A163">
        <v>0.78</v>
      </c>
      <c r="B163">
        <f t="shared" si="62"/>
        <v>-0.10790539730951958</v>
      </c>
      <c r="C163">
        <f t="shared" si="63"/>
        <v>161</v>
      </c>
      <c r="D163" s="5">
        <f t="shared" si="64"/>
        <v>0.359375</v>
      </c>
      <c r="E163" s="6">
        <f t="shared" si="49"/>
        <v>-0.36012989178956933</v>
      </c>
      <c r="F163" s="7">
        <f t="shared" si="50"/>
        <v>0.359375</v>
      </c>
      <c r="G163" s="7">
        <f t="shared" si="51"/>
        <v>0.37389311817741672</v>
      </c>
      <c r="AU163" s="2"/>
      <c r="BI163" s="5">
        <f t="shared" si="52"/>
        <v>0.78</v>
      </c>
      <c r="BJ163" s="5">
        <f t="shared" si="53"/>
        <v>161</v>
      </c>
      <c r="BK163" s="5">
        <f t="shared" si="54"/>
        <v>-0.10790539730951958</v>
      </c>
      <c r="BL163">
        <f t="shared" si="55"/>
        <v>0.34021817108854802</v>
      </c>
      <c r="BM163">
        <f t="shared" si="56"/>
        <v>0.65978182891145198</v>
      </c>
      <c r="BN163">
        <f t="shared" si="57"/>
        <v>0.36668849351930344</v>
      </c>
      <c r="BO163">
        <f t="shared" si="58"/>
        <v>-668.13285728032008</v>
      </c>
      <c r="BP163">
        <f t="shared" si="59"/>
        <v>0.35906040268456374</v>
      </c>
      <c r="BQ163">
        <f t="shared" si="60"/>
        <v>-0.3609714291462286</v>
      </c>
      <c r="BR163">
        <f t="shared" si="61"/>
        <v>-0.24846135929849961</v>
      </c>
      <c r="BU163" t="s">
        <v>61</v>
      </c>
      <c r="BV163">
        <v>0.78</v>
      </c>
    </row>
    <row r="164" spans="1:74" x14ac:dyDescent="0.25">
      <c r="A164">
        <v>0.81</v>
      </c>
      <c r="B164">
        <f t="shared" si="62"/>
        <v>-9.1514981121350217E-2</v>
      </c>
      <c r="C164">
        <f t="shared" si="63"/>
        <v>162</v>
      </c>
      <c r="D164" s="5">
        <f t="shared" si="64"/>
        <v>0.36160714285714285</v>
      </c>
      <c r="E164" s="6">
        <f t="shared" si="49"/>
        <v>-0.35416626243938576</v>
      </c>
      <c r="F164" s="7">
        <f t="shared" si="50"/>
        <v>0.36160714285714279</v>
      </c>
      <c r="G164" s="7">
        <f t="shared" si="51"/>
        <v>0.37469032134398345</v>
      </c>
      <c r="AU164" s="2"/>
      <c r="BI164" s="5">
        <f t="shared" si="52"/>
        <v>0.81</v>
      </c>
      <c r="BJ164" s="5">
        <f t="shared" si="53"/>
        <v>162</v>
      </c>
      <c r="BK164" s="5">
        <f t="shared" si="54"/>
        <v>-9.1514981121350217E-2</v>
      </c>
      <c r="BL164">
        <f t="shared" si="55"/>
        <v>0.345158702374884</v>
      </c>
      <c r="BM164">
        <f t="shared" si="56"/>
        <v>0.654841297625116</v>
      </c>
      <c r="BN164">
        <f t="shared" si="57"/>
        <v>0.37200200084974988</v>
      </c>
      <c r="BO164">
        <f t="shared" si="58"/>
        <v>-662.99206323932083</v>
      </c>
      <c r="BP164">
        <f t="shared" si="59"/>
        <v>0.36129753914988816</v>
      </c>
      <c r="BQ164">
        <f t="shared" si="60"/>
        <v>-0.35499267570833853</v>
      </c>
      <c r="BR164">
        <f t="shared" si="61"/>
        <v>-0.21072103131565253</v>
      </c>
      <c r="BU164" t="s">
        <v>63</v>
      </c>
      <c r="BV164">
        <v>0.81</v>
      </c>
    </row>
    <row r="165" spans="1:74" x14ac:dyDescent="0.25">
      <c r="A165">
        <v>0.81</v>
      </c>
      <c r="B165">
        <f t="shared" si="62"/>
        <v>-9.1514981121350217E-2</v>
      </c>
      <c r="C165">
        <f t="shared" si="63"/>
        <v>163</v>
      </c>
      <c r="D165" s="5">
        <f t="shared" si="64"/>
        <v>0.3638392857142857</v>
      </c>
      <c r="E165" s="6">
        <f t="shared" si="49"/>
        <v>-0.34821520253611499</v>
      </c>
      <c r="F165" s="7">
        <f t="shared" si="50"/>
        <v>0.36383928571428559</v>
      </c>
      <c r="G165" s="7">
        <f t="shared" si="51"/>
        <v>0.3754742269154881</v>
      </c>
      <c r="AU165" s="2"/>
      <c r="BI165" s="5">
        <f t="shared" si="52"/>
        <v>0.81</v>
      </c>
      <c r="BJ165" s="5">
        <f t="shared" si="53"/>
        <v>163</v>
      </c>
      <c r="BK165" s="5">
        <f t="shared" si="54"/>
        <v>-9.1514981121350217E-2</v>
      </c>
      <c r="BL165">
        <f t="shared" si="55"/>
        <v>0.345158702374884</v>
      </c>
      <c r="BM165">
        <f t="shared" si="56"/>
        <v>0.654841297625116</v>
      </c>
      <c r="BN165">
        <f t="shared" si="57"/>
        <v>0.37200200084974988</v>
      </c>
      <c r="BO165">
        <f t="shared" si="58"/>
        <v>-667.09727725318658</v>
      </c>
      <c r="BP165">
        <f t="shared" si="59"/>
        <v>0.36353467561521252</v>
      </c>
      <c r="BQ165">
        <f t="shared" si="60"/>
        <v>-0.34902658490085781</v>
      </c>
      <c r="BR165">
        <f t="shared" si="61"/>
        <v>-0.21072103131565253</v>
      </c>
      <c r="BU165" t="s">
        <v>75</v>
      </c>
      <c r="BV165">
        <v>0.81</v>
      </c>
    </row>
    <row r="166" spans="1:74" x14ac:dyDescent="0.25">
      <c r="A166">
        <v>0.82</v>
      </c>
      <c r="B166">
        <f t="shared" si="62"/>
        <v>-8.6186147616283335E-2</v>
      </c>
      <c r="C166">
        <f t="shared" si="63"/>
        <v>164</v>
      </c>
      <c r="D166" s="5">
        <f t="shared" si="64"/>
        <v>0.36607142857142855</v>
      </c>
      <c r="E166" s="6">
        <f t="shared" si="49"/>
        <v>-0.34227644932452284</v>
      </c>
      <c r="F166" s="7">
        <f t="shared" si="50"/>
        <v>0.36607142857142849</v>
      </c>
      <c r="G166" s="7">
        <f t="shared" si="51"/>
        <v>0.37624486265484386</v>
      </c>
      <c r="AU166" s="2"/>
      <c r="BI166" s="5">
        <f t="shared" si="52"/>
        <v>0.82</v>
      </c>
      <c r="BJ166" s="5">
        <f t="shared" si="53"/>
        <v>164</v>
      </c>
      <c r="BK166" s="5">
        <f t="shared" si="54"/>
        <v>-8.6186147616283335E-2</v>
      </c>
      <c r="BL166">
        <f t="shared" si="55"/>
        <v>0.34677071433546253</v>
      </c>
      <c r="BM166">
        <f t="shared" si="56"/>
        <v>0.65322928566453742</v>
      </c>
      <c r="BN166">
        <f t="shared" si="57"/>
        <v>0.37870305848428965</v>
      </c>
      <c r="BO166">
        <f t="shared" si="58"/>
        <v>-663.84085273635992</v>
      </c>
      <c r="BP166">
        <f t="shared" si="59"/>
        <v>0.36577181208053694</v>
      </c>
      <c r="BQ166">
        <f t="shared" si="60"/>
        <v>-0.343072891727906</v>
      </c>
      <c r="BR166">
        <f t="shared" si="61"/>
        <v>-0.19845093872383832</v>
      </c>
      <c r="BU166" t="s">
        <v>63</v>
      </c>
      <c r="BV166">
        <v>0.82</v>
      </c>
    </row>
    <row r="167" spans="1:74" x14ac:dyDescent="0.25">
      <c r="A167">
        <v>0.82</v>
      </c>
      <c r="B167">
        <f t="shared" si="62"/>
        <v>-8.6186147616283335E-2</v>
      </c>
      <c r="C167">
        <f t="shared" si="63"/>
        <v>165</v>
      </c>
      <c r="D167" s="5">
        <f t="shared" si="64"/>
        <v>0.36830357142857145</v>
      </c>
      <c r="E167" s="6">
        <f t="shared" si="49"/>
        <v>-0.33634974341070495</v>
      </c>
      <c r="F167" s="7">
        <f t="shared" si="50"/>
        <v>0.3683035714285714</v>
      </c>
      <c r="G167" s="7">
        <f t="shared" si="51"/>
        <v>0.37700225574222623</v>
      </c>
      <c r="AU167" s="2"/>
      <c r="BI167" s="5">
        <f t="shared" si="52"/>
        <v>0.82</v>
      </c>
      <c r="BJ167" s="5">
        <f t="shared" si="53"/>
        <v>165</v>
      </c>
      <c r="BK167" s="5">
        <f t="shared" si="54"/>
        <v>-8.6186147616283335E-2</v>
      </c>
      <c r="BL167">
        <f t="shared" si="55"/>
        <v>0.34677071433546253</v>
      </c>
      <c r="BM167">
        <f t="shared" si="56"/>
        <v>0.65322928566453742</v>
      </c>
      <c r="BN167">
        <f t="shared" si="57"/>
        <v>0.37870305848428965</v>
      </c>
      <c r="BO167">
        <f t="shared" si="58"/>
        <v>-667.90104143811129</v>
      </c>
      <c r="BP167">
        <f t="shared" si="59"/>
        <v>0.3680089485458613</v>
      </c>
      <c r="BQ167">
        <f t="shared" si="60"/>
        <v>-0.33713133459836264</v>
      </c>
      <c r="BR167">
        <f t="shared" si="61"/>
        <v>-0.19845093872383832</v>
      </c>
      <c r="BU167" t="s">
        <v>75</v>
      </c>
      <c r="BV167">
        <v>0.82</v>
      </c>
    </row>
    <row r="168" spans="1:74" x14ac:dyDescent="0.25">
      <c r="A168">
        <v>0.83</v>
      </c>
      <c r="B168">
        <f t="shared" si="62"/>
        <v>-8.092190762392612E-2</v>
      </c>
      <c r="C168">
        <f t="shared" si="63"/>
        <v>166</v>
      </c>
      <c r="D168" s="5">
        <f t="shared" si="64"/>
        <v>0.3705357142857143</v>
      </c>
      <c r="E168" s="6">
        <f t="shared" si="49"/>
        <v>-0.33043482866733609</v>
      </c>
      <c r="F168" s="7">
        <f t="shared" si="50"/>
        <v>0.3705357142857143</v>
      </c>
      <c r="G168" s="7">
        <f t="shared" si="51"/>
        <v>0.37774643278246955</v>
      </c>
      <c r="AU168" s="2"/>
      <c r="BI168" s="5">
        <f t="shared" si="52"/>
        <v>0.83</v>
      </c>
      <c r="BJ168" s="5">
        <f t="shared" si="53"/>
        <v>166</v>
      </c>
      <c r="BK168" s="5">
        <f t="shared" si="54"/>
        <v>-8.092190762392612E-2</v>
      </c>
      <c r="BL168">
        <f t="shared" si="55"/>
        <v>0.34836591480464729</v>
      </c>
      <c r="BM168">
        <f t="shared" si="56"/>
        <v>0.65163408519535271</v>
      </c>
      <c r="BN168">
        <f t="shared" si="57"/>
        <v>0.38032119269602771</v>
      </c>
      <c r="BO168">
        <f t="shared" si="58"/>
        <v>-669.03077485397478</v>
      </c>
      <c r="BP168">
        <f t="shared" si="59"/>
        <v>0.37024608501118567</v>
      </c>
      <c r="BQ168">
        <f t="shared" si="60"/>
        <v>-0.33120165522970058</v>
      </c>
      <c r="BR168">
        <f t="shared" si="61"/>
        <v>-0.18632957819149348</v>
      </c>
      <c r="BU168" t="s">
        <v>75</v>
      </c>
      <c r="BV168">
        <v>0.83</v>
      </c>
    </row>
    <row r="169" spans="1:74" x14ac:dyDescent="0.25">
      <c r="A169">
        <v>0.84</v>
      </c>
      <c r="B169">
        <f t="shared" si="62"/>
        <v>-7.5720713938118356E-2</v>
      </c>
      <c r="C169">
        <f t="shared" si="63"/>
        <v>167</v>
      </c>
      <c r="D169" s="5">
        <f t="shared" si="64"/>
        <v>0.37276785714285715</v>
      </c>
      <c r="E169" s="6">
        <f t="shared" si="49"/>
        <v>-0.32453145214140972</v>
      </c>
      <c r="F169" s="7">
        <f t="shared" si="50"/>
        <v>0.3727678571428571</v>
      </c>
      <c r="G169" s="7">
        <f t="shared" si="51"/>
        <v>0.37847741981225497</v>
      </c>
      <c r="AU169" s="2"/>
      <c r="BI169" s="5">
        <f t="shared" si="52"/>
        <v>0.84</v>
      </c>
      <c r="BJ169" s="5">
        <f t="shared" si="53"/>
        <v>167</v>
      </c>
      <c r="BK169" s="5">
        <f t="shared" si="54"/>
        <v>-7.5720713938118356E-2</v>
      </c>
      <c r="BL169">
        <f t="shared" si="55"/>
        <v>0.34994464926234747</v>
      </c>
      <c r="BM169">
        <f t="shared" si="56"/>
        <v>0.65005535073765253</v>
      </c>
      <c r="BN169">
        <f t="shared" si="57"/>
        <v>0.38102128564695992</v>
      </c>
      <c r="BO169">
        <f t="shared" si="58"/>
        <v>-670.95514640876092</v>
      </c>
      <c r="BP169">
        <f t="shared" si="59"/>
        <v>0.37248322147651008</v>
      </c>
      <c r="BQ169">
        <f t="shared" si="60"/>
        <v>-0.32528359855436106</v>
      </c>
      <c r="BR169">
        <f t="shared" si="61"/>
        <v>-0.1743533871447778</v>
      </c>
      <c r="BU169" t="s">
        <v>61</v>
      </c>
      <c r="BV169">
        <v>0.84</v>
      </c>
    </row>
    <row r="170" spans="1:74" x14ac:dyDescent="0.25">
      <c r="A170">
        <v>0.84</v>
      </c>
      <c r="B170">
        <f t="shared" si="62"/>
        <v>-7.5720713938118356E-2</v>
      </c>
      <c r="C170">
        <f t="shared" si="63"/>
        <v>168</v>
      </c>
      <c r="D170" s="5">
        <f t="shared" si="64"/>
        <v>0.375</v>
      </c>
      <c r="E170" s="6">
        <f t="shared" si="49"/>
        <v>-0.3186393639643752</v>
      </c>
      <c r="F170" s="7">
        <f t="shared" si="50"/>
        <v>0.375</v>
      </c>
      <c r="G170" s="7">
        <f t="shared" si="51"/>
        <v>0.37919524230709561</v>
      </c>
      <c r="AU170" s="2"/>
      <c r="BI170" s="5">
        <f t="shared" si="52"/>
        <v>0.84</v>
      </c>
      <c r="BJ170" s="5">
        <f t="shared" si="53"/>
        <v>168</v>
      </c>
      <c r="BK170" s="5">
        <f t="shared" si="54"/>
        <v>-7.5720713938118356E-2</v>
      </c>
      <c r="BL170">
        <f t="shared" si="55"/>
        <v>0.34994464926234747</v>
      </c>
      <c r="BM170">
        <f t="shared" si="56"/>
        <v>0.65005535073765253</v>
      </c>
      <c r="BN170">
        <f t="shared" si="57"/>
        <v>0.38102128564695992</v>
      </c>
      <c r="BO170">
        <f t="shared" si="58"/>
        <v>-674.98490704785263</v>
      </c>
      <c r="BP170">
        <f t="shared" si="59"/>
        <v>0.37472035794183445</v>
      </c>
      <c r="BQ170">
        <f t="shared" si="60"/>
        <v>-0.31937691262856882</v>
      </c>
      <c r="BR170">
        <f t="shared" si="61"/>
        <v>-0.1743533871447778</v>
      </c>
      <c r="BU170" t="s">
        <v>63</v>
      </c>
      <c r="BV170">
        <v>0.84</v>
      </c>
    </row>
    <row r="171" spans="1:74" x14ac:dyDescent="0.25">
      <c r="A171">
        <v>0.84</v>
      </c>
      <c r="B171">
        <f t="shared" si="62"/>
        <v>-7.5720713938118356E-2</v>
      </c>
      <c r="C171">
        <f t="shared" si="63"/>
        <v>169</v>
      </c>
      <c r="D171" s="5">
        <f t="shared" si="64"/>
        <v>0.37723214285714285</v>
      </c>
      <c r="E171" s="6">
        <f t="shared" si="49"/>
        <v>-0.31275831726458425</v>
      </c>
      <c r="F171" s="7">
        <f t="shared" si="50"/>
        <v>0.37723214285714279</v>
      </c>
      <c r="G171" s="7">
        <f t="shared" si="51"/>
        <v>0.37989992518812288</v>
      </c>
      <c r="AU171" s="2"/>
      <c r="BI171" s="5">
        <f t="shared" si="52"/>
        <v>0.84</v>
      </c>
      <c r="BJ171" s="5">
        <f t="shared" si="53"/>
        <v>169</v>
      </c>
      <c r="BK171" s="5">
        <f t="shared" si="54"/>
        <v>-7.5720713938118356E-2</v>
      </c>
      <c r="BL171">
        <f t="shared" si="55"/>
        <v>0.34994464926234747</v>
      </c>
      <c r="BM171">
        <f t="shared" si="56"/>
        <v>0.65005535073765253</v>
      </c>
      <c r="BN171">
        <f t="shared" si="57"/>
        <v>0.38267055432371788</v>
      </c>
      <c r="BO171">
        <f t="shared" si="58"/>
        <v>-677.55909521897979</v>
      </c>
      <c r="BP171">
        <f t="shared" si="59"/>
        <v>0.37695749440715881</v>
      </c>
      <c r="BQ171">
        <f t="shared" si="60"/>
        <v>-0.31348134854349863</v>
      </c>
      <c r="BR171">
        <f t="shared" si="61"/>
        <v>-0.1743533871447778</v>
      </c>
      <c r="BU171" t="s">
        <v>65</v>
      </c>
      <c r="BV171">
        <v>0.84</v>
      </c>
    </row>
    <row r="172" spans="1:74" x14ac:dyDescent="0.25">
      <c r="A172">
        <v>0.85</v>
      </c>
      <c r="B172">
        <f t="shared" si="62"/>
        <v>-7.0581074285707285E-2</v>
      </c>
      <c r="C172">
        <f t="shared" si="63"/>
        <v>170</v>
      </c>
      <c r="D172" s="5">
        <f t="shared" si="64"/>
        <v>0.3794642857142857</v>
      </c>
      <c r="E172" s="6">
        <f t="shared" si="49"/>
        <v>-0.3068880680819584</v>
      </c>
      <c r="F172" s="7">
        <f t="shared" si="50"/>
        <v>0.37946428571428564</v>
      </c>
      <c r="G172" s="7">
        <f t="shared" si="51"/>
        <v>0.38059149282868071</v>
      </c>
      <c r="AU172" s="2"/>
      <c r="BI172" s="5">
        <f t="shared" si="52"/>
        <v>0.85</v>
      </c>
      <c r="BJ172" s="5">
        <f t="shared" si="53"/>
        <v>170</v>
      </c>
      <c r="BK172" s="5">
        <f t="shared" si="54"/>
        <v>-7.0581074285707285E-2</v>
      </c>
      <c r="BL172">
        <f t="shared" si="55"/>
        <v>0.35150725242311243</v>
      </c>
      <c r="BM172">
        <f t="shared" si="56"/>
        <v>0.64849274757688757</v>
      </c>
      <c r="BN172">
        <f t="shared" si="57"/>
        <v>0.38290798340848242</v>
      </c>
      <c r="BO172">
        <f t="shared" si="58"/>
        <v>-679.85958654262299</v>
      </c>
      <c r="BP172">
        <f t="shared" si="59"/>
        <v>0.37919463087248323</v>
      </c>
      <c r="BQ172">
        <f t="shared" si="60"/>
        <v>-0.30759666033870481</v>
      </c>
      <c r="BR172">
        <f t="shared" si="61"/>
        <v>-0.16251892949777494</v>
      </c>
      <c r="BU172" t="s">
        <v>63</v>
      </c>
      <c r="BV172">
        <v>0.85</v>
      </c>
    </row>
    <row r="173" spans="1:74" x14ac:dyDescent="0.25">
      <c r="A173">
        <v>0.86</v>
      </c>
      <c r="B173">
        <f t="shared" si="62"/>
        <v>-6.5501548756432285E-2</v>
      </c>
      <c r="C173">
        <f t="shared" si="63"/>
        <v>171</v>
      </c>
      <c r="D173" s="5">
        <f t="shared" si="64"/>
        <v>0.38169642857142855</v>
      </c>
      <c r="E173" s="6">
        <f t="shared" si="49"/>
        <v>-0.3010283752847972</v>
      </c>
      <c r="F173" s="7">
        <f t="shared" si="50"/>
        <v>0.38169642857142849</v>
      </c>
      <c r="G173" s="7">
        <f t="shared" si="51"/>
        <v>0.38126996906073124</v>
      </c>
      <c r="AU173" s="2"/>
      <c r="BI173" s="5">
        <f t="shared" si="52"/>
        <v>0.86</v>
      </c>
      <c r="BJ173" s="5">
        <f t="shared" si="53"/>
        <v>171</v>
      </c>
      <c r="BK173" s="5">
        <f t="shared" si="54"/>
        <v>-6.5501548756432285E-2</v>
      </c>
      <c r="BL173">
        <f t="shared" si="55"/>
        <v>0.35305404868646073</v>
      </c>
      <c r="BM173">
        <f t="shared" si="56"/>
        <v>0.64694595131353927</v>
      </c>
      <c r="BN173">
        <f t="shared" si="57"/>
        <v>0.38458294536400228</v>
      </c>
      <c r="BO173">
        <f t="shared" si="58"/>
        <v>-680.88489998556827</v>
      </c>
      <c r="BP173">
        <f t="shared" si="59"/>
        <v>0.38143176733780759</v>
      </c>
      <c r="BQ173">
        <f t="shared" si="60"/>
        <v>-0.3017226049177309</v>
      </c>
      <c r="BR173">
        <f t="shared" si="61"/>
        <v>-0.15082288973458366</v>
      </c>
      <c r="BU173" t="s">
        <v>75</v>
      </c>
      <c r="BV173">
        <v>0.86</v>
      </c>
    </row>
    <row r="174" spans="1:74" x14ac:dyDescent="0.25">
      <c r="A174">
        <v>0.88</v>
      </c>
      <c r="B174">
        <f t="shared" si="62"/>
        <v>-5.551732784983137E-2</v>
      </c>
      <c r="C174">
        <f t="shared" si="63"/>
        <v>172</v>
      </c>
      <c r="D174" s="5">
        <f t="shared" si="64"/>
        <v>0.38392857142857145</v>
      </c>
      <c r="E174" s="6">
        <f t="shared" si="49"/>
        <v>-0.29517900048864582</v>
      </c>
      <c r="F174" s="7">
        <f t="shared" si="50"/>
        <v>0.38392857142857145</v>
      </c>
      <c r="G174" s="7">
        <f t="shared" si="51"/>
        <v>0.38193537718107717</v>
      </c>
      <c r="AU174" s="2"/>
      <c r="BI174" s="5">
        <f t="shared" si="52"/>
        <v>0.88</v>
      </c>
      <c r="BJ174" s="5">
        <f t="shared" si="53"/>
        <v>172</v>
      </c>
      <c r="BK174" s="5">
        <f t="shared" si="54"/>
        <v>-5.551732784983137E-2</v>
      </c>
      <c r="BL174">
        <f t="shared" si="55"/>
        <v>0.35610146908203993</v>
      </c>
      <c r="BM174">
        <f t="shared" si="56"/>
        <v>0.64389853091796012</v>
      </c>
      <c r="BN174">
        <f t="shared" si="57"/>
        <v>0.38506572004362394</v>
      </c>
      <c r="BO174">
        <f t="shared" si="58"/>
        <v>-681.50012163077736</v>
      </c>
      <c r="BP174">
        <f t="shared" si="59"/>
        <v>0.38366890380313201</v>
      </c>
      <c r="BQ174">
        <f t="shared" si="60"/>
        <v>-0.29585894196581536</v>
      </c>
      <c r="BR174">
        <f t="shared" si="61"/>
        <v>-0.12783337150988489</v>
      </c>
      <c r="BU174" t="s">
        <v>63</v>
      </c>
      <c r="BV174">
        <v>0.88</v>
      </c>
    </row>
    <row r="175" spans="1:74" x14ac:dyDescent="0.25">
      <c r="A175">
        <v>0.89</v>
      </c>
      <c r="B175">
        <f t="shared" si="62"/>
        <v>-5.0609993355087209E-2</v>
      </c>
      <c r="C175">
        <f t="shared" si="63"/>
        <v>173</v>
      </c>
      <c r="D175" s="5">
        <f t="shared" si="64"/>
        <v>0.3861607142857143</v>
      </c>
      <c r="E175" s="6">
        <f t="shared" si="49"/>
        <v>-0.28933970797714736</v>
      </c>
      <c r="F175" s="7">
        <f t="shared" si="50"/>
        <v>0.3861607142857143</v>
      </c>
      <c r="G175" s="7">
        <f t="shared" si="51"/>
        <v>0.38258773995740547</v>
      </c>
      <c r="AU175" s="2"/>
      <c r="BI175" s="5">
        <f t="shared" si="52"/>
        <v>0.89</v>
      </c>
      <c r="BJ175" s="5">
        <f t="shared" si="53"/>
        <v>173</v>
      </c>
      <c r="BK175" s="5">
        <f t="shared" si="54"/>
        <v>-5.0609993355087209E-2</v>
      </c>
      <c r="BL175">
        <f t="shared" si="55"/>
        <v>0.35760269416942214</v>
      </c>
      <c r="BM175">
        <f t="shared" si="56"/>
        <v>0.64239730583057786</v>
      </c>
      <c r="BN175">
        <f t="shared" si="57"/>
        <v>0.38874794886288688</v>
      </c>
      <c r="BO175">
        <f t="shared" si="58"/>
        <v>-680.73909372986395</v>
      </c>
      <c r="BP175">
        <f t="shared" si="59"/>
        <v>0.38590604026845637</v>
      </c>
      <c r="BQ175">
        <f t="shared" si="60"/>
        <v>-0.29000543386961808</v>
      </c>
      <c r="BR175">
        <f t="shared" si="61"/>
        <v>-0.11653381625595151</v>
      </c>
      <c r="BU175" t="s">
        <v>1</v>
      </c>
      <c r="BV175">
        <v>0.89</v>
      </c>
    </row>
    <row r="176" spans="1:74" x14ac:dyDescent="0.25">
      <c r="A176">
        <v>0.9</v>
      </c>
      <c r="B176">
        <f t="shared" si="62"/>
        <v>-4.5757490560675115E-2</v>
      </c>
      <c r="C176">
        <f t="shared" si="63"/>
        <v>174</v>
      </c>
      <c r="D176" s="5">
        <f t="shared" si="64"/>
        <v>0.38839285714285715</v>
      </c>
      <c r="E176" s="6">
        <f t="shared" si="49"/>
        <v>-0.28351026462480372</v>
      </c>
      <c r="F176" s="7">
        <f t="shared" si="50"/>
        <v>0.3883928571428571</v>
      </c>
      <c r="G176" s="7">
        <f t="shared" si="51"/>
        <v>0.3832270796341562</v>
      </c>
      <c r="AU176" s="2"/>
      <c r="BI176" s="5">
        <f t="shared" si="52"/>
        <v>0.9</v>
      </c>
      <c r="BJ176" s="5">
        <f t="shared" si="53"/>
        <v>174</v>
      </c>
      <c r="BK176" s="5">
        <f t="shared" si="54"/>
        <v>-4.5757490560675115E-2</v>
      </c>
      <c r="BL176">
        <f t="shared" si="55"/>
        <v>0.35908931501792768</v>
      </c>
      <c r="BM176">
        <f t="shared" si="56"/>
        <v>0.64091068498207227</v>
      </c>
      <c r="BN176">
        <f t="shared" si="57"/>
        <v>0.39025203490533333</v>
      </c>
      <c r="BO176">
        <f t="shared" si="58"/>
        <v>-681.90588349791528</v>
      </c>
      <c r="BP176">
        <f t="shared" si="59"/>
        <v>0.38814317673378074</v>
      </c>
      <c r="BQ176">
        <f t="shared" si="60"/>
        <v>-0.28416184563889113</v>
      </c>
      <c r="BR176">
        <f t="shared" si="61"/>
        <v>-0.10536051565782628</v>
      </c>
      <c r="BU176" t="s">
        <v>63</v>
      </c>
      <c r="BV176">
        <v>0.9</v>
      </c>
    </row>
    <row r="177" spans="1:74" x14ac:dyDescent="0.25">
      <c r="A177">
        <v>0.95</v>
      </c>
      <c r="B177">
        <f t="shared" si="62"/>
        <v>-2.2276394711152253E-2</v>
      </c>
      <c r="C177">
        <f t="shared" si="63"/>
        <v>175</v>
      </c>
      <c r="D177" s="5">
        <f t="shared" si="64"/>
        <v>0.390625</v>
      </c>
      <c r="E177" s="6">
        <f t="shared" si="49"/>
        <v>-0.27769043982157676</v>
      </c>
      <c r="F177" s="7">
        <f t="shared" si="50"/>
        <v>0.390625</v>
      </c>
      <c r="G177" s="7">
        <f t="shared" si="51"/>
        <v>0.38385341793822136</v>
      </c>
      <c r="AU177" s="2"/>
      <c r="BI177" s="5">
        <f t="shared" si="52"/>
        <v>0.95</v>
      </c>
      <c r="BJ177" s="5">
        <f t="shared" si="53"/>
        <v>175</v>
      </c>
      <c r="BK177" s="5">
        <f t="shared" si="54"/>
        <v>-2.2276394711152253E-2</v>
      </c>
      <c r="BL177">
        <f t="shared" si="55"/>
        <v>0.36631283812159121</v>
      </c>
      <c r="BM177">
        <f t="shared" si="56"/>
        <v>0.63368716187840879</v>
      </c>
      <c r="BN177">
        <f t="shared" si="57"/>
        <v>0.39409372057224978</v>
      </c>
      <c r="BO177">
        <f t="shared" si="58"/>
        <v>-675.46649748066989</v>
      </c>
      <c r="BP177">
        <f t="shared" si="59"/>
        <v>0.39038031319910516</v>
      </c>
      <c r="BQ177">
        <f t="shared" si="60"/>
        <v>-0.27832794483002105</v>
      </c>
      <c r="BR177">
        <f t="shared" si="61"/>
        <v>-5.1293294387550578E-2</v>
      </c>
      <c r="BU177" t="s">
        <v>62</v>
      </c>
      <c r="BV177">
        <v>0.95</v>
      </c>
    </row>
    <row r="178" spans="1:74" x14ac:dyDescent="0.25">
      <c r="A178">
        <v>0.95</v>
      </c>
      <c r="B178">
        <f t="shared" si="62"/>
        <v>-2.2276394711152253E-2</v>
      </c>
      <c r="C178">
        <f t="shared" si="63"/>
        <v>176</v>
      </c>
      <c r="D178" s="5">
        <f t="shared" si="64"/>
        <v>0.39285714285714285</v>
      </c>
      <c r="E178" s="6">
        <f t="shared" si="49"/>
        <v>-0.27188000539926088</v>
      </c>
      <c r="F178" s="7">
        <f t="shared" si="50"/>
        <v>0.39285714285714285</v>
      </c>
      <c r="G178" s="7">
        <f t="shared" si="51"/>
        <v>0.38446677608447716</v>
      </c>
      <c r="AU178" s="2"/>
      <c r="BI178" s="5">
        <f t="shared" si="52"/>
        <v>0.95</v>
      </c>
      <c r="BJ178" s="5">
        <f t="shared" si="53"/>
        <v>176</v>
      </c>
      <c r="BK178" s="5">
        <f t="shared" si="54"/>
        <v>-2.2276394711152253E-2</v>
      </c>
      <c r="BL178">
        <f t="shared" si="55"/>
        <v>0.36631283812159121</v>
      </c>
      <c r="BM178">
        <f t="shared" si="56"/>
        <v>0.63368716187840879</v>
      </c>
      <c r="BN178">
        <f t="shared" si="57"/>
        <v>0.39859515449200134</v>
      </c>
      <c r="BO178">
        <f t="shared" si="58"/>
        <v>-675.35088284394362</v>
      </c>
      <c r="BP178">
        <f t="shared" si="59"/>
        <v>0.39261744966442952</v>
      </c>
      <c r="BQ178">
        <f t="shared" si="60"/>
        <v>-0.27250350147137609</v>
      </c>
      <c r="BR178">
        <f t="shared" si="61"/>
        <v>-5.1293294387550578E-2</v>
      </c>
      <c r="BU178" t="s">
        <v>63</v>
      </c>
      <c r="BV178">
        <v>0.95</v>
      </c>
    </row>
    <row r="179" spans="1:74" x14ac:dyDescent="0.25">
      <c r="A179">
        <v>0.95</v>
      </c>
      <c r="B179">
        <f t="shared" si="62"/>
        <v>-2.2276394711152253E-2</v>
      </c>
      <c r="C179">
        <f t="shared" si="63"/>
        <v>177</v>
      </c>
      <c r="D179" s="5">
        <f t="shared" si="64"/>
        <v>0.3950892857142857</v>
      </c>
      <c r="E179" s="6">
        <f t="shared" si="49"/>
        <v>-0.26607873555955946</v>
      </c>
      <c r="F179" s="7">
        <f t="shared" si="50"/>
        <v>0.3950892857142857</v>
      </c>
      <c r="G179" s="7">
        <f t="shared" si="51"/>
        <v>0.38506717478115404</v>
      </c>
      <c r="AU179" s="2"/>
      <c r="BI179" s="5">
        <f t="shared" si="52"/>
        <v>0.95</v>
      </c>
      <c r="BJ179" s="5">
        <f t="shared" si="53"/>
        <v>177</v>
      </c>
      <c r="BK179" s="5">
        <f t="shared" si="54"/>
        <v>-2.2276394711152253E-2</v>
      </c>
      <c r="BL179">
        <f t="shared" si="55"/>
        <v>0.36631283812159121</v>
      </c>
      <c r="BM179">
        <f t="shared" si="56"/>
        <v>0.63368716187840879</v>
      </c>
      <c r="BN179">
        <f t="shared" si="57"/>
        <v>0.40695299686740904</v>
      </c>
      <c r="BO179">
        <f t="shared" si="58"/>
        <v>-671.87377750008989</v>
      </c>
      <c r="BP179">
        <f t="shared" si="59"/>
        <v>0.39485458612975394</v>
      </c>
      <c r="BQ179">
        <f t="shared" si="60"/>
        <v>-0.26668828799038558</v>
      </c>
      <c r="BR179">
        <f t="shared" si="61"/>
        <v>-5.1293294387550578E-2</v>
      </c>
      <c r="BU179" t="s">
        <v>63</v>
      </c>
      <c r="BV179">
        <v>0.95</v>
      </c>
    </row>
    <row r="180" spans="1:74" x14ac:dyDescent="0.25">
      <c r="A180">
        <v>0.95</v>
      </c>
      <c r="B180">
        <f t="shared" si="62"/>
        <v>-2.2276394711152253E-2</v>
      </c>
      <c r="C180">
        <f t="shared" si="63"/>
        <v>178</v>
      </c>
      <c r="D180" s="5">
        <f t="shared" si="64"/>
        <v>0.39732142857142855</v>
      </c>
      <c r="E180" s="6">
        <f t="shared" si="49"/>
        <v>-0.26028640680380394</v>
      </c>
      <c r="F180" s="7">
        <f t="shared" si="50"/>
        <v>0.39732142857142855</v>
      </c>
      <c r="G180" s="7">
        <f t="shared" si="51"/>
        <v>0.38565463423504781</v>
      </c>
      <c r="AU180" s="2"/>
      <c r="BI180" s="5">
        <f t="shared" si="52"/>
        <v>0.95</v>
      </c>
      <c r="BJ180" s="5">
        <f t="shared" si="53"/>
        <v>178</v>
      </c>
      <c r="BK180" s="5">
        <f t="shared" si="54"/>
        <v>-2.2276394711152253E-2</v>
      </c>
      <c r="BL180">
        <f t="shared" si="55"/>
        <v>0.36631283812159121</v>
      </c>
      <c r="BM180">
        <f t="shared" si="56"/>
        <v>0.63368716187840879</v>
      </c>
      <c r="BN180">
        <f t="shared" si="57"/>
        <v>0.40840100982459726</v>
      </c>
      <c r="BO180">
        <f t="shared" si="58"/>
        <v>-674.41951502589916</v>
      </c>
      <c r="BP180">
        <f t="shared" si="59"/>
        <v>0.3970917225950783</v>
      </c>
      <c r="BQ180">
        <f t="shared" si="60"/>
        <v>-0.26088207914229355</v>
      </c>
      <c r="BR180">
        <f t="shared" si="61"/>
        <v>-5.1293294387550578E-2</v>
      </c>
      <c r="BU180" t="s">
        <v>65</v>
      </c>
      <c r="BV180">
        <v>0.95</v>
      </c>
    </row>
    <row r="181" spans="1:74" x14ac:dyDescent="0.25">
      <c r="A181">
        <v>0.96</v>
      </c>
      <c r="B181">
        <f t="shared" si="62"/>
        <v>-1.7728766960431602E-2</v>
      </c>
      <c r="C181">
        <f t="shared" si="63"/>
        <v>179</v>
      </c>
      <c r="D181" s="5">
        <f t="shared" si="64"/>
        <v>0.39955357142857145</v>
      </c>
      <c r="E181" s="6">
        <f t="shared" si="49"/>
        <v>-0.25450279786425339</v>
      </c>
      <c r="F181" s="7">
        <f t="shared" si="50"/>
        <v>0.39955357142857145</v>
      </c>
      <c r="G181" s="7">
        <f t="shared" si="51"/>
        <v>0.38622917415657587</v>
      </c>
      <c r="AU181" s="2"/>
      <c r="BI181" s="5">
        <f t="shared" si="52"/>
        <v>0.96</v>
      </c>
      <c r="BJ181" s="5">
        <f t="shared" si="53"/>
        <v>179</v>
      </c>
      <c r="BK181" s="5">
        <f t="shared" si="54"/>
        <v>-1.7728766960431602E-2</v>
      </c>
      <c r="BL181">
        <f t="shared" si="55"/>
        <v>0.36771741691269227</v>
      </c>
      <c r="BM181">
        <f t="shared" si="56"/>
        <v>0.63228258308730778</v>
      </c>
      <c r="BN181">
        <f t="shared" si="57"/>
        <v>0.40986561756925854</v>
      </c>
      <c r="BO181">
        <f t="shared" si="58"/>
        <v>-675.57482609531644</v>
      </c>
      <c r="BP181">
        <f t="shared" si="59"/>
        <v>0.39932885906040266</v>
      </c>
      <c r="BQ181">
        <f t="shared" si="60"/>
        <v>-0.25508465194051816</v>
      </c>
      <c r="BR181">
        <f t="shared" si="61"/>
        <v>-4.0821994520255166E-2</v>
      </c>
      <c r="BU181" t="s">
        <v>1</v>
      </c>
      <c r="BV181">
        <v>0.96</v>
      </c>
    </row>
    <row r="182" spans="1:74" x14ac:dyDescent="0.25">
      <c r="A182">
        <v>0.96</v>
      </c>
      <c r="B182">
        <f t="shared" si="62"/>
        <v>-1.7728766960431602E-2</v>
      </c>
      <c r="C182">
        <f t="shared" si="63"/>
        <v>180</v>
      </c>
      <c r="D182" s="5">
        <f t="shared" si="64"/>
        <v>0.4017857142857143</v>
      </c>
      <c r="E182" s="6">
        <f t="shared" si="49"/>
        <v>-0.24872768963691655</v>
      </c>
      <c r="F182" s="7">
        <f t="shared" si="50"/>
        <v>0.40178571428571425</v>
      </c>
      <c r="G182" s="7">
        <f t="shared" si="51"/>
        <v>0.38679081376468161</v>
      </c>
      <c r="AU182" s="2"/>
      <c r="BI182" s="5">
        <f t="shared" si="52"/>
        <v>0.96</v>
      </c>
      <c r="BJ182" s="5">
        <f t="shared" si="53"/>
        <v>180</v>
      </c>
      <c r="BK182" s="5">
        <f t="shared" si="54"/>
        <v>-1.7728766960431602E-2</v>
      </c>
      <c r="BL182">
        <f t="shared" si="55"/>
        <v>0.36771741691269227</v>
      </c>
      <c r="BM182">
        <f t="shared" si="56"/>
        <v>0.63228258308730778</v>
      </c>
      <c r="BN182">
        <f t="shared" si="57"/>
        <v>0.41620625322770044</v>
      </c>
      <c r="BO182">
        <f t="shared" si="58"/>
        <v>-673.84833659837011</v>
      </c>
      <c r="BP182">
        <f t="shared" si="59"/>
        <v>0.40156599552572708</v>
      </c>
      <c r="BQ182">
        <f t="shared" si="60"/>
        <v>-0.24929578558856139</v>
      </c>
      <c r="BR182">
        <f t="shared" si="61"/>
        <v>-4.0821994520255166E-2</v>
      </c>
      <c r="BU182" t="s">
        <v>63</v>
      </c>
      <c r="BV182">
        <v>0.96</v>
      </c>
    </row>
    <row r="183" spans="1:74" x14ac:dyDescent="0.25">
      <c r="A183">
        <v>0.96</v>
      </c>
      <c r="B183">
        <f t="shared" si="62"/>
        <v>-1.7728766960431602E-2</v>
      </c>
      <c r="C183">
        <f t="shared" si="63"/>
        <v>181</v>
      </c>
      <c r="D183" s="5">
        <f t="shared" si="64"/>
        <v>0.40401785714285715</v>
      </c>
      <c r="E183" s="6">
        <f t="shared" si="49"/>
        <v>-0.24296086511583651</v>
      </c>
      <c r="F183" s="7">
        <f t="shared" si="50"/>
        <v>0.4040178571428571</v>
      </c>
      <c r="G183" s="7">
        <f t="shared" si="51"/>
        <v>0.38733957179159073</v>
      </c>
      <c r="AU183" s="2"/>
      <c r="BI183" s="5">
        <f t="shared" si="52"/>
        <v>0.96</v>
      </c>
      <c r="BJ183" s="5">
        <f t="shared" si="53"/>
        <v>181</v>
      </c>
      <c r="BK183" s="5">
        <f t="shared" si="54"/>
        <v>-1.7728766960431602E-2</v>
      </c>
      <c r="BL183">
        <f t="shared" si="55"/>
        <v>0.36771741691269227</v>
      </c>
      <c r="BM183">
        <f t="shared" si="56"/>
        <v>0.63228258308730778</v>
      </c>
      <c r="BN183">
        <f t="shared" si="57"/>
        <v>0.42222413469437348</v>
      </c>
      <c r="BO183">
        <f t="shared" si="58"/>
        <v>-672.42008155404801</v>
      </c>
      <c r="BP183">
        <f t="shared" si="59"/>
        <v>0.40380313199105144</v>
      </c>
      <c r="BQ183">
        <f t="shared" si="60"/>
        <v>-0.24351526141340896</v>
      </c>
      <c r="BR183">
        <f t="shared" si="61"/>
        <v>-4.0821994520255166E-2</v>
      </c>
      <c r="BU183" t="s">
        <v>63</v>
      </c>
      <c r="BV183">
        <v>0.96</v>
      </c>
    </row>
    <row r="184" spans="1:74" x14ac:dyDescent="0.25">
      <c r="A184">
        <v>1</v>
      </c>
      <c r="B184">
        <f t="shared" si="62"/>
        <v>0</v>
      </c>
      <c r="C184">
        <f t="shared" si="63"/>
        <v>182</v>
      </c>
      <c r="D184" s="5">
        <f t="shared" si="64"/>
        <v>0.40625</v>
      </c>
      <c r="E184" s="6">
        <f t="shared" si="49"/>
        <v>-0.23720210932878771</v>
      </c>
      <c r="F184" s="7">
        <f t="shared" si="50"/>
        <v>0.40625</v>
      </c>
      <c r="G184" s="7">
        <f t="shared" si="51"/>
        <v>0.38787546648742222</v>
      </c>
      <c r="AU184" s="2"/>
      <c r="BI184" s="5">
        <f t="shared" si="52"/>
        <v>1</v>
      </c>
      <c r="BJ184" s="5">
        <f t="shared" si="53"/>
        <v>182</v>
      </c>
      <c r="BK184" s="5">
        <f t="shared" si="54"/>
        <v>0</v>
      </c>
      <c r="BL184">
        <f t="shared" si="55"/>
        <v>0.37320987137381223</v>
      </c>
      <c r="BM184">
        <f t="shared" si="56"/>
        <v>0.62679012862618777</v>
      </c>
      <c r="BN184">
        <f t="shared" si="57"/>
        <v>0.4238551932088015</v>
      </c>
      <c r="BO184">
        <f t="shared" si="58"/>
        <v>-669.36392951772905</v>
      </c>
      <c r="BP184">
        <f t="shared" si="59"/>
        <v>0.40604026845637586</v>
      </c>
      <c r="BQ184">
        <f t="shared" si="60"/>
        <v>-0.23774286280036314</v>
      </c>
      <c r="BR184">
        <f t="shared" si="61"/>
        <v>0</v>
      </c>
      <c r="BU184" t="s">
        <v>63</v>
      </c>
      <c r="BV184">
        <v>1</v>
      </c>
    </row>
    <row r="185" spans="1:74" x14ac:dyDescent="0.25">
      <c r="A185">
        <v>1.03</v>
      </c>
      <c r="B185">
        <f t="shared" si="62"/>
        <v>1.2837224705172217E-2</v>
      </c>
      <c r="C185">
        <f t="shared" si="63"/>
        <v>183</v>
      </c>
      <c r="D185" s="5">
        <f t="shared" si="64"/>
        <v>0.40848214285714285</v>
      </c>
      <c r="E185" s="6">
        <f t="shared" si="49"/>
        <v>-0.23145120927432863</v>
      </c>
      <c r="F185" s="7">
        <f t="shared" si="50"/>
        <v>0.40848214285714279</v>
      </c>
      <c r="G185" s="7">
        <f t="shared" si="51"/>
        <v>0.38839851562465744</v>
      </c>
      <c r="AU185" s="2"/>
      <c r="BI185" s="5">
        <f t="shared" si="52"/>
        <v>1.03</v>
      </c>
      <c r="BJ185" s="5">
        <f t="shared" si="53"/>
        <v>183</v>
      </c>
      <c r="BK185" s="5">
        <f t="shared" si="54"/>
        <v>1.2837224705172217E-2</v>
      </c>
      <c r="BL185">
        <f t="shared" si="55"/>
        <v>0.37720312147386675</v>
      </c>
      <c r="BM185">
        <f t="shared" si="56"/>
        <v>0.6227968785261333</v>
      </c>
      <c r="BN185">
        <f t="shared" si="57"/>
        <v>0.42484370103318603</v>
      </c>
      <c r="BO185">
        <f t="shared" si="58"/>
        <v>-668.31696839002177</v>
      </c>
      <c r="BP185">
        <f t="shared" si="59"/>
        <v>0.40827740492170023</v>
      </c>
      <c r="BQ185">
        <f t="shared" si="60"/>
        <v>-0.23197837512925792</v>
      </c>
      <c r="BR185">
        <f t="shared" si="61"/>
        <v>2.9558802241544429E-2</v>
      </c>
      <c r="BU185" t="s">
        <v>61</v>
      </c>
      <c r="BV185">
        <v>1.03</v>
      </c>
    </row>
    <row r="186" spans="1:74" x14ac:dyDescent="0.25">
      <c r="A186">
        <v>1.04</v>
      </c>
      <c r="B186">
        <f t="shared" si="62"/>
        <v>1.703333929878037E-2</v>
      </c>
      <c r="C186">
        <f t="shared" si="63"/>
        <v>184</v>
      </c>
      <c r="D186" s="5">
        <f t="shared" si="64"/>
        <v>0.4107142857142857</v>
      </c>
      <c r="E186" s="6">
        <f t="shared" si="49"/>
        <v>-0.2257079538601594</v>
      </c>
      <c r="F186" s="7">
        <f t="shared" si="50"/>
        <v>0.4107142857142857</v>
      </c>
      <c r="G186" s="7">
        <f t="shared" si="51"/>
        <v>0.38890873650247026</v>
      </c>
      <c r="AU186" s="2"/>
      <c r="BI186" s="5">
        <f t="shared" si="52"/>
        <v>1.04</v>
      </c>
      <c r="BJ186" s="5">
        <f t="shared" si="53"/>
        <v>184</v>
      </c>
      <c r="BK186" s="5">
        <f t="shared" si="54"/>
        <v>1.703333929878037E-2</v>
      </c>
      <c r="BL186">
        <f t="shared" si="55"/>
        <v>0.37851127507736648</v>
      </c>
      <c r="BM186">
        <f t="shared" si="56"/>
        <v>0.62148872492263352</v>
      </c>
      <c r="BN186">
        <f t="shared" si="57"/>
        <v>0.4255068833007527</v>
      </c>
      <c r="BO186">
        <f t="shared" si="58"/>
        <v>-670.13597086309858</v>
      </c>
      <c r="BP186">
        <f t="shared" si="59"/>
        <v>0.41051454138702459</v>
      </c>
      <c r="BQ186">
        <f t="shared" si="60"/>
        <v>-0.22622158571200071</v>
      </c>
      <c r="BR186">
        <f t="shared" si="61"/>
        <v>3.9220713153281329E-2</v>
      </c>
      <c r="BU186" t="s">
        <v>63</v>
      </c>
      <c r="BV186">
        <v>1.04</v>
      </c>
    </row>
    <row r="187" spans="1:74" x14ac:dyDescent="0.25">
      <c r="A187">
        <v>1.1000000000000001</v>
      </c>
      <c r="B187">
        <f t="shared" si="62"/>
        <v>4.1392685158225077E-2</v>
      </c>
      <c r="C187">
        <f t="shared" si="63"/>
        <v>185</v>
      </c>
      <c r="D187" s="5">
        <f t="shared" si="64"/>
        <v>0.41294642857142855</v>
      </c>
      <c r="E187" s="6">
        <f t="shared" si="49"/>
        <v>-0.2199721338427367</v>
      </c>
      <c r="F187" s="7">
        <f t="shared" si="50"/>
        <v>0.41294642857142855</v>
      </c>
      <c r="G187" s="7">
        <f t="shared" si="51"/>
        <v>0.38940614595092088</v>
      </c>
      <c r="AU187" s="2"/>
      <c r="BI187" s="5">
        <f t="shared" si="52"/>
        <v>1.1000000000000001</v>
      </c>
      <c r="BJ187" s="5">
        <f t="shared" si="53"/>
        <v>185</v>
      </c>
      <c r="BK187" s="5">
        <f t="shared" si="54"/>
        <v>4.1392685158225077E-2</v>
      </c>
      <c r="BL187">
        <f t="shared" si="55"/>
        <v>0.38613247122087924</v>
      </c>
      <c r="BM187">
        <f t="shared" si="56"/>
        <v>0.61386752877912076</v>
      </c>
      <c r="BN187">
        <f t="shared" si="57"/>
        <v>0.43232984349042813</v>
      </c>
      <c r="BO187">
        <f t="shared" si="58"/>
        <v>-660.56211541241294</v>
      </c>
      <c r="BP187">
        <f t="shared" si="59"/>
        <v>0.41275167785234901</v>
      </c>
      <c r="BQ187">
        <f t="shared" si="60"/>
        <v>-0.2204722837313921</v>
      </c>
      <c r="BR187">
        <f t="shared" si="61"/>
        <v>9.5310179804324935E-2</v>
      </c>
      <c r="BU187" t="s">
        <v>75</v>
      </c>
      <c r="BV187">
        <v>1.1000000000000001</v>
      </c>
    </row>
    <row r="188" spans="1:74" x14ac:dyDescent="0.25">
      <c r="A188">
        <v>1.1100000000000001</v>
      </c>
      <c r="B188">
        <f t="shared" si="62"/>
        <v>4.5322978786657475E-2</v>
      </c>
      <c r="C188">
        <f t="shared" si="63"/>
        <v>186</v>
      </c>
      <c r="D188" s="5">
        <f t="shared" si="64"/>
        <v>0.41517857142857145</v>
      </c>
      <c r="E188" s="6">
        <f t="shared" si="49"/>
        <v>-0.2142435417680951</v>
      </c>
      <c r="F188" s="7">
        <f t="shared" si="50"/>
        <v>0.4151785714285714</v>
      </c>
      <c r="G188" s="7">
        <f t="shared" si="51"/>
        <v>0.38989076033501607</v>
      </c>
      <c r="AU188" s="2"/>
      <c r="BI188" s="5">
        <f t="shared" si="52"/>
        <v>1.1100000000000001</v>
      </c>
      <c r="BJ188" s="5">
        <f t="shared" si="53"/>
        <v>186</v>
      </c>
      <c r="BK188" s="5">
        <f t="shared" si="54"/>
        <v>4.5322978786657475E-2</v>
      </c>
      <c r="BL188">
        <f t="shared" si="55"/>
        <v>0.3873663378954455</v>
      </c>
      <c r="BM188">
        <f t="shared" si="56"/>
        <v>0.6126336621045545</v>
      </c>
      <c r="BN188">
        <f t="shared" si="57"/>
        <v>0.43587846379442063</v>
      </c>
      <c r="BO188">
        <f t="shared" si="58"/>
        <v>-659.92598927409097</v>
      </c>
      <c r="BP188">
        <f t="shared" si="59"/>
        <v>0.41498881431767337</v>
      </c>
      <c r="BQ188">
        <f t="shared" si="60"/>
        <v>-0.21473026018117503</v>
      </c>
      <c r="BR188">
        <f t="shared" si="61"/>
        <v>0.10436001532424286</v>
      </c>
      <c r="BU188" t="s">
        <v>63</v>
      </c>
      <c r="BV188">
        <v>1.1100000000000001</v>
      </c>
    </row>
    <row r="189" spans="1:74" x14ac:dyDescent="0.25">
      <c r="A189">
        <v>1.1100000000000001</v>
      </c>
      <c r="B189">
        <f t="shared" si="62"/>
        <v>4.5322978786657475E-2</v>
      </c>
      <c r="C189">
        <f t="shared" si="63"/>
        <v>187</v>
      </c>
      <c r="D189" s="5">
        <f t="shared" si="64"/>
        <v>0.4174107142857143</v>
      </c>
      <c r="E189" s="6">
        <f t="shared" si="49"/>
        <v>-0.20852197191383176</v>
      </c>
      <c r="F189" s="7">
        <f t="shared" si="50"/>
        <v>0.4174107142857143</v>
      </c>
      <c r="G189" s="7">
        <f t="shared" si="51"/>
        <v>0.390362595558639</v>
      </c>
      <c r="AU189" s="2"/>
      <c r="BI189" s="5">
        <f t="shared" si="52"/>
        <v>1.1100000000000001</v>
      </c>
      <c r="BJ189" s="5">
        <f t="shared" si="53"/>
        <v>187</v>
      </c>
      <c r="BK189" s="5">
        <f t="shared" si="54"/>
        <v>4.5322978786657475E-2</v>
      </c>
      <c r="BL189">
        <f t="shared" si="55"/>
        <v>0.3873663378954455</v>
      </c>
      <c r="BM189">
        <f t="shared" si="56"/>
        <v>0.6126336621045545</v>
      </c>
      <c r="BN189">
        <f t="shared" si="57"/>
        <v>0.43878736187999123</v>
      </c>
      <c r="BO189">
        <f t="shared" si="58"/>
        <v>-661.00254170955247</v>
      </c>
      <c r="BP189">
        <f t="shared" si="59"/>
        <v>0.41722595078299779</v>
      </c>
      <c r="BQ189">
        <f t="shared" si="60"/>
        <v>-0.20899530780726353</v>
      </c>
      <c r="BR189">
        <f t="shared" si="61"/>
        <v>0.10436001532424286</v>
      </c>
      <c r="BU189" t="s">
        <v>75</v>
      </c>
      <c r="BV189">
        <v>1.1100000000000001</v>
      </c>
    </row>
    <row r="190" spans="1:74" x14ac:dyDescent="0.25">
      <c r="A190">
        <v>1.1200000000000001</v>
      </c>
      <c r="B190">
        <f t="shared" si="62"/>
        <v>4.9218022670181653E-2</v>
      </c>
      <c r="C190">
        <f t="shared" si="63"/>
        <v>188</v>
      </c>
      <c r="D190" s="5">
        <f t="shared" si="64"/>
        <v>0.41964285714285715</v>
      </c>
      <c r="E190" s="6">
        <f t="shared" si="49"/>
        <v>-0.20280722023220576</v>
      </c>
      <c r="F190" s="7">
        <f t="shared" si="50"/>
        <v>0.41964285714285715</v>
      </c>
      <c r="G190" s="7">
        <f t="shared" si="51"/>
        <v>0.39082166706835064</v>
      </c>
      <c r="AU190" s="2"/>
      <c r="BI190" s="5">
        <f t="shared" si="52"/>
        <v>1.1200000000000001</v>
      </c>
      <c r="BJ190" s="5">
        <f t="shared" si="53"/>
        <v>188</v>
      </c>
      <c r="BK190" s="5">
        <f t="shared" si="54"/>
        <v>4.9218022670181653E-2</v>
      </c>
      <c r="BL190">
        <f t="shared" si="55"/>
        <v>0.38859026196321578</v>
      </c>
      <c r="BM190">
        <f t="shared" si="56"/>
        <v>0.61140973803678422</v>
      </c>
      <c r="BN190">
        <f t="shared" si="57"/>
        <v>0.44441882593144633</v>
      </c>
      <c r="BO190">
        <f t="shared" si="58"/>
        <v>-658.58162293732039</v>
      </c>
      <c r="BP190">
        <f t="shared" si="59"/>
        <v>0.41946308724832215</v>
      </c>
      <c r="BQ190">
        <f t="shared" si="60"/>
        <v>-0.20326722105010928</v>
      </c>
      <c r="BR190">
        <f t="shared" si="61"/>
        <v>0.11332868530700327</v>
      </c>
      <c r="BU190" t="s">
        <v>63</v>
      </c>
      <c r="BV190">
        <v>1.1200000000000001</v>
      </c>
    </row>
    <row r="191" spans="1:74" x14ac:dyDescent="0.25">
      <c r="A191">
        <v>1.1499999999999999</v>
      </c>
      <c r="B191">
        <f t="shared" si="62"/>
        <v>6.069784035361165E-2</v>
      </c>
      <c r="C191">
        <f t="shared" si="63"/>
        <v>189</v>
      </c>
      <c r="D191" s="5">
        <f t="shared" si="64"/>
        <v>0.421875</v>
      </c>
      <c r="E191" s="6">
        <f t="shared" si="49"/>
        <v>-0.19709908429431236</v>
      </c>
      <c r="F191" s="7">
        <f t="shared" si="50"/>
        <v>0.421875</v>
      </c>
      <c r="G191" s="7">
        <f t="shared" si="51"/>
        <v>0.39126798985706523</v>
      </c>
      <c r="AU191" s="2"/>
      <c r="BI191" s="5">
        <f t="shared" si="52"/>
        <v>1.1499999999999999</v>
      </c>
      <c r="BJ191" s="5">
        <f t="shared" si="53"/>
        <v>189</v>
      </c>
      <c r="BK191" s="5">
        <f t="shared" si="54"/>
        <v>6.069784035361165E-2</v>
      </c>
      <c r="BL191">
        <f t="shared" si="55"/>
        <v>0.39220391519299835</v>
      </c>
      <c r="BM191">
        <f t="shared" si="56"/>
        <v>0.60779608480700165</v>
      </c>
      <c r="BN191">
        <f t="shared" si="57"/>
        <v>0.44441882593144633</v>
      </c>
      <c r="BO191">
        <f t="shared" si="58"/>
        <v>-658.60438829340796</v>
      </c>
      <c r="BP191">
        <f t="shared" si="59"/>
        <v>0.42170022371364652</v>
      </c>
      <c r="BQ191">
        <f t="shared" si="60"/>
        <v>-0.19754579598815761</v>
      </c>
      <c r="BR191">
        <f t="shared" si="61"/>
        <v>0.13976194237515863</v>
      </c>
      <c r="BU191" t="s">
        <v>75</v>
      </c>
      <c r="BV191">
        <v>1.1499999999999999</v>
      </c>
    </row>
    <row r="192" spans="1:74" x14ac:dyDescent="0.25">
      <c r="A192">
        <v>1.1599999999999999</v>
      </c>
      <c r="B192">
        <f t="shared" si="62"/>
        <v>6.445798922691845E-2</v>
      </c>
      <c r="C192">
        <f t="shared" si="63"/>
        <v>190</v>
      </c>
      <c r="D192" s="5">
        <f t="shared" si="64"/>
        <v>0.42410714285714285</v>
      </c>
      <c r="E192" s="6">
        <f t="shared" si="49"/>
        <v>-0.19139736323528708</v>
      </c>
      <c r="F192" s="7">
        <f t="shared" si="50"/>
        <v>0.42410714285714285</v>
      </c>
      <c r="G192" s="7">
        <f t="shared" si="51"/>
        <v>0.3917015784676024</v>
      </c>
      <c r="AU192" s="2"/>
      <c r="BI192" s="5">
        <f t="shared" si="52"/>
        <v>1.1599999999999999</v>
      </c>
      <c r="BJ192" s="5">
        <f t="shared" si="53"/>
        <v>190</v>
      </c>
      <c r="BK192" s="5">
        <f t="shared" si="54"/>
        <v>6.445798922691845E-2</v>
      </c>
      <c r="BL192">
        <f t="shared" si="55"/>
        <v>0.39338958761352721</v>
      </c>
      <c r="BM192">
        <f t="shared" si="56"/>
        <v>0.60661041238647284</v>
      </c>
      <c r="BN192">
        <f t="shared" si="57"/>
        <v>0.44713016247464255</v>
      </c>
      <c r="BO192">
        <f t="shared" si="58"/>
        <v>-658.64908273081903</v>
      </c>
      <c r="BP192">
        <f t="shared" si="59"/>
        <v>0.42393736017897093</v>
      </c>
      <c r="BQ192">
        <f t="shared" si="60"/>
        <v>-0.19183083028235326</v>
      </c>
      <c r="BR192">
        <f t="shared" si="61"/>
        <v>0.14842000511827322</v>
      </c>
      <c r="BU192" t="s">
        <v>1</v>
      </c>
      <c r="BV192">
        <v>1.1599999999999999</v>
      </c>
    </row>
    <row r="193" spans="1:74" x14ac:dyDescent="0.25">
      <c r="A193">
        <v>1.18</v>
      </c>
      <c r="B193">
        <f t="shared" si="62"/>
        <v>7.1882007306125359E-2</v>
      </c>
      <c r="C193">
        <f t="shared" si="63"/>
        <v>191</v>
      </c>
      <c r="D193" s="5">
        <f t="shared" si="64"/>
        <v>0.4263392857142857</v>
      </c>
      <c r="E193" s="6">
        <f t="shared" si="49"/>
        <v>-0.18570185770050096</v>
      </c>
      <c r="F193" s="7">
        <f t="shared" si="50"/>
        <v>0.4263392857142857</v>
      </c>
      <c r="G193" s="7">
        <f t="shared" si="51"/>
        <v>0.39212244699611831</v>
      </c>
      <c r="AU193" s="2"/>
      <c r="BI193" s="5">
        <f t="shared" si="52"/>
        <v>1.18</v>
      </c>
      <c r="BJ193" s="5">
        <f t="shared" si="53"/>
        <v>191</v>
      </c>
      <c r="BK193" s="5">
        <f t="shared" si="54"/>
        <v>7.1882007306125359E-2</v>
      </c>
      <c r="BL193">
        <f t="shared" si="55"/>
        <v>0.39573346857234626</v>
      </c>
      <c r="BM193">
        <f t="shared" si="56"/>
        <v>0.60426653142765374</v>
      </c>
      <c r="BN193">
        <f t="shared" si="57"/>
        <v>0.44830911897742809</v>
      </c>
      <c r="BO193">
        <f t="shared" si="58"/>
        <v>-658.85820994784535</v>
      </c>
      <c r="BP193">
        <f t="shared" si="59"/>
        <v>0.4261744966442953</v>
      </c>
      <c r="BQ193">
        <f t="shared" si="60"/>
        <v>-0.18612212312165266</v>
      </c>
      <c r="BR193">
        <f t="shared" si="61"/>
        <v>0.16551443847757333</v>
      </c>
      <c r="BU193" t="s">
        <v>62</v>
      </c>
      <c r="BV193">
        <v>1.18</v>
      </c>
    </row>
    <row r="194" spans="1:74" x14ac:dyDescent="0.25">
      <c r="A194">
        <v>1.21</v>
      </c>
      <c r="B194">
        <f t="shared" si="62"/>
        <v>8.2785370316450071E-2</v>
      </c>
      <c r="C194">
        <f t="shared" si="63"/>
        <v>192</v>
      </c>
      <c r="D194" s="5">
        <f t="shared" si="64"/>
        <v>0.42857142857142855</v>
      </c>
      <c r="E194" s="6">
        <f t="shared" si="49"/>
        <v>-0.18001236979270516</v>
      </c>
      <c r="F194" s="7">
        <f t="shared" si="50"/>
        <v>0.42857142857142849</v>
      </c>
      <c r="G194" s="7">
        <f t="shared" si="51"/>
        <v>0.39253060909541726</v>
      </c>
      <c r="AU194" s="2"/>
      <c r="BI194" s="5">
        <f t="shared" si="52"/>
        <v>1.21</v>
      </c>
      <c r="BJ194" s="5">
        <f t="shared" si="53"/>
        <v>192</v>
      </c>
      <c r="BK194" s="5">
        <f t="shared" si="54"/>
        <v>8.2785370316450071E-2</v>
      </c>
      <c r="BL194">
        <f t="shared" si="55"/>
        <v>0.39918265776147394</v>
      </c>
      <c r="BM194">
        <f t="shared" si="56"/>
        <v>0.60081734223852612</v>
      </c>
      <c r="BN194">
        <f t="shared" si="57"/>
        <v>0.44989728614856972</v>
      </c>
      <c r="BO194">
        <f t="shared" si="58"/>
        <v>-657.63863469260104</v>
      </c>
      <c r="BP194">
        <f t="shared" si="59"/>
        <v>0.42841163310961966</v>
      </c>
      <c r="BQ194">
        <f t="shared" si="60"/>
        <v>-0.1804194751695018</v>
      </c>
      <c r="BR194">
        <f t="shared" si="61"/>
        <v>0.1906203596086497</v>
      </c>
      <c r="BU194" t="s">
        <v>63</v>
      </c>
      <c r="BV194">
        <v>1.21</v>
      </c>
    </row>
    <row r="195" spans="1:74" x14ac:dyDescent="0.25">
      <c r="A195">
        <v>1.23</v>
      </c>
      <c r="B195">
        <f t="shared" si="62"/>
        <v>8.9905111439397931E-2</v>
      </c>
      <c r="C195">
        <f t="shared" si="63"/>
        <v>193</v>
      </c>
      <c r="D195" s="5">
        <f t="shared" si="64"/>
        <v>0.43080357142857145</v>
      </c>
      <c r="E195" s="6">
        <f t="shared" ref="E195:E258" si="65">IF(A195&gt;0,(_xlfn.NORM.S.INV(D195)),"")</f>
        <v>-0.1743287030200884</v>
      </c>
      <c r="F195" s="7">
        <f t="shared" ref="F195:F258" si="66">IF(A195&gt;0,_xlfn.NORM.DIST(E195,0,1,TRUE),"")</f>
        <v>0.4308035714285714</v>
      </c>
      <c r="G195" s="7">
        <f t="shared" ref="G195:G258" si="67">IF(A195&gt;0,_xlfn.NORM.DIST(E195,0,1,FALSE),"")</f>
        <v>0.39292607797814683</v>
      </c>
      <c r="AU195" s="2"/>
      <c r="BI195" s="5">
        <f t="shared" ref="BI195:BI258" si="68">IF(A195&gt;0,A195,"")</f>
        <v>1.23</v>
      </c>
      <c r="BJ195" s="5">
        <f t="shared" ref="BJ195:BJ258" si="69">IF(A195&gt;0,C195,"")</f>
        <v>193</v>
      </c>
      <c r="BK195" s="5">
        <f t="shared" ref="BK195:BK258" si="70">IF(A195&gt;0,LOG10(BI195),"")</f>
        <v>8.9905111439397931E-2</v>
      </c>
      <c r="BL195">
        <f t="shared" ref="BL195:BL258" si="71">IF(A195&gt;0,_xlfn.NORM.DIST(BK195,$BF$3,$BF$4,TRUE),"")</f>
        <v>0.40143920299635105</v>
      </c>
      <c r="BM195">
        <f t="shared" ref="BM195:BM258" si="72">IF(A195&gt;0,1-BL195,"")</f>
        <v>0.59856079700364895</v>
      </c>
      <c r="BN195">
        <f t="shared" ref="BN195:BN258" si="73">IF(A195&gt;0,SMALL($BM$3:$BM$902,BJ195),"")</f>
        <v>0.45110080227554317</v>
      </c>
      <c r="BO195">
        <f t="shared" ref="BO195:BO258" si="74">IF(A195&gt;0,(2*BJ195-1)*(LN(BL195)+LN(BN195)),"")</f>
        <v>-657.87400055687181</v>
      </c>
      <c r="BP195">
        <f t="shared" ref="BP195:BP258" si="75">IF(A195&gt;0,(BJ195-0.5)/$BF$5,"")</f>
        <v>0.43064876957494408</v>
      </c>
      <c r="BQ195">
        <f t="shared" ref="BQ195:BQ258" si="76">IF(A195&gt;0,_xlfn.NORM.S.INV(BP195),"")</f>
        <v>-0.17472268851124237</v>
      </c>
      <c r="BR195">
        <f t="shared" ref="BR195:BR258" si="77">IF(A195&gt;0,LN(BI195),"")</f>
        <v>0.20701416938432612</v>
      </c>
      <c r="BU195" t="s">
        <v>63</v>
      </c>
      <c r="BV195">
        <v>1.23</v>
      </c>
    </row>
    <row r="196" spans="1:74" x14ac:dyDescent="0.25">
      <c r="A196">
        <v>1.3</v>
      </c>
      <c r="B196">
        <f t="shared" ref="B196:B259" si="78">IF(A196&gt;0,LOG10(A196),"")</f>
        <v>0.11394335230683679</v>
      </c>
      <c r="C196">
        <f t="shared" ref="C196:C259" si="79">IF(A196&gt;0,(C195+1),"")</f>
        <v>194</v>
      </c>
      <c r="D196" s="5">
        <f t="shared" ref="D196:D259" si="80">IF(A196&gt;0,C196/(1+($T$2)),"")</f>
        <v>0.4330357142857143</v>
      </c>
      <c r="E196" s="6">
        <f t="shared" si="65"/>
        <v>-0.16865066224520955</v>
      </c>
      <c r="F196" s="7">
        <f t="shared" si="66"/>
        <v>0.4330357142857143</v>
      </c>
      <c r="G196" s="7">
        <f t="shared" si="67"/>
        <v>0.39330886641987767</v>
      </c>
      <c r="AU196" s="2"/>
      <c r="BI196" s="5">
        <f t="shared" si="68"/>
        <v>1.3</v>
      </c>
      <c r="BJ196" s="5">
        <f t="shared" si="69"/>
        <v>194</v>
      </c>
      <c r="BK196" s="5">
        <f t="shared" si="70"/>
        <v>0.11394335230683679</v>
      </c>
      <c r="BL196">
        <f t="shared" si="71"/>
        <v>0.4090818266243047</v>
      </c>
      <c r="BM196">
        <f t="shared" si="72"/>
        <v>0.5909181733756953</v>
      </c>
      <c r="BN196">
        <f t="shared" si="73"/>
        <v>0.45110080227554317</v>
      </c>
      <c r="BO196">
        <f t="shared" si="74"/>
        <v>-653.99305463316591</v>
      </c>
      <c r="BP196">
        <f t="shared" si="75"/>
        <v>0.43288590604026844</v>
      </c>
      <c r="BQ196">
        <f t="shared" si="76"/>
        <v>-0.16903156660240715</v>
      </c>
      <c r="BR196">
        <f t="shared" si="77"/>
        <v>0.26236426446749106</v>
      </c>
      <c r="BU196" t="s">
        <v>1</v>
      </c>
      <c r="BV196">
        <v>1.3</v>
      </c>
    </row>
    <row r="197" spans="1:74" x14ac:dyDescent="0.25">
      <c r="A197">
        <v>1.3</v>
      </c>
      <c r="B197">
        <f t="shared" si="78"/>
        <v>0.11394335230683679</v>
      </c>
      <c r="C197">
        <f t="shared" si="79"/>
        <v>195</v>
      </c>
      <c r="D197" s="5">
        <f t="shared" si="80"/>
        <v>0.43526785714285715</v>
      </c>
      <c r="E197" s="6">
        <f t="shared" si="65"/>
        <v>-0.16297805363476658</v>
      </c>
      <c r="F197" s="7">
        <f t="shared" si="66"/>
        <v>0.4352678571428571</v>
      </c>
      <c r="G197" s="7">
        <f t="shared" si="67"/>
        <v>0.3936789867620708</v>
      </c>
      <c r="AU197" s="2"/>
      <c r="BI197" s="5">
        <f t="shared" si="68"/>
        <v>1.3</v>
      </c>
      <c r="BJ197" s="5">
        <f t="shared" si="69"/>
        <v>195</v>
      </c>
      <c r="BK197" s="5">
        <f t="shared" si="70"/>
        <v>0.11394335230683679</v>
      </c>
      <c r="BL197">
        <f t="shared" si="71"/>
        <v>0.4090818266243047</v>
      </c>
      <c r="BM197">
        <f t="shared" si="72"/>
        <v>0.5909181733756953</v>
      </c>
      <c r="BN197">
        <f t="shared" si="73"/>
        <v>0.45519165914513893</v>
      </c>
      <c r="BO197">
        <f t="shared" si="74"/>
        <v>-653.86107429998754</v>
      </c>
      <c r="BP197">
        <f t="shared" si="75"/>
        <v>0.43512304250559286</v>
      </c>
      <c r="BQ197">
        <f t="shared" si="76"/>
        <v>-0.16334591421786626</v>
      </c>
      <c r="BR197">
        <f t="shared" si="77"/>
        <v>0.26236426446749106</v>
      </c>
      <c r="BU197" t="s">
        <v>63</v>
      </c>
      <c r="BV197">
        <v>1.3</v>
      </c>
    </row>
    <row r="198" spans="1:74" x14ac:dyDescent="0.25">
      <c r="A198">
        <v>1.31</v>
      </c>
      <c r="B198">
        <f t="shared" si="78"/>
        <v>0.11727129565576427</v>
      </c>
      <c r="C198">
        <f t="shared" si="79"/>
        <v>196</v>
      </c>
      <c r="D198" s="5">
        <f t="shared" si="80"/>
        <v>0.4375</v>
      </c>
      <c r="E198" s="6">
        <f t="shared" si="65"/>
        <v>-0.1573106846101707</v>
      </c>
      <c r="F198" s="7">
        <f t="shared" si="66"/>
        <v>0.4375</v>
      </c>
      <c r="G198" s="7">
        <f t="shared" si="67"/>
        <v>0.39403645091493289</v>
      </c>
      <c r="AU198" s="2"/>
      <c r="BI198" s="5">
        <f t="shared" si="68"/>
        <v>1.31</v>
      </c>
      <c r="BJ198" s="5">
        <f t="shared" si="69"/>
        <v>196</v>
      </c>
      <c r="BK198" s="5">
        <f t="shared" si="70"/>
        <v>0.11727129565576427</v>
      </c>
      <c r="BL198">
        <f t="shared" si="71"/>
        <v>0.41014269985558199</v>
      </c>
      <c r="BM198">
        <f t="shared" si="72"/>
        <v>0.58985730014441806</v>
      </c>
      <c r="BN198">
        <f t="shared" si="73"/>
        <v>0.45519165914513893</v>
      </c>
      <c r="BO198">
        <f t="shared" si="74"/>
        <v>-656.21015883604969</v>
      </c>
      <c r="BP198">
        <f t="shared" si="75"/>
        <v>0.43736017897091722</v>
      </c>
      <c r="BQ198">
        <f t="shared" si="76"/>
        <v>-0.15766553740179207</v>
      </c>
      <c r="BR198">
        <f t="shared" si="77"/>
        <v>0.27002713721306021</v>
      </c>
      <c r="BU198" t="s">
        <v>61</v>
      </c>
      <c r="BV198">
        <v>1.31</v>
      </c>
    </row>
    <row r="199" spans="1:74" x14ac:dyDescent="0.25">
      <c r="A199">
        <v>1.34</v>
      </c>
      <c r="B199">
        <f t="shared" si="78"/>
        <v>0.12710479836480765</v>
      </c>
      <c r="C199">
        <f t="shared" si="79"/>
        <v>197</v>
      </c>
      <c r="D199" s="5">
        <f t="shared" si="80"/>
        <v>0.43973214285714285</v>
      </c>
      <c r="E199" s="6">
        <f t="shared" si="65"/>
        <v>-0.15164836379888821</v>
      </c>
      <c r="F199" s="7">
        <f t="shared" si="66"/>
        <v>0.43973214285714285</v>
      </c>
      <c r="G199" s="7">
        <f t="shared" si="67"/>
        <v>0.39438127036016291</v>
      </c>
      <c r="AU199" s="2"/>
      <c r="BI199" s="5">
        <f t="shared" si="68"/>
        <v>1.34</v>
      </c>
      <c r="BJ199" s="5">
        <f t="shared" si="69"/>
        <v>197</v>
      </c>
      <c r="BK199" s="5">
        <f t="shared" si="70"/>
        <v>0.12710479836480765</v>
      </c>
      <c r="BL199">
        <f t="shared" si="71"/>
        <v>0.41328121493700026</v>
      </c>
      <c r="BM199">
        <f t="shared" si="72"/>
        <v>0.58671878506299979</v>
      </c>
      <c r="BN199">
        <f t="shared" si="73"/>
        <v>0.45519165914513893</v>
      </c>
      <c r="BO199">
        <f t="shared" si="74"/>
        <v>-656.57084578335969</v>
      </c>
      <c r="BP199">
        <f t="shared" si="75"/>
        <v>0.43959731543624159</v>
      </c>
      <c r="BQ199">
        <f t="shared" si="76"/>
        <v>-0.15199024341840298</v>
      </c>
      <c r="BR199">
        <f t="shared" si="77"/>
        <v>0.29266961396282004</v>
      </c>
      <c r="BU199" t="s">
        <v>63</v>
      </c>
      <c r="BV199">
        <v>1.34</v>
      </c>
    </row>
    <row r="200" spans="1:74" x14ac:dyDescent="0.25">
      <c r="A200">
        <v>1.35</v>
      </c>
      <c r="B200">
        <f t="shared" si="78"/>
        <v>0.13033376849500614</v>
      </c>
      <c r="C200">
        <f t="shared" si="79"/>
        <v>198</v>
      </c>
      <c r="D200" s="5">
        <f t="shared" si="80"/>
        <v>0.4419642857142857</v>
      </c>
      <c r="E200" s="6">
        <f t="shared" si="65"/>
        <v>-0.14599090098651774</v>
      </c>
      <c r="F200" s="7">
        <f t="shared" si="66"/>
        <v>0.4419642857142857</v>
      </c>
      <c r="G200" s="7">
        <f t="shared" si="67"/>
        <v>0.39471345615359005</v>
      </c>
      <c r="AU200" s="2"/>
      <c r="BI200" s="5">
        <f t="shared" si="68"/>
        <v>1.35</v>
      </c>
      <c r="BJ200" s="5">
        <f t="shared" si="69"/>
        <v>198</v>
      </c>
      <c r="BK200" s="5">
        <f t="shared" si="70"/>
        <v>0.13033376849500614</v>
      </c>
      <c r="BL200">
        <f t="shared" si="71"/>
        <v>0.41431301111491908</v>
      </c>
      <c r="BM200">
        <f t="shared" si="72"/>
        <v>0.58568698888508086</v>
      </c>
      <c r="BN200">
        <f t="shared" si="73"/>
        <v>0.46376216010067517</v>
      </c>
      <c r="BO200">
        <f t="shared" si="74"/>
        <v>-651.5592029518275</v>
      </c>
      <c r="BP200">
        <f t="shared" si="75"/>
        <v>0.44183445190156601</v>
      </c>
      <c r="BQ200">
        <f t="shared" si="76"/>
        <v>-0.14631984070345644</v>
      </c>
      <c r="BR200">
        <f t="shared" si="77"/>
        <v>0.30010459245033816</v>
      </c>
      <c r="BU200" t="s">
        <v>61</v>
      </c>
      <c r="BV200">
        <v>1.35</v>
      </c>
    </row>
    <row r="201" spans="1:74" x14ac:dyDescent="0.25">
      <c r="A201">
        <v>1.36</v>
      </c>
      <c r="B201">
        <f t="shared" si="78"/>
        <v>0.13353890837021754</v>
      </c>
      <c r="C201">
        <f t="shared" si="79"/>
        <v>199</v>
      </c>
      <c r="D201" s="5">
        <f t="shared" si="80"/>
        <v>0.44419642857142855</v>
      </c>
      <c r="E201" s="6">
        <f t="shared" si="65"/>
        <v>-0.14033810706957012</v>
      </c>
      <c r="F201" s="7">
        <f t="shared" si="66"/>
        <v>0.44419642857142849</v>
      </c>
      <c r="G201" s="7">
        <f t="shared" si="67"/>
        <v>0.39503301892770676</v>
      </c>
      <c r="AU201" s="2"/>
      <c r="BI201" s="5">
        <f t="shared" si="68"/>
        <v>1.36</v>
      </c>
      <c r="BJ201" s="5">
        <f t="shared" si="69"/>
        <v>199</v>
      </c>
      <c r="BK201" s="5">
        <f t="shared" si="70"/>
        <v>0.13353890837021754</v>
      </c>
      <c r="BL201">
        <f t="shared" si="71"/>
        <v>0.41533777765540114</v>
      </c>
      <c r="BM201">
        <f t="shared" si="72"/>
        <v>0.58466222234459886</v>
      </c>
      <c r="BN201">
        <f t="shared" si="73"/>
        <v>0.46376216010067517</v>
      </c>
      <c r="BO201">
        <f t="shared" si="74"/>
        <v>-653.87750492750922</v>
      </c>
      <c r="BP201">
        <f t="shared" si="75"/>
        <v>0.44407158836689037</v>
      </c>
      <c r="BQ201">
        <f t="shared" si="76"/>
        <v>-0.14065413881645583</v>
      </c>
      <c r="BR201">
        <f t="shared" si="77"/>
        <v>0.30748469974796072</v>
      </c>
      <c r="BU201" t="s">
        <v>61</v>
      </c>
      <c r="BV201">
        <v>1.36</v>
      </c>
    </row>
    <row r="202" spans="1:74" x14ac:dyDescent="0.25">
      <c r="A202">
        <v>1.38</v>
      </c>
      <c r="B202">
        <f t="shared" si="78"/>
        <v>0.13987908640123647</v>
      </c>
      <c r="C202">
        <f t="shared" si="79"/>
        <v>200</v>
      </c>
      <c r="D202" s="5">
        <f t="shared" si="80"/>
        <v>0.44642857142857145</v>
      </c>
      <c r="E202" s="6">
        <f t="shared" si="65"/>
        <v>-0.13468979400891959</v>
      </c>
      <c r="F202" s="7">
        <f t="shared" si="66"/>
        <v>0.44642857142857145</v>
      </c>
      <c r="G202" s="7">
        <f t="shared" si="67"/>
        <v>0.39533996889409584</v>
      </c>
      <c r="AU202" s="2"/>
      <c r="BI202" s="5">
        <f t="shared" si="68"/>
        <v>1.38</v>
      </c>
      <c r="BJ202" s="5">
        <f t="shared" si="69"/>
        <v>200</v>
      </c>
      <c r="BK202" s="5">
        <f t="shared" si="70"/>
        <v>0.13987908640123647</v>
      </c>
      <c r="BL202">
        <f t="shared" si="71"/>
        <v>0.41736658820377526</v>
      </c>
      <c r="BM202">
        <f t="shared" si="72"/>
        <v>0.58263341179622474</v>
      </c>
      <c r="BN202">
        <f t="shared" si="73"/>
        <v>0.4678012472605646</v>
      </c>
      <c r="BO202">
        <f t="shared" si="74"/>
        <v>-651.76733533841741</v>
      </c>
      <c r="BP202">
        <f t="shared" si="75"/>
        <v>0.44630872483221479</v>
      </c>
      <c r="BQ202">
        <f t="shared" si="76"/>
        <v>-0.13499294839353826</v>
      </c>
      <c r="BR202">
        <f t="shared" si="77"/>
        <v>0.32208349916911322</v>
      </c>
      <c r="BU202" t="s">
        <v>61</v>
      </c>
      <c r="BV202">
        <v>1.38</v>
      </c>
    </row>
    <row r="203" spans="1:74" x14ac:dyDescent="0.25">
      <c r="A203">
        <v>1.39</v>
      </c>
      <c r="B203">
        <f t="shared" si="78"/>
        <v>0.14301480025409505</v>
      </c>
      <c r="C203">
        <f t="shared" si="79"/>
        <v>201</v>
      </c>
      <c r="D203" s="5">
        <f t="shared" si="80"/>
        <v>0.4486607142857143</v>
      </c>
      <c r="E203" s="6">
        <f t="shared" si="65"/>
        <v>-0.12904577478389498</v>
      </c>
      <c r="F203" s="7">
        <f t="shared" si="66"/>
        <v>0.4486607142857143</v>
      </c>
      <c r="G203" s="7">
        <f t="shared" si="67"/>
        <v>0.39563431584575498</v>
      </c>
      <c r="AU203" s="2">
        <f t="shared" ref="AU203:AU221" si="81">IF(A184&gt;0,A184,"")</f>
        <v>1</v>
      </c>
      <c r="BI203" s="5">
        <f t="shared" si="68"/>
        <v>1.39</v>
      </c>
      <c r="BJ203" s="5">
        <f t="shared" si="69"/>
        <v>201</v>
      </c>
      <c r="BK203" s="5">
        <f t="shared" si="70"/>
        <v>0.14301480025409505</v>
      </c>
      <c r="BL203">
        <f t="shared" si="71"/>
        <v>0.41837081091746647</v>
      </c>
      <c r="BM203">
        <f t="shared" si="72"/>
        <v>0.58162918908253358</v>
      </c>
      <c r="BN203">
        <f t="shared" si="73"/>
        <v>0.47009749957587132</v>
      </c>
      <c r="BO203">
        <f t="shared" si="74"/>
        <v>-652.10711914511126</v>
      </c>
      <c r="BP203">
        <f t="shared" si="75"/>
        <v>0.44854586129753915</v>
      </c>
      <c r="BQ203">
        <f t="shared" si="76"/>
        <v>-0.12933608110101463</v>
      </c>
      <c r="BR203">
        <f t="shared" si="77"/>
        <v>0.3293037471426003</v>
      </c>
      <c r="BU203" t="s">
        <v>63</v>
      </c>
      <c r="BV203">
        <v>1.39</v>
      </c>
    </row>
    <row r="204" spans="1:74" x14ac:dyDescent="0.25">
      <c r="A204">
        <v>1.46</v>
      </c>
      <c r="B204">
        <f t="shared" si="78"/>
        <v>0.16435285578443709</v>
      </c>
      <c r="C204">
        <f t="shared" si="79"/>
        <v>202</v>
      </c>
      <c r="D204" s="5">
        <f t="shared" si="80"/>
        <v>0.45089285714285715</v>
      </c>
      <c r="E204" s="6">
        <f t="shared" si="65"/>
        <v>-0.12340586334698014</v>
      </c>
      <c r="F204" s="7">
        <f t="shared" si="66"/>
        <v>0.45089285714285715</v>
      </c>
      <c r="G204" s="7">
        <f t="shared" si="67"/>
        <v>0.39591606915931943</v>
      </c>
      <c r="AU204" s="2">
        <f t="shared" si="81"/>
        <v>1.03</v>
      </c>
      <c r="BI204" s="5">
        <f t="shared" si="68"/>
        <v>1.46</v>
      </c>
      <c r="BJ204" s="5">
        <f t="shared" si="69"/>
        <v>202</v>
      </c>
      <c r="BK204" s="5">
        <f t="shared" si="70"/>
        <v>0.16435285578443709</v>
      </c>
      <c r="BL204">
        <f t="shared" si="71"/>
        <v>0.42521820272977956</v>
      </c>
      <c r="BM204">
        <f t="shared" si="72"/>
        <v>0.5747817972702205</v>
      </c>
      <c r="BN204">
        <f t="shared" si="73"/>
        <v>0.47290439261518047</v>
      </c>
      <c r="BO204">
        <f t="shared" si="74"/>
        <v>-646.41799032210395</v>
      </c>
      <c r="BP204">
        <f t="shared" si="75"/>
        <v>0.45078299776286351</v>
      </c>
      <c r="BQ204">
        <f t="shared" si="76"/>
        <v>-0.12368334958952759</v>
      </c>
      <c r="BR204">
        <f t="shared" si="77"/>
        <v>0.37843643572024505</v>
      </c>
      <c r="BU204" t="s">
        <v>75</v>
      </c>
      <c r="BV204">
        <v>1.46</v>
      </c>
    </row>
    <row r="205" spans="1:74" x14ac:dyDescent="0.25">
      <c r="A205">
        <v>1.5</v>
      </c>
      <c r="B205">
        <f t="shared" si="78"/>
        <v>0.17609125905568124</v>
      </c>
      <c r="C205">
        <f t="shared" si="79"/>
        <v>203</v>
      </c>
      <c r="D205" s="5">
        <f t="shared" si="80"/>
        <v>0.453125</v>
      </c>
      <c r="E205" s="6">
        <f t="shared" si="65"/>
        <v>-0.11776987457909528</v>
      </c>
      <c r="F205" s="7">
        <f t="shared" si="66"/>
        <v>0.453125</v>
      </c>
      <c r="G205" s="7">
        <f t="shared" si="67"/>
        <v>0.39618523779718456</v>
      </c>
      <c r="AU205" s="2">
        <f t="shared" si="81"/>
        <v>1.04</v>
      </c>
      <c r="BI205" s="5">
        <f t="shared" si="68"/>
        <v>1.5</v>
      </c>
      <c r="BJ205" s="5">
        <f t="shared" si="69"/>
        <v>203</v>
      </c>
      <c r="BK205" s="5">
        <f t="shared" si="70"/>
        <v>0.17609125905568124</v>
      </c>
      <c r="BL205">
        <f t="shared" si="71"/>
        <v>0.42899484189381754</v>
      </c>
      <c r="BM205">
        <f t="shared" si="72"/>
        <v>0.57100515810618246</v>
      </c>
      <c r="BN205">
        <f t="shared" si="73"/>
        <v>0.47290439261518047</v>
      </c>
      <c r="BO205">
        <f t="shared" si="74"/>
        <v>-646.04483187501398</v>
      </c>
      <c r="BP205">
        <f t="shared" si="75"/>
        <v>0.45302013422818793</v>
      </c>
      <c r="BQ205">
        <f t="shared" si="76"/>
        <v>-0.11803456744880052</v>
      </c>
      <c r="BR205">
        <f t="shared" si="77"/>
        <v>0.40546510810816438</v>
      </c>
      <c r="BU205" t="s">
        <v>62</v>
      </c>
      <c r="BV205">
        <v>1.5</v>
      </c>
    </row>
    <row r="206" spans="1:74" x14ac:dyDescent="0.25">
      <c r="A206">
        <v>1.5</v>
      </c>
      <c r="B206">
        <f t="shared" si="78"/>
        <v>0.17609125905568124</v>
      </c>
      <c r="C206">
        <f t="shared" si="79"/>
        <v>204</v>
      </c>
      <c r="D206" s="5">
        <f t="shared" si="80"/>
        <v>0.45535714285714285</v>
      </c>
      <c r="E206" s="6">
        <f t="shared" si="65"/>
        <v>-0.11213762424542992</v>
      </c>
      <c r="F206" s="7">
        <f t="shared" si="66"/>
        <v>0.45535714285714285</v>
      </c>
      <c r="G206" s="7">
        <f t="shared" si="67"/>
        <v>0.3964418303095284</v>
      </c>
      <c r="AU206" s="2">
        <f t="shared" si="81"/>
        <v>1.1000000000000001</v>
      </c>
      <c r="BI206" s="5">
        <f t="shared" si="68"/>
        <v>1.5</v>
      </c>
      <c r="BJ206" s="5">
        <f t="shared" si="69"/>
        <v>204</v>
      </c>
      <c r="BK206" s="5">
        <f t="shared" si="70"/>
        <v>0.17609125905568124</v>
      </c>
      <c r="BL206">
        <f t="shared" si="71"/>
        <v>0.42899484189381754</v>
      </c>
      <c r="BM206">
        <f t="shared" si="72"/>
        <v>0.57100515810618246</v>
      </c>
      <c r="BN206">
        <f t="shared" si="73"/>
        <v>0.47576938058894924</v>
      </c>
      <c r="BO206">
        <f t="shared" si="74"/>
        <v>-646.77689510324751</v>
      </c>
      <c r="BP206">
        <f t="shared" si="75"/>
        <v>0.45525727069351229</v>
      </c>
      <c r="BQ206">
        <f t="shared" si="76"/>
        <v>-0.11238954916294688</v>
      </c>
      <c r="BR206">
        <f t="shared" si="77"/>
        <v>0.40546510810816438</v>
      </c>
      <c r="BU206" t="s">
        <v>75</v>
      </c>
      <c r="BV206">
        <v>1.5</v>
      </c>
    </row>
    <row r="207" spans="1:74" x14ac:dyDescent="0.25">
      <c r="A207">
        <v>1.57</v>
      </c>
      <c r="B207">
        <f t="shared" si="78"/>
        <v>0.19589965240923377</v>
      </c>
      <c r="C207">
        <f t="shared" si="79"/>
        <v>205</v>
      </c>
      <c r="D207" s="5">
        <f t="shared" si="80"/>
        <v>0.4575892857142857</v>
      </c>
      <c r="E207" s="6">
        <f t="shared" si="65"/>
        <v>-0.10650892895179838</v>
      </c>
      <c r="F207" s="7">
        <f t="shared" si="66"/>
        <v>0.4575892857142857</v>
      </c>
      <c r="G207" s="7">
        <f t="shared" si="67"/>
        <v>0.3966858548362367</v>
      </c>
      <c r="AU207" s="2">
        <f t="shared" si="81"/>
        <v>1.1100000000000001</v>
      </c>
      <c r="BI207" s="5">
        <f t="shared" si="68"/>
        <v>1.57</v>
      </c>
      <c r="BJ207" s="5">
        <f t="shared" si="69"/>
        <v>205</v>
      </c>
      <c r="BK207" s="5">
        <f t="shared" si="70"/>
        <v>0.19589965240923377</v>
      </c>
      <c r="BL207">
        <f t="shared" si="71"/>
        <v>0.43538245737343872</v>
      </c>
      <c r="BM207">
        <f t="shared" si="72"/>
        <v>0.56461754262656128</v>
      </c>
      <c r="BN207">
        <f t="shared" si="73"/>
        <v>0.47625268434594881</v>
      </c>
      <c r="BO207">
        <f t="shared" si="74"/>
        <v>-643.49488942427934</v>
      </c>
      <c r="BP207">
        <f t="shared" si="75"/>
        <v>0.45749440715883671</v>
      </c>
      <c r="BQ207">
        <f t="shared" si="76"/>
        <v>-0.10674811006631009</v>
      </c>
      <c r="BR207">
        <f t="shared" si="77"/>
        <v>0.45107561936021673</v>
      </c>
      <c r="BU207" t="s">
        <v>1</v>
      </c>
      <c r="BV207">
        <v>1.57</v>
      </c>
    </row>
    <row r="208" spans="1:74" x14ac:dyDescent="0.25">
      <c r="A208">
        <v>1.6</v>
      </c>
      <c r="B208">
        <f t="shared" si="78"/>
        <v>0.20411998265592479</v>
      </c>
      <c r="C208">
        <f t="shared" si="79"/>
        <v>206</v>
      </c>
      <c r="D208" s="5">
        <f t="shared" si="80"/>
        <v>0.45982142857142855</v>
      </c>
      <c r="E208" s="6">
        <f t="shared" si="65"/>
        <v>-0.10088360610149168</v>
      </c>
      <c r="F208" s="7">
        <f t="shared" si="66"/>
        <v>0.45982142857142855</v>
      </c>
      <c r="G208" s="7">
        <f t="shared" si="67"/>
        <v>0.39691731910873146</v>
      </c>
      <c r="AU208" s="2">
        <f t="shared" si="81"/>
        <v>1.1100000000000001</v>
      </c>
      <c r="BI208" s="5">
        <f t="shared" si="68"/>
        <v>1.6</v>
      </c>
      <c r="BJ208" s="5">
        <f t="shared" si="69"/>
        <v>206</v>
      </c>
      <c r="BK208" s="5">
        <f t="shared" si="70"/>
        <v>0.20411998265592479</v>
      </c>
      <c r="BL208">
        <f t="shared" si="71"/>
        <v>0.43803832615409666</v>
      </c>
      <c r="BM208">
        <f t="shared" si="72"/>
        <v>0.56196167384590334</v>
      </c>
      <c r="BN208">
        <f t="shared" si="73"/>
        <v>0.47869473589442424</v>
      </c>
      <c r="BO208">
        <f t="shared" si="74"/>
        <v>-642.03997118515485</v>
      </c>
      <c r="BP208">
        <f t="shared" si="75"/>
        <v>0.45973154362416108</v>
      </c>
      <c r="BQ208">
        <f t="shared" si="76"/>
        <v>-0.10111006629980883</v>
      </c>
      <c r="BR208">
        <f t="shared" si="77"/>
        <v>0.47000362924573563</v>
      </c>
      <c r="BU208" t="s">
        <v>62</v>
      </c>
      <c r="BV208">
        <v>1.6</v>
      </c>
    </row>
    <row r="209" spans="1:74" x14ac:dyDescent="0.25">
      <c r="A209">
        <v>1.6</v>
      </c>
      <c r="B209">
        <f t="shared" si="78"/>
        <v>0.20411998265592479</v>
      </c>
      <c r="C209">
        <f t="shared" si="79"/>
        <v>207</v>
      </c>
      <c r="D209" s="5">
        <f t="shared" si="80"/>
        <v>0.46205357142857145</v>
      </c>
      <c r="E209" s="6">
        <f t="shared" si="65"/>
        <v>-9.5261473852597381E-2</v>
      </c>
      <c r="F209" s="7">
        <f t="shared" si="66"/>
        <v>0.46205357142857145</v>
      </c>
      <c r="G209" s="7">
        <f t="shared" si="67"/>
        <v>0.39713623045170293</v>
      </c>
      <c r="AU209" s="2">
        <f t="shared" si="81"/>
        <v>1.1200000000000001</v>
      </c>
      <c r="BI209" s="5">
        <f t="shared" si="68"/>
        <v>1.6</v>
      </c>
      <c r="BJ209" s="5">
        <f t="shared" si="69"/>
        <v>207</v>
      </c>
      <c r="BK209" s="5">
        <f t="shared" si="70"/>
        <v>0.20411998265592479</v>
      </c>
      <c r="BL209">
        <f t="shared" si="71"/>
        <v>0.43803832615409666</v>
      </c>
      <c r="BM209">
        <f t="shared" si="72"/>
        <v>0.56196167384590334</v>
      </c>
      <c r="BN209">
        <f t="shared" si="73"/>
        <v>0.48018079798732916</v>
      </c>
      <c r="BO209">
        <f t="shared" si="74"/>
        <v>-643.88412022322461</v>
      </c>
      <c r="BP209">
        <f t="shared" si="75"/>
        <v>0.46196868008948544</v>
      </c>
      <c r="BQ209">
        <f t="shared" si="76"/>
        <v>-9.5475234767756656E-2</v>
      </c>
      <c r="BR209">
        <f t="shared" si="77"/>
        <v>0.47000362924573563</v>
      </c>
      <c r="BU209" t="s">
        <v>63</v>
      </c>
      <c r="BV209">
        <v>1.6</v>
      </c>
    </row>
    <row r="210" spans="1:74" x14ac:dyDescent="0.25">
      <c r="A210">
        <v>1.6</v>
      </c>
      <c r="B210">
        <f t="shared" si="78"/>
        <v>0.20411998265592479</v>
      </c>
      <c r="C210">
        <f t="shared" si="79"/>
        <v>208</v>
      </c>
      <c r="D210" s="5">
        <f t="shared" si="80"/>
        <v>0.4642857142857143</v>
      </c>
      <c r="E210" s="6">
        <f t="shared" si="65"/>
        <v>-8.9642351075762544E-2</v>
      </c>
      <c r="F210" s="7">
        <f t="shared" si="66"/>
        <v>0.4642857142857143</v>
      </c>
      <c r="G210" s="7">
        <f t="shared" si="67"/>
        <v>0.39734259578474729</v>
      </c>
      <c r="AU210" s="2">
        <f t="shared" si="81"/>
        <v>1.1499999999999999</v>
      </c>
      <c r="BI210" s="5">
        <f t="shared" si="68"/>
        <v>1.6</v>
      </c>
      <c r="BJ210" s="5">
        <f t="shared" si="69"/>
        <v>208</v>
      </c>
      <c r="BK210" s="5">
        <f t="shared" si="70"/>
        <v>0.20411998265592479</v>
      </c>
      <c r="BL210">
        <f t="shared" si="71"/>
        <v>0.43803832615409666</v>
      </c>
      <c r="BM210">
        <f t="shared" si="72"/>
        <v>0.56196167384590334</v>
      </c>
      <c r="BN210">
        <f t="shared" si="73"/>
        <v>0.48785781816203833</v>
      </c>
      <c r="BO210">
        <f t="shared" si="74"/>
        <v>-640.41975876636207</v>
      </c>
      <c r="BP210">
        <f t="shared" si="75"/>
        <v>0.46420581655480986</v>
      </c>
      <c r="BQ210">
        <f t="shared" si="76"/>
        <v>-8.9843433095132041E-2</v>
      </c>
      <c r="BR210">
        <f t="shared" si="77"/>
        <v>0.47000362924573563</v>
      </c>
      <c r="BU210" t="s">
        <v>75</v>
      </c>
      <c r="BV210">
        <v>1.6</v>
      </c>
    </row>
    <row r="211" spans="1:74" x14ac:dyDescent="0.25">
      <c r="A211">
        <v>1.64</v>
      </c>
      <c r="B211">
        <f t="shared" si="78"/>
        <v>0.21484384804769785</v>
      </c>
      <c r="C211">
        <f t="shared" si="79"/>
        <v>209</v>
      </c>
      <c r="D211" s="5">
        <f t="shared" si="80"/>
        <v>0.46651785714285715</v>
      </c>
      <c r="E211" s="6">
        <f t="shared" si="65"/>
        <v>-8.4026057312370867E-2</v>
      </c>
      <c r="F211" s="7">
        <f t="shared" si="66"/>
        <v>0.46651785714285715</v>
      </c>
      <c r="G211" s="7">
        <f t="shared" si="67"/>
        <v>0.39753642162391056</v>
      </c>
      <c r="AU211" s="2">
        <f t="shared" si="81"/>
        <v>1.1599999999999999</v>
      </c>
      <c r="BI211" s="5">
        <f t="shared" si="68"/>
        <v>1.64</v>
      </c>
      <c r="BJ211" s="5">
        <f t="shared" si="69"/>
        <v>209</v>
      </c>
      <c r="BK211" s="5">
        <f t="shared" si="70"/>
        <v>0.21484384804769785</v>
      </c>
      <c r="BL211">
        <f t="shared" si="71"/>
        <v>0.44150723244265777</v>
      </c>
      <c r="BM211">
        <f t="shared" si="72"/>
        <v>0.55849276755734223</v>
      </c>
      <c r="BN211">
        <f t="shared" si="73"/>
        <v>0.48785781816203833</v>
      </c>
      <c r="BO211">
        <f t="shared" si="74"/>
        <v>-640.21682628125052</v>
      </c>
      <c r="BP211">
        <f t="shared" si="75"/>
        <v>0.46644295302013422</v>
      </c>
      <c r="BQ211">
        <f t="shared" si="76"/>
        <v>-8.4214479585271118E-2</v>
      </c>
      <c r="BR211">
        <f t="shared" si="77"/>
        <v>0.494696241836107</v>
      </c>
      <c r="BU211" t="s">
        <v>61</v>
      </c>
      <c r="BV211">
        <v>1.64</v>
      </c>
    </row>
    <row r="212" spans="1:74" x14ac:dyDescent="0.25">
      <c r="A212">
        <v>1.65</v>
      </c>
      <c r="B212">
        <f t="shared" si="78"/>
        <v>0.21748394421390627</v>
      </c>
      <c r="C212">
        <f t="shared" si="79"/>
        <v>210</v>
      </c>
      <c r="D212" s="5">
        <f t="shared" si="80"/>
        <v>0.46875</v>
      </c>
      <c r="E212" s="6">
        <f t="shared" si="65"/>
        <v>-7.8412412733112211E-2</v>
      </c>
      <c r="F212" s="7">
        <f t="shared" si="66"/>
        <v>0.46875</v>
      </c>
      <c r="G212" s="7">
        <f t="shared" si="67"/>
        <v>0.39771771408313922</v>
      </c>
      <c r="AU212" s="2">
        <f t="shared" si="81"/>
        <v>1.18</v>
      </c>
      <c r="BI212" s="5">
        <f t="shared" si="68"/>
        <v>1.65</v>
      </c>
      <c r="BJ212" s="5">
        <f t="shared" si="69"/>
        <v>210</v>
      </c>
      <c r="BK212" s="5">
        <f t="shared" si="70"/>
        <v>0.21748394421390627</v>
      </c>
      <c r="BL212">
        <f t="shared" si="71"/>
        <v>0.4423619378088442</v>
      </c>
      <c r="BM212">
        <f t="shared" si="72"/>
        <v>0.55763806219115586</v>
      </c>
      <c r="BN212">
        <f t="shared" si="73"/>
        <v>0.49213065565222069</v>
      </c>
      <c r="BO212">
        <f t="shared" si="74"/>
        <v>-638.82328246549105</v>
      </c>
      <c r="BP212">
        <f t="shared" si="75"/>
        <v>0.46868008948545864</v>
      </c>
      <c r="BQ212">
        <f t="shared" si="76"/>
        <v>-7.8588193177955748E-2</v>
      </c>
      <c r="BR212">
        <f t="shared" si="77"/>
        <v>0.50077528791248915</v>
      </c>
      <c r="BU212" t="s">
        <v>1</v>
      </c>
      <c r="BV212">
        <v>1.65</v>
      </c>
    </row>
    <row r="213" spans="1:74" x14ac:dyDescent="0.25">
      <c r="A213">
        <v>1.66</v>
      </c>
      <c r="B213">
        <f t="shared" si="78"/>
        <v>0.22010808804005508</v>
      </c>
      <c r="C213">
        <f t="shared" si="79"/>
        <v>211</v>
      </c>
      <c r="D213" s="5">
        <f t="shared" si="80"/>
        <v>0.47098214285714285</v>
      </c>
      <c r="E213" s="6">
        <f t="shared" si="65"/>
        <v>-7.2801238096916299E-2</v>
      </c>
      <c r="F213" s="7">
        <f t="shared" si="66"/>
        <v>0.47098214285714285</v>
      </c>
      <c r="G213" s="7">
        <f t="shared" si="67"/>
        <v>0.39788647887563938</v>
      </c>
      <c r="AU213" s="2">
        <f t="shared" si="81"/>
        <v>1.21</v>
      </c>
      <c r="BI213" s="5">
        <f t="shared" si="68"/>
        <v>1.66</v>
      </c>
      <c r="BJ213" s="5">
        <f t="shared" si="69"/>
        <v>211</v>
      </c>
      <c r="BK213" s="5">
        <f t="shared" si="70"/>
        <v>0.22010808804005508</v>
      </c>
      <c r="BL213">
        <f t="shared" si="71"/>
        <v>0.44321174471619823</v>
      </c>
      <c r="BM213">
        <f t="shared" si="72"/>
        <v>0.55678825528380171</v>
      </c>
      <c r="BN213">
        <f t="shared" si="73"/>
        <v>0.49267398607643464</v>
      </c>
      <c r="BO213">
        <f t="shared" si="74"/>
        <v>-640.60002177555759</v>
      </c>
      <c r="BP213">
        <f t="shared" si="75"/>
        <v>0.470917225950783</v>
      </c>
      <c r="BQ213">
        <f t="shared" si="76"/>
        <v>-7.2964393407874875E-2</v>
      </c>
      <c r="BR213">
        <f t="shared" si="77"/>
        <v>0.50681760236845186</v>
      </c>
      <c r="BU213" t="s">
        <v>63</v>
      </c>
      <c r="BV213">
        <v>1.66</v>
      </c>
    </row>
    <row r="214" spans="1:74" x14ac:dyDescent="0.25">
      <c r="A214">
        <v>1.67</v>
      </c>
      <c r="B214">
        <f t="shared" si="78"/>
        <v>0.22271647114758325</v>
      </c>
      <c r="C214">
        <f t="shared" si="79"/>
        <v>212</v>
      </c>
      <c r="D214" s="5">
        <f t="shared" si="80"/>
        <v>0.4732142857142857</v>
      </c>
      <c r="E214" s="6">
        <f t="shared" si="65"/>
        <v>-6.7192354710227428E-2</v>
      </c>
      <c r="F214" s="7">
        <f t="shared" si="66"/>
        <v>0.4732142857142857</v>
      </c>
      <c r="G214" s="7">
        <f t="shared" si="67"/>
        <v>0.39804272131514379</v>
      </c>
      <c r="AU214" s="2">
        <f t="shared" si="81"/>
        <v>1.23</v>
      </c>
      <c r="BI214" s="5">
        <f t="shared" si="68"/>
        <v>1.67</v>
      </c>
      <c r="BJ214" s="5">
        <f t="shared" si="69"/>
        <v>212</v>
      </c>
      <c r="BK214" s="5">
        <f t="shared" si="70"/>
        <v>0.22271647114758325</v>
      </c>
      <c r="BL214">
        <f t="shared" si="71"/>
        <v>0.4440567065924424</v>
      </c>
      <c r="BM214">
        <f t="shared" si="72"/>
        <v>0.55594329340755766</v>
      </c>
      <c r="BN214">
        <f t="shared" si="73"/>
        <v>0.49321941589625495</v>
      </c>
      <c r="BO214">
        <f t="shared" si="74"/>
        <v>-642.36955478806033</v>
      </c>
      <c r="BP214">
        <f t="shared" si="75"/>
        <v>0.47315436241610737</v>
      </c>
      <c r="BQ214">
        <f t="shared" si="76"/>
        <v>-6.7342900363429617E-2</v>
      </c>
      <c r="BR214">
        <f t="shared" si="77"/>
        <v>0.51282362642866375</v>
      </c>
      <c r="BU214" t="s">
        <v>61</v>
      </c>
      <c r="BV214">
        <v>1.67</v>
      </c>
    </row>
    <row r="215" spans="1:74" x14ac:dyDescent="0.25">
      <c r="A215">
        <v>1.78</v>
      </c>
      <c r="B215">
        <f t="shared" si="78"/>
        <v>0.250420002308894</v>
      </c>
      <c r="C215">
        <f t="shared" si="79"/>
        <v>213</v>
      </c>
      <c r="D215" s="5">
        <f t="shared" si="80"/>
        <v>0.47544642857142855</v>
      </c>
      <c r="E215" s="6">
        <f t="shared" si="65"/>
        <v>-6.1585584386595234E-2</v>
      </c>
      <c r="F215" s="7">
        <f t="shared" si="66"/>
        <v>0.47544642857142855</v>
      </c>
      <c r="G215" s="7">
        <f t="shared" si="67"/>
        <v>0.39818644631708938</v>
      </c>
      <c r="AU215" s="2">
        <f t="shared" si="81"/>
        <v>1.3</v>
      </c>
      <c r="BI215" s="5">
        <f t="shared" si="68"/>
        <v>1.78</v>
      </c>
      <c r="BJ215" s="5">
        <f t="shared" si="69"/>
        <v>213</v>
      </c>
      <c r="BK215" s="5">
        <f t="shared" si="70"/>
        <v>0.250420002308894</v>
      </c>
      <c r="BL215">
        <f t="shared" si="71"/>
        <v>0.45304595803116843</v>
      </c>
      <c r="BM215">
        <f t="shared" si="72"/>
        <v>0.54695404196883157</v>
      </c>
      <c r="BN215">
        <f t="shared" si="73"/>
        <v>0.4937669603193986</v>
      </c>
      <c r="BO215">
        <f t="shared" si="74"/>
        <v>-636.41766073667725</v>
      </c>
      <c r="BP215">
        <f t="shared" si="75"/>
        <v>0.47539149888143178</v>
      </c>
      <c r="BQ215">
        <f t="shared" si="76"/>
        <v>-6.1723534645861354E-2</v>
      </c>
      <c r="BR215">
        <f t="shared" si="77"/>
        <v>0.57661336430399379</v>
      </c>
      <c r="BU215" t="s">
        <v>63</v>
      </c>
      <c r="BV215">
        <v>1.78</v>
      </c>
    </row>
    <row r="216" spans="1:74" x14ac:dyDescent="0.25">
      <c r="A216">
        <v>1.79</v>
      </c>
      <c r="B216">
        <f t="shared" si="78"/>
        <v>0.2528530309798932</v>
      </c>
      <c r="C216">
        <f t="shared" si="79"/>
        <v>214</v>
      </c>
      <c r="D216" s="5">
        <f t="shared" si="80"/>
        <v>0.47767857142857145</v>
      </c>
      <c r="E216" s="6">
        <f t="shared" si="65"/>
        <v>-5.5980749406557652E-2</v>
      </c>
      <c r="F216" s="7">
        <f t="shared" si="66"/>
        <v>0.47767857142857145</v>
      </c>
      <c r="G216" s="7">
        <f t="shared" si="67"/>
        <v>0.39831765839970401</v>
      </c>
      <c r="AU216" s="2">
        <f t="shared" si="81"/>
        <v>1.3</v>
      </c>
      <c r="BI216" s="5">
        <f t="shared" si="68"/>
        <v>1.79</v>
      </c>
      <c r="BJ216" s="5">
        <f t="shared" si="69"/>
        <v>214</v>
      </c>
      <c r="BK216" s="5">
        <f t="shared" si="70"/>
        <v>0.2528530309798932</v>
      </c>
      <c r="BL216">
        <f t="shared" si="71"/>
        <v>0.45383664712476263</v>
      </c>
      <c r="BM216">
        <f t="shared" si="72"/>
        <v>0.54616335287523743</v>
      </c>
      <c r="BN216">
        <f t="shared" si="73"/>
        <v>0.49653694543358262</v>
      </c>
      <c r="BO216">
        <f t="shared" si="74"/>
        <v>-636.27925030741903</v>
      </c>
      <c r="BP216">
        <f t="shared" si="75"/>
        <v>0.47762863534675615</v>
      </c>
      <c r="BQ216">
        <f t="shared" si="76"/>
        <v>-5.6106117328676396E-2</v>
      </c>
      <c r="BR216">
        <f t="shared" si="77"/>
        <v>0.58221561985266368</v>
      </c>
      <c r="BU216" t="s">
        <v>61</v>
      </c>
      <c r="BV216">
        <v>1.79</v>
      </c>
    </row>
    <row r="217" spans="1:74" x14ac:dyDescent="0.25">
      <c r="A217">
        <v>1.8</v>
      </c>
      <c r="B217">
        <f t="shared" si="78"/>
        <v>0.25527250510330607</v>
      </c>
      <c r="C217">
        <f t="shared" si="79"/>
        <v>215</v>
      </c>
      <c r="D217" s="5">
        <f t="shared" si="80"/>
        <v>0.4799107142857143</v>
      </c>
      <c r="E217" s="6">
        <f t="shared" si="65"/>
        <v>-5.0377672477793067E-2</v>
      </c>
      <c r="F217" s="7">
        <f t="shared" si="66"/>
        <v>0.4799107142857143</v>
      </c>
      <c r="G217" s="7">
        <f t="shared" si="67"/>
        <v>0.39843636168500435</v>
      </c>
      <c r="AU217" s="2">
        <f t="shared" si="81"/>
        <v>1.31</v>
      </c>
      <c r="BI217" s="5">
        <f t="shared" si="68"/>
        <v>1.8</v>
      </c>
      <c r="BJ217" s="5">
        <f t="shared" si="69"/>
        <v>215</v>
      </c>
      <c r="BK217" s="5">
        <f t="shared" si="70"/>
        <v>0.25527250510330607</v>
      </c>
      <c r="BL217">
        <f t="shared" si="71"/>
        <v>0.45462311273483136</v>
      </c>
      <c r="BM217">
        <f t="shared" si="72"/>
        <v>0.54537688726516864</v>
      </c>
      <c r="BN217">
        <f t="shared" si="73"/>
        <v>0.4987926101175566</v>
      </c>
      <c r="BO217">
        <f t="shared" si="74"/>
        <v>-636.57225383816228</v>
      </c>
      <c r="BP217">
        <f t="shared" si="75"/>
        <v>0.47986577181208051</v>
      </c>
      <c r="BQ217">
        <f t="shared" si="76"/>
        <v>-5.0490469917342351E-2</v>
      </c>
      <c r="BR217">
        <f t="shared" si="77"/>
        <v>0.58778666490211906</v>
      </c>
      <c r="BU217" t="s">
        <v>62</v>
      </c>
      <c r="BV217">
        <v>1.8</v>
      </c>
    </row>
    <row r="218" spans="1:74" x14ac:dyDescent="0.25">
      <c r="A218">
        <v>1.87</v>
      </c>
      <c r="B218">
        <f t="shared" si="78"/>
        <v>0.27184160653649897</v>
      </c>
      <c r="C218">
        <f t="shared" si="79"/>
        <v>216</v>
      </c>
      <c r="D218" s="5">
        <f t="shared" si="80"/>
        <v>0.48214285714285715</v>
      </c>
      <c r="E218" s="6">
        <f t="shared" si="65"/>
        <v>-4.477617669551625E-2</v>
      </c>
      <c r="F218" s="7">
        <f t="shared" si="66"/>
        <v>0.48214285714285715</v>
      </c>
      <c r="G218" s="7">
        <f t="shared" si="67"/>
        <v>0.39854255989970522</v>
      </c>
      <c r="AU218" s="2">
        <f t="shared" si="81"/>
        <v>1.34</v>
      </c>
      <c r="BI218" s="5">
        <f t="shared" si="68"/>
        <v>1.87</v>
      </c>
      <c r="BJ218" s="5">
        <f t="shared" si="69"/>
        <v>216</v>
      </c>
      <c r="BK218" s="5">
        <f t="shared" si="70"/>
        <v>0.27184160653649897</v>
      </c>
      <c r="BL218">
        <f t="shared" si="71"/>
        <v>0.46001362665464529</v>
      </c>
      <c r="BM218">
        <f t="shared" si="72"/>
        <v>0.53998637334535471</v>
      </c>
      <c r="BN218">
        <f t="shared" si="73"/>
        <v>0.50282833493954837</v>
      </c>
      <c r="BO218">
        <f t="shared" si="74"/>
        <v>-630.98642064009414</v>
      </c>
      <c r="BP218">
        <f t="shared" si="75"/>
        <v>0.48210290827740493</v>
      </c>
      <c r="BQ218">
        <f t="shared" si="76"/>
        <v>-4.4876414309234669E-2</v>
      </c>
      <c r="BR218">
        <f t="shared" si="77"/>
        <v>0.62593843086649537</v>
      </c>
      <c r="BU218" t="s">
        <v>62</v>
      </c>
      <c r="BV218">
        <v>1.87</v>
      </c>
    </row>
    <row r="219" spans="1:74" x14ac:dyDescent="0.25">
      <c r="A219">
        <v>1.87</v>
      </c>
      <c r="B219">
        <f t="shared" si="78"/>
        <v>0.27184160653649897</v>
      </c>
      <c r="C219">
        <f t="shared" si="79"/>
        <v>217</v>
      </c>
      <c r="D219" s="5">
        <f t="shared" si="80"/>
        <v>0.484375</v>
      </c>
      <c r="E219" s="6">
        <f t="shared" si="65"/>
        <v>-3.9176085503097632E-2</v>
      </c>
      <c r="F219" s="7">
        <f t="shared" si="66"/>
        <v>0.484375</v>
      </c>
      <c r="G219" s="7">
        <f t="shared" si="67"/>
        <v>0.39863625637604055</v>
      </c>
      <c r="AU219" s="2">
        <f t="shared" si="81"/>
        <v>1.35</v>
      </c>
      <c r="BI219" s="5">
        <f t="shared" si="68"/>
        <v>1.87</v>
      </c>
      <c r="BJ219" s="5">
        <f t="shared" si="69"/>
        <v>217</v>
      </c>
      <c r="BK219" s="5">
        <f t="shared" si="70"/>
        <v>0.27184160653649897</v>
      </c>
      <c r="BL219">
        <f t="shared" si="71"/>
        <v>0.46001362665464529</v>
      </c>
      <c r="BM219">
        <f t="shared" si="72"/>
        <v>0.53998637334535471</v>
      </c>
      <c r="BN219">
        <f t="shared" si="73"/>
        <v>0.50400273216744707</v>
      </c>
      <c r="BO219">
        <f t="shared" si="74"/>
        <v>-632.90430366572946</v>
      </c>
      <c r="BP219">
        <f t="shared" si="75"/>
        <v>0.48434004474272929</v>
      </c>
      <c r="BQ219">
        <f t="shared" si="76"/>
        <v>-3.9263772753808893E-2</v>
      </c>
      <c r="BR219">
        <f t="shared" si="77"/>
        <v>0.62593843086649537</v>
      </c>
      <c r="BU219" t="s">
        <v>63</v>
      </c>
      <c r="BV219">
        <v>1.87</v>
      </c>
    </row>
    <row r="220" spans="1:74" x14ac:dyDescent="0.25">
      <c r="A220">
        <v>1.95</v>
      </c>
      <c r="B220">
        <f t="shared" si="78"/>
        <v>0.29003461136251801</v>
      </c>
      <c r="C220">
        <f t="shared" si="79"/>
        <v>218</v>
      </c>
      <c r="D220" s="5">
        <f t="shared" si="80"/>
        <v>0.48660714285714285</v>
      </c>
      <c r="E220" s="6">
        <f t="shared" si="65"/>
        <v>-3.3577222652881156E-2</v>
      </c>
      <c r="F220" s="7">
        <f t="shared" si="66"/>
        <v>0.48660714285714285</v>
      </c>
      <c r="G220" s="7">
        <f t="shared" si="67"/>
        <v>0.3987174540524967</v>
      </c>
      <c r="AU220" s="2">
        <f t="shared" si="81"/>
        <v>1.36</v>
      </c>
      <c r="BI220" s="5">
        <f t="shared" si="68"/>
        <v>1.95</v>
      </c>
      <c r="BJ220" s="5">
        <f t="shared" si="69"/>
        <v>218</v>
      </c>
      <c r="BK220" s="5">
        <f t="shared" si="70"/>
        <v>0.29003461136251801</v>
      </c>
      <c r="BL220">
        <f t="shared" si="71"/>
        <v>0.46594089374689829</v>
      </c>
      <c r="BM220">
        <f t="shared" si="72"/>
        <v>0.53405910625310171</v>
      </c>
      <c r="BN220">
        <f t="shared" si="73"/>
        <v>0.50459357815197814</v>
      </c>
      <c r="BO220">
        <f t="shared" si="74"/>
        <v>-629.74883002232343</v>
      </c>
      <c r="BP220">
        <f t="shared" si="75"/>
        <v>0.48657718120805371</v>
      </c>
      <c r="BQ220">
        <f t="shared" si="76"/>
        <v>-3.3652367812973677E-2</v>
      </c>
      <c r="BR220">
        <f t="shared" si="77"/>
        <v>0.66782937257565544</v>
      </c>
      <c r="BU220" t="s">
        <v>65</v>
      </c>
      <c r="BV220">
        <v>1.95</v>
      </c>
    </row>
    <row r="221" spans="1:74" x14ac:dyDescent="0.25">
      <c r="A221">
        <v>2</v>
      </c>
      <c r="B221">
        <f t="shared" si="78"/>
        <v>0.3010299956639812</v>
      </c>
      <c r="C221">
        <f t="shared" si="79"/>
        <v>219</v>
      </c>
      <c r="D221" s="5">
        <f t="shared" si="80"/>
        <v>0.4888392857142857</v>
      </c>
      <c r="E221" s="6">
        <f t="shared" si="65"/>
        <v>-2.7979412167178603E-2</v>
      </c>
      <c r="F221" s="7">
        <f t="shared" si="66"/>
        <v>0.4888392857142857</v>
      </c>
      <c r="G221" s="7">
        <f t="shared" si="67"/>
        <v>0.39878615547445873</v>
      </c>
      <c r="AU221" s="2">
        <f t="shared" si="81"/>
        <v>1.38</v>
      </c>
      <c r="BI221" s="5">
        <f t="shared" si="68"/>
        <v>2</v>
      </c>
      <c r="BJ221" s="5">
        <f t="shared" si="69"/>
        <v>219</v>
      </c>
      <c r="BK221" s="5">
        <f t="shared" si="70"/>
        <v>0.3010299956639812</v>
      </c>
      <c r="BL221">
        <f t="shared" si="71"/>
        <v>0.46952693302133358</v>
      </c>
      <c r="BM221">
        <f t="shared" si="72"/>
        <v>0.53047306697866636</v>
      </c>
      <c r="BN221">
        <f t="shared" si="73"/>
        <v>0.50459357815197814</v>
      </c>
      <c r="BO221">
        <f t="shared" si="74"/>
        <v>-629.29380313394938</v>
      </c>
      <c r="BP221">
        <f t="shared" si="75"/>
        <v>0.48881431767337807</v>
      </c>
      <c r="BQ221">
        <f t="shared" si="76"/>
        <v>-2.8042022321645186E-2</v>
      </c>
      <c r="BR221">
        <f t="shared" si="77"/>
        <v>0.69314718055994529</v>
      </c>
      <c r="BU221" t="s">
        <v>61</v>
      </c>
      <c r="BV221">
        <v>2</v>
      </c>
    </row>
    <row r="222" spans="1:74" x14ac:dyDescent="0.25">
      <c r="A222">
        <v>2.0499999999999998</v>
      </c>
      <c r="B222">
        <f t="shared" si="78"/>
        <v>0.31175386105575426</v>
      </c>
      <c r="C222">
        <f t="shared" si="79"/>
        <v>220</v>
      </c>
      <c r="D222" s="5">
        <f t="shared" si="80"/>
        <v>0.49107142857142855</v>
      </c>
      <c r="E222" s="6">
        <f t="shared" si="65"/>
        <v>-2.2382478299418009E-2</v>
      </c>
      <c r="F222" s="7">
        <f t="shared" si="66"/>
        <v>0.49107142857142855</v>
      </c>
      <c r="G222" s="7">
        <f t="shared" si="67"/>
        <v>0.39884236279476948</v>
      </c>
      <c r="AU222" s="2"/>
      <c r="BI222" s="5">
        <f t="shared" si="68"/>
        <v>2.0499999999999998</v>
      </c>
      <c r="BJ222" s="5">
        <f t="shared" si="69"/>
        <v>220</v>
      </c>
      <c r="BK222" s="5">
        <f t="shared" si="70"/>
        <v>0.31175386105575426</v>
      </c>
      <c r="BL222">
        <f t="shared" si="71"/>
        <v>0.47302680398813873</v>
      </c>
      <c r="BM222">
        <f t="shared" si="72"/>
        <v>0.52697319601186132</v>
      </c>
      <c r="BN222">
        <f t="shared" si="73"/>
        <v>0.50459357815197814</v>
      </c>
      <c r="BO222">
        <f t="shared" si="74"/>
        <v>-628.91367995182441</v>
      </c>
      <c r="BP222">
        <f t="shared" si="75"/>
        <v>0.49105145413870244</v>
      </c>
      <c r="BQ222">
        <f t="shared" si="76"/>
        <v>-2.2432559348455897E-2</v>
      </c>
      <c r="BR222">
        <f t="shared" si="77"/>
        <v>0.71783979315031676</v>
      </c>
      <c r="BU222" t="s">
        <v>61</v>
      </c>
      <c r="BV222">
        <v>2.0499999999999998</v>
      </c>
    </row>
    <row r="223" spans="1:74" x14ac:dyDescent="0.25">
      <c r="A223">
        <v>2.06</v>
      </c>
      <c r="B223">
        <f t="shared" si="78"/>
        <v>0.31386722036915343</v>
      </c>
      <c r="C223">
        <f t="shared" si="79"/>
        <v>221</v>
      </c>
      <c r="D223" s="5">
        <f t="shared" si="80"/>
        <v>0.49330357142857145</v>
      </c>
      <c r="E223" s="6">
        <f t="shared" si="65"/>
        <v>-1.6786245495423624E-2</v>
      </c>
      <c r="F223" s="7">
        <f t="shared" si="66"/>
        <v>0.49330357142857145</v>
      </c>
      <c r="G223" s="7">
        <f t="shared" si="67"/>
        <v>0.39888607777420221</v>
      </c>
      <c r="BI223" s="5">
        <f t="shared" si="68"/>
        <v>2.06</v>
      </c>
      <c r="BJ223" s="5">
        <f t="shared" si="69"/>
        <v>221</v>
      </c>
      <c r="BK223" s="5">
        <f t="shared" si="70"/>
        <v>0.31386722036915343</v>
      </c>
      <c r="BL223">
        <f t="shared" si="71"/>
        <v>0.47371678017070551</v>
      </c>
      <c r="BM223">
        <f t="shared" si="72"/>
        <v>0.52628321982929449</v>
      </c>
      <c r="BN223">
        <f t="shared" si="73"/>
        <v>0.50578265995104277</v>
      </c>
      <c r="BO223">
        <f t="shared" si="74"/>
        <v>-630.0980983508922</v>
      </c>
      <c r="BP223">
        <f t="shared" si="75"/>
        <v>0.49328859060402686</v>
      </c>
      <c r="BQ223">
        <f t="shared" si="76"/>
        <v>-1.6823802156598497E-2</v>
      </c>
      <c r="BR223">
        <f t="shared" si="77"/>
        <v>0.72270598280148979</v>
      </c>
      <c r="BU223" t="s">
        <v>61</v>
      </c>
      <c r="BV223">
        <v>2.06</v>
      </c>
    </row>
    <row r="224" spans="1:74" x14ac:dyDescent="0.25">
      <c r="A224">
        <v>2.15</v>
      </c>
      <c r="B224">
        <f t="shared" si="78"/>
        <v>0.33243845991560533</v>
      </c>
      <c r="C224">
        <f t="shared" si="79"/>
        <v>222</v>
      </c>
      <c r="D224" s="5">
        <f t="shared" si="80"/>
        <v>0.4955357142857143</v>
      </c>
      <c r="E224" s="6">
        <f t="shared" si="65"/>
        <v>-1.1190538354806044E-2</v>
      </c>
      <c r="F224" s="7">
        <f t="shared" si="66"/>
        <v>0.4955357142857143</v>
      </c>
      <c r="G224" s="7">
        <f t="shared" si="67"/>
        <v>0.39891730178184692</v>
      </c>
      <c r="BI224" s="5">
        <f t="shared" si="68"/>
        <v>2.15</v>
      </c>
      <c r="BJ224" s="5">
        <f t="shared" si="69"/>
        <v>222</v>
      </c>
      <c r="BK224" s="5">
        <f t="shared" si="70"/>
        <v>0.33243845991560533</v>
      </c>
      <c r="BL224">
        <f t="shared" si="71"/>
        <v>0.47978313729838101</v>
      </c>
      <c r="BM224">
        <f t="shared" si="72"/>
        <v>0.52021686270161904</v>
      </c>
      <c r="BN224">
        <f t="shared" si="73"/>
        <v>0.50758504923042969</v>
      </c>
      <c r="BO224">
        <f t="shared" si="74"/>
        <v>-625.74284784409247</v>
      </c>
      <c r="BP224">
        <f t="shared" si="75"/>
        <v>0.49552572706935122</v>
      </c>
      <c r="BQ224">
        <f t="shared" si="76"/>
        <v>-1.1215574164781059E-2</v>
      </c>
      <c r="BR224">
        <f t="shared" si="77"/>
        <v>0.76546784213957142</v>
      </c>
      <c r="BU224" t="s">
        <v>62</v>
      </c>
      <c r="BV224">
        <v>2.15</v>
      </c>
    </row>
    <row r="225" spans="1:74" x14ac:dyDescent="0.25">
      <c r="A225">
        <v>2.1800000000000002</v>
      </c>
      <c r="B225">
        <f t="shared" si="78"/>
        <v>0.33845649360460484</v>
      </c>
      <c r="C225">
        <f t="shared" si="79"/>
        <v>223</v>
      </c>
      <c r="D225" s="5">
        <f t="shared" si="80"/>
        <v>0.49776785714285715</v>
      </c>
      <c r="E225" s="6">
        <f t="shared" si="65"/>
        <v>-5.5951815924384926E-3</v>
      </c>
      <c r="F225" s="7">
        <f t="shared" si="66"/>
        <v>0.49776785714285715</v>
      </c>
      <c r="G225" s="7">
        <f t="shared" si="67"/>
        <v>0.39893603579541093</v>
      </c>
      <c r="BI225" s="5">
        <f t="shared" si="68"/>
        <v>2.1800000000000002</v>
      </c>
      <c r="BJ225" s="5">
        <f t="shared" si="69"/>
        <v>223</v>
      </c>
      <c r="BK225" s="5">
        <f t="shared" si="70"/>
        <v>0.33845649360460484</v>
      </c>
      <c r="BL225">
        <f t="shared" si="71"/>
        <v>0.48175002127547994</v>
      </c>
      <c r="BM225">
        <f t="shared" si="72"/>
        <v>0.51824997872452006</v>
      </c>
      <c r="BN225">
        <f t="shared" si="73"/>
        <v>0.50758504923042969</v>
      </c>
      <c r="BO225">
        <f t="shared" si="74"/>
        <v>-626.74731159883163</v>
      </c>
      <c r="BP225">
        <f t="shared" si="75"/>
        <v>0.49776286353467564</v>
      </c>
      <c r="BQ225">
        <f t="shared" si="76"/>
        <v>-5.607698908269728E-3</v>
      </c>
      <c r="BR225">
        <f t="shared" si="77"/>
        <v>0.77932487680099771</v>
      </c>
      <c r="BU225" t="s">
        <v>1</v>
      </c>
      <c r="BV225">
        <v>2.1800000000000002</v>
      </c>
    </row>
    <row r="226" spans="1:74" x14ac:dyDescent="0.25">
      <c r="A226">
        <v>2.27</v>
      </c>
      <c r="B226">
        <f t="shared" si="78"/>
        <v>0.35602585719312274</v>
      </c>
      <c r="C226">
        <f t="shared" si="79"/>
        <v>224</v>
      </c>
      <c r="D226" s="5">
        <f t="shared" si="80"/>
        <v>0.5</v>
      </c>
      <c r="E226" s="6">
        <f t="shared" si="65"/>
        <v>0</v>
      </c>
      <c r="F226" s="7">
        <f t="shared" si="66"/>
        <v>0.5</v>
      </c>
      <c r="G226" s="7">
        <f t="shared" si="67"/>
        <v>0.3989422804014327</v>
      </c>
      <c r="BI226" s="5">
        <f t="shared" si="68"/>
        <v>2.27</v>
      </c>
      <c r="BJ226" s="5">
        <f t="shared" si="69"/>
        <v>224</v>
      </c>
      <c r="BK226" s="5">
        <f t="shared" si="70"/>
        <v>0.35602585719312274</v>
      </c>
      <c r="BL226">
        <f t="shared" si="71"/>
        <v>0.48749461264869598</v>
      </c>
      <c r="BM226">
        <f t="shared" si="72"/>
        <v>0.51250538735130402</v>
      </c>
      <c r="BN226">
        <f t="shared" si="73"/>
        <v>0.51250538735130402</v>
      </c>
      <c r="BO226">
        <f t="shared" si="74"/>
        <v>-619.95328277887063</v>
      </c>
      <c r="BP226">
        <f t="shared" si="75"/>
        <v>0.5</v>
      </c>
      <c r="BQ226">
        <f t="shared" si="76"/>
        <v>0</v>
      </c>
      <c r="BR226">
        <f t="shared" si="77"/>
        <v>0.81977983149331135</v>
      </c>
      <c r="BU226" t="s">
        <v>61</v>
      </c>
      <c r="BV226">
        <v>2.27</v>
      </c>
    </row>
    <row r="227" spans="1:74" x14ac:dyDescent="0.25">
      <c r="A227">
        <v>2.35</v>
      </c>
      <c r="B227">
        <f t="shared" si="78"/>
        <v>0.37106786227173627</v>
      </c>
      <c r="C227">
        <f t="shared" si="79"/>
        <v>225</v>
      </c>
      <c r="D227" s="5">
        <f t="shared" si="80"/>
        <v>0.5022321428571429</v>
      </c>
      <c r="E227" s="6">
        <f t="shared" si="65"/>
        <v>5.5951815924386332E-3</v>
      </c>
      <c r="F227" s="7">
        <f t="shared" si="66"/>
        <v>0.5022321428571429</v>
      </c>
      <c r="G227" s="7">
        <f t="shared" si="67"/>
        <v>0.39893603579541093</v>
      </c>
      <c r="BI227" s="5">
        <f t="shared" si="68"/>
        <v>2.35</v>
      </c>
      <c r="BJ227" s="5">
        <f t="shared" si="69"/>
        <v>225</v>
      </c>
      <c r="BK227" s="5">
        <f t="shared" si="70"/>
        <v>0.37106786227173627</v>
      </c>
      <c r="BL227">
        <f t="shared" si="71"/>
        <v>0.49241495076957026</v>
      </c>
      <c r="BM227">
        <f t="shared" si="72"/>
        <v>0.50758504923042969</v>
      </c>
      <c r="BN227">
        <f t="shared" si="73"/>
        <v>0.51824997872452006</v>
      </c>
      <c r="BO227">
        <f t="shared" si="74"/>
        <v>-613.21325976648882</v>
      </c>
      <c r="BP227">
        <f t="shared" si="75"/>
        <v>0.50223713646532442</v>
      </c>
      <c r="BQ227">
        <f t="shared" si="76"/>
        <v>5.6076989082698677E-3</v>
      </c>
      <c r="BR227">
        <f t="shared" si="77"/>
        <v>0.85441532815606758</v>
      </c>
      <c r="BU227" t="s">
        <v>61</v>
      </c>
      <c r="BV227">
        <v>2.35</v>
      </c>
    </row>
    <row r="228" spans="1:74" x14ac:dyDescent="0.25">
      <c r="A228">
        <v>2.35</v>
      </c>
      <c r="B228">
        <f t="shared" si="78"/>
        <v>0.37106786227173627</v>
      </c>
      <c r="C228">
        <f t="shared" si="79"/>
        <v>226</v>
      </c>
      <c r="D228" s="5">
        <f t="shared" si="80"/>
        <v>0.5044642857142857</v>
      </c>
      <c r="E228" s="6">
        <f t="shared" si="65"/>
        <v>1.1190538354806044E-2</v>
      </c>
      <c r="F228" s="7">
        <f t="shared" si="66"/>
        <v>0.5044642857142857</v>
      </c>
      <c r="G228" s="7">
        <f t="shared" si="67"/>
        <v>0.39891730178184692</v>
      </c>
      <c r="BI228" s="5">
        <f t="shared" si="68"/>
        <v>2.35</v>
      </c>
      <c r="BJ228" s="5">
        <f t="shared" si="69"/>
        <v>226</v>
      </c>
      <c r="BK228" s="5">
        <f t="shared" si="70"/>
        <v>0.37106786227173627</v>
      </c>
      <c r="BL228">
        <f t="shared" si="71"/>
        <v>0.49241495076957026</v>
      </c>
      <c r="BM228">
        <f t="shared" si="72"/>
        <v>0.50758504923042969</v>
      </c>
      <c r="BN228">
        <f t="shared" si="73"/>
        <v>0.52021686270161904</v>
      </c>
      <c r="BO228">
        <f t="shared" si="74"/>
        <v>-614.23630777629808</v>
      </c>
      <c r="BP228">
        <f t="shared" si="75"/>
        <v>0.50447427293064873</v>
      </c>
      <c r="BQ228">
        <f t="shared" si="76"/>
        <v>1.1215574164780919E-2</v>
      </c>
      <c r="BR228">
        <f t="shared" si="77"/>
        <v>0.85441532815606758</v>
      </c>
      <c r="BU228" t="s">
        <v>75</v>
      </c>
      <c r="BV228">
        <v>2.35</v>
      </c>
    </row>
    <row r="229" spans="1:74" x14ac:dyDescent="0.25">
      <c r="A229">
        <v>2.38</v>
      </c>
      <c r="B229">
        <f t="shared" si="78"/>
        <v>0.37657695705651195</v>
      </c>
      <c r="C229">
        <f t="shared" si="79"/>
        <v>227</v>
      </c>
      <c r="D229" s="5">
        <f t="shared" si="80"/>
        <v>0.5066964285714286</v>
      </c>
      <c r="E229" s="6">
        <f t="shared" si="65"/>
        <v>1.6786245495423763E-2</v>
      </c>
      <c r="F229" s="7">
        <f t="shared" si="66"/>
        <v>0.5066964285714286</v>
      </c>
      <c r="G229" s="7">
        <f t="shared" si="67"/>
        <v>0.39888607777420221</v>
      </c>
      <c r="BI229" s="5">
        <f t="shared" si="68"/>
        <v>2.38</v>
      </c>
      <c r="BJ229" s="5">
        <f t="shared" si="69"/>
        <v>227</v>
      </c>
      <c r="BK229" s="5">
        <f t="shared" si="70"/>
        <v>0.37657695705651195</v>
      </c>
      <c r="BL229">
        <f t="shared" si="71"/>
        <v>0.49421734004895723</v>
      </c>
      <c r="BM229">
        <f t="shared" si="72"/>
        <v>0.50578265995104277</v>
      </c>
      <c r="BN229">
        <f t="shared" si="73"/>
        <v>0.52628321982929449</v>
      </c>
      <c r="BO229">
        <f t="shared" si="74"/>
        <v>-610.05313821388256</v>
      </c>
      <c r="BP229">
        <f t="shared" si="75"/>
        <v>0.50671140939597314</v>
      </c>
      <c r="BQ229">
        <f t="shared" si="76"/>
        <v>1.6823802156598497E-2</v>
      </c>
      <c r="BR229">
        <f t="shared" si="77"/>
        <v>0.86710048768338333</v>
      </c>
      <c r="BU229" t="s">
        <v>63</v>
      </c>
      <c r="BV229">
        <v>2.38</v>
      </c>
    </row>
    <row r="230" spans="1:74" x14ac:dyDescent="0.25">
      <c r="A230">
        <v>2.4</v>
      </c>
      <c r="B230">
        <f t="shared" si="78"/>
        <v>0.38021124171160603</v>
      </c>
      <c r="C230">
        <f t="shared" si="79"/>
        <v>228</v>
      </c>
      <c r="D230" s="5">
        <f t="shared" si="80"/>
        <v>0.5089285714285714</v>
      </c>
      <c r="E230" s="6">
        <f t="shared" si="65"/>
        <v>2.238247829941787E-2</v>
      </c>
      <c r="F230" s="7">
        <f t="shared" si="66"/>
        <v>0.5089285714285714</v>
      </c>
      <c r="G230" s="7">
        <f t="shared" si="67"/>
        <v>0.39884236279476948</v>
      </c>
      <c r="BI230" s="5">
        <f t="shared" si="68"/>
        <v>2.4</v>
      </c>
      <c r="BJ230" s="5">
        <f t="shared" si="69"/>
        <v>228</v>
      </c>
      <c r="BK230" s="5">
        <f t="shared" si="70"/>
        <v>0.38021124171160603</v>
      </c>
      <c r="BL230">
        <f t="shared" si="71"/>
        <v>0.49540642184802181</v>
      </c>
      <c r="BM230">
        <f t="shared" si="72"/>
        <v>0.50459357815197814</v>
      </c>
      <c r="BN230">
        <f t="shared" si="73"/>
        <v>0.52697319601186132</v>
      </c>
      <c r="BO230">
        <f t="shared" si="74"/>
        <v>-611.05698847261056</v>
      </c>
      <c r="BP230">
        <f t="shared" si="75"/>
        <v>0.50894854586129756</v>
      </c>
      <c r="BQ230">
        <f t="shared" si="76"/>
        <v>2.2432559348455897E-2</v>
      </c>
      <c r="BR230">
        <f t="shared" si="77"/>
        <v>0.87546873735389985</v>
      </c>
      <c r="BU230" t="s">
        <v>1</v>
      </c>
      <c r="BV230">
        <v>2.4</v>
      </c>
    </row>
    <row r="231" spans="1:74" x14ac:dyDescent="0.25">
      <c r="A231">
        <v>2.4</v>
      </c>
      <c r="B231">
        <f t="shared" si="78"/>
        <v>0.38021124171160603</v>
      </c>
      <c r="C231">
        <f t="shared" si="79"/>
        <v>229</v>
      </c>
      <c r="D231" s="5">
        <f t="shared" si="80"/>
        <v>0.5111607142857143</v>
      </c>
      <c r="E231" s="6">
        <f t="shared" si="65"/>
        <v>2.7979412167178603E-2</v>
      </c>
      <c r="F231" s="7">
        <f t="shared" si="66"/>
        <v>0.5111607142857143</v>
      </c>
      <c r="G231" s="7">
        <f t="shared" si="67"/>
        <v>0.39878615547445873</v>
      </c>
      <c r="BI231" s="5">
        <f t="shared" si="68"/>
        <v>2.4</v>
      </c>
      <c r="BJ231" s="5">
        <f t="shared" si="69"/>
        <v>229</v>
      </c>
      <c r="BK231" s="5">
        <f t="shared" si="70"/>
        <v>0.38021124171160603</v>
      </c>
      <c r="BL231">
        <f t="shared" si="71"/>
        <v>0.49540642184802181</v>
      </c>
      <c r="BM231">
        <f t="shared" si="72"/>
        <v>0.50459357815197814</v>
      </c>
      <c r="BN231">
        <f t="shared" si="73"/>
        <v>0.53047306697866636</v>
      </c>
      <c r="BO231">
        <f t="shared" si="74"/>
        <v>-610.71784091213362</v>
      </c>
      <c r="BP231">
        <f t="shared" si="75"/>
        <v>0.51118568232662187</v>
      </c>
      <c r="BQ231">
        <f t="shared" si="76"/>
        <v>2.8042022321645051E-2</v>
      </c>
      <c r="BR231">
        <f t="shared" si="77"/>
        <v>0.87546873735389985</v>
      </c>
      <c r="BU231" t="s">
        <v>62</v>
      </c>
      <c r="BV231">
        <v>2.4</v>
      </c>
    </row>
    <row r="232" spans="1:74" x14ac:dyDescent="0.25">
      <c r="A232">
        <v>2.4</v>
      </c>
      <c r="B232">
        <f t="shared" si="78"/>
        <v>0.38021124171160603</v>
      </c>
      <c r="C232">
        <f t="shared" si="79"/>
        <v>230</v>
      </c>
      <c r="D232" s="5">
        <f t="shared" si="80"/>
        <v>0.5133928571428571</v>
      </c>
      <c r="E232" s="6">
        <f t="shared" si="65"/>
        <v>3.3577222652881017E-2</v>
      </c>
      <c r="F232" s="7">
        <f t="shared" si="66"/>
        <v>0.5133928571428571</v>
      </c>
      <c r="G232" s="7">
        <f t="shared" si="67"/>
        <v>0.3987174540524967</v>
      </c>
      <c r="BI232" s="5">
        <f t="shared" si="68"/>
        <v>2.4</v>
      </c>
      <c r="BJ232" s="5">
        <f t="shared" si="69"/>
        <v>230</v>
      </c>
      <c r="BK232" s="5">
        <f t="shared" si="70"/>
        <v>0.38021124171160603</v>
      </c>
      <c r="BL232">
        <f t="shared" si="71"/>
        <v>0.49540642184802181</v>
      </c>
      <c r="BM232">
        <f t="shared" si="72"/>
        <v>0.50459357815197814</v>
      </c>
      <c r="BN232">
        <f t="shared" si="73"/>
        <v>0.53405910625310171</v>
      </c>
      <c r="BO232">
        <f t="shared" si="74"/>
        <v>-610.29813173504203</v>
      </c>
      <c r="BP232">
        <f t="shared" si="75"/>
        <v>0.51342281879194629</v>
      </c>
      <c r="BQ232">
        <f t="shared" si="76"/>
        <v>3.3652367812973677E-2</v>
      </c>
      <c r="BR232">
        <f t="shared" si="77"/>
        <v>0.87546873735389985</v>
      </c>
      <c r="BU232" t="s">
        <v>75</v>
      </c>
      <c r="BV232">
        <v>2.4</v>
      </c>
    </row>
    <row r="233" spans="1:74" x14ac:dyDescent="0.25">
      <c r="A233">
        <v>2.41</v>
      </c>
      <c r="B233">
        <f t="shared" si="78"/>
        <v>0.3820170425748684</v>
      </c>
      <c r="C233">
        <f t="shared" si="79"/>
        <v>231</v>
      </c>
      <c r="D233" s="5">
        <f t="shared" si="80"/>
        <v>0.515625</v>
      </c>
      <c r="E233" s="6">
        <f t="shared" si="65"/>
        <v>3.9176085503097632E-2</v>
      </c>
      <c r="F233" s="7">
        <f t="shared" si="66"/>
        <v>0.515625</v>
      </c>
      <c r="G233" s="7">
        <f t="shared" si="67"/>
        <v>0.39863625637604055</v>
      </c>
      <c r="BI233" s="5">
        <f t="shared" si="68"/>
        <v>2.41</v>
      </c>
      <c r="BJ233" s="5">
        <f t="shared" si="69"/>
        <v>231</v>
      </c>
      <c r="BK233" s="5">
        <f t="shared" si="70"/>
        <v>0.3820170425748684</v>
      </c>
      <c r="BL233">
        <f t="shared" si="71"/>
        <v>0.49599726783255293</v>
      </c>
      <c r="BM233">
        <f t="shared" si="72"/>
        <v>0.50400273216744707</v>
      </c>
      <c r="BN233">
        <f t="shared" si="73"/>
        <v>0.53998637334535471</v>
      </c>
      <c r="BO233">
        <f t="shared" si="74"/>
        <v>-607.3196643176409</v>
      </c>
      <c r="BP233">
        <f t="shared" si="75"/>
        <v>0.51565995525727071</v>
      </c>
      <c r="BQ233">
        <f t="shared" si="76"/>
        <v>3.9263772753808893E-2</v>
      </c>
      <c r="BR233">
        <f t="shared" si="77"/>
        <v>0.87962674750256364</v>
      </c>
      <c r="BU233" t="s">
        <v>61</v>
      </c>
      <c r="BV233">
        <v>2.41</v>
      </c>
    </row>
    <row r="234" spans="1:74" x14ac:dyDescent="0.25">
      <c r="A234">
        <v>2.4300000000000002</v>
      </c>
      <c r="B234">
        <f t="shared" si="78"/>
        <v>0.38560627359831223</v>
      </c>
      <c r="C234">
        <f t="shared" si="79"/>
        <v>232</v>
      </c>
      <c r="D234" s="5">
        <f t="shared" si="80"/>
        <v>0.5178571428571429</v>
      </c>
      <c r="E234" s="6">
        <f t="shared" si="65"/>
        <v>4.4776176695516381E-2</v>
      </c>
      <c r="F234" s="7">
        <f t="shared" si="66"/>
        <v>0.5178571428571429</v>
      </c>
      <c r="G234" s="7">
        <f t="shared" si="67"/>
        <v>0.39854255989970522</v>
      </c>
      <c r="BI234" s="5">
        <f t="shared" si="68"/>
        <v>2.4300000000000002</v>
      </c>
      <c r="BJ234" s="5">
        <f t="shared" si="69"/>
        <v>232</v>
      </c>
      <c r="BK234" s="5">
        <f t="shared" si="70"/>
        <v>0.38560627359831223</v>
      </c>
      <c r="BL234">
        <f t="shared" si="71"/>
        <v>0.49717166506045157</v>
      </c>
      <c r="BM234">
        <f t="shared" si="72"/>
        <v>0.50282833493954837</v>
      </c>
      <c r="BN234">
        <f t="shared" si="73"/>
        <v>0.53998637334535471</v>
      </c>
      <c r="BO234">
        <f t="shared" si="74"/>
        <v>-608.85948461930889</v>
      </c>
      <c r="BP234">
        <f t="shared" si="75"/>
        <v>0.51789709172259513</v>
      </c>
      <c r="BQ234">
        <f t="shared" si="76"/>
        <v>4.4876414309234808E-2</v>
      </c>
      <c r="BR234">
        <f t="shared" si="77"/>
        <v>0.88789125735245711</v>
      </c>
      <c r="BU234" t="s">
        <v>63</v>
      </c>
      <c r="BV234">
        <v>2.4300000000000002</v>
      </c>
    </row>
    <row r="235" spans="1:74" x14ac:dyDescent="0.25">
      <c r="A235">
        <v>2.5</v>
      </c>
      <c r="B235">
        <f t="shared" si="78"/>
        <v>0.3979400086720376</v>
      </c>
      <c r="C235">
        <f t="shared" si="79"/>
        <v>233</v>
      </c>
      <c r="D235" s="5">
        <f t="shared" si="80"/>
        <v>0.5200892857142857</v>
      </c>
      <c r="E235" s="6">
        <f t="shared" si="65"/>
        <v>5.0377672477793067E-2</v>
      </c>
      <c r="F235" s="7">
        <f t="shared" si="66"/>
        <v>0.5200892857142857</v>
      </c>
      <c r="G235" s="7">
        <f t="shared" si="67"/>
        <v>0.39843636168500435</v>
      </c>
      <c r="BI235" s="5">
        <f t="shared" si="68"/>
        <v>2.5</v>
      </c>
      <c r="BJ235" s="5">
        <f t="shared" si="69"/>
        <v>233</v>
      </c>
      <c r="BK235" s="5">
        <f t="shared" si="70"/>
        <v>0.3979400086720376</v>
      </c>
      <c r="BL235">
        <f t="shared" si="71"/>
        <v>0.5012073898824434</v>
      </c>
      <c r="BM235">
        <f t="shared" si="72"/>
        <v>0.4987926101175566</v>
      </c>
      <c r="BN235">
        <f t="shared" si="73"/>
        <v>0.54537688726516864</v>
      </c>
      <c r="BO235">
        <f t="shared" si="74"/>
        <v>-603.1112769160045</v>
      </c>
      <c r="BP235">
        <f t="shared" si="75"/>
        <v>0.52013422818791943</v>
      </c>
      <c r="BQ235">
        <f t="shared" si="76"/>
        <v>5.0490469917342205E-2</v>
      </c>
      <c r="BR235">
        <f t="shared" si="77"/>
        <v>0.91629073187415511</v>
      </c>
      <c r="BU235" t="s">
        <v>75</v>
      </c>
      <c r="BV235">
        <v>2.5</v>
      </c>
    </row>
    <row r="236" spans="1:74" x14ac:dyDescent="0.25">
      <c r="A236">
        <v>2.54</v>
      </c>
      <c r="B236">
        <f t="shared" si="78"/>
        <v>0.40483371661993806</v>
      </c>
      <c r="C236">
        <f t="shared" si="79"/>
        <v>234</v>
      </c>
      <c r="D236" s="5">
        <f t="shared" si="80"/>
        <v>0.5223214285714286</v>
      </c>
      <c r="E236" s="6">
        <f t="shared" si="65"/>
        <v>5.5980749406557784E-2</v>
      </c>
      <c r="F236" s="7">
        <f t="shared" si="66"/>
        <v>0.5223214285714286</v>
      </c>
      <c r="G236" s="7">
        <f t="shared" si="67"/>
        <v>0.39831765839970401</v>
      </c>
      <c r="BI236" s="5">
        <f t="shared" si="68"/>
        <v>2.54</v>
      </c>
      <c r="BJ236" s="5">
        <f t="shared" si="69"/>
        <v>234</v>
      </c>
      <c r="BK236" s="5">
        <f t="shared" si="70"/>
        <v>0.40483371661993806</v>
      </c>
      <c r="BL236">
        <f t="shared" si="71"/>
        <v>0.50346305456641738</v>
      </c>
      <c r="BM236">
        <f t="shared" si="72"/>
        <v>0.49653694543358262</v>
      </c>
      <c r="BN236">
        <f t="shared" si="73"/>
        <v>0.54616335287523743</v>
      </c>
      <c r="BO236">
        <f t="shared" si="74"/>
        <v>-602.93534706760613</v>
      </c>
      <c r="BP236">
        <f t="shared" si="75"/>
        <v>0.52237136465324385</v>
      </c>
      <c r="BQ236">
        <f t="shared" si="76"/>
        <v>5.6106117328676396E-2</v>
      </c>
      <c r="BR236">
        <f t="shared" si="77"/>
        <v>0.93216408103044524</v>
      </c>
      <c r="BU236" t="s">
        <v>61</v>
      </c>
      <c r="BV236">
        <v>2.54</v>
      </c>
    </row>
    <row r="237" spans="1:74" x14ac:dyDescent="0.25">
      <c r="A237">
        <v>2.59</v>
      </c>
      <c r="B237">
        <f t="shared" si="78"/>
        <v>0.4132997640812518</v>
      </c>
      <c r="C237">
        <f t="shared" si="79"/>
        <v>235</v>
      </c>
      <c r="D237" s="5">
        <f t="shared" si="80"/>
        <v>0.5245535714285714</v>
      </c>
      <c r="E237" s="6">
        <f t="shared" si="65"/>
        <v>6.1585584386595095E-2</v>
      </c>
      <c r="F237" s="7">
        <f t="shared" si="66"/>
        <v>0.5245535714285714</v>
      </c>
      <c r="G237" s="7">
        <f t="shared" si="67"/>
        <v>0.39818644631708938</v>
      </c>
      <c r="BI237" s="5">
        <f t="shared" si="68"/>
        <v>2.59</v>
      </c>
      <c r="BJ237" s="5">
        <f t="shared" si="69"/>
        <v>235</v>
      </c>
      <c r="BK237" s="5">
        <f t="shared" si="70"/>
        <v>0.4132997640812518</v>
      </c>
      <c r="BL237">
        <f t="shared" si="71"/>
        <v>0.5062330396806014</v>
      </c>
      <c r="BM237">
        <f t="shared" si="72"/>
        <v>0.4937669603193986</v>
      </c>
      <c r="BN237">
        <f t="shared" si="73"/>
        <v>0.54695404196883157</v>
      </c>
      <c r="BO237">
        <f t="shared" si="74"/>
        <v>-602.26572220432797</v>
      </c>
      <c r="BP237">
        <f t="shared" si="75"/>
        <v>0.52460850111856827</v>
      </c>
      <c r="BQ237">
        <f t="shared" si="76"/>
        <v>6.17235346458615E-2</v>
      </c>
      <c r="BR237">
        <f t="shared" si="77"/>
        <v>0.95165787571144633</v>
      </c>
      <c r="BU237" t="s">
        <v>75</v>
      </c>
      <c r="BV237">
        <v>2.59</v>
      </c>
    </row>
    <row r="238" spans="1:74" x14ac:dyDescent="0.25">
      <c r="A238">
        <v>2.6</v>
      </c>
      <c r="B238">
        <f t="shared" si="78"/>
        <v>0.41497334797081797</v>
      </c>
      <c r="C238">
        <f t="shared" si="79"/>
        <v>236</v>
      </c>
      <c r="D238" s="5">
        <f t="shared" si="80"/>
        <v>0.5267857142857143</v>
      </c>
      <c r="E238" s="6">
        <f t="shared" si="65"/>
        <v>6.7192354710227428E-2</v>
      </c>
      <c r="F238" s="7">
        <f t="shared" si="66"/>
        <v>0.5267857142857143</v>
      </c>
      <c r="G238" s="7">
        <f t="shared" si="67"/>
        <v>0.39804272131514379</v>
      </c>
      <c r="BI238" s="5">
        <f t="shared" si="68"/>
        <v>2.6</v>
      </c>
      <c r="BJ238" s="5">
        <f t="shared" si="69"/>
        <v>236</v>
      </c>
      <c r="BK238" s="5">
        <f t="shared" si="70"/>
        <v>0.41497334797081797</v>
      </c>
      <c r="BL238">
        <f t="shared" si="71"/>
        <v>0.50678058410374505</v>
      </c>
      <c r="BM238">
        <f t="shared" si="72"/>
        <v>0.49321941589625495</v>
      </c>
      <c r="BN238">
        <f t="shared" si="73"/>
        <v>0.55594329340755766</v>
      </c>
      <c r="BO238">
        <f t="shared" si="74"/>
        <v>-596.64684357608257</v>
      </c>
      <c r="BP238">
        <f t="shared" si="75"/>
        <v>0.52684563758389258</v>
      </c>
      <c r="BQ238">
        <f t="shared" si="76"/>
        <v>6.7342900363429464E-2</v>
      </c>
      <c r="BR238">
        <f t="shared" si="77"/>
        <v>0.95551144502743635</v>
      </c>
      <c r="BU238" t="s">
        <v>63</v>
      </c>
      <c r="BV238">
        <v>2.6</v>
      </c>
    </row>
    <row r="239" spans="1:74" x14ac:dyDescent="0.25">
      <c r="A239">
        <v>2.61</v>
      </c>
      <c r="B239">
        <f t="shared" si="78"/>
        <v>0.41664050733828095</v>
      </c>
      <c r="C239">
        <f t="shared" si="79"/>
        <v>237</v>
      </c>
      <c r="D239" s="5">
        <f t="shared" si="80"/>
        <v>0.5290178571428571</v>
      </c>
      <c r="E239" s="6">
        <f t="shared" si="65"/>
        <v>7.280123809691616E-2</v>
      </c>
      <c r="F239" s="7">
        <f t="shared" si="66"/>
        <v>0.5290178571428571</v>
      </c>
      <c r="G239" s="7">
        <f t="shared" si="67"/>
        <v>0.39788647887563938</v>
      </c>
      <c r="BI239" s="5">
        <f t="shared" si="68"/>
        <v>2.61</v>
      </c>
      <c r="BJ239" s="5">
        <f t="shared" si="69"/>
        <v>237</v>
      </c>
      <c r="BK239" s="5">
        <f t="shared" si="70"/>
        <v>0.41664050733828095</v>
      </c>
      <c r="BL239">
        <f t="shared" si="71"/>
        <v>0.50732601392356536</v>
      </c>
      <c r="BM239">
        <f t="shared" si="72"/>
        <v>0.49267398607643464</v>
      </c>
      <c r="BN239">
        <f t="shared" si="73"/>
        <v>0.55678825528380171</v>
      </c>
      <c r="BO239">
        <f t="shared" si="74"/>
        <v>-597.95322354944506</v>
      </c>
      <c r="BP239">
        <f t="shared" si="75"/>
        <v>0.529082774049217</v>
      </c>
      <c r="BQ239">
        <f t="shared" si="76"/>
        <v>7.2964393407874875E-2</v>
      </c>
      <c r="BR239">
        <f t="shared" si="77"/>
        <v>0.95935022133460202</v>
      </c>
      <c r="BU239" t="s">
        <v>63</v>
      </c>
      <c r="BV239">
        <v>2.61</v>
      </c>
    </row>
    <row r="240" spans="1:74" x14ac:dyDescent="0.25">
      <c r="A240">
        <v>2.62</v>
      </c>
      <c r="B240">
        <f t="shared" si="78"/>
        <v>0.41830129131974547</v>
      </c>
      <c r="C240">
        <f t="shared" si="79"/>
        <v>238</v>
      </c>
      <c r="D240" s="5">
        <f t="shared" si="80"/>
        <v>0.53125</v>
      </c>
      <c r="E240" s="6">
        <f t="shared" si="65"/>
        <v>7.8412412733112211E-2</v>
      </c>
      <c r="F240" s="7">
        <f t="shared" si="66"/>
        <v>0.53125</v>
      </c>
      <c r="G240" s="7">
        <f t="shared" si="67"/>
        <v>0.39771771408313922</v>
      </c>
      <c r="BI240" s="5">
        <f t="shared" si="68"/>
        <v>2.62</v>
      </c>
      <c r="BJ240" s="5">
        <f t="shared" si="69"/>
        <v>238</v>
      </c>
      <c r="BK240" s="5">
        <f t="shared" si="70"/>
        <v>0.41830129131974547</v>
      </c>
      <c r="BL240">
        <f t="shared" si="71"/>
        <v>0.50786934434777931</v>
      </c>
      <c r="BM240">
        <f t="shared" si="72"/>
        <v>0.49213065565222069</v>
      </c>
      <c r="BN240">
        <f t="shared" si="73"/>
        <v>0.55763806219115586</v>
      </c>
      <c r="BO240">
        <f t="shared" si="74"/>
        <v>-599.24870534122067</v>
      </c>
      <c r="BP240">
        <f t="shared" si="75"/>
        <v>0.53131991051454142</v>
      </c>
      <c r="BQ240">
        <f t="shared" si="76"/>
        <v>7.8588193177955901E-2</v>
      </c>
      <c r="BR240">
        <f t="shared" si="77"/>
        <v>0.96317431777300555</v>
      </c>
      <c r="BU240" t="s">
        <v>1</v>
      </c>
      <c r="BV240">
        <v>2.62</v>
      </c>
    </row>
    <row r="241" spans="1:74" x14ac:dyDescent="0.25">
      <c r="A241">
        <v>2.7</v>
      </c>
      <c r="B241">
        <f t="shared" si="78"/>
        <v>0.43136376415898736</v>
      </c>
      <c r="C241">
        <f t="shared" si="79"/>
        <v>239</v>
      </c>
      <c r="D241" s="5">
        <f t="shared" si="80"/>
        <v>0.5334821428571429</v>
      </c>
      <c r="E241" s="6">
        <f t="shared" si="65"/>
        <v>8.4026057312371019E-2</v>
      </c>
      <c r="F241" s="7">
        <f t="shared" si="66"/>
        <v>0.5334821428571429</v>
      </c>
      <c r="G241" s="7">
        <f t="shared" si="67"/>
        <v>0.39753642162391056</v>
      </c>
      <c r="BI241" s="5">
        <f t="shared" si="68"/>
        <v>2.7</v>
      </c>
      <c r="BJ241" s="5">
        <f t="shared" si="69"/>
        <v>239</v>
      </c>
      <c r="BK241" s="5">
        <f t="shared" si="70"/>
        <v>0.43136376415898736</v>
      </c>
      <c r="BL241">
        <f t="shared" si="71"/>
        <v>0.51214218183796167</v>
      </c>
      <c r="BM241">
        <f t="shared" si="72"/>
        <v>0.48785781816203833</v>
      </c>
      <c r="BN241">
        <f t="shared" si="73"/>
        <v>0.55849276755734223</v>
      </c>
      <c r="BO241">
        <f t="shared" si="74"/>
        <v>-597.04497006570637</v>
      </c>
      <c r="BP241">
        <f t="shared" si="75"/>
        <v>0.53355704697986572</v>
      </c>
      <c r="BQ241">
        <f t="shared" si="76"/>
        <v>8.4214479585270993E-2</v>
      </c>
      <c r="BR241">
        <f t="shared" si="77"/>
        <v>0.99325177301028345</v>
      </c>
      <c r="BU241" t="s">
        <v>62</v>
      </c>
      <c r="BV241">
        <v>2.7</v>
      </c>
    </row>
    <row r="242" spans="1:74" x14ac:dyDescent="0.25">
      <c r="A242">
        <v>2.7</v>
      </c>
      <c r="B242">
        <f t="shared" si="78"/>
        <v>0.43136376415898736</v>
      </c>
      <c r="C242">
        <f t="shared" si="79"/>
        <v>240</v>
      </c>
      <c r="D242" s="5">
        <f t="shared" si="80"/>
        <v>0.5357142857142857</v>
      </c>
      <c r="E242" s="6">
        <f t="shared" si="65"/>
        <v>8.9642351075762544E-2</v>
      </c>
      <c r="F242" s="7">
        <f t="shared" si="66"/>
        <v>0.5357142857142857</v>
      </c>
      <c r="G242" s="7">
        <f t="shared" si="67"/>
        <v>0.39734259578474729</v>
      </c>
      <c r="BI242" s="5">
        <f t="shared" si="68"/>
        <v>2.7</v>
      </c>
      <c r="BJ242" s="5">
        <f t="shared" si="69"/>
        <v>240</v>
      </c>
      <c r="BK242" s="5">
        <f t="shared" si="70"/>
        <v>0.43136376415898736</v>
      </c>
      <c r="BL242">
        <f t="shared" si="71"/>
        <v>0.51214218183796167</v>
      </c>
      <c r="BM242">
        <f t="shared" si="72"/>
        <v>0.48785781816203833</v>
      </c>
      <c r="BN242">
        <f t="shared" si="73"/>
        <v>0.56196167384590334</v>
      </c>
      <c r="BO242">
        <f t="shared" si="74"/>
        <v>-596.58234346340373</v>
      </c>
      <c r="BP242">
        <f t="shared" si="75"/>
        <v>0.53579418344519014</v>
      </c>
      <c r="BQ242">
        <f t="shared" si="76"/>
        <v>8.9843433095132041E-2</v>
      </c>
      <c r="BR242">
        <f t="shared" si="77"/>
        <v>0.99325177301028345</v>
      </c>
      <c r="BU242" t="s">
        <v>75</v>
      </c>
      <c r="BV242">
        <v>2.7</v>
      </c>
    </row>
    <row r="243" spans="1:74" x14ac:dyDescent="0.25">
      <c r="A243">
        <v>2.85</v>
      </c>
      <c r="B243">
        <f t="shared" si="78"/>
        <v>0.45484486000851021</v>
      </c>
      <c r="C243">
        <f t="shared" si="79"/>
        <v>241</v>
      </c>
      <c r="D243" s="5">
        <f t="shared" si="80"/>
        <v>0.5379464285714286</v>
      </c>
      <c r="E243" s="6">
        <f t="shared" si="65"/>
        <v>9.526147385259752E-2</v>
      </c>
      <c r="F243" s="7">
        <f t="shared" si="66"/>
        <v>0.5379464285714286</v>
      </c>
      <c r="G243" s="7">
        <f t="shared" si="67"/>
        <v>0.39713623045170293</v>
      </c>
      <c r="BI243" s="5">
        <f t="shared" si="68"/>
        <v>2.85</v>
      </c>
      <c r="BJ243" s="5">
        <f t="shared" si="69"/>
        <v>241</v>
      </c>
      <c r="BK243" s="5">
        <f t="shared" si="70"/>
        <v>0.45484486000851021</v>
      </c>
      <c r="BL243">
        <f t="shared" si="71"/>
        <v>0.51981920201267084</v>
      </c>
      <c r="BM243">
        <f t="shared" si="72"/>
        <v>0.48018079798732916</v>
      </c>
      <c r="BN243">
        <f t="shared" si="73"/>
        <v>0.56196167384590334</v>
      </c>
      <c r="BO243">
        <f t="shared" si="74"/>
        <v>-591.91660082888905</v>
      </c>
      <c r="BP243">
        <f t="shared" si="75"/>
        <v>0.53803131991051456</v>
      </c>
      <c r="BQ243">
        <f t="shared" si="76"/>
        <v>9.5475234767756656E-2</v>
      </c>
      <c r="BR243">
        <f t="shared" si="77"/>
        <v>1.0473189942805592</v>
      </c>
      <c r="BU243" t="s">
        <v>1</v>
      </c>
      <c r="BV243">
        <v>2.85</v>
      </c>
    </row>
    <row r="244" spans="1:74" x14ac:dyDescent="0.25">
      <c r="A244">
        <v>2.88</v>
      </c>
      <c r="B244">
        <f t="shared" si="78"/>
        <v>0.45939248775923086</v>
      </c>
      <c r="C244">
        <f t="shared" si="79"/>
        <v>242</v>
      </c>
      <c r="D244" s="5">
        <f t="shared" si="80"/>
        <v>0.5401785714285714</v>
      </c>
      <c r="E244" s="6">
        <f t="shared" si="65"/>
        <v>0.10088360610149152</v>
      </c>
      <c r="F244" s="7">
        <f t="shared" si="66"/>
        <v>0.5401785714285714</v>
      </c>
      <c r="G244" s="7">
        <f t="shared" si="67"/>
        <v>0.39691731910873146</v>
      </c>
      <c r="BI244" s="5">
        <f t="shared" si="68"/>
        <v>2.88</v>
      </c>
      <c r="BJ244" s="5">
        <f t="shared" si="69"/>
        <v>242</v>
      </c>
      <c r="BK244" s="5">
        <f t="shared" si="70"/>
        <v>0.45939248775923086</v>
      </c>
      <c r="BL244">
        <f t="shared" si="71"/>
        <v>0.52130526410557576</v>
      </c>
      <c r="BM244">
        <f t="shared" si="72"/>
        <v>0.47869473589442424</v>
      </c>
      <c r="BN244">
        <f t="shared" si="73"/>
        <v>0.56196167384590334</v>
      </c>
      <c r="BO244">
        <f t="shared" si="74"/>
        <v>-592.99895933800155</v>
      </c>
      <c r="BP244">
        <f t="shared" si="75"/>
        <v>0.54026845637583898</v>
      </c>
      <c r="BQ244">
        <f t="shared" si="76"/>
        <v>0.10111006629980897</v>
      </c>
      <c r="BR244">
        <f t="shared" si="77"/>
        <v>1.0577902941478545</v>
      </c>
      <c r="BU244" t="s">
        <v>62</v>
      </c>
      <c r="BV244">
        <v>2.88</v>
      </c>
    </row>
    <row r="245" spans="1:74" x14ac:dyDescent="0.25">
      <c r="A245">
        <v>2.93</v>
      </c>
      <c r="B245">
        <f t="shared" si="78"/>
        <v>0.4668676203541095</v>
      </c>
      <c r="C245">
        <f t="shared" si="79"/>
        <v>243</v>
      </c>
      <c r="D245" s="5">
        <f t="shared" si="80"/>
        <v>0.5424107142857143</v>
      </c>
      <c r="E245" s="6">
        <f t="shared" si="65"/>
        <v>0.10650892895179838</v>
      </c>
      <c r="F245" s="7">
        <f t="shared" si="66"/>
        <v>0.5424107142857143</v>
      </c>
      <c r="G245" s="7">
        <f t="shared" si="67"/>
        <v>0.3966858548362367</v>
      </c>
      <c r="BI245" s="5">
        <f t="shared" si="68"/>
        <v>2.93</v>
      </c>
      <c r="BJ245" s="5">
        <f t="shared" si="69"/>
        <v>243</v>
      </c>
      <c r="BK245" s="5">
        <f t="shared" si="70"/>
        <v>0.4668676203541095</v>
      </c>
      <c r="BL245">
        <f t="shared" si="71"/>
        <v>0.52374731565405119</v>
      </c>
      <c r="BM245">
        <f t="shared" si="72"/>
        <v>0.47625268434594881</v>
      </c>
      <c r="BN245">
        <f t="shared" si="73"/>
        <v>0.56461754262656128</v>
      </c>
      <c r="BO245">
        <f t="shared" si="74"/>
        <v>-590.90102349047766</v>
      </c>
      <c r="BP245">
        <f t="shared" si="75"/>
        <v>0.54250559284116329</v>
      </c>
      <c r="BQ245">
        <f t="shared" si="76"/>
        <v>0.10674811006631009</v>
      </c>
      <c r="BR245">
        <f t="shared" si="77"/>
        <v>1.0750024230289761</v>
      </c>
      <c r="BU245" t="s">
        <v>61</v>
      </c>
      <c r="BV245">
        <v>2.93</v>
      </c>
    </row>
    <row r="246" spans="1:74" x14ac:dyDescent="0.25">
      <c r="A246" s="5">
        <v>2.94</v>
      </c>
      <c r="B246">
        <f t="shared" si="78"/>
        <v>0.46834733041215726</v>
      </c>
      <c r="C246">
        <f t="shared" si="79"/>
        <v>244</v>
      </c>
      <c r="D246" s="5">
        <f t="shared" si="80"/>
        <v>0.5446428571428571</v>
      </c>
      <c r="E246" s="6">
        <f t="shared" si="65"/>
        <v>0.11213762424542981</v>
      </c>
      <c r="F246" s="7">
        <f t="shared" si="66"/>
        <v>0.5446428571428571</v>
      </c>
      <c r="G246" s="7">
        <f t="shared" si="67"/>
        <v>0.3964418303095284</v>
      </c>
      <c r="BI246" s="5">
        <f t="shared" si="68"/>
        <v>2.94</v>
      </c>
      <c r="BJ246" s="5">
        <f t="shared" si="69"/>
        <v>244</v>
      </c>
      <c r="BK246" s="5">
        <f t="shared" si="70"/>
        <v>0.46834733041215726</v>
      </c>
      <c r="BL246">
        <f t="shared" si="71"/>
        <v>0.52423061941105076</v>
      </c>
      <c r="BM246">
        <f t="shared" si="72"/>
        <v>0.47576938058894924</v>
      </c>
      <c r="BN246">
        <f t="shared" si="73"/>
        <v>0.57100515810618246</v>
      </c>
      <c r="BO246">
        <f t="shared" si="74"/>
        <v>-587.40995902224995</v>
      </c>
      <c r="BP246">
        <f t="shared" si="75"/>
        <v>0.54474272930648771</v>
      </c>
      <c r="BQ246">
        <f t="shared" si="76"/>
        <v>0.11238954916294688</v>
      </c>
      <c r="BR246">
        <f t="shared" si="77"/>
        <v>1.0784095813505903</v>
      </c>
      <c r="BU246" t="s">
        <v>62</v>
      </c>
      <c r="BV246" s="5">
        <v>2.94</v>
      </c>
    </row>
    <row r="247" spans="1:74" x14ac:dyDescent="0.25">
      <c r="A247">
        <v>3</v>
      </c>
      <c r="B247">
        <f t="shared" si="78"/>
        <v>0.47712125471966244</v>
      </c>
      <c r="C247">
        <f t="shared" si="79"/>
        <v>245</v>
      </c>
      <c r="D247" s="5">
        <f t="shared" si="80"/>
        <v>0.546875</v>
      </c>
      <c r="E247" s="6">
        <f t="shared" si="65"/>
        <v>0.11776987457909528</v>
      </c>
      <c r="F247" s="7">
        <f t="shared" si="66"/>
        <v>0.546875</v>
      </c>
      <c r="G247" s="7">
        <f t="shared" si="67"/>
        <v>0.39618523779718456</v>
      </c>
      <c r="BI247" s="5">
        <f t="shared" si="68"/>
        <v>3</v>
      </c>
      <c r="BJ247" s="5">
        <f t="shared" si="69"/>
        <v>245</v>
      </c>
      <c r="BK247" s="5">
        <f t="shared" si="70"/>
        <v>0.47712125471966244</v>
      </c>
      <c r="BL247">
        <f t="shared" si="71"/>
        <v>0.52709560738481953</v>
      </c>
      <c r="BM247">
        <f t="shared" si="72"/>
        <v>0.47290439261518047</v>
      </c>
      <c r="BN247">
        <f t="shared" si="73"/>
        <v>0.57100515810618246</v>
      </c>
      <c r="BO247">
        <f t="shared" si="74"/>
        <v>-587.15714829603269</v>
      </c>
      <c r="BP247">
        <f t="shared" si="75"/>
        <v>0.54697986577181212</v>
      </c>
      <c r="BQ247">
        <f t="shared" si="76"/>
        <v>0.11803456744880066</v>
      </c>
      <c r="BR247">
        <f t="shared" si="77"/>
        <v>1.0986122886681098</v>
      </c>
      <c r="BU247" t="s">
        <v>75</v>
      </c>
      <c r="BV247">
        <v>3</v>
      </c>
    </row>
    <row r="248" spans="1:74" x14ac:dyDescent="0.25">
      <c r="A248">
        <v>3</v>
      </c>
      <c r="B248">
        <f t="shared" si="78"/>
        <v>0.47712125471966244</v>
      </c>
      <c r="C248">
        <f t="shared" si="79"/>
        <v>246</v>
      </c>
      <c r="D248" s="5">
        <f t="shared" si="80"/>
        <v>0.5491071428571429</v>
      </c>
      <c r="E248" s="6">
        <f t="shared" si="65"/>
        <v>0.12340586334698025</v>
      </c>
      <c r="F248" s="7">
        <f t="shared" si="66"/>
        <v>0.5491071428571429</v>
      </c>
      <c r="G248" s="7">
        <f t="shared" si="67"/>
        <v>0.39591606915931943</v>
      </c>
      <c r="BI248" s="5">
        <f t="shared" si="68"/>
        <v>3</v>
      </c>
      <c r="BJ248" s="5">
        <f t="shared" si="69"/>
        <v>246</v>
      </c>
      <c r="BK248" s="5">
        <f t="shared" si="70"/>
        <v>0.47712125471966244</v>
      </c>
      <c r="BL248">
        <f t="shared" si="71"/>
        <v>0.52709560738481953</v>
      </c>
      <c r="BM248">
        <f t="shared" si="72"/>
        <v>0.47290439261518047</v>
      </c>
      <c r="BN248">
        <f t="shared" si="73"/>
        <v>0.5747817972702205</v>
      </c>
      <c r="BO248">
        <f t="shared" si="74"/>
        <v>-586.32181786397098</v>
      </c>
      <c r="BP248">
        <f t="shared" si="75"/>
        <v>0.54921700223713643</v>
      </c>
      <c r="BQ248">
        <f t="shared" si="76"/>
        <v>0.12368334958952744</v>
      </c>
      <c r="BR248">
        <f t="shared" si="77"/>
        <v>1.0986122886681098</v>
      </c>
      <c r="BU248" t="s">
        <v>65</v>
      </c>
      <c r="BV248">
        <v>3</v>
      </c>
    </row>
    <row r="249" spans="1:74" x14ac:dyDescent="0.25">
      <c r="A249">
        <v>3.06</v>
      </c>
      <c r="B249">
        <f t="shared" si="78"/>
        <v>0.48572142648158001</v>
      </c>
      <c r="C249">
        <f t="shared" si="79"/>
        <v>247</v>
      </c>
      <c r="D249" s="5">
        <f t="shared" si="80"/>
        <v>0.5513392857142857</v>
      </c>
      <c r="E249" s="6">
        <f t="shared" si="65"/>
        <v>0.12904577478389498</v>
      </c>
      <c r="F249" s="7">
        <f t="shared" si="66"/>
        <v>0.5513392857142857</v>
      </c>
      <c r="G249" s="7">
        <f t="shared" si="67"/>
        <v>0.39563431584575498</v>
      </c>
      <c r="BI249" s="5">
        <f t="shared" si="68"/>
        <v>3.06</v>
      </c>
      <c r="BJ249" s="5">
        <f t="shared" si="69"/>
        <v>247</v>
      </c>
      <c r="BK249" s="5">
        <f t="shared" si="70"/>
        <v>0.48572142648158001</v>
      </c>
      <c r="BL249">
        <f t="shared" si="71"/>
        <v>0.52990250042412868</v>
      </c>
      <c r="BM249">
        <f t="shared" si="72"/>
        <v>0.47009749957587132</v>
      </c>
      <c r="BN249">
        <f t="shared" si="73"/>
        <v>0.58162918908253358</v>
      </c>
      <c r="BO249">
        <f t="shared" si="74"/>
        <v>-580.25331772352922</v>
      </c>
      <c r="BP249">
        <f t="shared" si="75"/>
        <v>0.55145413870246085</v>
      </c>
      <c r="BQ249">
        <f t="shared" si="76"/>
        <v>0.12933608110101463</v>
      </c>
      <c r="BR249">
        <f t="shared" si="77"/>
        <v>1.1184149159642893</v>
      </c>
      <c r="BU249" t="s">
        <v>62</v>
      </c>
      <c r="BV249">
        <v>3.06</v>
      </c>
    </row>
    <row r="250" spans="1:74" x14ac:dyDescent="0.25">
      <c r="A250">
        <v>3.11</v>
      </c>
      <c r="B250">
        <f t="shared" si="78"/>
        <v>0.4927603890268375</v>
      </c>
      <c r="C250">
        <f t="shared" si="79"/>
        <v>248</v>
      </c>
      <c r="D250" s="5">
        <f t="shared" si="80"/>
        <v>0.5535714285714286</v>
      </c>
      <c r="E250" s="6">
        <f t="shared" si="65"/>
        <v>0.13468979400891973</v>
      </c>
      <c r="F250" s="7">
        <f t="shared" si="66"/>
        <v>0.5535714285714286</v>
      </c>
      <c r="G250" s="7">
        <f t="shared" si="67"/>
        <v>0.39533996889409584</v>
      </c>
      <c r="BI250" s="5">
        <f t="shared" si="68"/>
        <v>3.11</v>
      </c>
      <c r="BJ250" s="5">
        <f t="shared" si="69"/>
        <v>248</v>
      </c>
      <c r="BK250" s="5">
        <f t="shared" si="70"/>
        <v>0.4927603890268375</v>
      </c>
      <c r="BL250">
        <f t="shared" si="71"/>
        <v>0.5321987527394354</v>
      </c>
      <c r="BM250">
        <f t="shared" si="72"/>
        <v>0.4678012472605646</v>
      </c>
      <c r="BN250">
        <f t="shared" si="73"/>
        <v>0.58263341179622474</v>
      </c>
      <c r="BO250">
        <f t="shared" si="74"/>
        <v>-579.61299858401981</v>
      </c>
      <c r="BP250">
        <f t="shared" si="75"/>
        <v>0.55369127516778527</v>
      </c>
      <c r="BQ250">
        <f t="shared" si="76"/>
        <v>0.1349929483935384</v>
      </c>
      <c r="BR250">
        <f t="shared" si="77"/>
        <v>1.1346227261911428</v>
      </c>
      <c r="BU250" t="s">
        <v>62</v>
      </c>
      <c r="BV250">
        <v>3.11</v>
      </c>
    </row>
    <row r="251" spans="1:74" x14ac:dyDescent="0.25">
      <c r="A251">
        <v>3.2</v>
      </c>
      <c r="B251">
        <f t="shared" si="78"/>
        <v>0.50514997831990605</v>
      </c>
      <c r="C251">
        <f t="shared" si="79"/>
        <v>249</v>
      </c>
      <c r="D251" s="5">
        <f t="shared" si="80"/>
        <v>0.5558035714285714</v>
      </c>
      <c r="E251" s="6">
        <f t="shared" si="65"/>
        <v>0.14033810706956998</v>
      </c>
      <c r="F251" s="7">
        <f t="shared" si="66"/>
        <v>0.5558035714285714</v>
      </c>
      <c r="G251" s="7">
        <f t="shared" si="67"/>
        <v>0.39503301892770681</v>
      </c>
      <c r="BI251" s="5">
        <f t="shared" si="68"/>
        <v>3.2</v>
      </c>
      <c r="BJ251" s="5">
        <f t="shared" si="69"/>
        <v>249</v>
      </c>
      <c r="BK251" s="5">
        <f t="shared" si="70"/>
        <v>0.50514997831990605</v>
      </c>
      <c r="BL251">
        <f t="shared" si="71"/>
        <v>0.53623783989932483</v>
      </c>
      <c r="BM251">
        <f t="shared" si="72"/>
        <v>0.46376216010067517</v>
      </c>
      <c r="BN251">
        <f t="shared" si="73"/>
        <v>0.58466222234459886</v>
      </c>
      <c r="BO251">
        <f t="shared" si="74"/>
        <v>-576.46954524859427</v>
      </c>
      <c r="BP251">
        <f t="shared" si="75"/>
        <v>0.55592841163310958</v>
      </c>
      <c r="BQ251">
        <f t="shared" si="76"/>
        <v>0.14065413881645569</v>
      </c>
      <c r="BR251">
        <f t="shared" si="77"/>
        <v>1.1631508098056809</v>
      </c>
      <c r="BU251" t="s">
        <v>75</v>
      </c>
      <c r="BV251">
        <v>3.2</v>
      </c>
    </row>
    <row r="252" spans="1:74" x14ac:dyDescent="0.25">
      <c r="A252">
        <v>3.2</v>
      </c>
      <c r="B252">
        <f t="shared" si="78"/>
        <v>0.50514997831990605</v>
      </c>
      <c r="C252">
        <f t="shared" si="79"/>
        <v>250</v>
      </c>
      <c r="D252" s="5">
        <f t="shared" si="80"/>
        <v>0.5580357142857143</v>
      </c>
      <c r="E252" s="6">
        <f t="shared" si="65"/>
        <v>0.14599090098651774</v>
      </c>
      <c r="F252" s="7">
        <f t="shared" si="66"/>
        <v>0.5580357142857143</v>
      </c>
      <c r="G252" s="7">
        <f t="shared" si="67"/>
        <v>0.39471345615359005</v>
      </c>
      <c r="BI252" s="5">
        <f t="shared" si="68"/>
        <v>3.2</v>
      </c>
      <c r="BJ252" s="5">
        <f t="shared" si="69"/>
        <v>250</v>
      </c>
      <c r="BK252" s="5">
        <f t="shared" si="70"/>
        <v>0.50514997831990605</v>
      </c>
      <c r="BL252">
        <f t="shared" si="71"/>
        <v>0.53623783989932483</v>
      </c>
      <c r="BM252">
        <f t="shared" si="72"/>
        <v>0.46376216010067517</v>
      </c>
      <c r="BN252">
        <f t="shared" si="73"/>
        <v>0.58568698888508086</v>
      </c>
      <c r="BO252">
        <f t="shared" si="74"/>
        <v>-577.91548570857401</v>
      </c>
      <c r="BP252">
        <f t="shared" si="75"/>
        <v>0.55816554809843399</v>
      </c>
      <c r="BQ252">
        <f t="shared" si="76"/>
        <v>0.14631984070345644</v>
      </c>
      <c r="BR252">
        <f t="shared" si="77"/>
        <v>1.1631508098056809</v>
      </c>
      <c r="BU252" t="s">
        <v>75</v>
      </c>
      <c r="BV252">
        <v>3.2</v>
      </c>
    </row>
    <row r="253" spans="1:74" x14ac:dyDescent="0.25">
      <c r="A253">
        <v>3.4</v>
      </c>
      <c r="B253">
        <f t="shared" si="78"/>
        <v>0.53147891704225514</v>
      </c>
      <c r="C253">
        <f t="shared" si="79"/>
        <v>251</v>
      </c>
      <c r="D253" s="5">
        <f t="shared" si="80"/>
        <v>0.5602678571428571</v>
      </c>
      <c r="E253" s="6">
        <f t="shared" si="65"/>
        <v>0.15164836379888808</v>
      </c>
      <c r="F253" s="7">
        <f t="shared" si="66"/>
        <v>0.5602678571428571</v>
      </c>
      <c r="G253" s="7">
        <f t="shared" si="67"/>
        <v>0.39438127036016291</v>
      </c>
      <c r="BI253" s="5">
        <f t="shared" si="68"/>
        <v>3.4</v>
      </c>
      <c r="BJ253" s="5">
        <f t="shared" si="69"/>
        <v>251</v>
      </c>
      <c r="BK253" s="5">
        <f t="shared" si="70"/>
        <v>0.53147891704225514</v>
      </c>
      <c r="BL253">
        <f t="shared" si="71"/>
        <v>0.54480834085486107</v>
      </c>
      <c r="BM253">
        <f t="shared" si="72"/>
        <v>0.45519165914513893</v>
      </c>
      <c r="BN253">
        <f t="shared" si="73"/>
        <v>0.58671878506299979</v>
      </c>
      <c r="BO253">
        <f t="shared" si="74"/>
        <v>-571.4059607163216</v>
      </c>
      <c r="BP253">
        <f t="shared" si="75"/>
        <v>0.56040268456375841</v>
      </c>
      <c r="BQ253">
        <f t="shared" si="76"/>
        <v>0.15199024341840298</v>
      </c>
      <c r="BR253">
        <f t="shared" si="77"/>
        <v>1.2237754316221157</v>
      </c>
      <c r="BU253" t="s">
        <v>62</v>
      </c>
      <c r="BV253">
        <v>3.4</v>
      </c>
    </row>
    <row r="254" spans="1:74" x14ac:dyDescent="0.25">
      <c r="A254">
        <v>3.4</v>
      </c>
      <c r="B254">
        <f t="shared" si="78"/>
        <v>0.53147891704225514</v>
      </c>
      <c r="C254">
        <f t="shared" si="79"/>
        <v>252</v>
      </c>
      <c r="D254" s="5">
        <f t="shared" si="80"/>
        <v>0.5625</v>
      </c>
      <c r="E254" s="6">
        <f t="shared" si="65"/>
        <v>0.1573106846101707</v>
      </c>
      <c r="F254" s="7">
        <f t="shared" si="66"/>
        <v>0.5625</v>
      </c>
      <c r="G254" s="7">
        <f t="shared" si="67"/>
        <v>0.39403645091493289</v>
      </c>
      <c r="BI254" s="5">
        <f t="shared" si="68"/>
        <v>3.4</v>
      </c>
      <c r="BJ254" s="5">
        <f t="shared" si="69"/>
        <v>252</v>
      </c>
      <c r="BK254" s="5">
        <f t="shared" si="70"/>
        <v>0.53147891704225514</v>
      </c>
      <c r="BL254">
        <f t="shared" si="71"/>
        <v>0.54480834085486107</v>
      </c>
      <c r="BM254">
        <f t="shared" si="72"/>
        <v>0.45519165914513893</v>
      </c>
      <c r="BN254">
        <f t="shared" si="73"/>
        <v>0.58985730014441806</v>
      </c>
      <c r="BO254">
        <f t="shared" si="74"/>
        <v>-571.00351246101263</v>
      </c>
      <c r="BP254">
        <f t="shared" si="75"/>
        <v>0.56263982102908272</v>
      </c>
      <c r="BQ254">
        <f t="shared" si="76"/>
        <v>0.15766553740179193</v>
      </c>
      <c r="BR254">
        <f t="shared" si="77"/>
        <v>1.2237754316221157</v>
      </c>
      <c r="BU254" t="s">
        <v>63</v>
      </c>
      <c r="BV254">
        <v>3.4</v>
      </c>
    </row>
    <row r="255" spans="1:74" x14ac:dyDescent="0.25">
      <c r="A255">
        <v>3.4</v>
      </c>
      <c r="B255">
        <f t="shared" si="78"/>
        <v>0.53147891704225514</v>
      </c>
      <c r="C255">
        <f t="shared" si="79"/>
        <v>253</v>
      </c>
      <c r="D255" s="5">
        <f t="shared" si="80"/>
        <v>0.5647321428571429</v>
      </c>
      <c r="E255" s="6">
        <f t="shared" si="65"/>
        <v>0.16297805363476672</v>
      </c>
      <c r="F255" s="7">
        <f t="shared" si="66"/>
        <v>0.5647321428571429</v>
      </c>
      <c r="G255" s="7">
        <f t="shared" si="67"/>
        <v>0.3936789867620708</v>
      </c>
      <c r="BI255" s="5">
        <f t="shared" si="68"/>
        <v>3.4</v>
      </c>
      <c r="BJ255" s="5">
        <f t="shared" si="69"/>
        <v>253</v>
      </c>
      <c r="BK255" s="5">
        <f t="shared" si="70"/>
        <v>0.53147891704225514</v>
      </c>
      <c r="BL255">
        <f t="shared" si="71"/>
        <v>0.54480834085486107</v>
      </c>
      <c r="BM255">
        <f t="shared" si="72"/>
        <v>0.45519165914513893</v>
      </c>
      <c r="BN255">
        <f t="shared" si="73"/>
        <v>0.5909181733756953</v>
      </c>
      <c r="BO255">
        <f t="shared" si="74"/>
        <v>-572.36646470588812</v>
      </c>
      <c r="BP255">
        <f t="shared" si="75"/>
        <v>0.56487695749440714</v>
      </c>
      <c r="BQ255">
        <f t="shared" si="76"/>
        <v>0.16334591421786626</v>
      </c>
      <c r="BR255">
        <f t="shared" si="77"/>
        <v>1.2237754316221157</v>
      </c>
      <c r="BU255" t="s">
        <v>75</v>
      </c>
      <c r="BV255">
        <v>3.4</v>
      </c>
    </row>
    <row r="256" spans="1:74" x14ac:dyDescent="0.25">
      <c r="A256">
        <v>3.5</v>
      </c>
      <c r="B256">
        <f t="shared" si="78"/>
        <v>0.54406804435027567</v>
      </c>
      <c r="C256">
        <f t="shared" si="79"/>
        <v>254</v>
      </c>
      <c r="D256" s="5">
        <f t="shared" si="80"/>
        <v>0.5669642857142857</v>
      </c>
      <c r="E256" s="6">
        <f t="shared" si="65"/>
        <v>0.16865066224520955</v>
      </c>
      <c r="F256" s="7">
        <f t="shared" si="66"/>
        <v>0.5669642857142857</v>
      </c>
      <c r="G256" s="7">
        <f t="shared" si="67"/>
        <v>0.39330886641987767</v>
      </c>
      <c r="BI256" s="5">
        <f t="shared" si="68"/>
        <v>3.5</v>
      </c>
      <c r="BJ256" s="5">
        <f t="shared" si="69"/>
        <v>254</v>
      </c>
      <c r="BK256" s="5">
        <f t="shared" si="70"/>
        <v>0.54406804435027567</v>
      </c>
      <c r="BL256">
        <f t="shared" si="71"/>
        <v>0.54889919772445683</v>
      </c>
      <c r="BM256">
        <f t="shared" si="72"/>
        <v>0.45110080227554317</v>
      </c>
      <c r="BN256">
        <f t="shared" si="73"/>
        <v>0.5909181733756953</v>
      </c>
      <c r="BO256">
        <f t="shared" si="74"/>
        <v>-570.84052269513188</v>
      </c>
      <c r="BP256">
        <f t="shared" si="75"/>
        <v>0.56711409395973156</v>
      </c>
      <c r="BQ256">
        <f t="shared" si="76"/>
        <v>0.16903156660240715</v>
      </c>
      <c r="BR256">
        <f t="shared" si="77"/>
        <v>1.2527629684953681</v>
      </c>
      <c r="BU256" t="s">
        <v>62</v>
      </c>
      <c r="BV256">
        <v>3.5</v>
      </c>
    </row>
    <row r="257" spans="1:74" x14ac:dyDescent="0.25">
      <c r="A257">
        <v>3.5</v>
      </c>
      <c r="B257">
        <f t="shared" si="78"/>
        <v>0.54406804435027567</v>
      </c>
      <c r="C257">
        <f t="shared" si="79"/>
        <v>255</v>
      </c>
      <c r="D257" s="5">
        <f t="shared" si="80"/>
        <v>0.5691964285714286</v>
      </c>
      <c r="E257" s="6">
        <f t="shared" si="65"/>
        <v>0.17432870302008857</v>
      </c>
      <c r="F257" s="7">
        <f t="shared" si="66"/>
        <v>0.5691964285714286</v>
      </c>
      <c r="G257" s="7">
        <f t="shared" si="67"/>
        <v>0.39292607797814677</v>
      </c>
      <c r="BI257" s="5">
        <f t="shared" si="68"/>
        <v>3.5</v>
      </c>
      <c r="BJ257" s="5">
        <f t="shared" si="69"/>
        <v>255</v>
      </c>
      <c r="BK257" s="5">
        <f t="shared" si="70"/>
        <v>0.54406804435027567</v>
      </c>
      <c r="BL257">
        <f t="shared" si="71"/>
        <v>0.54889919772445683</v>
      </c>
      <c r="BM257">
        <f t="shared" si="72"/>
        <v>0.45110080227554317</v>
      </c>
      <c r="BN257">
        <f t="shared" si="73"/>
        <v>0.59856079700364895</v>
      </c>
      <c r="BO257">
        <f t="shared" si="74"/>
        <v>-566.55142971766725</v>
      </c>
      <c r="BP257">
        <f t="shared" si="75"/>
        <v>0.56935123042505598</v>
      </c>
      <c r="BQ257">
        <f t="shared" si="76"/>
        <v>0.17472268851124251</v>
      </c>
      <c r="BR257">
        <f t="shared" si="77"/>
        <v>1.2527629684953681</v>
      </c>
      <c r="BU257" t="s">
        <v>62</v>
      </c>
      <c r="BV257">
        <v>3.5</v>
      </c>
    </row>
    <row r="258" spans="1:74" x14ac:dyDescent="0.25">
      <c r="A258">
        <v>3.53</v>
      </c>
      <c r="B258">
        <f t="shared" si="78"/>
        <v>0.54777470538782258</v>
      </c>
      <c r="C258">
        <f t="shared" si="79"/>
        <v>256</v>
      </c>
      <c r="D258" s="5">
        <f t="shared" si="80"/>
        <v>0.5714285714285714</v>
      </c>
      <c r="E258" s="6">
        <f t="shared" si="65"/>
        <v>0.18001236979270496</v>
      </c>
      <c r="F258" s="7">
        <f t="shared" si="66"/>
        <v>0.5714285714285714</v>
      </c>
      <c r="G258" s="7">
        <f t="shared" si="67"/>
        <v>0.39253060909541726</v>
      </c>
      <c r="BI258" s="5">
        <f t="shared" si="68"/>
        <v>3.53</v>
      </c>
      <c r="BJ258" s="5">
        <f t="shared" si="69"/>
        <v>256</v>
      </c>
      <c r="BK258" s="5">
        <f t="shared" si="70"/>
        <v>0.54777470538782258</v>
      </c>
      <c r="BL258">
        <f t="shared" si="71"/>
        <v>0.55010271385143028</v>
      </c>
      <c r="BM258">
        <f t="shared" si="72"/>
        <v>0.44989728614856972</v>
      </c>
      <c r="BN258">
        <f t="shared" si="73"/>
        <v>0.60081734223852612</v>
      </c>
      <c r="BO258">
        <f t="shared" si="74"/>
        <v>-565.73555009356619</v>
      </c>
      <c r="BP258">
        <f t="shared" si="75"/>
        <v>0.57158836689038028</v>
      </c>
      <c r="BQ258">
        <f t="shared" si="76"/>
        <v>0.18041947516950169</v>
      </c>
      <c r="BR258">
        <f t="shared" si="77"/>
        <v>1.2612978709452054</v>
      </c>
      <c r="BU258" t="s">
        <v>75</v>
      </c>
      <c r="BV258">
        <v>3.53</v>
      </c>
    </row>
    <row r="259" spans="1:74" x14ac:dyDescent="0.25">
      <c r="A259">
        <v>3.57</v>
      </c>
      <c r="B259">
        <f t="shared" si="78"/>
        <v>0.55266821611219319</v>
      </c>
      <c r="C259">
        <f t="shared" si="79"/>
        <v>257</v>
      </c>
      <c r="D259" s="5">
        <f t="shared" si="80"/>
        <v>0.5736607142857143</v>
      </c>
      <c r="E259" s="6">
        <f t="shared" ref="E259:E322" si="82">IF(A259&gt;0,(_xlfn.NORM.S.INV(D259)),"")</f>
        <v>0.18570185770050096</v>
      </c>
      <c r="F259" s="7">
        <f t="shared" ref="F259:F322" si="83">IF(A259&gt;0,_xlfn.NORM.DIST(E259,0,1,TRUE),"")</f>
        <v>0.5736607142857143</v>
      </c>
      <c r="G259" s="7">
        <f t="shared" ref="G259:G322" si="84">IF(A259&gt;0,_xlfn.NORM.DIST(E259,0,1,FALSE),"")</f>
        <v>0.39212244699611831</v>
      </c>
      <c r="BI259" s="5">
        <f t="shared" ref="BI259:BI322" si="85">IF(A259&gt;0,A259,"")</f>
        <v>3.57</v>
      </c>
      <c r="BJ259" s="5">
        <f t="shared" ref="BJ259:BJ322" si="86">IF(A259&gt;0,C259,"")</f>
        <v>257</v>
      </c>
      <c r="BK259" s="5">
        <f t="shared" ref="BK259:BK322" si="87">IF(A259&gt;0,LOG10(BI259),"")</f>
        <v>0.55266821611219319</v>
      </c>
      <c r="BL259">
        <f t="shared" ref="BL259:BL322" si="88">IF(A259&gt;0,_xlfn.NORM.DIST(BK259,$BF$3,$BF$4,TRUE),"")</f>
        <v>0.55169088102257191</v>
      </c>
      <c r="BM259">
        <f t="shared" ref="BM259:BM322" si="89">IF(A259&gt;0,1-BL259,"")</f>
        <v>0.44830911897742809</v>
      </c>
      <c r="BN259">
        <f t="shared" ref="BN259:BN322" si="90">IF(A259&gt;0,SMALL($BM$3:$BM$902,BJ259),"")</f>
        <v>0.60426653142765374</v>
      </c>
      <c r="BO259">
        <f t="shared" ref="BO259:BO322" si="91">IF(A259&gt;0,(2*BJ259-1)*(LN(BL259)+LN(BN259)),"")</f>
        <v>-563.53423920234036</v>
      </c>
      <c r="BP259">
        <f t="shared" ref="BP259:BP322" si="92">IF(A259&gt;0,(BJ259-0.5)/$BF$5,"")</f>
        <v>0.5738255033557047</v>
      </c>
      <c r="BQ259">
        <f t="shared" ref="BQ259:BQ322" si="93">IF(A259&gt;0,_xlfn.NORM.S.INV(BP259),"")</f>
        <v>0.18612212312165266</v>
      </c>
      <c r="BR259">
        <f t="shared" ref="BR259:BR322" si="94">IF(A259&gt;0,LN(BI259),"")</f>
        <v>1.2725655957915476</v>
      </c>
      <c r="BU259" t="s">
        <v>75</v>
      </c>
      <c r="BV259">
        <v>3.57</v>
      </c>
    </row>
    <row r="260" spans="1:74" x14ac:dyDescent="0.25">
      <c r="A260">
        <v>3.6</v>
      </c>
      <c r="B260">
        <f t="shared" ref="B260:B323" si="95">IF(A260&gt;0,LOG10(A260),"")</f>
        <v>0.55630250076728727</v>
      </c>
      <c r="C260">
        <f t="shared" ref="C260:C323" si="96">IF(A260&gt;0,(C259+1),"")</f>
        <v>258</v>
      </c>
      <c r="D260" s="5">
        <f t="shared" ref="D260:D323" si="97">IF(A260&gt;0,C260/(1+($T$2)),"")</f>
        <v>0.5758928571428571</v>
      </c>
      <c r="E260" s="6">
        <f t="shared" si="82"/>
        <v>0.19139736323528697</v>
      </c>
      <c r="F260" s="7">
        <f t="shared" si="83"/>
        <v>0.57589285714285721</v>
      </c>
      <c r="G260" s="7">
        <f t="shared" si="84"/>
        <v>0.39170157846760245</v>
      </c>
      <c r="BI260" s="5">
        <f t="shared" si="85"/>
        <v>3.6</v>
      </c>
      <c r="BJ260" s="5">
        <f t="shared" si="86"/>
        <v>258</v>
      </c>
      <c r="BK260" s="5">
        <f t="shared" si="87"/>
        <v>0.55630250076728727</v>
      </c>
      <c r="BL260">
        <f t="shared" si="88"/>
        <v>0.55286983752535745</v>
      </c>
      <c r="BM260">
        <f t="shared" si="89"/>
        <v>0.44713016247464255</v>
      </c>
      <c r="BN260">
        <f t="shared" si="90"/>
        <v>0.60661041238647284</v>
      </c>
      <c r="BO260">
        <f t="shared" si="91"/>
        <v>-562.63811751557137</v>
      </c>
      <c r="BP260">
        <f t="shared" si="92"/>
        <v>0.57606263982102912</v>
      </c>
      <c r="BQ260">
        <f t="shared" si="93"/>
        <v>0.19183083028235337</v>
      </c>
      <c r="BR260">
        <f t="shared" si="94"/>
        <v>1.2809338454620642</v>
      </c>
      <c r="BU260" t="s">
        <v>75</v>
      </c>
      <c r="BV260">
        <v>3.6</v>
      </c>
    </row>
    <row r="261" spans="1:74" x14ac:dyDescent="0.25">
      <c r="A261">
        <v>3.67</v>
      </c>
      <c r="B261">
        <f t="shared" si="95"/>
        <v>0.56466606425208932</v>
      </c>
      <c r="C261">
        <f t="shared" si="96"/>
        <v>259</v>
      </c>
      <c r="D261" s="5">
        <f t="shared" si="97"/>
        <v>0.578125</v>
      </c>
      <c r="E261" s="6">
        <f t="shared" si="82"/>
        <v>0.19709908429431236</v>
      </c>
      <c r="F261" s="7">
        <f t="shared" si="83"/>
        <v>0.578125</v>
      </c>
      <c r="G261" s="7">
        <f t="shared" si="84"/>
        <v>0.39126798985706523</v>
      </c>
      <c r="BI261" s="5">
        <f t="shared" si="85"/>
        <v>3.67</v>
      </c>
      <c r="BJ261" s="5">
        <f t="shared" si="86"/>
        <v>259</v>
      </c>
      <c r="BK261" s="5">
        <f t="shared" si="87"/>
        <v>0.56466606425208932</v>
      </c>
      <c r="BL261">
        <f t="shared" si="88"/>
        <v>0.55558117406855367</v>
      </c>
      <c r="BM261">
        <f t="shared" si="89"/>
        <v>0.44441882593144633</v>
      </c>
      <c r="BN261">
        <f t="shared" si="90"/>
        <v>0.60779608480700165</v>
      </c>
      <c r="BO261">
        <f t="shared" si="91"/>
        <v>-561.28435504823949</v>
      </c>
      <c r="BP261">
        <f t="shared" si="92"/>
        <v>0.57829977628635343</v>
      </c>
      <c r="BQ261">
        <f t="shared" si="93"/>
        <v>0.19754579598815747</v>
      </c>
      <c r="BR261">
        <f t="shared" si="94"/>
        <v>1.3001916620664788</v>
      </c>
      <c r="BU261" t="s">
        <v>62</v>
      </c>
      <c r="BV261">
        <v>3.67</v>
      </c>
    </row>
    <row r="262" spans="1:74" x14ac:dyDescent="0.25">
      <c r="A262">
        <v>3.67</v>
      </c>
      <c r="B262">
        <f t="shared" si="95"/>
        <v>0.56466606425208932</v>
      </c>
      <c r="C262">
        <f t="shared" si="96"/>
        <v>260</v>
      </c>
      <c r="D262" s="5">
        <f t="shared" si="97"/>
        <v>0.5803571428571429</v>
      </c>
      <c r="E262" s="6">
        <f t="shared" si="82"/>
        <v>0.20280722023220593</v>
      </c>
      <c r="F262" s="7">
        <f t="shared" si="83"/>
        <v>0.5803571428571429</v>
      </c>
      <c r="G262" s="7">
        <f t="shared" si="84"/>
        <v>0.39082166706835059</v>
      </c>
      <c r="BI262" s="5">
        <f t="shared" si="85"/>
        <v>3.67</v>
      </c>
      <c r="BJ262" s="5">
        <f t="shared" si="86"/>
        <v>260</v>
      </c>
      <c r="BK262" s="5">
        <f t="shared" si="87"/>
        <v>0.56466606425208932</v>
      </c>
      <c r="BL262">
        <f t="shared" si="88"/>
        <v>0.55558117406855367</v>
      </c>
      <c r="BM262">
        <f t="shared" si="89"/>
        <v>0.44441882593144633</v>
      </c>
      <c r="BN262">
        <f t="shared" si="90"/>
        <v>0.61140973803678422</v>
      </c>
      <c r="BO262">
        <f t="shared" si="91"/>
        <v>-560.37908882933198</v>
      </c>
      <c r="BP262">
        <f t="shared" si="92"/>
        <v>0.58053691275167785</v>
      </c>
      <c r="BQ262">
        <f t="shared" si="93"/>
        <v>0.20326722105010928</v>
      </c>
      <c r="BR262">
        <f t="shared" si="94"/>
        <v>1.3001916620664788</v>
      </c>
      <c r="BU262" t="s">
        <v>62</v>
      </c>
      <c r="BV262">
        <v>3.67</v>
      </c>
    </row>
    <row r="263" spans="1:74" x14ac:dyDescent="0.25">
      <c r="A263">
        <v>3.82</v>
      </c>
      <c r="B263">
        <f t="shared" si="95"/>
        <v>0.58206336291170868</v>
      </c>
      <c r="C263">
        <f t="shared" si="96"/>
        <v>261</v>
      </c>
      <c r="D263" s="5">
        <f t="shared" si="97"/>
        <v>0.5825892857142857</v>
      </c>
      <c r="E263" s="6">
        <f t="shared" si="82"/>
        <v>0.20852197191383176</v>
      </c>
      <c r="F263" s="7">
        <f t="shared" si="83"/>
        <v>0.5825892857142857</v>
      </c>
      <c r="G263" s="7">
        <f t="shared" si="84"/>
        <v>0.390362595558639</v>
      </c>
      <c r="BI263" s="5">
        <f t="shared" si="85"/>
        <v>3.82</v>
      </c>
      <c r="BJ263" s="5">
        <f t="shared" si="86"/>
        <v>261</v>
      </c>
      <c r="BK263" s="5">
        <f t="shared" si="87"/>
        <v>0.58206336291170868</v>
      </c>
      <c r="BL263">
        <f t="shared" si="88"/>
        <v>0.56121263812000877</v>
      </c>
      <c r="BM263">
        <f t="shared" si="89"/>
        <v>0.43878736187999123</v>
      </c>
      <c r="BN263">
        <f t="shared" si="90"/>
        <v>0.6126336621045545</v>
      </c>
      <c r="BO263">
        <f t="shared" si="91"/>
        <v>-556.24228836167401</v>
      </c>
      <c r="BP263">
        <f t="shared" si="92"/>
        <v>0.58277404921700227</v>
      </c>
      <c r="BQ263">
        <f t="shared" si="93"/>
        <v>0.20899530780726366</v>
      </c>
      <c r="BR263">
        <f t="shared" si="94"/>
        <v>1.3402504226184837</v>
      </c>
      <c r="BU263" t="s">
        <v>63</v>
      </c>
      <c r="BV263">
        <v>3.82</v>
      </c>
    </row>
    <row r="264" spans="1:74" x14ac:dyDescent="0.25">
      <c r="A264">
        <v>3.9</v>
      </c>
      <c r="B264">
        <f t="shared" si="95"/>
        <v>0.59106460702649921</v>
      </c>
      <c r="C264">
        <f t="shared" si="96"/>
        <v>262</v>
      </c>
      <c r="D264" s="5">
        <f t="shared" si="97"/>
        <v>0.5848214285714286</v>
      </c>
      <c r="E264" s="6">
        <f t="shared" si="82"/>
        <v>0.21424354176809526</v>
      </c>
      <c r="F264" s="7">
        <f t="shared" si="83"/>
        <v>0.5848214285714286</v>
      </c>
      <c r="G264" s="7">
        <f t="shared" si="84"/>
        <v>0.38989076033501602</v>
      </c>
      <c r="BI264" s="5">
        <f t="shared" si="85"/>
        <v>3.9</v>
      </c>
      <c r="BJ264" s="5">
        <f t="shared" si="86"/>
        <v>262</v>
      </c>
      <c r="BK264" s="5">
        <f t="shared" si="87"/>
        <v>0.59106460702649921</v>
      </c>
      <c r="BL264">
        <f t="shared" si="88"/>
        <v>0.56412153620557937</v>
      </c>
      <c r="BM264">
        <f t="shared" si="89"/>
        <v>0.43587846379442063</v>
      </c>
      <c r="BN264">
        <f t="shared" si="90"/>
        <v>0.6126336621045545</v>
      </c>
      <c r="BO264">
        <f t="shared" si="91"/>
        <v>-555.67374379192142</v>
      </c>
      <c r="BP264">
        <f t="shared" si="92"/>
        <v>0.58501118568232657</v>
      </c>
      <c r="BQ264">
        <f t="shared" si="93"/>
        <v>0.21473026018117491</v>
      </c>
      <c r="BR264">
        <f t="shared" si="94"/>
        <v>1.3609765531356006</v>
      </c>
      <c r="BU264" t="s">
        <v>62</v>
      </c>
      <c r="BV264">
        <v>3.9</v>
      </c>
    </row>
    <row r="265" spans="1:74" x14ac:dyDescent="0.25">
      <c r="A265">
        <v>4</v>
      </c>
      <c r="B265">
        <f t="shared" si="95"/>
        <v>0.6020599913279624</v>
      </c>
      <c r="C265">
        <f t="shared" si="96"/>
        <v>263</v>
      </c>
      <c r="D265" s="5">
        <f t="shared" si="97"/>
        <v>0.5870535714285714</v>
      </c>
      <c r="E265" s="6">
        <f t="shared" si="82"/>
        <v>0.21997213384273651</v>
      </c>
      <c r="F265" s="7">
        <f t="shared" si="83"/>
        <v>0.5870535714285714</v>
      </c>
      <c r="G265" s="7">
        <f t="shared" si="84"/>
        <v>0.38940614595092088</v>
      </c>
      <c r="BI265" s="5">
        <f t="shared" si="85"/>
        <v>4</v>
      </c>
      <c r="BJ265" s="5">
        <f t="shared" si="86"/>
        <v>263</v>
      </c>
      <c r="BK265" s="5">
        <f t="shared" si="87"/>
        <v>0.6020599913279624</v>
      </c>
      <c r="BL265">
        <f t="shared" si="88"/>
        <v>0.56767015650957187</v>
      </c>
      <c r="BM265">
        <f t="shared" si="89"/>
        <v>0.43232984349042813</v>
      </c>
      <c r="BN265">
        <f t="shared" si="90"/>
        <v>0.61386752877912076</v>
      </c>
      <c r="BO265">
        <f t="shared" si="91"/>
        <v>-553.45020391275705</v>
      </c>
      <c r="BP265">
        <f t="shared" si="92"/>
        <v>0.58724832214765099</v>
      </c>
      <c r="BQ265">
        <f t="shared" si="93"/>
        <v>0.2204722837313921</v>
      </c>
      <c r="BR265">
        <f t="shared" si="94"/>
        <v>1.3862943611198906</v>
      </c>
      <c r="BU265" t="s">
        <v>1</v>
      </c>
      <c r="BV265">
        <v>4</v>
      </c>
    </row>
    <row r="266" spans="1:74" x14ac:dyDescent="0.25">
      <c r="A266">
        <v>4.2</v>
      </c>
      <c r="B266">
        <f t="shared" si="95"/>
        <v>0.62324929039790045</v>
      </c>
      <c r="C266">
        <f t="shared" si="96"/>
        <v>264</v>
      </c>
      <c r="D266" s="5">
        <f t="shared" si="97"/>
        <v>0.5892857142857143</v>
      </c>
      <c r="E266" s="6">
        <f t="shared" si="82"/>
        <v>0.2257079538601594</v>
      </c>
      <c r="F266" s="7">
        <f t="shared" si="83"/>
        <v>0.5892857142857143</v>
      </c>
      <c r="G266" s="7">
        <f t="shared" si="84"/>
        <v>0.38890873650247026</v>
      </c>
      <c r="BI266" s="5">
        <f t="shared" si="85"/>
        <v>4.2</v>
      </c>
      <c r="BJ266" s="5">
        <f t="shared" si="86"/>
        <v>264</v>
      </c>
      <c r="BK266" s="5">
        <f t="shared" si="87"/>
        <v>0.62324929039790045</v>
      </c>
      <c r="BL266">
        <f t="shared" si="88"/>
        <v>0.5744931166992473</v>
      </c>
      <c r="BM266">
        <f t="shared" si="89"/>
        <v>0.4255068833007527</v>
      </c>
      <c r="BN266">
        <f t="shared" si="90"/>
        <v>0.62148872492263352</v>
      </c>
      <c r="BO266">
        <f t="shared" si="91"/>
        <v>-542.75976269991168</v>
      </c>
      <c r="BP266">
        <f t="shared" si="92"/>
        <v>0.58948545861297541</v>
      </c>
      <c r="BQ266">
        <f t="shared" si="93"/>
        <v>0.22622158571200071</v>
      </c>
      <c r="BR266">
        <f t="shared" si="94"/>
        <v>1.4350845252893227</v>
      </c>
      <c r="BU266" t="s">
        <v>63</v>
      </c>
      <c r="BV266">
        <v>4.2</v>
      </c>
    </row>
    <row r="267" spans="1:74" x14ac:dyDescent="0.25">
      <c r="A267">
        <v>4.22</v>
      </c>
      <c r="B267">
        <f t="shared" si="95"/>
        <v>0.62531245096167387</v>
      </c>
      <c r="C267">
        <f t="shared" si="96"/>
        <v>265</v>
      </c>
      <c r="D267" s="5">
        <f t="shared" si="97"/>
        <v>0.5915178571428571</v>
      </c>
      <c r="E267" s="6">
        <f t="shared" si="82"/>
        <v>0.23145120927432844</v>
      </c>
      <c r="F267" s="7">
        <f t="shared" si="83"/>
        <v>0.5915178571428571</v>
      </c>
      <c r="G267" s="7">
        <f t="shared" si="84"/>
        <v>0.38839851562465744</v>
      </c>
      <c r="BI267" s="5">
        <f t="shared" si="85"/>
        <v>4.22</v>
      </c>
      <c r="BJ267" s="5">
        <f t="shared" si="86"/>
        <v>265</v>
      </c>
      <c r="BK267" s="5">
        <f t="shared" si="87"/>
        <v>0.62531245096167387</v>
      </c>
      <c r="BL267">
        <f t="shared" si="88"/>
        <v>0.57515629896681397</v>
      </c>
      <c r="BM267">
        <f t="shared" si="89"/>
        <v>0.42484370103318603</v>
      </c>
      <c r="BN267">
        <f t="shared" si="90"/>
        <v>0.6227968785261333</v>
      </c>
      <c r="BO267">
        <f t="shared" si="91"/>
        <v>-543.09695168790029</v>
      </c>
      <c r="BP267">
        <f t="shared" si="92"/>
        <v>0.59172259507829983</v>
      </c>
      <c r="BQ267">
        <f t="shared" si="93"/>
        <v>0.23197837512925806</v>
      </c>
      <c r="BR267">
        <f t="shared" si="94"/>
        <v>1.4398351280479205</v>
      </c>
      <c r="BU267" t="s">
        <v>1</v>
      </c>
      <c r="BV267">
        <v>4.22</v>
      </c>
    </row>
    <row r="268" spans="1:74" x14ac:dyDescent="0.25">
      <c r="A268">
        <v>4.25</v>
      </c>
      <c r="B268">
        <f t="shared" si="95"/>
        <v>0.62838893005031149</v>
      </c>
      <c r="C268">
        <f t="shared" si="96"/>
        <v>266</v>
      </c>
      <c r="D268" s="5">
        <f t="shared" si="97"/>
        <v>0.59375</v>
      </c>
      <c r="E268" s="6">
        <f t="shared" si="82"/>
        <v>0.23720210932878771</v>
      </c>
      <c r="F268" s="7">
        <f t="shared" si="83"/>
        <v>0.59375</v>
      </c>
      <c r="G268" s="7">
        <f t="shared" si="84"/>
        <v>0.38787546648742222</v>
      </c>
      <c r="BI268" s="5">
        <f t="shared" si="85"/>
        <v>4.25</v>
      </c>
      <c r="BJ268" s="5">
        <f t="shared" si="86"/>
        <v>266</v>
      </c>
      <c r="BK268" s="5">
        <f t="shared" si="87"/>
        <v>0.62838893005031149</v>
      </c>
      <c r="BL268">
        <f t="shared" si="88"/>
        <v>0.5761448067911985</v>
      </c>
      <c r="BM268">
        <f t="shared" si="89"/>
        <v>0.4238551932088015</v>
      </c>
      <c r="BN268">
        <f t="shared" si="90"/>
        <v>0.62679012862618777</v>
      </c>
      <c r="BO268">
        <f t="shared" si="91"/>
        <v>-540.84461610105791</v>
      </c>
      <c r="BP268">
        <f t="shared" si="92"/>
        <v>0.59395973154362414</v>
      </c>
      <c r="BQ268">
        <f t="shared" si="93"/>
        <v>0.23774286280036314</v>
      </c>
      <c r="BR268">
        <f t="shared" si="94"/>
        <v>1.4469189829363254</v>
      </c>
      <c r="BU268" t="s">
        <v>63</v>
      </c>
      <c r="BV268">
        <v>4.25</v>
      </c>
    </row>
    <row r="269" spans="1:74" x14ac:dyDescent="0.25">
      <c r="A269">
        <v>4.3</v>
      </c>
      <c r="B269">
        <f t="shared" si="95"/>
        <v>0.63346845557958653</v>
      </c>
      <c r="C269">
        <f t="shared" si="96"/>
        <v>267</v>
      </c>
      <c r="D269" s="5">
        <f t="shared" si="97"/>
        <v>0.5959821428571429</v>
      </c>
      <c r="E269" s="6">
        <f t="shared" si="82"/>
        <v>0.24296086511583662</v>
      </c>
      <c r="F269" s="7">
        <f t="shared" si="83"/>
        <v>0.5959821428571429</v>
      </c>
      <c r="G269" s="7">
        <f t="shared" si="84"/>
        <v>0.38733957179159068</v>
      </c>
      <c r="BI269" s="5">
        <f t="shared" si="85"/>
        <v>4.3</v>
      </c>
      <c r="BJ269" s="5">
        <f t="shared" si="86"/>
        <v>267</v>
      </c>
      <c r="BK269" s="5">
        <f t="shared" si="87"/>
        <v>0.63346845557958653</v>
      </c>
      <c r="BL269">
        <f t="shared" si="88"/>
        <v>0.57777586530562652</v>
      </c>
      <c r="BM269">
        <f t="shared" si="89"/>
        <v>0.42222413469437348</v>
      </c>
      <c r="BN269">
        <f t="shared" si="90"/>
        <v>0.63228258308730778</v>
      </c>
      <c r="BO269">
        <f t="shared" si="91"/>
        <v>-536.72466872222333</v>
      </c>
      <c r="BP269">
        <f t="shared" si="92"/>
        <v>0.59619686800894856</v>
      </c>
      <c r="BQ269">
        <f t="shared" si="93"/>
        <v>0.24351526141340896</v>
      </c>
      <c r="BR269">
        <f t="shared" si="94"/>
        <v>1.4586150226995167</v>
      </c>
      <c r="BU269" t="s">
        <v>63</v>
      </c>
      <c r="BV269">
        <v>4.3</v>
      </c>
    </row>
    <row r="270" spans="1:74" x14ac:dyDescent="0.25">
      <c r="A270">
        <v>4.49</v>
      </c>
      <c r="B270">
        <f t="shared" si="95"/>
        <v>0.65224634100332324</v>
      </c>
      <c r="C270">
        <f t="shared" si="96"/>
        <v>268</v>
      </c>
      <c r="D270" s="5">
        <f t="shared" si="97"/>
        <v>0.5982142857142857</v>
      </c>
      <c r="E270" s="6">
        <f t="shared" si="82"/>
        <v>0.24872768963691655</v>
      </c>
      <c r="F270" s="7">
        <f t="shared" si="83"/>
        <v>0.59821428571428581</v>
      </c>
      <c r="G270" s="7">
        <f t="shared" si="84"/>
        <v>0.38679081376468161</v>
      </c>
      <c r="BI270" s="5">
        <f t="shared" si="85"/>
        <v>4.49</v>
      </c>
      <c r="BJ270" s="5">
        <f t="shared" si="86"/>
        <v>268</v>
      </c>
      <c r="BK270" s="5">
        <f t="shared" si="87"/>
        <v>0.65224634100332324</v>
      </c>
      <c r="BL270">
        <f t="shared" si="88"/>
        <v>0.58379374677229956</v>
      </c>
      <c r="BM270">
        <f t="shared" si="89"/>
        <v>0.41620625322770044</v>
      </c>
      <c r="BN270">
        <f t="shared" si="90"/>
        <v>0.63228258308730778</v>
      </c>
      <c r="BO270">
        <f t="shared" si="91"/>
        <v>-533.19511945099987</v>
      </c>
      <c r="BP270">
        <f t="shared" si="92"/>
        <v>0.59843400447427297</v>
      </c>
      <c r="BQ270">
        <f t="shared" si="93"/>
        <v>0.24929578558856155</v>
      </c>
      <c r="BR270">
        <f t="shared" si="94"/>
        <v>1.501852701754163</v>
      </c>
      <c r="BU270" t="s">
        <v>61</v>
      </c>
      <c r="BV270">
        <v>4.49</v>
      </c>
    </row>
    <row r="271" spans="1:74" x14ac:dyDescent="0.25">
      <c r="A271">
        <v>4.7</v>
      </c>
      <c r="B271">
        <f t="shared" si="95"/>
        <v>0.67209785793571752</v>
      </c>
      <c r="C271">
        <f t="shared" si="96"/>
        <v>269</v>
      </c>
      <c r="D271" s="5">
        <f t="shared" si="97"/>
        <v>0.6004464285714286</v>
      </c>
      <c r="E271" s="6">
        <f t="shared" si="82"/>
        <v>0.25450279786425356</v>
      </c>
      <c r="F271" s="7">
        <f t="shared" si="83"/>
        <v>0.6004464285714286</v>
      </c>
      <c r="G271" s="7">
        <f t="shared" si="84"/>
        <v>0.38622917415657587</v>
      </c>
      <c r="BI271" s="5">
        <f t="shared" si="85"/>
        <v>4.7</v>
      </c>
      <c r="BJ271" s="5">
        <f t="shared" si="86"/>
        <v>269</v>
      </c>
      <c r="BK271" s="5">
        <f t="shared" si="87"/>
        <v>0.67209785793571752</v>
      </c>
      <c r="BL271">
        <f t="shared" si="88"/>
        <v>0.59013438243074146</v>
      </c>
      <c r="BM271">
        <f t="shared" si="89"/>
        <v>0.40986561756925854</v>
      </c>
      <c r="BN271">
        <f t="shared" si="90"/>
        <v>0.63228258308730778</v>
      </c>
      <c r="BO271">
        <f t="shared" si="91"/>
        <v>-529.38741325675608</v>
      </c>
      <c r="BP271">
        <f t="shared" si="92"/>
        <v>0.60067114093959728</v>
      </c>
      <c r="BQ271">
        <f t="shared" si="93"/>
        <v>0.25508465194051799</v>
      </c>
      <c r="BR271">
        <f t="shared" si="94"/>
        <v>1.547562508716013</v>
      </c>
      <c r="BU271" t="s">
        <v>61</v>
      </c>
      <c r="BV271">
        <v>4.7</v>
      </c>
    </row>
    <row r="272" spans="1:74" x14ac:dyDescent="0.25">
      <c r="A272">
        <v>4.75</v>
      </c>
      <c r="B272">
        <f t="shared" si="95"/>
        <v>0.67669360962486658</v>
      </c>
      <c r="C272">
        <f t="shared" si="96"/>
        <v>270</v>
      </c>
      <c r="D272" s="5">
        <f t="shared" si="97"/>
        <v>0.6026785714285714</v>
      </c>
      <c r="E272" s="6">
        <f t="shared" si="82"/>
        <v>0.26028640680380377</v>
      </c>
      <c r="F272" s="7">
        <f t="shared" si="83"/>
        <v>0.6026785714285714</v>
      </c>
      <c r="G272" s="7">
        <f t="shared" si="84"/>
        <v>0.38565463423504787</v>
      </c>
      <c r="BI272" s="5">
        <f t="shared" si="85"/>
        <v>4.75</v>
      </c>
      <c r="BJ272" s="5">
        <f t="shared" si="86"/>
        <v>270</v>
      </c>
      <c r="BK272" s="5">
        <f t="shared" si="87"/>
        <v>0.67669360962486658</v>
      </c>
      <c r="BL272">
        <f t="shared" si="88"/>
        <v>0.59159899017540274</v>
      </c>
      <c r="BM272">
        <f t="shared" si="89"/>
        <v>0.40840100982459726</v>
      </c>
      <c r="BN272">
        <f t="shared" si="90"/>
        <v>0.63368716187840879</v>
      </c>
      <c r="BO272">
        <f t="shared" si="91"/>
        <v>-528.82698780654937</v>
      </c>
      <c r="BP272">
        <f t="shared" si="92"/>
        <v>0.6029082774049217</v>
      </c>
      <c r="BQ272">
        <f t="shared" si="93"/>
        <v>0.26088207914229355</v>
      </c>
      <c r="BR272">
        <f t="shared" si="94"/>
        <v>1.5581446180465499</v>
      </c>
      <c r="BU272" t="s">
        <v>63</v>
      </c>
      <c r="BV272">
        <v>4.75</v>
      </c>
    </row>
    <row r="273" spans="1:74" x14ac:dyDescent="0.25">
      <c r="A273">
        <v>4.8</v>
      </c>
      <c r="B273">
        <f t="shared" si="95"/>
        <v>0.68124123737558717</v>
      </c>
      <c r="C273">
        <f t="shared" si="96"/>
        <v>271</v>
      </c>
      <c r="D273" s="5">
        <f t="shared" si="97"/>
        <v>0.6049107142857143</v>
      </c>
      <c r="E273" s="6">
        <f t="shared" si="82"/>
        <v>0.26607873555955946</v>
      </c>
      <c r="F273" s="7">
        <f t="shared" si="83"/>
        <v>0.6049107142857143</v>
      </c>
      <c r="G273" s="7">
        <f t="shared" si="84"/>
        <v>0.38506717478115404</v>
      </c>
      <c r="BI273" s="5">
        <f t="shared" si="85"/>
        <v>4.8</v>
      </c>
      <c r="BJ273" s="5">
        <f t="shared" si="86"/>
        <v>271</v>
      </c>
      <c r="BK273" s="5">
        <f t="shared" si="87"/>
        <v>0.68124123737558717</v>
      </c>
      <c r="BL273">
        <f t="shared" si="88"/>
        <v>0.59304700313259096</v>
      </c>
      <c r="BM273">
        <f t="shared" si="89"/>
        <v>0.40695299686740904</v>
      </c>
      <c r="BN273">
        <f t="shared" si="90"/>
        <v>0.63368716187840879</v>
      </c>
      <c r="BO273">
        <f t="shared" si="91"/>
        <v>-529.46669240895687</v>
      </c>
      <c r="BP273">
        <f t="shared" si="92"/>
        <v>0.60514541387024612</v>
      </c>
      <c r="BQ273">
        <f t="shared" si="93"/>
        <v>0.26668828799038569</v>
      </c>
      <c r="BR273">
        <f t="shared" si="94"/>
        <v>1.5686159179138452</v>
      </c>
      <c r="BU273" t="s">
        <v>75</v>
      </c>
      <c r="BV273">
        <v>4.8</v>
      </c>
    </row>
    <row r="274" spans="1:74" x14ac:dyDescent="0.25">
      <c r="A274">
        <v>5.0999999999999996</v>
      </c>
      <c r="B274">
        <f t="shared" si="95"/>
        <v>0.70757017609793638</v>
      </c>
      <c r="C274">
        <f t="shared" si="96"/>
        <v>272</v>
      </c>
      <c r="D274" s="5">
        <f t="shared" si="97"/>
        <v>0.6071428571428571</v>
      </c>
      <c r="E274" s="6">
        <f t="shared" si="82"/>
        <v>0.27188000539926077</v>
      </c>
      <c r="F274" s="7">
        <f t="shared" si="83"/>
        <v>0.60714285714285721</v>
      </c>
      <c r="G274" s="7">
        <f t="shared" si="84"/>
        <v>0.38446677608447721</v>
      </c>
      <c r="BI274" s="5">
        <f t="shared" si="85"/>
        <v>5.0999999999999996</v>
      </c>
      <c r="BJ274" s="5">
        <f t="shared" si="86"/>
        <v>272</v>
      </c>
      <c r="BK274" s="5">
        <f t="shared" si="87"/>
        <v>0.70757017609793638</v>
      </c>
      <c r="BL274">
        <f t="shared" si="88"/>
        <v>0.60140484550799866</v>
      </c>
      <c r="BM274">
        <f t="shared" si="89"/>
        <v>0.39859515449200134</v>
      </c>
      <c r="BN274">
        <f t="shared" si="90"/>
        <v>0.63368716187840879</v>
      </c>
      <c r="BO274">
        <f t="shared" si="91"/>
        <v>-523.8249504604911</v>
      </c>
      <c r="BP274">
        <f t="shared" si="92"/>
        <v>0.60738255033557043</v>
      </c>
      <c r="BQ274">
        <f t="shared" si="93"/>
        <v>0.27250350147137592</v>
      </c>
      <c r="BR274">
        <f t="shared" si="94"/>
        <v>1.62924053973028</v>
      </c>
      <c r="BU274" t="s">
        <v>75</v>
      </c>
      <c r="BV274">
        <v>5.0999999999999996</v>
      </c>
    </row>
    <row r="275" spans="1:74" x14ac:dyDescent="0.25">
      <c r="A275">
        <v>5.27</v>
      </c>
      <c r="B275">
        <f t="shared" si="95"/>
        <v>0.72181061521254652</v>
      </c>
      <c r="C275">
        <f t="shared" si="96"/>
        <v>273</v>
      </c>
      <c r="D275" s="5">
        <f t="shared" si="97"/>
        <v>0.609375</v>
      </c>
      <c r="E275" s="6">
        <f t="shared" si="82"/>
        <v>0.27769043982157676</v>
      </c>
      <c r="F275" s="7">
        <f t="shared" si="83"/>
        <v>0.609375</v>
      </c>
      <c r="G275" s="7">
        <f t="shared" si="84"/>
        <v>0.38385341793822136</v>
      </c>
      <c r="BI275" s="5">
        <f t="shared" si="85"/>
        <v>5.27</v>
      </c>
      <c r="BJ275" s="5">
        <f t="shared" si="86"/>
        <v>273</v>
      </c>
      <c r="BK275" s="5">
        <f t="shared" si="87"/>
        <v>0.72181061521254652</v>
      </c>
      <c r="BL275">
        <f t="shared" si="88"/>
        <v>0.60590627942775022</v>
      </c>
      <c r="BM275">
        <f t="shared" si="89"/>
        <v>0.39409372057224978</v>
      </c>
      <c r="BN275">
        <f t="shared" si="90"/>
        <v>0.63368716187840879</v>
      </c>
      <c r="BO275">
        <f t="shared" si="91"/>
        <v>-521.69026341584856</v>
      </c>
      <c r="BP275">
        <f t="shared" si="92"/>
        <v>0.60961968680089484</v>
      </c>
      <c r="BQ275">
        <f t="shared" si="93"/>
        <v>0.27832794483002105</v>
      </c>
      <c r="BR275">
        <f t="shared" si="94"/>
        <v>1.6620303625532709</v>
      </c>
      <c r="BU275" t="s">
        <v>65</v>
      </c>
      <c r="BV275">
        <v>5.27</v>
      </c>
    </row>
    <row r="276" spans="1:74" x14ac:dyDescent="0.25">
      <c r="A276">
        <v>5.42</v>
      </c>
      <c r="B276">
        <f t="shared" si="95"/>
        <v>0.73399928653838686</v>
      </c>
      <c r="C276">
        <f t="shared" si="96"/>
        <v>274</v>
      </c>
      <c r="D276" s="5">
        <f t="shared" si="97"/>
        <v>0.6116071428571429</v>
      </c>
      <c r="E276" s="6">
        <f t="shared" si="82"/>
        <v>0.28351026462480383</v>
      </c>
      <c r="F276" s="7">
        <f t="shared" si="83"/>
        <v>0.6116071428571429</v>
      </c>
      <c r="G276" s="7">
        <f t="shared" si="84"/>
        <v>0.3832270796341562</v>
      </c>
      <c r="BI276" s="5">
        <f t="shared" si="85"/>
        <v>5.42</v>
      </c>
      <c r="BJ276" s="5">
        <f t="shared" si="86"/>
        <v>274</v>
      </c>
      <c r="BK276" s="5">
        <f t="shared" si="87"/>
        <v>0.73399928653838686</v>
      </c>
      <c r="BL276">
        <f t="shared" si="88"/>
        <v>0.60974796509466667</v>
      </c>
      <c r="BM276">
        <f t="shared" si="89"/>
        <v>0.39025203490533333</v>
      </c>
      <c r="BN276">
        <f t="shared" si="90"/>
        <v>0.64091068498207227</v>
      </c>
      <c r="BO276">
        <f t="shared" si="91"/>
        <v>-513.94738712373339</v>
      </c>
      <c r="BP276">
        <f t="shared" si="92"/>
        <v>0.61185682326621926</v>
      </c>
      <c r="BQ276">
        <f t="shared" si="93"/>
        <v>0.28416184563889113</v>
      </c>
      <c r="BR276">
        <f t="shared" si="94"/>
        <v>1.6900958154515549</v>
      </c>
      <c r="BU276" t="s">
        <v>65</v>
      </c>
      <c r="BV276">
        <v>5.42</v>
      </c>
    </row>
    <row r="277" spans="1:74" x14ac:dyDescent="0.25">
      <c r="A277">
        <v>5.48</v>
      </c>
      <c r="B277">
        <f t="shared" si="95"/>
        <v>0.73878055848436919</v>
      </c>
      <c r="C277">
        <f t="shared" si="96"/>
        <v>275</v>
      </c>
      <c r="D277" s="5">
        <f t="shared" si="97"/>
        <v>0.6138392857142857</v>
      </c>
      <c r="E277" s="6">
        <f t="shared" si="82"/>
        <v>0.28933970797714736</v>
      </c>
      <c r="F277" s="7">
        <f t="shared" si="83"/>
        <v>0.6138392857142857</v>
      </c>
      <c r="G277" s="7">
        <f t="shared" si="84"/>
        <v>0.38258773995740547</v>
      </c>
      <c r="BI277" s="5">
        <f t="shared" si="85"/>
        <v>5.48</v>
      </c>
      <c r="BJ277" s="5">
        <f t="shared" si="86"/>
        <v>275</v>
      </c>
      <c r="BK277" s="5">
        <f t="shared" si="87"/>
        <v>0.73878055848436919</v>
      </c>
      <c r="BL277">
        <f t="shared" si="88"/>
        <v>0.61125205113711312</v>
      </c>
      <c r="BM277">
        <f t="shared" si="89"/>
        <v>0.38874794886288688</v>
      </c>
      <c r="BN277">
        <f t="shared" si="90"/>
        <v>0.64239730583057786</v>
      </c>
      <c r="BO277">
        <f t="shared" si="91"/>
        <v>-513.20201186151587</v>
      </c>
      <c r="BP277">
        <f t="shared" si="92"/>
        <v>0.61409395973154357</v>
      </c>
      <c r="BQ277">
        <f t="shared" si="93"/>
        <v>0.29000543386961791</v>
      </c>
      <c r="BR277">
        <f t="shared" si="94"/>
        <v>1.7011051009599243</v>
      </c>
      <c r="BU277" t="s">
        <v>61</v>
      </c>
      <c r="BV277">
        <v>5.48</v>
      </c>
    </row>
    <row r="278" spans="1:74" x14ac:dyDescent="0.25">
      <c r="A278">
        <v>5.63</v>
      </c>
      <c r="B278">
        <f t="shared" si="95"/>
        <v>0.75050839485134624</v>
      </c>
      <c r="C278">
        <f t="shared" si="96"/>
        <v>276</v>
      </c>
      <c r="D278" s="5">
        <f t="shared" si="97"/>
        <v>0.6160714285714286</v>
      </c>
      <c r="E278" s="6">
        <f t="shared" si="82"/>
        <v>0.29517900048864598</v>
      </c>
      <c r="F278" s="7">
        <f t="shared" si="83"/>
        <v>0.6160714285714286</v>
      </c>
      <c r="G278" s="7">
        <f t="shared" si="84"/>
        <v>0.38193537718107717</v>
      </c>
      <c r="BI278" s="5">
        <f t="shared" si="85"/>
        <v>5.63</v>
      </c>
      <c r="BJ278" s="5">
        <f t="shared" si="86"/>
        <v>276</v>
      </c>
      <c r="BK278" s="5">
        <f t="shared" si="87"/>
        <v>0.75050839485134624</v>
      </c>
      <c r="BL278">
        <f t="shared" si="88"/>
        <v>0.61493427995637606</v>
      </c>
      <c r="BM278">
        <f t="shared" si="89"/>
        <v>0.38506572004362394</v>
      </c>
      <c r="BN278">
        <f t="shared" si="90"/>
        <v>0.64389853091796012</v>
      </c>
      <c r="BO278">
        <f t="shared" si="91"/>
        <v>-510.47615660263489</v>
      </c>
      <c r="BP278">
        <f t="shared" si="92"/>
        <v>0.61633109619686799</v>
      </c>
      <c r="BQ278">
        <f t="shared" si="93"/>
        <v>0.29585894196581536</v>
      </c>
      <c r="BR278">
        <f t="shared" si="94"/>
        <v>1.728109442151599</v>
      </c>
      <c r="BU278" t="s">
        <v>63</v>
      </c>
      <c r="BV278">
        <v>5.63</v>
      </c>
    </row>
    <row r="279" spans="1:74" x14ac:dyDescent="0.25">
      <c r="A279">
        <v>5.65</v>
      </c>
      <c r="B279">
        <f t="shared" si="95"/>
        <v>0.75204844781943858</v>
      </c>
      <c r="C279">
        <f t="shared" si="96"/>
        <v>277</v>
      </c>
      <c r="D279" s="5">
        <f t="shared" si="97"/>
        <v>0.6183035714285714</v>
      </c>
      <c r="E279" s="6">
        <f t="shared" si="82"/>
        <v>0.30102837528479709</v>
      </c>
      <c r="F279" s="7">
        <f t="shared" si="83"/>
        <v>0.6183035714285714</v>
      </c>
      <c r="G279" s="7">
        <f t="shared" si="84"/>
        <v>0.3812699690607313</v>
      </c>
      <c r="BI279" s="5">
        <f t="shared" si="85"/>
        <v>5.65</v>
      </c>
      <c r="BJ279" s="5">
        <f t="shared" si="86"/>
        <v>277</v>
      </c>
      <c r="BK279" s="5">
        <f t="shared" si="87"/>
        <v>0.75204844781943858</v>
      </c>
      <c r="BL279">
        <f t="shared" si="88"/>
        <v>0.61541705463599772</v>
      </c>
      <c r="BM279">
        <f t="shared" si="89"/>
        <v>0.38458294536400228</v>
      </c>
      <c r="BN279">
        <f t="shared" si="90"/>
        <v>0.64694595131353927</v>
      </c>
      <c r="BO279">
        <f t="shared" si="91"/>
        <v>-509.28403869359562</v>
      </c>
      <c r="BP279">
        <f t="shared" si="92"/>
        <v>0.61856823266219241</v>
      </c>
      <c r="BQ279">
        <f t="shared" si="93"/>
        <v>0.3017226049177309</v>
      </c>
      <c r="BR279">
        <f t="shared" si="94"/>
        <v>1.7316555451583497</v>
      </c>
      <c r="BU279" t="s">
        <v>62</v>
      </c>
      <c r="BV279">
        <v>5.65</v>
      </c>
    </row>
    <row r="280" spans="1:74" x14ac:dyDescent="0.25">
      <c r="A280">
        <v>5.72</v>
      </c>
      <c r="B280">
        <f t="shared" si="95"/>
        <v>0.75739602879302415</v>
      </c>
      <c r="C280">
        <f t="shared" si="96"/>
        <v>278</v>
      </c>
      <c r="D280" s="5">
        <f t="shared" si="97"/>
        <v>0.6205357142857143</v>
      </c>
      <c r="E280" s="6">
        <f t="shared" si="82"/>
        <v>0.3068880680819584</v>
      </c>
      <c r="F280" s="7">
        <f t="shared" si="83"/>
        <v>0.62053571428571441</v>
      </c>
      <c r="G280" s="7">
        <f t="shared" si="84"/>
        <v>0.38059149282868071</v>
      </c>
      <c r="BI280" s="5">
        <f t="shared" si="85"/>
        <v>5.72</v>
      </c>
      <c r="BJ280" s="5">
        <f t="shared" si="86"/>
        <v>278</v>
      </c>
      <c r="BK280" s="5">
        <f t="shared" si="87"/>
        <v>0.75739602879302415</v>
      </c>
      <c r="BL280">
        <f t="shared" si="88"/>
        <v>0.61709201659151758</v>
      </c>
      <c r="BM280">
        <f t="shared" si="89"/>
        <v>0.38290798340848242</v>
      </c>
      <c r="BN280">
        <f t="shared" si="90"/>
        <v>0.64849274757688757</v>
      </c>
      <c r="BO280">
        <f t="shared" si="91"/>
        <v>-508.29208210909474</v>
      </c>
      <c r="BP280">
        <f t="shared" si="92"/>
        <v>0.62080536912751683</v>
      </c>
      <c r="BQ280">
        <f t="shared" si="93"/>
        <v>0.30759666033870492</v>
      </c>
      <c r="BR280">
        <f t="shared" si="94"/>
        <v>1.7439688053917064</v>
      </c>
      <c r="BU280" t="s">
        <v>63</v>
      </c>
      <c r="BV280">
        <v>5.72</v>
      </c>
    </row>
    <row r="281" spans="1:74" x14ac:dyDescent="0.25">
      <c r="A281">
        <v>5.73</v>
      </c>
      <c r="B281">
        <f t="shared" si="95"/>
        <v>0.75815462196739003</v>
      </c>
      <c r="C281">
        <f t="shared" si="96"/>
        <v>279</v>
      </c>
      <c r="D281" s="5">
        <f t="shared" si="97"/>
        <v>0.6227678571428571</v>
      </c>
      <c r="E281" s="6">
        <f t="shared" si="82"/>
        <v>0.31275831726458408</v>
      </c>
      <c r="F281" s="7">
        <f t="shared" si="83"/>
        <v>0.62276785714285721</v>
      </c>
      <c r="G281" s="7">
        <f t="shared" si="84"/>
        <v>0.37989992518812288</v>
      </c>
      <c r="BI281" s="5">
        <f t="shared" si="85"/>
        <v>5.73</v>
      </c>
      <c r="BJ281" s="5">
        <f t="shared" si="86"/>
        <v>279</v>
      </c>
      <c r="BK281" s="5">
        <f t="shared" si="87"/>
        <v>0.75815462196739003</v>
      </c>
      <c r="BL281">
        <f t="shared" si="88"/>
        <v>0.61732944567628212</v>
      </c>
      <c r="BM281">
        <f t="shared" si="89"/>
        <v>0.38267055432371788</v>
      </c>
      <c r="BN281">
        <f t="shared" si="90"/>
        <v>0.65005535073765253</v>
      </c>
      <c r="BO281">
        <f t="shared" si="91"/>
        <v>-508.5689695887379</v>
      </c>
      <c r="BP281">
        <f t="shared" si="92"/>
        <v>0.62304250559284113</v>
      </c>
      <c r="BQ281">
        <f t="shared" si="93"/>
        <v>0.31348134854349852</v>
      </c>
      <c r="BR281">
        <f t="shared" si="94"/>
        <v>1.7457155307266483</v>
      </c>
      <c r="BU281" t="s">
        <v>1</v>
      </c>
      <c r="BV281">
        <v>5.73</v>
      </c>
    </row>
    <row r="282" spans="1:74" x14ac:dyDescent="0.25">
      <c r="A282">
        <v>5.8</v>
      </c>
      <c r="B282">
        <f t="shared" si="95"/>
        <v>0.76342799356293722</v>
      </c>
      <c r="C282">
        <f t="shared" si="96"/>
        <v>280</v>
      </c>
      <c r="D282" s="5">
        <f t="shared" si="97"/>
        <v>0.625</v>
      </c>
      <c r="E282" s="6">
        <f t="shared" si="82"/>
        <v>0.3186393639643752</v>
      </c>
      <c r="F282" s="7">
        <f t="shared" si="83"/>
        <v>0.625</v>
      </c>
      <c r="G282" s="7">
        <f t="shared" si="84"/>
        <v>0.37919524230709561</v>
      </c>
      <c r="BI282" s="5">
        <f t="shared" si="85"/>
        <v>5.8</v>
      </c>
      <c r="BJ282" s="5">
        <f t="shared" si="86"/>
        <v>280</v>
      </c>
      <c r="BK282" s="5">
        <f t="shared" si="87"/>
        <v>0.76342799356293722</v>
      </c>
      <c r="BL282">
        <f t="shared" si="88"/>
        <v>0.61897871435304008</v>
      </c>
      <c r="BM282">
        <f t="shared" si="89"/>
        <v>0.38102128564695992</v>
      </c>
      <c r="BN282">
        <f t="shared" si="90"/>
        <v>0.65005535073765253</v>
      </c>
      <c r="BO282">
        <f t="shared" si="91"/>
        <v>-508.90362675663124</v>
      </c>
      <c r="BP282">
        <f t="shared" si="92"/>
        <v>0.62527964205816555</v>
      </c>
      <c r="BQ282">
        <f t="shared" si="93"/>
        <v>0.31937691262856882</v>
      </c>
      <c r="BR282">
        <f t="shared" si="94"/>
        <v>1.7578579175523736</v>
      </c>
      <c r="BU282" t="s">
        <v>75</v>
      </c>
      <c r="BV282">
        <v>5.8</v>
      </c>
    </row>
    <row r="283" spans="1:74" x14ac:dyDescent="0.25">
      <c r="A283">
        <v>5.8</v>
      </c>
      <c r="B283">
        <f t="shared" si="95"/>
        <v>0.76342799356293722</v>
      </c>
      <c r="C283">
        <f t="shared" si="96"/>
        <v>281</v>
      </c>
      <c r="D283" s="5">
        <f t="shared" si="97"/>
        <v>0.6272321428571429</v>
      </c>
      <c r="E283" s="6">
        <f t="shared" si="82"/>
        <v>0.32453145214140988</v>
      </c>
      <c r="F283" s="7">
        <f t="shared" si="83"/>
        <v>0.62723214285714302</v>
      </c>
      <c r="G283" s="7">
        <f t="shared" si="84"/>
        <v>0.37847741981225497</v>
      </c>
      <c r="BI283" s="5">
        <f t="shared" si="85"/>
        <v>5.8</v>
      </c>
      <c r="BJ283" s="5">
        <f t="shared" si="86"/>
        <v>281</v>
      </c>
      <c r="BK283" s="5">
        <f t="shared" si="87"/>
        <v>0.76342799356293722</v>
      </c>
      <c r="BL283">
        <f t="shared" si="88"/>
        <v>0.61897871435304008</v>
      </c>
      <c r="BM283">
        <f t="shared" si="89"/>
        <v>0.38102128564695992</v>
      </c>
      <c r="BN283">
        <f t="shared" si="90"/>
        <v>0.65005535073765253</v>
      </c>
      <c r="BO283">
        <f t="shared" si="91"/>
        <v>-510.72439107418626</v>
      </c>
      <c r="BP283">
        <f t="shared" si="92"/>
        <v>0.62751677852348997</v>
      </c>
      <c r="BQ283">
        <f t="shared" si="93"/>
        <v>0.32528359855436123</v>
      </c>
      <c r="BR283">
        <f t="shared" si="94"/>
        <v>1.7578579175523736</v>
      </c>
      <c r="BU283" t="s">
        <v>75</v>
      </c>
      <c r="BV283">
        <v>5.8</v>
      </c>
    </row>
    <row r="284" spans="1:74" x14ac:dyDescent="0.25">
      <c r="A284">
        <v>5.83</v>
      </c>
      <c r="B284">
        <f t="shared" si="95"/>
        <v>0.76566855475901408</v>
      </c>
      <c r="C284">
        <f t="shared" si="96"/>
        <v>282</v>
      </c>
      <c r="D284" s="5">
        <f t="shared" si="97"/>
        <v>0.6294642857142857</v>
      </c>
      <c r="E284" s="6">
        <f t="shared" si="82"/>
        <v>0.33043482866733609</v>
      </c>
      <c r="F284" s="7">
        <f t="shared" si="83"/>
        <v>0.6294642857142857</v>
      </c>
      <c r="G284" s="7">
        <f t="shared" si="84"/>
        <v>0.37774643278246955</v>
      </c>
      <c r="BI284" s="5">
        <f t="shared" si="85"/>
        <v>5.83</v>
      </c>
      <c r="BJ284" s="5">
        <f t="shared" si="86"/>
        <v>282</v>
      </c>
      <c r="BK284" s="5">
        <f t="shared" si="87"/>
        <v>0.76566855475901408</v>
      </c>
      <c r="BL284">
        <f t="shared" si="88"/>
        <v>0.61967880730397229</v>
      </c>
      <c r="BM284">
        <f t="shared" si="89"/>
        <v>0.38032119269602771</v>
      </c>
      <c r="BN284">
        <f t="shared" si="90"/>
        <v>0.65163408519535271</v>
      </c>
      <c r="BO284">
        <f t="shared" si="91"/>
        <v>-510.543083905652</v>
      </c>
      <c r="BP284">
        <f t="shared" si="92"/>
        <v>0.62975391498881428</v>
      </c>
      <c r="BQ284">
        <f t="shared" si="93"/>
        <v>0.33120165522970046</v>
      </c>
      <c r="BR284">
        <f t="shared" si="94"/>
        <v>1.7630170003624011</v>
      </c>
      <c r="BU284" t="s">
        <v>61</v>
      </c>
      <c r="BV284">
        <v>5.83</v>
      </c>
    </row>
    <row r="285" spans="1:74" x14ac:dyDescent="0.25">
      <c r="A285">
        <v>5.9</v>
      </c>
      <c r="B285">
        <f t="shared" si="95"/>
        <v>0.77085201164214423</v>
      </c>
      <c r="C285">
        <f t="shared" si="96"/>
        <v>283</v>
      </c>
      <c r="D285" s="5">
        <f t="shared" si="97"/>
        <v>0.6316964285714286</v>
      </c>
      <c r="E285" s="6">
        <f t="shared" si="82"/>
        <v>0.33634974341070506</v>
      </c>
      <c r="F285" s="7">
        <f t="shared" si="83"/>
        <v>0.63169642857142871</v>
      </c>
      <c r="G285" s="7">
        <f t="shared" si="84"/>
        <v>0.37700225574222623</v>
      </c>
      <c r="BI285" s="5">
        <f t="shared" si="85"/>
        <v>5.9</v>
      </c>
      <c r="BJ285" s="5">
        <f t="shared" si="86"/>
        <v>283</v>
      </c>
      <c r="BK285" s="5">
        <f t="shared" si="87"/>
        <v>0.77085201164214423</v>
      </c>
      <c r="BL285">
        <f t="shared" si="88"/>
        <v>0.62129694151571035</v>
      </c>
      <c r="BM285">
        <f t="shared" si="89"/>
        <v>0.37870305848428965</v>
      </c>
      <c r="BN285">
        <f t="shared" si="90"/>
        <v>0.65322928566453742</v>
      </c>
      <c r="BO285">
        <f t="shared" si="91"/>
        <v>-509.50187460322343</v>
      </c>
      <c r="BP285">
        <f t="shared" si="92"/>
        <v>0.6319910514541387</v>
      </c>
      <c r="BQ285">
        <f t="shared" si="93"/>
        <v>0.33713133459836264</v>
      </c>
      <c r="BR285">
        <f t="shared" si="94"/>
        <v>1.7749523509116738</v>
      </c>
      <c r="BU285" t="s">
        <v>61</v>
      </c>
      <c r="BV285">
        <v>5.9</v>
      </c>
    </row>
    <row r="286" spans="1:74" x14ac:dyDescent="0.25">
      <c r="A286">
        <v>5.9</v>
      </c>
      <c r="B286">
        <f t="shared" si="95"/>
        <v>0.77085201164214423</v>
      </c>
      <c r="C286">
        <f t="shared" si="96"/>
        <v>284</v>
      </c>
      <c r="D286" s="5">
        <f t="shared" si="97"/>
        <v>0.6339285714285714</v>
      </c>
      <c r="E286" s="6">
        <f t="shared" si="82"/>
        <v>0.34227644932452272</v>
      </c>
      <c r="F286" s="7">
        <f t="shared" si="83"/>
        <v>0.6339285714285714</v>
      </c>
      <c r="G286" s="7">
        <f t="shared" si="84"/>
        <v>0.37624486265484386</v>
      </c>
      <c r="BI286" s="5">
        <f t="shared" si="85"/>
        <v>5.9</v>
      </c>
      <c r="BJ286" s="5">
        <f t="shared" si="86"/>
        <v>284</v>
      </c>
      <c r="BK286" s="5">
        <f t="shared" si="87"/>
        <v>0.77085201164214423</v>
      </c>
      <c r="BL286">
        <f t="shared" si="88"/>
        <v>0.62129694151571035</v>
      </c>
      <c r="BM286">
        <f t="shared" si="89"/>
        <v>0.37870305848428965</v>
      </c>
      <c r="BN286">
        <f t="shared" si="90"/>
        <v>0.65322928566453742</v>
      </c>
      <c r="BO286">
        <f t="shared" si="91"/>
        <v>-511.3054210619959</v>
      </c>
      <c r="BP286">
        <f t="shared" si="92"/>
        <v>0.63422818791946312</v>
      </c>
      <c r="BQ286">
        <f t="shared" si="93"/>
        <v>0.34307289172790617</v>
      </c>
      <c r="BR286">
        <f t="shared" si="94"/>
        <v>1.7749523509116738</v>
      </c>
      <c r="BU286" t="s">
        <v>75</v>
      </c>
      <c r="BV286">
        <v>5.9</v>
      </c>
    </row>
    <row r="287" spans="1:74" x14ac:dyDescent="0.25">
      <c r="A287">
        <v>6.2</v>
      </c>
      <c r="B287">
        <f t="shared" si="95"/>
        <v>0.79239168949825389</v>
      </c>
      <c r="C287">
        <f t="shared" si="96"/>
        <v>285</v>
      </c>
      <c r="D287" s="5">
        <f t="shared" si="97"/>
        <v>0.6361607142857143</v>
      </c>
      <c r="E287" s="6">
        <f t="shared" si="82"/>
        <v>0.34821520253611499</v>
      </c>
      <c r="F287" s="7">
        <f t="shared" si="83"/>
        <v>0.63616071428571441</v>
      </c>
      <c r="G287" s="7">
        <f t="shared" si="84"/>
        <v>0.3754742269154881</v>
      </c>
      <c r="BI287" s="5">
        <f t="shared" si="85"/>
        <v>6.2</v>
      </c>
      <c r="BJ287" s="5">
        <f t="shared" si="86"/>
        <v>285</v>
      </c>
      <c r="BK287" s="5">
        <f t="shared" si="87"/>
        <v>0.79239168949825389</v>
      </c>
      <c r="BL287">
        <f t="shared" si="88"/>
        <v>0.62799799915025012</v>
      </c>
      <c r="BM287">
        <f t="shared" si="89"/>
        <v>0.37200200084974988</v>
      </c>
      <c r="BN287">
        <f t="shared" si="90"/>
        <v>0.654841297625116</v>
      </c>
      <c r="BO287">
        <f t="shared" si="91"/>
        <v>-505.60239838064945</v>
      </c>
      <c r="BP287">
        <f t="shared" si="92"/>
        <v>0.63646532438478742</v>
      </c>
      <c r="BQ287">
        <f t="shared" si="93"/>
        <v>0.34902658490085758</v>
      </c>
      <c r="BR287">
        <f t="shared" si="94"/>
        <v>1.824549292051046</v>
      </c>
      <c r="BU287" t="s">
        <v>1</v>
      </c>
      <c r="BV287">
        <v>6.2</v>
      </c>
    </row>
    <row r="288" spans="1:74" x14ac:dyDescent="0.25">
      <c r="A288">
        <v>6.2</v>
      </c>
      <c r="B288">
        <f t="shared" si="95"/>
        <v>0.79239168949825389</v>
      </c>
      <c r="C288">
        <f t="shared" si="96"/>
        <v>286</v>
      </c>
      <c r="D288" s="5">
        <f t="shared" si="97"/>
        <v>0.6383928571428571</v>
      </c>
      <c r="E288" s="6">
        <f t="shared" si="82"/>
        <v>0.35416626243938554</v>
      </c>
      <c r="F288" s="7">
        <f t="shared" si="83"/>
        <v>0.63839285714285721</v>
      </c>
      <c r="G288" s="7">
        <f t="shared" si="84"/>
        <v>0.3746903213439835</v>
      </c>
      <c r="BI288" s="5">
        <f t="shared" si="85"/>
        <v>6.2</v>
      </c>
      <c r="BJ288" s="5">
        <f t="shared" si="86"/>
        <v>286</v>
      </c>
      <c r="BK288" s="5">
        <f t="shared" si="87"/>
        <v>0.79239168949825389</v>
      </c>
      <c r="BL288">
        <f t="shared" si="88"/>
        <v>0.62799799915025012</v>
      </c>
      <c r="BM288">
        <f t="shared" si="89"/>
        <v>0.37200200084974988</v>
      </c>
      <c r="BN288">
        <f t="shared" si="90"/>
        <v>0.654841297625116</v>
      </c>
      <c r="BO288">
        <f t="shared" si="91"/>
        <v>-507.37955971063411</v>
      </c>
      <c r="BP288">
        <f t="shared" si="92"/>
        <v>0.63870246085011184</v>
      </c>
      <c r="BQ288">
        <f t="shared" si="93"/>
        <v>0.35499267570833853</v>
      </c>
      <c r="BR288">
        <f t="shared" si="94"/>
        <v>1.824549292051046</v>
      </c>
      <c r="BU288" t="s">
        <v>62</v>
      </c>
      <c r="BV288">
        <v>6.2</v>
      </c>
    </row>
    <row r="289" spans="1:74" x14ac:dyDescent="0.25">
      <c r="A289">
        <v>6.45</v>
      </c>
      <c r="B289">
        <f t="shared" si="95"/>
        <v>0.80955971463526777</v>
      </c>
      <c r="C289">
        <f t="shared" si="96"/>
        <v>287</v>
      </c>
      <c r="D289" s="5">
        <f t="shared" si="97"/>
        <v>0.640625</v>
      </c>
      <c r="E289" s="6">
        <f t="shared" si="82"/>
        <v>0.36012989178956933</v>
      </c>
      <c r="F289" s="7">
        <f t="shared" si="83"/>
        <v>0.640625</v>
      </c>
      <c r="G289" s="7">
        <f t="shared" si="84"/>
        <v>0.37389311817741672</v>
      </c>
      <c r="BI289" s="5">
        <f t="shared" si="85"/>
        <v>6.45</v>
      </c>
      <c r="BJ289" s="5">
        <f t="shared" si="86"/>
        <v>287</v>
      </c>
      <c r="BK289" s="5">
        <f t="shared" si="87"/>
        <v>0.80955971463526777</v>
      </c>
      <c r="BL289">
        <f t="shared" si="88"/>
        <v>0.63331150648069656</v>
      </c>
      <c r="BM289">
        <f t="shared" si="89"/>
        <v>0.36668849351930344</v>
      </c>
      <c r="BN289">
        <f t="shared" si="90"/>
        <v>0.65978182891145198</v>
      </c>
      <c r="BO289">
        <f t="shared" si="91"/>
        <v>-500.02210540358777</v>
      </c>
      <c r="BP289">
        <f t="shared" si="92"/>
        <v>0.64093959731543626</v>
      </c>
      <c r="BQ289">
        <f t="shared" si="93"/>
        <v>0.3609714291462286</v>
      </c>
      <c r="BR289">
        <f t="shared" si="94"/>
        <v>1.8640801308076811</v>
      </c>
      <c r="BU289" t="s">
        <v>75</v>
      </c>
      <c r="BV289">
        <v>6.45</v>
      </c>
    </row>
    <row r="290" spans="1:74" x14ac:dyDescent="0.25">
      <c r="A290">
        <v>6.55</v>
      </c>
      <c r="B290">
        <f t="shared" si="95"/>
        <v>0.81624129999178308</v>
      </c>
      <c r="C290">
        <f t="shared" si="96"/>
        <v>288</v>
      </c>
      <c r="D290" s="5">
        <f t="shared" si="97"/>
        <v>0.6428571428571429</v>
      </c>
      <c r="E290" s="6">
        <f t="shared" si="82"/>
        <v>0.3661063568005698</v>
      </c>
      <c r="F290" s="7">
        <f t="shared" si="83"/>
        <v>0.6428571428571429</v>
      </c>
      <c r="G290" s="7">
        <f t="shared" si="84"/>
        <v>0.37308258906252539</v>
      </c>
      <c r="BI290" s="5">
        <f t="shared" si="85"/>
        <v>6.55</v>
      </c>
      <c r="BJ290" s="5">
        <f t="shared" si="86"/>
        <v>288</v>
      </c>
      <c r="BK290" s="5">
        <f t="shared" si="87"/>
        <v>0.81624129999178308</v>
      </c>
      <c r="BL290">
        <f t="shared" si="88"/>
        <v>0.63537263645716879</v>
      </c>
      <c r="BM290">
        <f t="shared" si="89"/>
        <v>0.36462736354283121</v>
      </c>
      <c r="BN290">
        <f t="shared" si="90"/>
        <v>0.66146477416673843</v>
      </c>
      <c r="BO290">
        <f t="shared" si="91"/>
        <v>-498.43424857428369</v>
      </c>
      <c r="BP290">
        <f t="shared" si="92"/>
        <v>0.64317673378076068</v>
      </c>
      <c r="BQ290">
        <f t="shared" si="93"/>
        <v>0.36696311371396712</v>
      </c>
      <c r="BR290">
        <f t="shared" si="94"/>
        <v>1.8794650496471605</v>
      </c>
      <c r="BU290" t="s">
        <v>62</v>
      </c>
      <c r="BV290">
        <v>6.55</v>
      </c>
    </row>
    <row r="291" spans="1:74" x14ac:dyDescent="0.25">
      <c r="A291">
        <v>6.9</v>
      </c>
      <c r="B291">
        <f t="shared" si="95"/>
        <v>0.83884909073725533</v>
      </c>
      <c r="C291">
        <f t="shared" si="96"/>
        <v>289</v>
      </c>
      <c r="D291" s="5">
        <f t="shared" si="97"/>
        <v>0.6450892857142857</v>
      </c>
      <c r="E291" s="6">
        <f t="shared" si="82"/>
        <v>0.37209592724498652</v>
      </c>
      <c r="F291" s="7">
        <f t="shared" si="83"/>
        <v>0.64508928571428581</v>
      </c>
      <c r="G291" s="7">
        <f t="shared" si="84"/>
        <v>0.37225870504786701</v>
      </c>
      <c r="BI291" s="5">
        <f t="shared" si="85"/>
        <v>6.9</v>
      </c>
      <c r="BJ291" s="5">
        <f t="shared" si="86"/>
        <v>289</v>
      </c>
      <c r="BK291" s="5">
        <f t="shared" si="87"/>
        <v>0.83884909073725533</v>
      </c>
      <c r="BL291">
        <f t="shared" si="88"/>
        <v>0.64231738381757819</v>
      </c>
      <c r="BM291">
        <f t="shared" si="89"/>
        <v>0.35768261618242181</v>
      </c>
      <c r="BN291">
        <f t="shared" si="90"/>
        <v>0.67379414701884199</v>
      </c>
      <c r="BO291">
        <f t="shared" si="91"/>
        <v>-483.23944143632042</v>
      </c>
      <c r="BP291">
        <f t="shared" si="92"/>
        <v>0.64541387024608499</v>
      </c>
      <c r="BQ291">
        <f t="shared" si="93"/>
        <v>0.37296800151609277</v>
      </c>
      <c r="BR291">
        <f t="shared" si="94"/>
        <v>1.9315214116032138</v>
      </c>
      <c r="BU291" t="s">
        <v>62</v>
      </c>
      <c r="BV291">
        <v>6.9</v>
      </c>
    </row>
    <row r="292" spans="1:74" x14ac:dyDescent="0.25">
      <c r="A292">
        <v>7.21</v>
      </c>
      <c r="B292">
        <f t="shared" si="95"/>
        <v>0.85793526471942905</v>
      </c>
      <c r="C292">
        <f t="shared" si="96"/>
        <v>290</v>
      </c>
      <c r="D292" s="5">
        <f t="shared" si="97"/>
        <v>0.6473214285714286</v>
      </c>
      <c r="E292" s="6">
        <f t="shared" si="82"/>
        <v>0.37809887655693902</v>
      </c>
      <c r="F292" s="7">
        <f t="shared" si="83"/>
        <v>0.64732142857142871</v>
      </c>
      <c r="G292" s="7">
        <f t="shared" si="84"/>
        <v>0.3714214365757606</v>
      </c>
      <c r="BI292" s="5">
        <f t="shared" si="85"/>
        <v>7.21</v>
      </c>
      <c r="BJ292" s="5">
        <f t="shared" si="86"/>
        <v>290</v>
      </c>
      <c r="BK292" s="5">
        <f t="shared" si="87"/>
        <v>0.85793526471942905</v>
      </c>
      <c r="BL292">
        <f t="shared" si="88"/>
        <v>0.64814399808348744</v>
      </c>
      <c r="BM292">
        <f t="shared" si="89"/>
        <v>0.35185600191651256</v>
      </c>
      <c r="BN292">
        <f t="shared" si="90"/>
        <v>0.67379414701884199</v>
      </c>
      <c r="BO292">
        <f t="shared" si="91"/>
        <v>-479.685880100215</v>
      </c>
      <c r="BP292">
        <f t="shared" si="92"/>
        <v>0.6476510067114094</v>
      </c>
      <c r="BQ292">
        <f t="shared" si="93"/>
        <v>0.37898636836663241</v>
      </c>
      <c r="BR292">
        <f t="shared" si="94"/>
        <v>1.9754689512968577</v>
      </c>
      <c r="BU292" t="s">
        <v>62</v>
      </c>
      <c r="BV292">
        <v>7.21</v>
      </c>
    </row>
    <row r="293" spans="1:74" x14ac:dyDescent="0.25">
      <c r="A293">
        <v>7.25</v>
      </c>
      <c r="B293">
        <f t="shared" si="95"/>
        <v>0.86033800657099369</v>
      </c>
      <c r="C293">
        <f t="shared" si="96"/>
        <v>291</v>
      </c>
      <c r="D293" s="5">
        <f t="shared" si="97"/>
        <v>0.6495535714285714</v>
      </c>
      <c r="E293" s="6">
        <f t="shared" si="82"/>
        <v>0.38411548193778955</v>
      </c>
      <c r="F293" s="7">
        <f t="shared" si="83"/>
        <v>0.64955357142857151</v>
      </c>
      <c r="G293" s="7">
        <f t="shared" si="84"/>
        <v>0.37057075347399698</v>
      </c>
      <c r="BI293" s="5">
        <f t="shared" si="85"/>
        <v>7.25</v>
      </c>
      <c r="BJ293" s="5">
        <f t="shared" si="86"/>
        <v>291</v>
      </c>
      <c r="BK293" s="5">
        <f t="shared" si="87"/>
        <v>0.86033800657099369</v>
      </c>
      <c r="BL293">
        <f t="shared" si="88"/>
        <v>0.64887507957756663</v>
      </c>
      <c r="BM293">
        <f t="shared" si="89"/>
        <v>0.35112492042243337</v>
      </c>
      <c r="BN293">
        <f t="shared" si="90"/>
        <v>0.67563950339559997</v>
      </c>
      <c r="BO293">
        <f t="shared" si="91"/>
        <v>-479.09880878622761</v>
      </c>
      <c r="BP293">
        <f t="shared" si="92"/>
        <v>0.64988814317673382</v>
      </c>
      <c r="BQ293">
        <f t="shared" si="93"/>
        <v>0.38501849389644571</v>
      </c>
      <c r="BR293">
        <f t="shared" si="94"/>
        <v>1.9810014688665833</v>
      </c>
      <c r="BU293" t="s">
        <v>1</v>
      </c>
      <c r="BV293">
        <v>7.25</v>
      </c>
    </row>
    <row r="294" spans="1:74" x14ac:dyDescent="0.25">
      <c r="A294" s="5">
        <v>7.4</v>
      </c>
      <c r="B294">
        <f t="shared" si="95"/>
        <v>0.86923171973097624</v>
      </c>
      <c r="C294">
        <f t="shared" si="96"/>
        <v>292</v>
      </c>
      <c r="D294" s="5">
        <f t="shared" si="97"/>
        <v>0.6517857142857143</v>
      </c>
      <c r="E294" s="6">
        <f t="shared" si="82"/>
        <v>0.39014602446488944</v>
      </c>
      <c r="F294" s="7">
        <f t="shared" si="83"/>
        <v>0.6517857142857143</v>
      </c>
      <c r="G294" s="7">
        <f t="shared" si="84"/>
        <v>0.36970662494730822</v>
      </c>
      <c r="BI294" s="5">
        <f t="shared" si="85"/>
        <v>7.4</v>
      </c>
      <c r="BJ294" s="5">
        <f t="shared" si="86"/>
        <v>292</v>
      </c>
      <c r="BK294" s="5">
        <f t="shared" si="87"/>
        <v>0.86923171973097624</v>
      </c>
      <c r="BL294">
        <f t="shared" si="88"/>
        <v>0.65157635720734752</v>
      </c>
      <c r="BM294">
        <f t="shared" si="89"/>
        <v>0.34842364279265248</v>
      </c>
      <c r="BN294">
        <f t="shared" si="90"/>
        <v>0.67750740180688018</v>
      </c>
      <c r="BO294">
        <f t="shared" si="91"/>
        <v>-476.71646964185749</v>
      </c>
      <c r="BP294">
        <f t="shared" si="92"/>
        <v>0.65212527964205813</v>
      </c>
      <c r="BQ294">
        <f t="shared" si="93"/>
        <v>0.39106466166364895</v>
      </c>
      <c r="BR294">
        <f t="shared" si="94"/>
        <v>2.0014800002101243</v>
      </c>
      <c r="BU294" t="s">
        <v>62</v>
      </c>
      <c r="BV294" s="5">
        <v>7.4</v>
      </c>
    </row>
    <row r="295" spans="1:74" x14ac:dyDescent="0.25">
      <c r="A295">
        <v>7.4</v>
      </c>
      <c r="B295">
        <f t="shared" si="95"/>
        <v>0.86923171973097624</v>
      </c>
      <c r="C295">
        <f t="shared" si="96"/>
        <v>293</v>
      </c>
      <c r="D295" s="5">
        <f t="shared" si="97"/>
        <v>0.6540178571428571</v>
      </c>
      <c r="E295" s="6">
        <f t="shared" si="82"/>
        <v>0.39619078920345757</v>
      </c>
      <c r="F295" s="7">
        <f t="shared" si="83"/>
        <v>0.65401785714285721</v>
      </c>
      <c r="G295" s="7">
        <f t="shared" si="84"/>
        <v>0.36882901956859215</v>
      </c>
      <c r="BI295" s="5">
        <f t="shared" si="85"/>
        <v>7.4</v>
      </c>
      <c r="BJ295" s="5">
        <f t="shared" si="86"/>
        <v>293</v>
      </c>
      <c r="BK295" s="5">
        <f t="shared" si="87"/>
        <v>0.86923171973097624</v>
      </c>
      <c r="BL295">
        <f t="shared" si="88"/>
        <v>0.65157635720734752</v>
      </c>
      <c r="BM295">
        <f t="shared" si="89"/>
        <v>0.34842364279265248</v>
      </c>
      <c r="BN295">
        <f t="shared" si="90"/>
        <v>0.67750740180688018</v>
      </c>
      <c r="BO295">
        <f t="shared" si="91"/>
        <v>-478.35186061833042</v>
      </c>
      <c r="BP295">
        <f t="shared" si="92"/>
        <v>0.65436241610738255</v>
      </c>
      <c r="BQ295">
        <f t="shared" si="93"/>
        <v>0.39712515926723702</v>
      </c>
      <c r="BR295">
        <f t="shared" si="94"/>
        <v>2.0014800002101243</v>
      </c>
      <c r="BU295" t="s">
        <v>75</v>
      </c>
      <c r="BV295">
        <v>7.4</v>
      </c>
    </row>
    <row r="296" spans="1:74" x14ac:dyDescent="0.25">
      <c r="A296">
        <v>7.46</v>
      </c>
      <c r="B296">
        <f t="shared" si="95"/>
        <v>0.87273882747266884</v>
      </c>
      <c r="C296">
        <f t="shared" si="96"/>
        <v>294</v>
      </c>
      <c r="D296" s="5">
        <f t="shared" si="97"/>
        <v>0.65625</v>
      </c>
      <c r="E296" s="6">
        <f t="shared" si="82"/>
        <v>0.40225006532172536</v>
      </c>
      <c r="F296" s="7">
        <f t="shared" si="83"/>
        <v>0.65625</v>
      </c>
      <c r="G296" s="7">
        <f t="shared" si="84"/>
        <v>0.36793790526988279</v>
      </c>
      <c r="BI296" s="5">
        <f t="shared" si="85"/>
        <v>7.46</v>
      </c>
      <c r="BJ296" s="5">
        <f t="shared" si="86"/>
        <v>294</v>
      </c>
      <c r="BK296" s="5">
        <f t="shared" si="87"/>
        <v>0.87273882747266884</v>
      </c>
      <c r="BL296">
        <f t="shared" si="88"/>
        <v>0.65263946647302418</v>
      </c>
      <c r="BM296">
        <f t="shared" si="89"/>
        <v>0.34736053352697582</v>
      </c>
      <c r="BN296">
        <f t="shared" si="90"/>
        <v>0.67750740180688018</v>
      </c>
      <c r="BO296">
        <f t="shared" si="91"/>
        <v>-479.03028532306291</v>
      </c>
      <c r="BP296">
        <f t="shared" si="92"/>
        <v>0.65659955257270697</v>
      </c>
      <c r="BQ296">
        <f t="shared" si="93"/>
        <v>0.40320027846402712</v>
      </c>
      <c r="BR296">
        <f t="shared" si="94"/>
        <v>2.0095554142156695</v>
      </c>
      <c r="BU296" t="s">
        <v>1</v>
      </c>
      <c r="BV296">
        <v>7.46</v>
      </c>
    </row>
    <row r="297" spans="1:74" x14ac:dyDescent="0.25">
      <c r="A297">
        <v>7.46</v>
      </c>
      <c r="B297">
        <f t="shared" si="95"/>
        <v>0.87273882747266884</v>
      </c>
      <c r="C297">
        <f t="shared" si="96"/>
        <v>295</v>
      </c>
      <c r="D297" s="5">
        <f t="shared" si="97"/>
        <v>0.6584821428571429</v>
      </c>
      <c r="E297" s="6">
        <f t="shared" si="82"/>
        <v>0.40832414620946994</v>
      </c>
      <c r="F297" s="7">
        <f t="shared" si="83"/>
        <v>0.65848214285714302</v>
      </c>
      <c r="G297" s="7">
        <f t="shared" si="84"/>
        <v>0.36703324933306014</v>
      </c>
      <c r="BI297" s="5">
        <f t="shared" si="85"/>
        <v>7.46</v>
      </c>
      <c r="BJ297" s="5">
        <f t="shared" si="86"/>
        <v>295</v>
      </c>
      <c r="BK297" s="5">
        <f t="shared" si="87"/>
        <v>0.87273882747266884</v>
      </c>
      <c r="BL297">
        <f t="shared" si="88"/>
        <v>0.65263946647302418</v>
      </c>
      <c r="BM297">
        <f t="shared" si="89"/>
        <v>0.34736053352697582</v>
      </c>
      <c r="BN297">
        <f t="shared" si="90"/>
        <v>0.68131309256301187</v>
      </c>
      <c r="BO297">
        <f t="shared" si="91"/>
        <v>-477.3631459582291</v>
      </c>
      <c r="BP297">
        <f t="shared" si="92"/>
        <v>0.65883668903803128</v>
      </c>
      <c r="BQ297">
        <f t="shared" si="93"/>
        <v>0.40929031528906462</v>
      </c>
      <c r="BR297">
        <f t="shared" si="94"/>
        <v>2.0095554142156695</v>
      </c>
      <c r="BU297" t="s">
        <v>1</v>
      </c>
      <c r="BV297">
        <v>7.46</v>
      </c>
    </row>
    <row r="298" spans="1:74" x14ac:dyDescent="0.25">
      <c r="A298">
        <v>7.46</v>
      </c>
      <c r="B298">
        <f t="shared" si="95"/>
        <v>0.87273882747266884</v>
      </c>
      <c r="C298">
        <f t="shared" si="96"/>
        <v>296</v>
      </c>
      <c r="D298" s="5">
        <f t="shared" si="97"/>
        <v>0.6607142857142857</v>
      </c>
      <c r="E298" s="6">
        <f t="shared" si="82"/>
        <v>0.41441332960007643</v>
      </c>
      <c r="F298" s="7">
        <f t="shared" si="83"/>
        <v>0.6607142857142857</v>
      </c>
      <c r="G298" s="7">
        <f t="shared" si="84"/>
        <v>0.36611501838029148</v>
      </c>
      <c r="BI298" s="5">
        <f t="shared" si="85"/>
        <v>7.46</v>
      </c>
      <c r="BJ298" s="5">
        <f t="shared" si="86"/>
        <v>296</v>
      </c>
      <c r="BK298" s="5">
        <f t="shared" si="87"/>
        <v>0.87273882747266884</v>
      </c>
      <c r="BL298">
        <f t="shared" si="88"/>
        <v>0.65263946647302418</v>
      </c>
      <c r="BM298">
        <f t="shared" si="89"/>
        <v>0.34736053352697582</v>
      </c>
      <c r="BN298">
        <f t="shared" si="90"/>
        <v>0.68325207461328086</v>
      </c>
      <c r="BO298">
        <f t="shared" si="91"/>
        <v>-477.30450666728444</v>
      </c>
      <c r="BP298">
        <f t="shared" si="92"/>
        <v>0.66107382550335569</v>
      </c>
      <c r="BQ298">
        <f t="shared" si="93"/>
        <v>0.41539557017962392</v>
      </c>
      <c r="BR298">
        <f t="shared" si="94"/>
        <v>2.0095554142156695</v>
      </c>
      <c r="BU298" t="s">
        <v>75</v>
      </c>
      <c r="BV298">
        <v>7.46</v>
      </c>
    </row>
    <row r="299" spans="1:74" x14ac:dyDescent="0.25">
      <c r="A299">
        <v>7.59</v>
      </c>
      <c r="B299">
        <f t="shared" si="95"/>
        <v>0.88024177589548036</v>
      </c>
      <c r="C299">
        <f t="shared" si="96"/>
        <v>297</v>
      </c>
      <c r="D299" s="5">
        <f t="shared" si="97"/>
        <v>0.6629464285714286</v>
      </c>
      <c r="E299" s="6">
        <f t="shared" si="82"/>
        <v>0.42051791769627073</v>
      </c>
      <c r="F299" s="7">
        <f t="shared" si="83"/>
        <v>0.6629464285714286</v>
      </c>
      <c r="G299" s="7">
        <f t="shared" si="84"/>
        <v>0.36518317836419639</v>
      </c>
      <c r="BI299" s="5">
        <f t="shared" si="85"/>
        <v>7.59</v>
      </c>
      <c r="BJ299" s="5">
        <f t="shared" si="86"/>
        <v>297</v>
      </c>
      <c r="BK299" s="5">
        <f t="shared" si="87"/>
        <v>0.88024177589548036</v>
      </c>
      <c r="BL299">
        <f t="shared" si="88"/>
        <v>0.65490979714535813</v>
      </c>
      <c r="BM299">
        <f t="shared" si="89"/>
        <v>0.34509020285464187</v>
      </c>
      <c r="BN299">
        <f t="shared" si="90"/>
        <v>0.68720546659321546</v>
      </c>
      <c r="BO299">
        <f t="shared" si="91"/>
        <v>-473.43917430184155</v>
      </c>
      <c r="BP299">
        <f t="shared" si="92"/>
        <v>0.66331096196868011</v>
      </c>
      <c r="BQ299">
        <f t="shared" si="93"/>
        <v>0.42151634810295036</v>
      </c>
      <c r="BR299">
        <f t="shared" si="94"/>
        <v>2.0268315914075385</v>
      </c>
      <c r="BU299" t="s">
        <v>63</v>
      </c>
      <c r="BV299">
        <v>7.59</v>
      </c>
    </row>
    <row r="300" spans="1:74" x14ac:dyDescent="0.25">
      <c r="A300">
        <v>7.67</v>
      </c>
      <c r="B300">
        <f t="shared" si="95"/>
        <v>0.88479536394898095</v>
      </c>
      <c r="C300">
        <f t="shared" si="96"/>
        <v>298</v>
      </c>
      <c r="D300" s="5">
        <f t="shared" si="97"/>
        <v>0.6651785714285714</v>
      </c>
      <c r="E300" s="6">
        <f t="shared" si="82"/>
        <v>0.42663821729966467</v>
      </c>
      <c r="F300" s="7">
        <f t="shared" si="83"/>
        <v>0.66517857142857151</v>
      </c>
      <c r="G300" s="7">
        <f t="shared" si="84"/>
        <v>0.36423769455772664</v>
      </c>
      <c r="BI300" s="5">
        <f t="shared" si="85"/>
        <v>7.67</v>
      </c>
      <c r="BJ300" s="5">
        <f t="shared" si="86"/>
        <v>298</v>
      </c>
      <c r="BK300" s="5">
        <f t="shared" si="87"/>
        <v>0.88479536394898095</v>
      </c>
      <c r="BL300">
        <f t="shared" si="88"/>
        <v>0.65628496786305845</v>
      </c>
      <c r="BM300">
        <f t="shared" si="89"/>
        <v>0.34371503213694155</v>
      </c>
      <c r="BN300">
        <f t="shared" si="90"/>
        <v>0.68720546659321546</v>
      </c>
      <c r="BO300">
        <f t="shared" si="91"/>
        <v>-473.78787068039753</v>
      </c>
      <c r="BP300">
        <f t="shared" si="92"/>
        <v>0.66554809843400442</v>
      </c>
      <c r="BQ300">
        <f t="shared" si="93"/>
        <v>0.42765295868789627</v>
      </c>
      <c r="BR300">
        <f t="shared" si="94"/>
        <v>2.0373166153791646</v>
      </c>
      <c r="BU300" t="s">
        <v>1</v>
      </c>
      <c r="BV300">
        <v>7.67</v>
      </c>
    </row>
    <row r="301" spans="1:74" x14ac:dyDescent="0.25">
      <c r="A301">
        <v>7.86</v>
      </c>
      <c r="B301">
        <f t="shared" si="95"/>
        <v>0.89542254603940796</v>
      </c>
      <c r="C301">
        <f t="shared" si="96"/>
        <v>299</v>
      </c>
      <c r="D301" s="5">
        <f t="shared" si="97"/>
        <v>0.6674107142857143</v>
      </c>
      <c r="E301" s="6">
        <f t="shared" si="82"/>
        <v>0.43277453994427922</v>
      </c>
      <c r="F301" s="7">
        <f t="shared" si="83"/>
        <v>0.6674107142857143</v>
      </c>
      <c r="G301" s="7">
        <f t="shared" si="84"/>
        <v>0.36327853154375234</v>
      </c>
      <c r="BI301" s="5">
        <f t="shared" si="85"/>
        <v>7.86</v>
      </c>
      <c r="BJ301" s="5">
        <f t="shared" si="86"/>
        <v>299</v>
      </c>
      <c r="BK301" s="5">
        <f t="shared" si="87"/>
        <v>0.89542254603940796</v>
      </c>
      <c r="BL301">
        <f t="shared" si="88"/>
        <v>0.65948628613035765</v>
      </c>
      <c r="BM301">
        <f t="shared" si="89"/>
        <v>0.34051371386964235</v>
      </c>
      <c r="BN301">
        <f t="shared" si="90"/>
        <v>0.68720546659321546</v>
      </c>
      <c r="BO301">
        <f t="shared" si="91"/>
        <v>-472.47538474475073</v>
      </c>
      <c r="BP301">
        <f t="shared" si="92"/>
        <v>0.66778523489932884</v>
      </c>
      <c r="BQ301">
        <f t="shared" si="93"/>
        <v>0.43380571636060911</v>
      </c>
      <c r="BR301">
        <f t="shared" si="94"/>
        <v>2.0617866064411152</v>
      </c>
      <c r="BU301" t="s">
        <v>75</v>
      </c>
      <c r="BV301">
        <v>7.86</v>
      </c>
    </row>
    <row r="302" spans="1:74" x14ac:dyDescent="0.25">
      <c r="A302">
        <v>8</v>
      </c>
      <c r="B302">
        <f t="shared" si="95"/>
        <v>0.90308998699194354</v>
      </c>
      <c r="C302">
        <f t="shared" si="96"/>
        <v>300</v>
      </c>
      <c r="D302" s="5">
        <f t="shared" si="97"/>
        <v>0.6696428571428571</v>
      </c>
      <c r="E302" s="6">
        <f t="shared" si="82"/>
        <v>0.43892720203419622</v>
      </c>
      <c r="F302" s="7">
        <f t="shared" si="83"/>
        <v>0.6696428571428571</v>
      </c>
      <c r="G302" s="7">
        <f t="shared" si="84"/>
        <v>0.36230565320434582</v>
      </c>
      <c r="BI302" s="5">
        <f t="shared" si="85"/>
        <v>8</v>
      </c>
      <c r="BJ302" s="5">
        <f t="shared" si="86"/>
        <v>300</v>
      </c>
      <c r="BK302" s="5">
        <f t="shared" si="87"/>
        <v>0.90308998699194354</v>
      </c>
      <c r="BL302">
        <f t="shared" si="88"/>
        <v>0.66178891699496989</v>
      </c>
      <c r="BM302">
        <f t="shared" si="89"/>
        <v>0.33821108300503011</v>
      </c>
      <c r="BN302">
        <f t="shared" si="90"/>
        <v>0.68922121609448417</v>
      </c>
      <c r="BO302">
        <f t="shared" si="91"/>
        <v>-470.21597130347493</v>
      </c>
      <c r="BP302">
        <f t="shared" si="92"/>
        <v>0.67002237136465326</v>
      </c>
      <c r="BQ302">
        <f t="shared" si="93"/>
        <v>0.43997494048443386</v>
      </c>
      <c r="BR302">
        <f t="shared" si="94"/>
        <v>2.0794415416798357</v>
      </c>
      <c r="BU302" t="s">
        <v>61</v>
      </c>
      <c r="BV302">
        <v>8</v>
      </c>
    </row>
    <row r="303" spans="1:74" x14ac:dyDescent="0.25">
      <c r="A303">
        <v>8.73</v>
      </c>
      <c r="B303">
        <f t="shared" si="95"/>
        <v>0.94101424370556974</v>
      </c>
      <c r="C303">
        <f t="shared" si="96"/>
        <v>301</v>
      </c>
      <c r="D303" s="5">
        <f t="shared" si="97"/>
        <v>0.671875</v>
      </c>
      <c r="E303" s="6">
        <f t="shared" si="82"/>
        <v>0.44509652498551644</v>
      </c>
      <c r="F303" s="7">
        <f t="shared" si="83"/>
        <v>0.67187500000000011</v>
      </c>
      <c r="G303" s="7">
        <f t="shared" si="84"/>
        <v>0.36131902270975336</v>
      </c>
      <c r="BI303" s="5">
        <f t="shared" si="85"/>
        <v>8.73</v>
      </c>
      <c r="BJ303" s="5">
        <f t="shared" si="86"/>
        <v>301</v>
      </c>
      <c r="BK303" s="5">
        <f t="shared" si="87"/>
        <v>0.94101424370556974</v>
      </c>
      <c r="BL303">
        <f t="shared" si="88"/>
        <v>0.67308786560686662</v>
      </c>
      <c r="BM303">
        <f t="shared" si="89"/>
        <v>0.32691213439313338</v>
      </c>
      <c r="BN303">
        <f t="shared" si="90"/>
        <v>0.68922121609448417</v>
      </c>
      <c r="BO303">
        <f t="shared" si="91"/>
        <v>-461.61150693033608</v>
      </c>
      <c r="BP303">
        <f t="shared" si="92"/>
        <v>0.67225950782997768</v>
      </c>
      <c r="BQ303">
        <f t="shared" si="93"/>
        <v>0.44616095550420798</v>
      </c>
      <c r="BR303">
        <f t="shared" si="94"/>
        <v>2.166765369851511</v>
      </c>
      <c r="BU303" t="s">
        <v>75</v>
      </c>
      <c r="BV303">
        <v>8.73</v>
      </c>
    </row>
    <row r="304" spans="1:74" x14ac:dyDescent="0.25">
      <c r="A304">
        <v>8.85</v>
      </c>
      <c r="B304">
        <f t="shared" si="95"/>
        <v>0.94694327069782547</v>
      </c>
      <c r="C304">
        <f t="shared" si="96"/>
        <v>302</v>
      </c>
      <c r="D304" s="5">
        <f t="shared" si="97"/>
        <v>0.6741071428571429</v>
      </c>
      <c r="E304" s="6">
        <f t="shared" si="82"/>
        <v>0.4512828353727939</v>
      </c>
      <c r="F304" s="7">
        <f t="shared" si="83"/>
        <v>0.67410714285714302</v>
      </c>
      <c r="G304" s="7">
        <f t="shared" si="84"/>
        <v>0.36031860250704512</v>
      </c>
      <c r="BI304" s="5">
        <f t="shared" si="85"/>
        <v>8.85</v>
      </c>
      <c r="BJ304" s="5">
        <f t="shared" si="86"/>
        <v>302</v>
      </c>
      <c r="BK304" s="5">
        <f t="shared" si="87"/>
        <v>0.94694327069782547</v>
      </c>
      <c r="BL304">
        <f t="shared" si="88"/>
        <v>0.6748404012892133</v>
      </c>
      <c r="BM304">
        <f t="shared" si="89"/>
        <v>0.3251595987107867</v>
      </c>
      <c r="BN304">
        <f t="shared" si="90"/>
        <v>0.68922121609448417</v>
      </c>
      <c r="BO304">
        <f t="shared" si="91"/>
        <v>-461.57964599864977</v>
      </c>
      <c r="BP304">
        <f t="shared" si="92"/>
        <v>0.67449664429530198</v>
      </c>
      <c r="BQ304">
        <f t="shared" si="93"/>
        <v>0.45236409109512637</v>
      </c>
      <c r="BR304">
        <f t="shared" si="94"/>
        <v>2.180417459019838</v>
      </c>
      <c r="BU304" t="s">
        <v>63</v>
      </c>
      <c r="BV304">
        <v>8.85</v>
      </c>
    </row>
    <row r="305" spans="1:74" x14ac:dyDescent="0.25">
      <c r="A305">
        <v>9.14</v>
      </c>
      <c r="B305">
        <f t="shared" si="95"/>
        <v>0.96094619573383144</v>
      </c>
      <c r="C305">
        <f t="shared" si="96"/>
        <v>303</v>
      </c>
      <c r="D305" s="5">
        <f t="shared" si="97"/>
        <v>0.6763392857142857</v>
      </c>
      <c r="E305" s="6">
        <f t="shared" si="82"/>
        <v>0.45748646508013907</v>
      </c>
      <c r="F305" s="7">
        <f t="shared" si="83"/>
        <v>0.67633928571428581</v>
      </c>
      <c r="G305" s="7">
        <f t="shared" si="84"/>
        <v>0.35930435430843288</v>
      </c>
      <c r="BI305" s="5">
        <f t="shared" si="85"/>
        <v>9.14</v>
      </c>
      <c r="BJ305" s="5">
        <f t="shared" si="86"/>
        <v>303</v>
      </c>
      <c r="BK305" s="5">
        <f t="shared" si="87"/>
        <v>0.96094619573383144</v>
      </c>
      <c r="BL305">
        <f t="shared" si="88"/>
        <v>0.67896408664618924</v>
      </c>
      <c r="BM305">
        <f t="shared" si="89"/>
        <v>0.32103591335381076</v>
      </c>
      <c r="BN305">
        <f t="shared" si="90"/>
        <v>0.69126394095698795</v>
      </c>
      <c r="BO305">
        <f t="shared" si="91"/>
        <v>-457.63446479005688</v>
      </c>
      <c r="BP305">
        <f t="shared" si="92"/>
        <v>0.6767337807606264</v>
      </c>
      <c r="BQ305">
        <f t="shared" si="93"/>
        <v>0.45858468231636912</v>
      </c>
      <c r="BR305">
        <f t="shared" si="94"/>
        <v>2.2126603854660587</v>
      </c>
      <c r="BU305" t="s">
        <v>62</v>
      </c>
      <c r="BV305">
        <v>9.14</v>
      </c>
    </row>
    <row r="306" spans="1:74" x14ac:dyDescent="0.25">
      <c r="A306">
        <v>9.3800000000000008</v>
      </c>
      <c r="B306">
        <f t="shared" si="95"/>
        <v>0.97220283837906452</v>
      </c>
      <c r="C306">
        <f t="shared" si="96"/>
        <v>304</v>
      </c>
      <c r="D306" s="5">
        <f t="shared" si="97"/>
        <v>0.6785714285714286</v>
      </c>
      <c r="E306" s="6">
        <f t="shared" si="82"/>
        <v>0.46370775145717918</v>
      </c>
      <c r="F306" s="7">
        <f t="shared" si="83"/>
        <v>0.6785714285714286</v>
      </c>
      <c r="G306" s="7">
        <f t="shared" si="84"/>
        <v>0.35827623907924527</v>
      </c>
      <c r="BI306" s="5">
        <f t="shared" si="85"/>
        <v>9.3800000000000008</v>
      </c>
      <c r="BJ306" s="5">
        <f t="shared" si="86"/>
        <v>304</v>
      </c>
      <c r="BK306" s="5">
        <f t="shared" si="87"/>
        <v>0.97220283837906452</v>
      </c>
      <c r="BL306">
        <f t="shared" si="88"/>
        <v>0.68226312811949497</v>
      </c>
      <c r="BM306">
        <f t="shared" si="89"/>
        <v>0.31773687188050503</v>
      </c>
      <c r="BN306">
        <f t="shared" si="90"/>
        <v>0.69543331749684778</v>
      </c>
      <c r="BO306">
        <f t="shared" si="91"/>
        <v>-452.55493607150174</v>
      </c>
      <c r="BP306">
        <f t="shared" si="92"/>
        <v>0.67897091722595082</v>
      </c>
      <c r="BQ306">
        <f t="shared" si="93"/>
        <v>0.46482306976968424</v>
      </c>
      <c r="BR306">
        <f t="shared" si="94"/>
        <v>2.2385797630181332</v>
      </c>
      <c r="BU306" t="s">
        <v>75</v>
      </c>
      <c r="BV306">
        <v>9.3800000000000008</v>
      </c>
    </row>
    <row r="307" spans="1:74" x14ac:dyDescent="0.25">
      <c r="A307">
        <v>10</v>
      </c>
      <c r="B307">
        <f t="shared" si="95"/>
        <v>1</v>
      </c>
      <c r="C307">
        <f t="shared" si="96"/>
        <v>305</v>
      </c>
      <c r="D307" s="5">
        <f t="shared" si="97"/>
        <v>0.6808035714285714</v>
      </c>
      <c r="E307" s="6">
        <f t="shared" si="82"/>
        <v>0.46994703748007971</v>
      </c>
      <c r="F307" s="7">
        <f t="shared" si="83"/>
        <v>0.6808035714285714</v>
      </c>
      <c r="G307" s="7">
        <f t="shared" si="84"/>
        <v>0.35723421702554914</v>
      </c>
      <c r="BI307" s="5">
        <f t="shared" si="85"/>
        <v>10</v>
      </c>
      <c r="BJ307" s="5">
        <f t="shared" si="86"/>
        <v>305</v>
      </c>
      <c r="BK307" s="5">
        <f t="shared" si="87"/>
        <v>1</v>
      </c>
      <c r="BL307">
        <f t="shared" si="88"/>
        <v>0.69034761648608656</v>
      </c>
      <c r="BM307">
        <f t="shared" si="89"/>
        <v>0.30965238351391344</v>
      </c>
      <c r="BN307">
        <f t="shared" si="90"/>
        <v>0.69756155155176236</v>
      </c>
      <c r="BO307">
        <f t="shared" si="91"/>
        <v>-445.01124453742062</v>
      </c>
      <c r="BP307">
        <f t="shared" si="92"/>
        <v>0.68120805369127513</v>
      </c>
      <c r="BQ307">
        <f t="shared" si="93"/>
        <v>0.4710795997631424</v>
      </c>
      <c r="BR307">
        <f t="shared" si="94"/>
        <v>2.3025850929940459</v>
      </c>
      <c r="BU307" t="s">
        <v>75</v>
      </c>
      <c r="BV307">
        <v>10</v>
      </c>
    </row>
    <row r="308" spans="1:74" x14ac:dyDescent="0.25">
      <c r="A308">
        <v>10</v>
      </c>
      <c r="B308">
        <f t="shared" si="95"/>
        <v>1</v>
      </c>
      <c r="C308">
        <f t="shared" si="96"/>
        <v>306</v>
      </c>
      <c r="D308" s="5">
        <f t="shared" si="97"/>
        <v>0.6830357142857143</v>
      </c>
      <c r="E308" s="6">
        <f t="shared" si="82"/>
        <v>0.47620467191784449</v>
      </c>
      <c r="F308" s="7">
        <f t="shared" si="83"/>
        <v>0.68303571428571441</v>
      </c>
      <c r="G308" s="7">
        <f t="shared" si="84"/>
        <v>0.35617824758140554</v>
      </c>
      <c r="BI308" s="5">
        <f t="shared" si="85"/>
        <v>10</v>
      </c>
      <c r="BJ308" s="5">
        <f t="shared" si="86"/>
        <v>306</v>
      </c>
      <c r="BK308" s="5">
        <f t="shared" si="87"/>
        <v>1</v>
      </c>
      <c r="BL308">
        <f t="shared" si="88"/>
        <v>0.69034761648608656</v>
      </c>
      <c r="BM308">
        <f t="shared" si="89"/>
        <v>0.30965238351391344</v>
      </c>
      <c r="BN308">
        <f t="shared" si="90"/>
        <v>0.69756155155176236</v>
      </c>
      <c r="BO308">
        <f t="shared" si="91"/>
        <v>-446.47269361636125</v>
      </c>
      <c r="BP308">
        <f t="shared" si="92"/>
        <v>0.68344519015659955</v>
      </c>
      <c r="BQ308">
        <f t="shared" si="93"/>
        <v>0.47735462448027649</v>
      </c>
      <c r="BR308">
        <f t="shared" si="94"/>
        <v>2.3025850929940459</v>
      </c>
      <c r="BU308" t="s">
        <v>65</v>
      </c>
      <c r="BV308">
        <v>10</v>
      </c>
    </row>
    <row r="309" spans="1:74" x14ac:dyDescent="0.25">
      <c r="A309">
        <v>10.199999999999999</v>
      </c>
      <c r="B309">
        <f t="shared" si="95"/>
        <v>1.0086001717619175</v>
      </c>
      <c r="C309">
        <f t="shared" si="96"/>
        <v>307</v>
      </c>
      <c r="D309" s="5">
        <f t="shared" si="97"/>
        <v>0.6852678571428571</v>
      </c>
      <c r="E309" s="6">
        <f t="shared" si="82"/>
        <v>0.48248100950410833</v>
      </c>
      <c r="F309" s="7">
        <f t="shared" si="83"/>
        <v>0.6852678571428571</v>
      </c>
      <c r="G309" s="7">
        <f t="shared" si="84"/>
        <v>0.3551082893957494</v>
      </c>
      <c r="BI309" s="5">
        <f t="shared" si="85"/>
        <v>10.199999999999999</v>
      </c>
      <c r="BJ309" s="5">
        <f t="shared" si="86"/>
        <v>307</v>
      </c>
      <c r="BK309" s="5">
        <f t="shared" si="87"/>
        <v>1.0086001717619175</v>
      </c>
      <c r="BL309">
        <f t="shared" si="88"/>
        <v>0.69283058092299821</v>
      </c>
      <c r="BM309">
        <f t="shared" si="89"/>
        <v>0.30716941907700179</v>
      </c>
      <c r="BN309">
        <f t="shared" si="90"/>
        <v>0.69756155155176236</v>
      </c>
      <c r="BO309">
        <f t="shared" si="91"/>
        <v>-445.73332889185519</v>
      </c>
      <c r="BP309">
        <f t="shared" si="92"/>
        <v>0.68568232662192397</v>
      </c>
      <c r="BQ309">
        <f t="shared" si="93"/>
        <v>0.48364850215483213</v>
      </c>
      <c r="BR309">
        <f t="shared" si="94"/>
        <v>2.3223877202902252</v>
      </c>
      <c r="BU309" t="s">
        <v>62</v>
      </c>
      <c r="BV309">
        <v>10.199999999999999</v>
      </c>
    </row>
    <row r="310" spans="1:74" x14ac:dyDescent="0.25">
      <c r="A310">
        <v>10.199999999999999</v>
      </c>
      <c r="B310">
        <f t="shared" si="95"/>
        <v>1.0086001717619175</v>
      </c>
      <c r="C310">
        <f t="shared" si="96"/>
        <v>308</v>
      </c>
      <c r="D310" s="5">
        <f t="shared" si="97"/>
        <v>0.6875</v>
      </c>
      <c r="E310" s="6">
        <f t="shared" si="82"/>
        <v>0.48877641111466941</v>
      </c>
      <c r="F310" s="7">
        <f t="shared" si="83"/>
        <v>0.6875</v>
      </c>
      <c r="G310" s="7">
        <f t="shared" si="84"/>
        <v>0.35402430031887727</v>
      </c>
      <c r="BI310" s="5">
        <f t="shared" si="85"/>
        <v>10.199999999999999</v>
      </c>
      <c r="BJ310" s="5">
        <f t="shared" si="86"/>
        <v>308</v>
      </c>
      <c r="BK310" s="5">
        <f t="shared" si="87"/>
        <v>1.0086001717619175</v>
      </c>
      <c r="BL310">
        <f t="shared" si="88"/>
        <v>0.69283058092299821</v>
      </c>
      <c r="BM310">
        <f t="shared" si="89"/>
        <v>0.30716941907700179</v>
      </c>
      <c r="BN310">
        <f t="shared" si="90"/>
        <v>0.69971992970307606</v>
      </c>
      <c r="BO310">
        <f t="shared" si="91"/>
        <v>-445.28761723760306</v>
      </c>
      <c r="BP310">
        <f t="shared" si="92"/>
        <v>0.68791946308724827</v>
      </c>
      <c r="BQ310">
        <f t="shared" si="93"/>
        <v>0.48996159725137506</v>
      </c>
      <c r="BR310">
        <f t="shared" si="94"/>
        <v>2.3223877202902252</v>
      </c>
      <c r="BU310" t="s">
        <v>75</v>
      </c>
      <c r="BV310">
        <v>10.199999999999999</v>
      </c>
    </row>
    <row r="311" spans="1:74" x14ac:dyDescent="0.25">
      <c r="A311">
        <v>10.9</v>
      </c>
      <c r="B311">
        <f t="shared" si="95"/>
        <v>1.0374264979406236</v>
      </c>
      <c r="C311">
        <f t="shared" si="96"/>
        <v>309</v>
      </c>
      <c r="D311" s="5">
        <f t="shared" si="97"/>
        <v>0.6897321428571429</v>
      </c>
      <c r="E311" s="6">
        <f t="shared" si="82"/>
        <v>0.49509124395099152</v>
      </c>
      <c r="F311" s="7">
        <f t="shared" si="83"/>
        <v>0.68973214285714302</v>
      </c>
      <c r="G311" s="7">
        <f t="shared" si="84"/>
        <v>0.35292623738853457</v>
      </c>
      <c r="BI311" s="5">
        <f t="shared" si="85"/>
        <v>10.9</v>
      </c>
      <c r="BJ311" s="5">
        <f t="shared" si="86"/>
        <v>309</v>
      </c>
      <c r="BK311" s="5">
        <f t="shared" si="87"/>
        <v>1.0374264979406236</v>
      </c>
      <c r="BL311">
        <f t="shared" si="88"/>
        <v>0.70108828736714535</v>
      </c>
      <c r="BM311">
        <f t="shared" si="89"/>
        <v>0.29891171263285465</v>
      </c>
      <c r="BN311">
        <f t="shared" si="90"/>
        <v>0.69971992970307606</v>
      </c>
      <c r="BO311">
        <f t="shared" si="91"/>
        <v>-439.42528949809298</v>
      </c>
      <c r="BP311">
        <f t="shared" si="92"/>
        <v>0.69015659955257269</v>
      </c>
      <c r="BQ311">
        <f t="shared" si="93"/>
        <v>0.49629428065200371</v>
      </c>
      <c r="BR311">
        <f t="shared" si="94"/>
        <v>2.388762789235098</v>
      </c>
      <c r="BU311" t="s">
        <v>75</v>
      </c>
      <c r="BV311">
        <v>10.9</v>
      </c>
    </row>
    <row r="312" spans="1:74" x14ac:dyDescent="0.25">
      <c r="A312">
        <v>11.1</v>
      </c>
      <c r="B312">
        <f t="shared" si="95"/>
        <v>1.0453229787866574</v>
      </c>
      <c r="C312">
        <f t="shared" si="96"/>
        <v>310</v>
      </c>
      <c r="D312" s="5">
        <f t="shared" si="97"/>
        <v>0.6919642857142857</v>
      </c>
      <c r="E312" s="6">
        <f t="shared" si="82"/>
        <v>0.5014258817299454</v>
      </c>
      <c r="F312" s="7">
        <f t="shared" si="83"/>
        <v>0.69196428571428581</v>
      </c>
      <c r="G312" s="7">
        <f t="shared" si="84"/>
        <v>0.35181405681558492</v>
      </c>
      <c r="BI312" s="5">
        <f t="shared" si="85"/>
        <v>11.1</v>
      </c>
      <c r="BJ312" s="5">
        <f t="shared" si="86"/>
        <v>310</v>
      </c>
      <c r="BK312" s="5">
        <f t="shared" si="87"/>
        <v>1.0453229787866574</v>
      </c>
      <c r="BL312">
        <f t="shared" si="88"/>
        <v>0.70333262585948708</v>
      </c>
      <c r="BM312">
        <f t="shared" si="89"/>
        <v>0.29666737414051292</v>
      </c>
      <c r="BN312">
        <f t="shared" si="90"/>
        <v>0.70413068865975315</v>
      </c>
      <c r="BO312">
        <f t="shared" si="91"/>
        <v>-434.98160623821241</v>
      </c>
      <c r="BP312">
        <f t="shared" si="92"/>
        <v>0.69239373601789711</v>
      </c>
      <c r="BQ312">
        <f t="shared" si="93"/>
        <v>0.50264692984942672</v>
      </c>
      <c r="BR312">
        <f t="shared" si="94"/>
        <v>2.4069451083182885</v>
      </c>
      <c r="BU312" t="s">
        <v>61</v>
      </c>
      <c r="BV312">
        <v>11.1</v>
      </c>
    </row>
    <row r="313" spans="1:74" x14ac:dyDescent="0.25">
      <c r="A313">
        <v>11.7</v>
      </c>
      <c r="B313">
        <f t="shared" si="95"/>
        <v>1.0681858617461617</v>
      </c>
      <c r="C313">
        <f t="shared" si="96"/>
        <v>311</v>
      </c>
      <c r="D313" s="5">
        <f t="shared" si="97"/>
        <v>0.6941964285714286</v>
      </c>
      <c r="E313" s="6">
        <f t="shared" si="82"/>
        <v>0.50778070488005578</v>
      </c>
      <c r="F313" s="7">
        <f t="shared" si="83"/>
        <v>0.69419642857142871</v>
      </c>
      <c r="G313" s="7">
        <f t="shared" si="84"/>
        <v>0.35068771396924858</v>
      </c>
      <c r="BI313" s="5">
        <f t="shared" si="85"/>
        <v>11.7</v>
      </c>
      <c r="BJ313" s="5">
        <f t="shared" si="86"/>
        <v>311</v>
      </c>
      <c r="BK313" s="5">
        <f t="shared" si="87"/>
        <v>1.0681858617461617</v>
      </c>
      <c r="BL313">
        <f t="shared" si="88"/>
        <v>0.70978678263800277</v>
      </c>
      <c r="BM313">
        <f t="shared" si="89"/>
        <v>0.29021321736199723</v>
      </c>
      <c r="BN313">
        <f t="shared" si="90"/>
        <v>0.70413068865975315</v>
      </c>
      <c r="BO313">
        <f t="shared" si="91"/>
        <v>-430.71439898768631</v>
      </c>
      <c r="BP313">
        <f t="shared" si="92"/>
        <v>0.69463087248322153</v>
      </c>
      <c r="BQ313">
        <f t="shared" si="93"/>
        <v>0.50901992914669181</v>
      </c>
      <c r="BR313">
        <f t="shared" si="94"/>
        <v>2.4595888418037104</v>
      </c>
      <c r="BU313" t="s">
        <v>75</v>
      </c>
      <c r="BV313">
        <v>11.7</v>
      </c>
    </row>
    <row r="314" spans="1:74" x14ac:dyDescent="0.25">
      <c r="A314">
        <v>11.8</v>
      </c>
      <c r="B314">
        <f t="shared" si="95"/>
        <v>1.0718820073061255</v>
      </c>
      <c r="C314">
        <f t="shared" si="96"/>
        <v>312</v>
      </c>
      <c r="D314" s="5">
        <f t="shared" si="97"/>
        <v>0.6964285714285714</v>
      </c>
      <c r="E314" s="6">
        <f t="shared" si="82"/>
        <v>0.51415610074453411</v>
      </c>
      <c r="F314" s="7">
        <f t="shared" si="83"/>
        <v>0.69642857142857151</v>
      </c>
      <c r="G314" s="7">
        <f t="shared" si="84"/>
        <v>0.34954716336189645</v>
      </c>
      <c r="BI314" s="5">
        <f t="shared" si="85"/>
        <v>11.8</v>
      </c>
      <c r="BJ314" s="5">
        <f t="shared" si="86"/>
        <v>312</v>
      </c>
      <c r="BK314" s="5">
        <f t="shared" si="87"/>
        <v>1.0718820073061255</v>
      </c>
      <c r="BL314">
        <f t="shared" si="88"/>
        <v>0.71082399056934531</v>
      </c>
      <c r="BM314">
        <f t="shared" si="89"/>
        <v>0.28917600943065469</v>
      </c>
      <c r="BN314">
        <f t="shared" si="90"/>
        <v>0.70638495886887487</v>
      </c>
      <c r="BO314">
        <f t="shared" si="91"/>
        <v>-429.20049575403442</v>
      </c>
      <c r="BP314">
        <f t="shared" si="92"/>
        <v>0.69686800894854584</v>
      </c>
      <c r="BQ314">
        <f t="shared" si="93"/>
        <v>0.51541366986384729</v>
      </c>
      <c r="BR314">
        <f t="shared" si="94"/>
        <v>2.4680995314716192</v>
      </c>
      <c r="BU314" t="s">
        <v>63</v>
      </c>
      <c r="BV314">
        <v>11.8</v>
      </c>
    </row>
    <row r="315" spans="1:74" x14ac:dyDescent="0.25">
      <c r="A315">
        <v>12.1</v>
      </c>
      <c r="B315">
        <f t="shared" si="95"/>
        <v>1.0827853703164501</v>
      </c>
      <c r="C315">
        <f t="shared" si="96"/>
        <v>313</v>
      </c>
      <c r="D315" s="5">
        <f t="shared" si="97"/>
        <v>0.6986607142857143</v>
      </c>
      <c r="E315" s="6">
        <f t="shared" si="82"/>
        <v>0.52055246379140074</v>
      </c>
      <c r="F315" s="7">
        <f t="shared" si="83"/>
        <v>0.6986607142857143</v>
      </c>
      <c r="G315" s="7">
        <f t="shared" si="84"/>
        <v>0.34839235863338186</v>
      </c>
      <c r="BI315" s="5">
        <f t="shared" si="85"/>
        <v>12.1</v>
      </c>
      <c r="BJ315" s="5">
        <f t="shared" si="86"/>
        <v>313</v>
      </c>
      <c r="BK315" s="5">
        <f t="shared" si="87"/>
        <v>1.0827853703164501</v>
      </c>
      <c r="BL315">
        <f t="shared" si="88"/>
        <v>0.71387348132897421</v>
      </c>
      <c r="BM315">
        <f t="shared" si="89"/>
        <v>0.28612651867102579</v>
      </c>
      <c r="BN315">
        <f t="shared" si="90"/>
        <v>0.71335563784977862</v>
      </c>
      <c r="BO315">
        <f t="shared" si="91"/>
        <v>-421.76545091969871</v>
      </c>
      <c r="BP315">
        <f t="shared" si="92"/>
        <v>0.69910514541387025</v>
      </c>
      <c r="BQ315">
        <f t="shared" si="93"/>
        <v>0.52182855055184851</v>
      </c>
      <c r="BR315">
        <f t="shared" si="94"/>
        <v>2.4932054526026954</v>
      </c>
      <c r="BU315" t="s">
        <v>61</v>
      </c>
      <c r="BV315">
        <v>12.1</v>
      </c>
    </row>
    <row r="316" spans="1:74" x14ac:dyDescent="0.25">
      <c r="A316">
        <v>12.2</v>
      </c>
      <c r="B316">
        <f t="shared" si="95"/>
        <v>1.0863598306747482</v>
      </c>
      <c r="C316">
        <f t="shared" si="96"/>
        <v>314</v>
      </c>
      <c r="D316" s="5">
        <f t="shared" si="97"/>
        <v>0.7008928571428571</v>
      </c>
      <c r="E316" s="6">
        <f t="shared" si="82"/>
        <v>0.52697019583100591</v>
      </c>
      <c r="F316" s="7">
        <f t="shared" si="83"/>
        <v>0.70089285714285721</v>
      </c>
      <c r="G316" s="7">
        <f t="shared" si="84"/>
        <v>0.34722325253489583</v>
      </c>
      <c r="BI316" s="5">
        <f t="shared" si="85"/>
        <v>12.2</v>
      </c>
      <c r="BJ316" s="5">
        <f t="shared" si="86"/>
        <v>314</v>
      </c>
      <c r="BK316" s="5">
        <f t="shared" si="87"/>
        <v>1.0863598306747482</v>
      </c>
      <c r="BL316">
        <f t="shared" si="88"/>
        <v>0.71486986336934466</v>
      </c>
      <c r="BM316">
        <f t="shared" si="89"/>
        <v>0.28513013663065534</v>
      </c>
      <c r="BN316">
        <f t="shared" si="90"/>
        <v>0.71335563784977862</v>
      </c>
      <c r="BO316">
        <f t="shared" si="91"/>
        <v>-422.24058130656556</v>
      </c>
      <c r="BP316">
        <f t="shared" si="92"/>
        <v>0.70134228187919467</v>
      </c>
      <c r="BQ316">
        <f t="shared" si="93"/>
        <v>0.52826497721402577</v>
      </c>
      <c r="BR316">
        <f t="shared" si="94"/>
        <v>2.5014359517392109</v>
      </c>
      <c r="BU316" t="s">
        <v>1</v>
      </c>
      <c r="BV316">
        <v>12.2</v>
      </c>
    </row>
    <row r="317" spans="1:74" x14ac:dyDescent="0.25">
      <c r="A317">
        <v>12.2</v>
      </c>
      <c r="B317">
        <f t="shared" si="95"/>
        <v>1.0863598306747482</v>
      </c>
      <c r="C317">
        <f t="shared" si="96"/>
        <v>315</v>
      </c>
      <c r="D317" s="5">
        <f t="shared" si="97"/>
        <v>0.703125</v>
      </c>
      <c r="E317" s="6">
        <f t="shared" si="82"/>
        <v>0.5334097062412807</v>
      </c>
      <c r="F317" s="7">
        <f t="shared" si="83"/>
        <v>0.70312500000000011</v>
      </c>
      <c r="G317" s="7">
        <f t="shared" si="84"/>
        <v>0.34603979691232772</v>
      </c>
      <c r="BI317" s="5">
        <f t="shared" si="85"/>
        <v>12.2</v>
      </c>
      <c r="BJ317" s="5">
        <f t="shared" si="86"/>
        <v>315</v>
      </c>
      <c r="BK317" s="5">
        <f t="shared" si="87"/>
        <v>1.0863598306747482</v>
      </c>
      <c r="BL317">
        <f t="shared" si="88"/>
        <v>0.71486986336934466</v>
      </c>
      <c r="BM317">
        <f t="shared" si="89"/>
        <v>0.28513013663065534</v>
      </c>
      <c r="BN317">
        <f t="shared" si="90"/>
        <v>0.71335563784977862</v>
      </c>
      <c r="BO317">
        <f t="shared" si="91"/>
        <v>-423.58744121503941</v>
      </c>
      <c r="BP317">
        <f t="shared" si="92"/>
        <v>0.70357941834451898</v>
      </c>
      <c r="BQ317">
        <f t="shared" si="93"/>
        <v>0.53472336353545391</v>
      </c>
      <c r="BR317">
        <f t="shared" si="94"/>
        <v>2.5014359517392109</v>
      </c>
      <c r="BU317" t="s">
        <v>75</v>
      </c>
      <c r="BV317">
        <v>12.2</v>
      </c>
    </row>
    <row r="318" spans="1:74" x14ac:dyDescent="0.25">
      <c r="A318">
        <v>13</v>
      </c>
      <c r="B318">
        <f t="shared" si="95"/>
        <v>1.1139433523068367</v>
      </c>
      <c r="C318">
        <f t="shared" si="96"/>
        <v>316</v>
      </c>
      <c r="D318" s="5">
        <f t="shared" si="97"/>
        <v>0.7053571428571429</v>
      </c>
      <c r="E318" s="6">
        <f t="shared" si="82"/>
        <v>0.5398714122010615</v>
      </c>
      <c r="F318" s="7">
        <f t="shared" si="83"/>
        <v>0.7053571428571429</v>
      </c>
      <c r="G318" s="7">
        <f t="shared" si="84"/>
        <v>0.34484194268911517</v>
      </c>
      <c r="BI318" s="5">
        <f t="shared" si="85"/>
        <v>13</v>
      </c>
      <c r="BJ318" s="5">
        <f t="shared" si="86"/>
        <v>316</v>
      </c>
      <c r="BK318" s="5">
        <f t="shared" si="87"/>
        <v>1.1139433523068367</v>
      </c>
      <c r="BL318">
        <f t="shared" si="88"/>
        <v>0.72250262235157681</v>
      </c>
      <c r="BM318">
        <f t="shared" si="89"/>
        <v>0.27749737764842319</v>
      </c>
      <c r="BN318">
        <f t="shared" si="90"/>
        <v>0.71818727313972575</v>
      </c>
      <c r="BO318">
        <f t="shared" si="91"/>
        <v>-413.97332194189005</v>
      </c>
      <c r="BP318">
        <f t="shared" si="92"/>
        <v>0.7058165548098434</v>
      </c>
      <c r="BQ318">
        <f t="shared" si="93"/>
        <v>0.54120413112058141</v>
      </c>
      <c r="BR318">
        <f t="shared" si="94"/>
        <v>2.5649493574615367</v>
      </c>
      <c r="BU318" t="s">
        <v>75</v>
      </c>
      <c r="BV318">
        <v>13</v>
      </c>
    </row>
    <row r="319" spans="1:74" x14ac:dyDescent="0.25">
      <c r="A319">
        <v>13.2</v>
      </c>
      <c r="B319">
        <f t="shared" si="95"/>
        <v>1.1205739312058498</v>
      </c>
      <c r="C319">
        <f t="shared" si="96"/>
        <v>317</v>
      </c>
      <c r="D319" s="5">
        <f t="shared" si="97"/>
        <v>0.7075892857142857</v>
      </c>
      <c r="E319" s="6">
        <f t="shared" si="82"/>
        <v>0.54635573893185707</v>
      </c>
      <c r="F319" s="7">
        <f t="shared" si="83"/>
        <v>0.70758928571428581</v>
      </c>
      <c r="G319" s="7">
        <f t="shared" si="84"/>
        <v>0.34362963984856215</v>
      </c>
      <c r="BI319" s="5">
        <f t="shared" si="85"/>
        <v>13.2</v>
      </c>
      <c r="BJ319" s="5">
        <f t="shared" si="86"/>
        <v>317</v>
      </c>
      <c r="BK319" s="5">
        <f t="shared" si="87"/>
        <v>1.1205739312058498</v>
      </c>
      <c r="BL319">
        <f t="shared" si="88"/>
        <v>0.72432239958691735</v>
      </c>
      <c r="BM319">
        <f t="shared" si="89"/>
        <v>0.27567760041308265</v>
      </c>
      <c r="BN319">
        <f t="shared" si="90"/>
        <v>0.71818727313972575</v>
      </c>
      <c r="BO319">
        <f t="shared" si="91"/>
        <v>-413.693098965145</v>
      </c>
      <c r="BP319">
        <f t="shared" si="92"/>
        <v>0.70805369127516782</v>
      </c>
      <c r="BQ319">
        <f t="shared" si="93"/>
        <v>0.54770770973948368</v>
      </c>
      <c r="BR319">
        <f t="shared" si="94"/>
        <v>2.5802168295923251</v>
      </c>
      <c r="BU319" t="s">
        <v>61</v>
      </c>
      <c r="BV319">
        <v>13.2</v>
      </c>
    </row>
    <row r="320" spans="1:74" x14ac:dyDescent="0.25">
      <c r="A320">
        <v>13.6</v>
      </c>
      <c r="B320">
        <f t="shared" si="95"/>
        <v>1.1335389083702174</v>
      </c>
      <c r="C320">
        <f t="shared" si="96"/>
        <v>318</v>
      </c>
      <c r="D320" s="5">
        <f t="shared" si="97"/>
        <v>0.7098214285714286</v>
      </c>
      <c r="E320" s="6">
        <f t="shared" si="82"/>
        <v>0.55286311994843662</v>
      </c>
      <c r="F320" s="7">
        <f t="shared" si="83"/>
        <v>0.70982142857142871</v>
      </c>
      <c r="G320" s="7">
        <f t="shared" si="84"/>
        <v>0.34240283741560928</v>
      </c>
      <c r="BI320" s="5">
        <f t="shared" si="85"/>
        <v>13.6</v>
      </c>
      <c r="BJ320" s="5">
        <f t="shared" si="86"/>
        <v>318</v>
      </c>
      <c r="BK320" s="5">
        <f t="shared" si="87"/>
        <v>1.1335389083702174</v>
      </c>
      <c r="BL320">
        <f t="shared" si="88"/>
        <v>0.72786362779249614</v>
      </c>
      <c r="BM320">
        <f t="shared" si="89"/>
        <v>0.27213637220750386</v>
      </c>
      <c r="BN320">
        <f t="shared" si="90"/>
        <v>0.72066214040890431</v>
      </c>
      <c r="BO320">
        <f t="shared" si="91"/>
        <v>-409.7187785530806</v>
      </c>
      <c r="BP320">
        <f t="shared" si="92"/>
        <v>0.71029082774049213</v>
      </c>
      <c r="BQ320">
        <f t="shared" si="93"/>
        <v>0.55423453758314589</v>
      </c>
      <c r="BR320">
        <f t="shared" si="94"/>
        <v>2.6100697927420065</v>
      </c>
      <c r="BU320" t="s">
        <v>62</v>
      </c>
      <c r="BV320">
        <v>13.6</v>
      </c>
    </row>
    <row r="321" spans="1:74" x14ac:dyDescent="0.25">
      <c r="A321">
        <v>14.1</v>
      </c>
      <c r="B321">
        <f t="shared" si="95"/>
        <v>1.1492191126553799</v>
      </c>
      <c r="C321">
        <f t="shared" si="96"/>
        <v>319</v>
      </c>
      <c r="D321" s="5">
        <f t="shared" si="97"/>
        <v>0.7120535714285714</v>
      </c>
      <c r="E321" s="6">
        <f t="shared" si="82"/>
        <v>0.55939399731864325</v>
      </c>
      <c r="F321" s="7">
        <f t="shared" si="83"/>
        <v>0.7120535714285714</v>
      </c>
      <c r="G321" s="7">
        <f t="shared" si="84"/>
        <v>0.34116148343803376</v>
      </c>
      <c r="BI321" s="5">
        <f t="shared" si="85"/>
        <v>14.1</v>
      </c>
      <c r="BJ321" s="5">
        <f t="shared" si="86"/>
        <v>319</v>
      </c>
      <c r="BK321" s="5">
        <f t="shared" si="87"/>
        <v>1.1492191126553799</v>
      </c>
      <c r="BL321">
        <f t="shared" si="88"/>
        <v>0.73211605518720224</v>
      </c>
      <c r="BM321">
        <f t="shared" si="89"/>
        <v>0.26788394481279776</v>
      </c>
      <c r="BN321">
        <f t="shared" si="90"/>
        <v>0.72066214040890431</v>
      </c>
      <c r="BO321">
        <f t="shared" si="91"/>
        <v>-407.29848947262792</v>
      </c>
      <c r="BP321">
        <f t="shared" si="92"/>
        <v>0.71252796420581654</v>
      </c>
      <c r="BQ321">
        <f t="shared" si="93"/>
        <v>0.56078506152818031</v>
      </c>
      <c r="BR321">
        <f t="shared" si="94"/>
        <v>2.6461747973841225</v>
      </c>
      <c r="BU321" t="s">
        <v>62</v>
      </c>
      <c r="BV321">
        <v>14.1</v>
      </c>
    </row>
    <row r="322" spans="1:74" x14ac:dyDescent="0.25">
      <c r="A322">
        <v>14.1</v>
      </c>
      <c r="B322">
        <f t="shared" si="95"/>
        <v>1.1492191126553799</v>
      </c>
      <c r="C322">
        <f t="shared" si="96"/>
        <v>320</v>
      </c>
      <c r="D322" s="5">
        <f t="shared" si="97"/>
        <v>0.7142857142857143</v>
      </c>
      <c r="E322" s="6">
        <f t="shared" si="82"/>
        <v>0.56594882193286311</v>
      </c>
      <c r="F322" s="7">
        <f t="shared" si="83"/>
        <v>0.71428571428571441</v>
      </c>
      <c r="G322" s="7">
        <f t="shared" si="84"/>
        <v>0.33990552496705834</v>
      </c>
      <c r="BI322" s="5">
        <f t="shared" si="85"/>
        <v>14.1</v>
      </c>
      <c r="BJ322" s="5">
        <f t="shared" si="86"/>
        <v>320</v>
      </c>
      <c r="BK322" s="5">
        <f t="shared" si="87"/>
        <v>1.1492191126553799</v>
      </c>
      <c r="BL322">
        <f t="shared" si="88"/>
        <v>0.73211605518720224</v>
      </c>
      <c r="BM322">
        <f t="shared" si="89"/>
        <v>0.26788394481279776</v>
      </c>
      <c r="BN322">
        <f t="shared" si="90"/>
        <v>0.72833953562859599</v>
      </c>
      <c r="BO322">
        <f t="shared" si="91"/>
        <v>-401.80586889194689</v>
      </c>
      <c r="BP322">
        <f t="shared" si="92"/>
        <v>0.71476510067114096</v>
      </c>
      <c r="BQ322">
        <f t="shared" si="93"/>
        <v>0.56735973741141854</v>
      </c>
      <c r="BR322">
        <f t="shared" si="94"/>
        <v>2.6461747973841225</v>
      </c>
      <c r="BU322" t="s">
        <v>75</v>
      </c>
      <c r="BV322">
        <v>14.1</v>
      </c>
    </row>
    <row r="323" spans="1:74" x14ac:dyDescent="0.25">
      <c r="A323">
        <v>15</v>
      </c>
      <c r="B323">
        <f t="shared" si="95"/>
        <v>1.1760912590556813</v>
      </c>
      <c r="C323">
        <f t="shared" si="96"/>
        <v>321</v>
      </c>
      <c r="D323" s="5">
        <f t="shared" si="97"/>
        <v>0.7165178571428571</v>
      </c>
      <c r="E323" s="6">
        <f t="shared" ref="E323:E386" si="98">IF(A323&gt;0,(_xlfn.NORM.S.INV(D323)),"")</f>
        <v>0.57252805378358795</v>
      </c>
      <c r="F323" s="7">
        <f t="shared" ref="F323:F386" si="99">IF(A323&gt;0,_xlfn.NORM.DIST(E323,0,1,TRUE),"")</f>
        <v>0.71651785714285721</v>
      </c>
      <c r="G323" s="7">
        <f t="shared" ref="G323:G386" si="100">IF(A323&gt;0,_xlfn.NORM.DIST(E323,0,1,FALSE),"")</f>
        <v>0.3386349080373488</v>
      </c>
      <c r="BI323" s="5">
        <f t="shared" ref="BI323:BI386" si="101">IF(A323&gt;0,A323,"")</f>
        <v>15</v>
      </c>
      <c r="BJ323" s="5">
        <f t="shared" ref="BJ323:BJ386" si="102">IF(A323&gt;0,C323,"")</f>
        <v>321</v>
      </c>
      <c r="BK323" s="5">
        <f t="shared" ref="BK323:BK386" si="103">IF(A323&gt;0,LOG10(BI323),"")</f>
        <v>1.1760912590556813</v>
      </c>
      <c r="BL323">
        <f t="shared" ref="BL323:BL386" si="104">IF(A323&gt;0,_xlfn.NORM.DIST(BK323,$BF$3,$BF$4,TRUE),"")</f>
        <v>0.73932503438057695</v>
      </c>
      <c r="BM323">
        <f t="shared" ref="BM323:BM386" si="105">IF(A323&gt;0,1-BL323,"")</f>
        <v>0.26067496561942305</v>
      </c>
      <c r="BN323">
        <f t="shared" ref="BN323:BN386" si="106">IF(A323&gt;0,SMALL($BM$3:$BM$902,BJ323),"")</f>
        <v>0.7336838647758529</v>
      </c>
      <c r="BO323">
        <f t="shared" ref="BO323:BO386" si="107">IF(A323&gt;0,(2*BJ323-1)*(LN(BL323)+LN(BN323)),"")</f>
        <v>-392.0962833437801</v>
      </c>
      <c r="BP323">
        <f t="shared" ref="BP323:BP386" si="108">IF(A323&gt;0,(BJ323-0.5)/$BF$5,"")</f>
        <v>0.71700223713646527</v>
      </c>
      <c r="BQ323">
        <f t="shared" ref="BQ323:BQ386" si="109">IF(A323&gt;0,_xlfn.NORM.S.INV(BP323),"")</f>
        <v>0.57395903031483886</v>
      </c>
      <c r="BR323">
        <f t="shared" ref="BR323:BR386" si="110">IF(A323&gt;0,LN(BI323),"")</f>
        <v>2.7080502011022101</v>
      </c>
      <c r="BU323" t="s">
        <v>62</v>
      </c>
      <c r="BV323">
        <v>15</v>
      </c>
    </row>
    <row r="324" spans="1:74" x14ac:dyDescent="0.25">
      <c r="A324">
        <v>15</v>
      </c>
      <c r="B324">
        <f t="shared" ref="B324:B387" si="111">IF(A324&gt;0,LOG10(A324),"")</f>
        <v>1.1760912590556813</v>
      </c>
      <c r="C324">
        <f t="shared" ref="C324:C387" si="112">IF(A324&gt;0,(C323+1),"")</f>
        <v>322</v>
      </c>
      <c r="D324" s="5">
        <f t="shared" ref="D324:D387" si="113">IF(A324&gt;0,C324/(1+($T$2)),"")</f>
        <v>0.71875</v>
      </c>
      <c r="E324" s="6">
        <f t="shared" si="98"/>
        <v>0.57913216225555586</v>
      </c>
      <c r="F324" s="7">
        <f t="shared" si="99"/>
        <v>0.71875</v>
      </c>
      <c r="G324" s="7">
        <f t="shared" si="100"/>
        <v>0.33734957764637408</v>
      </c>
      <c r="BI324" s="5">
        <f t="shared" si="101"/>
        <v>15</v>
      </c>
      <c r="BJ324" s="5">
        <f t="shared" si="102"/>
        <v>322</v>
      </c>
      <c r="BK324" s="5">
        <f t="shared" si="103"/>
        <v>1.1760912590556813</v>
      </c>
      <c r="BL324">
        <f t="shared" si="104"/>
        <v>0.73932503438057695</v>
      </c>
      <c r="BM324">
        <f t="shared" si="105"/>
        <v>0.26067496561942305</v>
      </c>
      <c r="BN324">
        <f t="shared" si="106"/>
        <v>0.74207445715120834</v>
      </c>
      <c r="BO324">
        <f t="shared" si="107"/>
        <v>-386.00789411742221</v>
      </c>
      <c r="BP324">
        <f t="shared" si="108"/>
        <v>0.71923937360178969</v>
      </c>
      <c r="BQ324">
        <f t="shared" si="109"/>
        <v>0.58058341486131249</v>
      </c>
      <c r="BR324">
        <f t="shared" si="110"/>
        <v>2.7080502011022101</v>
      </c>
      <c r="BU324" t="s">
        <v>63</v>
      </c>
      <c r="BV324">
        <v>15</v>
      </c>
    </row>
    <row r="325" spans="1:74" x14ac:dyDescent="0.25">
      <c r="A325">
        <v>15</v>
      </c>
      <c r="B325">
        <f t="shared" si="111"/>
        <v>1.1760912590556813</v>
      </c>
      <c r="C325">
        <f t="shared" si="112"/>
        <v>323</v>
      </c>
      <c r="D325" s="5">
        <f t="shared" si="113"/>
        <v>0.7209821428571429</v>
      </c>
      <c r="E325" s="6">
        <f t="shared" si="98"/>
        <v>0.58576162642695651</v>
      </c>
      <c r="F325" s="7">
        <f t="shared" si="99"/>
        <v>0.72098214285714302</v>
      </c>
      <c r="G325" s="7">
        <f t="shared" si="100"/>
        <v>0.33604947773310817</v>
      </c>
      <c r="BI325" s="5">
        <f t="shared" si="101"/>
        <v>15</v>
      </c>
      <c r="BJ325" s="5">
        <f t="shared" si="102"/>
        <v>323</v>
      </c>
      <c r="BK325" s="5">
        <f t="shared" si="103"/>
        <v>1.1760912590556813</v>
      </c>
      <c r="BL325">
        <f t="shared" si="104"/>
        <v>0.73932503438057695</v>
      </c>
      <c r="BM325">
        <f t="shared" si="105"/>
        <v>0.26067496561942305</v>
      </c>
      <c r="BN325">
        <f t="shared" si="106"/>
        <v>0.74207445715120834</v>
      </c>
      <c r="BO325">
        <f t="shared" si="107"/>
        <v>-387.20854075542348</v>
      </c>
      <c r="BP325">
        <f t="shared" si="108"/>
        <v>0.72147651006711411</v>
      </c>
      <c r="BQ325">
        <f t="shared" si="109"/>
        <v>0.58723337552168065</v>
      </c>
      <c r="BR325">
        <f t="shared" si="110"/>
        <v>2.7080502011022101</v>
      </c>
      <c r="BU325" t="s">
        <v>75</v>
      </c>
      <c r="BV325">
        <v>15</v>
      </c>
    </row>
    <row r="326" spans="1:74" x14ac:dyDescent="0.25">
      <c r="A326">
        <v>15</v>
      </c>
      <c r="B326">
        <f t="shared" si="111"/>
        <v>1.1760912590556813</v>
      </c>
      <c r="C326">
        <f t="shared" si="112"/>
        <v>324</v>
      </c>
      <c r="D326" s="5">
        <f t="shared" si="113"/>
        <v>0.7232142857142857</v>
      </c>
      <c r="E326" s="6">
        <f t="shared" si="98"/>
        <v>0.59241693538223339</v>
      </c>
      <c r="F326" s="7">
        <f t="shared" si="99"/>
        <v>0.72321428571428581</v>
      </c>
      <c r="G326" s="7">
        <f t="shared" si="100"/>
        <v>0.33473455115604567</v>
      </c>
      <c r="BI326" s="5">
        <f t="shared" si="101"/>
        <v>15</v>
      </c>
      <c r="BJ326" s="5">
        <f t="shared" si="102"/>
        <v>324</v>
      </c>
      <c r="BK326" s="5">
        <f t="shared" si="103"/>
        <v>1.1760912590556813</v>
      </c>
      <c r="BL326">
        <f t="shared" si="104"/>
        <v>0.73932503438057695</v>
      </c>
      <c r="BM326">
        <f t="shared" si="105"/>
        <v>0.26067496561942305</v>
      </c>
      <c r="BN326">
        <f t="shared" si="106"/>
        <v>0.74207445715120834</v>
      </c>
      <c r="BO326">
        <f t="shared" si="107"/>
        <v>-388.40918739342482</v>
      </c>
      <c r="BP326">
        <f t="shared" si="108"/>
        <v>0.72371364653243853</v>
      </c>
      <c r="BQ326">
        <f t="shared" si="109"/>
        <v>0.59390940693370409</v>
      </c>
      <c r="BR326">
        <f t="shared" si="110"/>
        <v>2.7080502011022101</v>
      </c>
      <c r="BU326" t="s">
        <v>75</v>
      </c>
      <c r="BV326">
        <v>15</v>
      </c>
    </row>
    <row r="327" spans="1:74" x14ac:dyDescent="0.25">
      <c r="A327">
        <v>15.3</v>
      </c>
      <c r="B327">
        <f t="shared" si="111"/>
        <v>1.1846914308175989</v>
      </c>
      <c r="C327">
        <f t="shared" si="112"/>
        <v>325</v>
      </c>
      <c r="D327" s="5">
        <f t="shared" si="113"/>
        <v>0.7254464285714286</v>
      </c>
      <c r="E327" s="6">
        <f t="shared" si="98"/>
        <v>0.59909858853703746</v>
      </c>
      <c r="F327" s="7">
        <f t="shared" si="99"/>
        <v>0.7254464285714286</v>
      </c>
      <c r="G327" s="7">
        <f t="shared" si="100"/>
        <v>0.33340473967050599</v>
      </c>
      <c r="BI327" s="5">
        <f t="shared" si="101"/>
        <v>15.3</v>
      </c>
      <c r="BJ327" s="5">
        <f t="shared" si="102"/>
        <v>325</v>
      </c>
      <c r="BK327" s="5">
        <f t="shared" si="103"/>
        <v>1.1846914308175989</v>
      </c>
      <c r="BL327">
        <f t="shared" si="104"/>
        <v>0.74161092589744981</v>
      </c>
      <c r="BM327">
        <f t="shared" si="105"/>
        <v>0.25838907410255019</v>
      </c>
      <c r="BN327">
        <f t="shared" si="106"/>
        <v>0.74497906231445477</v>
      </c>
      <c r="BO327">
        <f t="shared" si="107"/>
        <v>-385.07097350941075</v>
      </c>
      <c r="BP327">
        <f t="shared" si="108"/>
        <v>0.72595078299776283</v>
      </c>
      <c r="BQ327">
        <f t="shared" si="109"/>
        <v>0.60061201423345056</v>
      </c>
      <c r="BR327">
        <f t="shared" si="110"/>
        <v>2.7278528283983898</v>
      </c>
      <c r="BU327" t="s">
        <v>75</v>
      </c>
      <c r="BV327">
        <v>15.3</v>
      </c>
    </row>
    <row r="328" spans="1:74" x14ac:dyDescent="0.25">
      <c r="A328">
        <v>15.3</v>
      </c>
      <c r="B328">
        <f t="shared" si="111"/>
        <v>1.1846914308175989</v>
      </c>
      <c r="C328">
        <f t="shared" si="112"/>
        <v>326</v>
      </c>
      <c r="D328" s="5">
        <f t="shared" si="113"/>
        <v>0.7276785714285714</v>
      </c>
      <c r="E328" s="6">
        <f t="shared" si="98"/>
        <v>0.60580709597591242</v>
      </c>
      <c r="F328" s="7">
        <f t="shared" si="99"/>
        <v>0.7276785714285714</v>
      </c>
      <c r="G328" s="7">
        <f t="shared" si="100"/>
        <v>0.33205998390519825</v>
      </c>
      <c r="BI328" s="5">
        <f t="shared" si="101"/>
        <v>15.3</v>
      </c>
      <c r="BJ328" s="5">
        <f t="shared" si="102"/>
        <v>326</v>
      </c>
      <c r="BK328" s="5">
        <f t="shared" si="103"/>
        <v>1.1846914308175989</v>
      </c>
      <c r="BL328">
        <f t="shared" si="104"/>
        <v>0.74161092589744981</v>
      </c>
      <c r="BM328">
        <f t="shared" si="105"/>
        <v>0.25838907410255019</v>
      </c>
      <c r="BN328">
        <f t="shared" si="106"/>
        <v>0.74497906231445477</v>
      </c>
      <c r="BO328">
        <f t="shared" si="107"/>
        <v>-386.25763290389278</v>
      </c>
      <c r="BP328">
        <f t="shared" si="108"/>
        <v>0.72818791946308725</v>
      </c>
      <c r="BQ328">
        <f t="shared" si="109"/>
        <v>0.60734171339972998</v>
      </c>
      <c r="BR328">
        <f t="shared" si="110"/>
        <v>2.7278528283983898</v>
      </c>
      <c r="BU328" t="s">
        <v>65</v>
      </c>
      <c r="BV328">
        <v>15.3</v>
      </c>
    </row>
    <row r="329" spans="1:74" x14ac:dyDescent="0.25">
      <c r="A329">
        <v>15.4</v>
      </c>
      <c r="B329">
        <f t="shared" si="111"/>
        <v>1.1875207208364631</v>
      </c>
      <c r="C329">
        <f t="shared" si="112"/>
        <v>327</v>
      </c>
      <c r="D329" s="5">
        <f t="shared" si="113"/>
        <v>0.7299107142857143</v>
      </c>
      <c r="E329" s="6">
        <f t="shared" si="98"/>
        <v>0.61254297880333819</v>
      </c>
      <c r="F329" s="7">
        <f t="shared" si="99"/>
        <v>0.72991071428571441</v>
      </c>
      <c r="G329" s="7">
        <f t="shared" si="100"/>
        <v>0.33070022333801746</v>
      </c>
      <c r="BI329" s="5">
        <f t="shared" si="101"/>
        <v>15.4</v>
      </c>
      <c r="BJ329" s="5">
        <f t="shared" si="102"/>
        <v>327</v>
      </c>
      <c r="BK329" s="5">
        <f t="shared" si="103"/>
        <v>1.1875207208364631</v>
      </c>
      <c r="BL329">
        <f t="shared" si="104"/>
        <v>0.74236066315812699</v>
      </c>
      <c r="BM329">
        <f t="shared" si="105"/>
        <v>0.25763933684187301</v>
      </c>
      <c r="BN329">
        <f t="shared" si="106"/>
        <v>0.74794123752160036</v>
      </c>
      <c r="BO329">
        <f t="shared" si="107"/>
        <v>-384.19316938255122</v>
      </c>
      <c r="BP329">
        <f t="shared" si="108"/>
        <v>0.73042505592841167</v>
      </c>
      <c r="BQ329">
        <f t="shared" si="109"/>
        <v>0.61409903161220358</v>
      </c>
      <c r="BR329">
        <f t="shared" si="110"/>
        <v>2.7343675094195836</v>
      </c>
      <c r="BU329" t="s">
        <v>61</v>
      </c>
      <c r="BV329">
        <v>15.4</v>
      </c>
    </row>
    <row r="330" spans="1:74" x14ac:dyDescent="0.25">
      <c r="A330">
        <v>15.5</v>
      </c>
      <c r="B330">
        <f t="shared" si="111"/>
        <v>1.1903316981702914</v>
      </c>
      <c r="C330">
        <f t="shared" si="112"/>
        <v>328</v>
      </c>
      <c r="D330" s="5">
        <f t="shared" si="113"/>
        <v>0.7321428571428571</v>
      </c>
      <c r="E330" s="6">
        <f t="shared" si="98"/>
        <v>0.61930676950877606</v>
      </c>
      <c r="F330" s="7">
        <f t="shared" si="99"/>
        <v>0.73214285714285721</v>
      </c>
      <c r="G330" s="7">
        <f t="shared" si="100"/>
        <v>0.32932539627104201</v>
      </c>
      <c r="BI330" s="5">
        <f t="shared" si="101"/>
        <v>15.5</v>
      </c>
      <c r="BJ330" s="5">
        <f t="shared" si="102"/>
        <v>328</v>
      </c>
      <c r="BK330" s="5">
        <f t="shared" si="103"/>
        <v>1.1903316981702914</v>
      </c>
      <c r="BL330">
        <f t="shared" si="104"/>
        <v>0.74310442753253669</v>
      </c>
      <c r="BM330">
        <f t="shared" si="105"/>
        <v>0.25689557246746331</v>
      </c>
      <c r="BN330">
        <f t="shared" si="106"/>
        <v>0.74794123752160036</v>
      </c>
      <c r="BO330">
        <f t="shared" si="107"/>
        <v>-384.71396127671903</v>
      </c>
      <c r="BP330">
        <f t="shared" si="108"/>
        <v>0.73266219239373598</v>
      </c>
      <c r="BQ330">
        <f t="shared" si="109"/>
        <v>0.6208845076238495</v>
      </c>
      <c r="BR330">
        <f t="shared" si="110"/>
        <v>2.7408400239252009</v>
      </c>
      <c r="BU330" t="s">
        <v>62</v>
      </c>
      <c r="BV330">
        <v>15.5</v>
      </c>
    </row>
    <row r="331" spans="1:74" x14ac:dyDescent="0.25">
      <c r="A331">
        <v>15.5</v>
      </c>
      <c r="B331">
        <f t="shared" si="111"/>
        <v>1.1903316981702914</v>
      </c>
      <c r="C331">
        <f t="shared" si="112"/>
        <v>329</v>
      </c>
      <c r="D331" s="5">
        <f t="shared" si="113"/>
        <v>0.734375</v>
      </c>
      <c r="E331" s="6">
        <f t="shared" si="98"/>
        <v>0.62609901234642129</v>
      </c>
      <c r="F331" s="7">
        <f t="shared" si="99"/>
        <v>0.734375</v>
      </c>
      <c r="G331" s="7">
        <f t="shared" si="100"/>
        <v>0.3279354398046993</v>
      </c>
      <c r="BI331" s="5">
        <f t="shared" si="101"/>
        <v>15.5</v>
      </c>
      <c r="BJ331" s="5">
        <f t="shared" si="102"/>
        <v>329</v>
      </c>
      <c r="BK331" s="5">
        <f t="shared" si="103"/>
        <v>1.1903316981702914</v>
      </c>
      <c r="BL331">
        <f t="shared" si="104"/>
        <v>0.74310442753253669</v>
      </c>
      <c r="BM331">
        <f t="shared" si="105"/>
        <v>0.25689557246746331</v>
      </c>
      <c r="BN331">
        <f t="shared" si="106"/>
        <v>0.75096342266214233</v>
      </c>
      <c r="BO331">
        <f t="shared" si="107"/>
        <v>-383.23928798238609</v>
      </c>
      <c r="BP331">
        <f t="shared" si="108"/>
        <v>0.7348993288590604</v>
      </c>
      <c r="BQ331">
        <f t="shared" si="109"/>
        <v>0.6276986921484895</v>
      </c>
      <c r="BR331">
        <f t="shared" si="110"/>
        <v>2.7408400239252009</v>
      </c>
      <c r="BU331" t="s">
        <v>63</v>
      </c>
      <c r="BV331">
        <v>15.5</v>
      </c>
    </row>
    <row r="332" spans="1:74" x14ac:dyDescent="0.25">
      <c r="A332">
        <v>16</v>
      </c>
      <c r="B332">
        <f t="shared" si="111"/>
        <v>1.2041199826559248</v>
      </c>
      <c r="C332">
        <f t="shared" si="112"/>
        <v>330</v>
      </c>
      <c r="D332" s="5">
        <f t="shared" si="113"/>
        <v>0.7366071428571429</v>
      </c>
      <c r="E332" s="6">
        <f t="shared" si="98"/>
        <v>0.63292026373037902</v>
      </c>
      <c r="F332" s="7">
        <f t="shared" si="99"/>
        <v>0.7366071428571429</v>
      </c>
      <c r="G332" s="7">
        <f t="shared" si="100"/>
        <v>0.32653028981106741</v>
      </c>
      <c r="BI332" s="5">
        <f t="shared" si="101"/>
        <v>16</v>
      </c>
      <c r="BJ332" s="5">
        <f t="shared" si="102"/>
        <v>330</v>
      </c>
      <c r="BK332" s="5">
        <f t="shared" si="103"/>
        <v>1.2041199826559248</v>
      </c>
      <c r="BL332">
        <f t="shared" si="104"/>
        <v>0.74673646221569978</v>
      </c>
      <c r="BM332">
        <f t="shared" si="105"/>
        <v>0.25326353778430022</v>
      </c>
      <c r="BN332">
        <f t="shared" si="106"/>
        <v>0.75719842784433844</v>
      </c>
      <c r="BO332">
        <f t="shared" si="107"/>
        <v>-375.74393247532231</v>
      </c>
      <c r="BP332">
        <f t="shared" si="108"/>
        <v>0.73713646532438482</v>
      </c>
      <c r="BQ332">
        <f t="shared" si="109"/>
        <v>0.63454214826413102</v>
      </c>
      <c r="BR332">
        <f t="shared" si="110"/>
        <v>2.7725887222397811</v>
      </c>
      <c r="BU332" t="s">
        <v>62</v>
      </c>
      <c r="BV332">
        <v>16</v>
      </c>
    </row>
    <row r="333" spans="1:74" x14ac:dyDescent="0.25">
      <c r="A333">
        <v>16</v>
      </c>
      <c r="B333">
        <f t="shared" si="111"/>
        <v>1.2041199826559248</v>
      </c>
      <c r="C333">
        <f t="shared" si="112"/>
        <v>331</v>
      </c>
      <c r="D333" s="5">
        <f t="shared" si="113"/>
        <v>0.7388392857142857</v>
      </c>
      <c r="E333" s="6">
        <f t="shared" si="98"/>
        <v>0.63977109264605014</v>
      </c>
      <c r="F333" s="7">
        <f t="shared" si="99"/>
        <v>0.73883928571428581</v>
      </c>
      <c r="G333" s="7">
        <f t="shared" si="100"/>
        <v>0.32510988090627618</v>
      </c>
      <c r="BI333" s="5">
        <f t="shared" si="101"/>
        <v>16</v>
      </c>
      <c r="BJ333" s="5">
        <f t="shared" si="102"/>
        <v>331</v>
      </c>
      <c r="BK333" s="5">
        <f t="shared" si="103"/>
        <v>1.2041199826559248</v>
      </c>
      <c r="BL333">
        <f t="shared" si="104"/>
        <v>0.74673646221569978</v>
      </c>
      <c r="BM333">
        <f t="shared" si="105"/>
        <v>0.25326353778430022</v>
      </c>
      <c r="BN333">
        <f t="shared" si="106"/>
        <v>0.7604170229114765</v>
      </c>
      <c r="BO333">
        <f t="shared" si="107"/>
        <v>-374.08054489486341</v>
      </c>
      <c r="BP333">
        <f t="shared" si="108"/>
        <v>0.73937360178970912</v>
      </c>
      <c r="BQ333">
        <f t="shared" si="109"/>
        <v>0.64141545183292437</v>
      </c>
      <c r="BR333">
        <f t="shared" si="110"/>
        <v>2.7725887222397811</v>
      </c>
      <c r="BU333" t="s">
        <v>65</v>
      </c>
      <c r="BV333">
        <v>16</v>
      </c>
    </row>
    <row r="334" spans="1:74" x14ac:dyDescent="0.25">
      <c r="A334">
        <v>16.3</v>
      </c>
      <c r="B334">
        <f t="shared" si="111"/>
        <v>1.2121876044039579</v>
      </c>
      <c r="C334">
        <f t="shared" si="112"/>
        <v>332</v>
      </c>
      <c r="D334" s="5">
        <f t="shared" si="113"/>
        <v>0.7410714285714286</v>
      </c>
      <c r="E334" s="6">
        <f t="shared" si="98"/>
        <v>0.64665208107854044</v>
      </c>
      <c r="F334" s="7">
        <f t="shared" si="99"/>
        <v>0.7410714285714286</v>
      </c>
      <c r="G334" s="7">
        <f t="shared" si="100"/>
        <v>0.3236741464219714</v>
      </c>
      <c r="BI334" s="5">
        <f t="shared" si="101"/>
        <v>16.3</v>
      </c>
      <c r="BJ334" s="5">
        <f t="shared" si="102"/>
        <v>332</v>
      </c>
      <c r="BK334" s="5">
        <f t="shared" si="103"/>
        <v>1.2121876044039579</v>
      </c>
      <c r="BL334">
        <f t="shared" si="104"/>
        <v>0.74884900260147669</v>
      </c>
      <c r="BM334">
        <f t="shared" si="105"/>
        <v>0.25115099739852331</v>
      </c>
      <c r="BN334">
        <f t="shared" si="106"/>
        <v>0.7604170229114765</v>
      </c>
      <c r="BO334">
        <f t="shared" si="107"/>
        <v>-373.33940813682511</v>
      </c>
      <c r="BP334">
        <f t="shared" si="108"/>
        <v>0.74161073825503354</v>
      </c>
      <c r="BQ334">
        <f t="shared" si="109"/>
        <v>0.64831919193857657</v>
      </c>
      <c r="BR334">
        <f t="shared" si="110"/>
        <v>2.7911651078127169</v>
      </c>
      <c r="BU334" t="s">
        <v>75</v>
      </c>
      <c r="BV334">
        <v>16.3</v>
      </c>
    </row>
    <row r="335" spans="1:74" x14ac:dyDescent="0.25">
      <c r="A335">
        <v>16.600000000000001</v>
      </c>
      <c r="B335">
        <f t="shared" si="111"/>
        <v>1.2201080880400552</v>
      </c>
      <c r="C335">
        <f t="shared" si="112"/>
        <v>333</v>
      </c>
      <c r="D335" s="5">
        <f t="shared" si="113"/>
        <v>0.7433035714285714</v>
      </c>
      <c r="E335" s="6">
        <f t="shared" si="98"/>
        <v>0.65356382445896188</v>
      </c>
      <c r="F335" s="7">
        <f t="shared" si="99"/>
        <v>0.7433035714285714</v>
      </c>
      <c r="G335" s="7">
        <f t="shared" si="100"/>
        <v>0.32222301837580331</v>
      </c>
      <c r="BI335" s="5">
        <f t="shared" si="101"/>
        <v>16.600000000000001</v>
      </c>
      <c r="BJ335" s="5">
        <f t="shared" si="102"/>
        <v>333</v>
      </c>
      <c r="BK335" s="5">
        <f t="shared" si="103"/>
        <v>1.2201080880400552</v>
      </c>
      <c r="BL335">
        <f t="shared" si="104"/>
        <v>0.75091391181296441</v>
      </c>
      <c r="BM335">
        <f t="shared" si="105"/>
        <v>0.24908608818703559</v>
      </c>
      <c r="BN335">
        <f t="shared" si="106"/>
        <v>0.76370721607637937</v>
      </c>
      <c r="BO335">
        <f t="shared" si="107"/>
        <v>-369.76331057231289</v>
      </c>
      <c r="BP335">
        <f t="shared" si="108"/>
        <v>0.74384787472035796</v>
      </c>
      <c r="BQ335">
        <f t="shared" si="109"/>
        <v>0.65525397134211305</v>
      </c>
      <c r="BR335">
        <f t="shared" si="110"/>
        <v>2.8094026953624978</v>
      </c>
      <c r="BU335" t="s">
        <v>61</v>
      </c>
      <c r="BV335">
        <v>16.600000000000001</v>
      </c>
    </row>
    <row r="336" spans="1:74" x14ac:dyDescent="0.25">
      <c r="A336">
        <v>17</v>
      </c>
      <c r="B336">
        <f t="shared" si="111"/>
        <v>1.2304489213782739</v>
      </c>
      <c r="C336">
        <f t="shared" si="112"/>
        <v>334</v>
      </c>
      <c r="D336" s="5">
        <f t="shared" si="113"/>
        <v>0.7455357142857143</v>
      </c>
      <c r="E336" s="6">
        <f t="shared" si="98"/>
        <v>0.66050693212955214</v>
      </c>
      <c r="F336" s="7">
        <f t="shared" si="99"/>
        <v>0.74553571428571441</v>
      </c>
      <c r="G336" s="7">
        <f t="shared" si="100"/>
        <v>0.32075642744089689</v>
      </c>
      <c r="BI336" s="5">
        <f t="shared" si="101"/>
        <v>17</v>
      </c>
      <c r="BJ336" s="5">
        <f t="shared" si="102"/>
        <v>334</v>
      </c>
      <c r="BK336" s="5">
        <f t="shared" si="103"/>
        <v>1.2304489213782739</v>
      </c>
      <c r="BL336">
        <f t="shared" si="104"/>
        <v>0.7535961653152099</v>
      </c>
      <c r="BM336">
        <f t="shared" si="105"/>
        <v>0.2464038346847901</v>
      </c>
      <c r="BN336">
        <f t="shared" si="106"/>
        <v>0.76370721607637937</v>
      </c>
      <c r="BO336">
        <f t="shared" si="107"/>
        <v>-368.49711148900656</v>
      </c>
      <c r="BP336">
        <f t="shared" si="108"/>
        <v>0.74608501118568238</v>
      </c>
      <c r="BQ336">
        <f t="shared" si="109"/>
        <v>0.66222040695694573</v>
      </c>
      <c r="BR336">
        <f t="shared" si="110"/>
        <v>2.8332133440562162</v>
      </c>
      <c r="BU336" t="s">
        <v>62</v>
      </c>
      <c r="BV336">
        <v>17</v>
      </c>
    </row>
    <row r="337" spans="1:74" x14ac:dyDescent="0.25">
      <c r="A337">
        <v>17.600000000000001</v>
      </c>
      <c r="B337">
        <f t="shared" si="111"/>
        <v>1.2455126678141499</v>
      </c>
      <c r="C337">
        <f t="shared" si="112"/>
        <v>335</v>
      </c>
      <c r="D337" s="5">
        <f t="shared" si="113"/>
        <v>0.7477678571428571</v>
      </c>
      <c r="E337" s="6">
        <f t="shared" si="98"/>
        <v>0.66748202782858002</v>
      </c>
      <c r="F337" s="7">
        <f t="shared" si="99"/>
        <v>0.74776785714285721</v>
      </c>
      <c r="G337" s="7">
        <f t="shared" si="100"/>
        <v>0.31927430291426373</v>
      </c>
      <c r="BI337" s="5">
        <f t="shared" si="101"/>
        <v>17.600000000000001</v>
      </c>
      <c r="BJ337" s="5">
        <f t="shared" si="102"/>
        <v>335</v>
      </c>
      <c r="BK337" s="5">
        <f t="shared" si="103"/>
        <v>1.2455126678141499</v>
      </c>
      <c r="BL337">
        <f t="shared" si="104"/>
        <v>0.75747560421686511</v>
      </c>
      <c r="BM337">
        <f t="shared" si="105"/>
        <v>0.24252439578313489</v>
      </c>
      <c r="BN337">
        <f t="shared" si="106"/>
        <v>0.7705164662473627</v>
      </c>
      <c r="BO337">
        <f t="shared" si="107"/>
        <v>-360.22853671130957</v>
      </c>
      <c r="BP337">
        <f t="shared" si="108"/>
        <v>0.74832214765100669</v>
      </c>
      <c r="BQ337">
        <f t="shared" si="109"/>
        <v>0.66921913034424085</v>
      </c>
      <c r="BR337">
        <f t="shared" si="110"/>
        <v>2.8678989020441064</v>
      </c>
      <c r="BU337" t="s">
        <v>62</v>
      </c>
      <c r="BV337">
        <v>17.600000000000001</v>
      </c>
    </row>
    <row r="338" spans="1:74" x14ac:dyDescent="0.25">
      <c r="A338">
        <v>18.600000000000001</v>
      </c>
      <c r="B338">
        <f t="shared" si="111"/>
        <v>1.2695129442179163</v>
      </c>
      <c r="C338">
        <f t="shared" si="112"/>
        <v>336</v>
      </c>
      <c r="D338" s="5">
        <f t="shared" si="113"/>
        <v>0.75</v>
      </c>
      <c r="E338" s="6">
        <f t="shared" si="98"/>
        <v>0.67448975019608193</v>
      </c>
      <c r="F338" s="7">
        <f t="shared" si="99"/>
        <v>0.75000000000000011</v>
      </c>
      <c r="G338" s="7">
        <f t="shared" si="100"/>
        <v>0.31777657268410692</v>
      </c>
      <c r="BI338" s="5">
        <f t="shared" si="101"/>
        <v>18.600000000000001</v>
      </c>
      <c r="BJ338" s="5">
        <f t="shared" si="102"/>
        <v>336</v>
      </c>
      <c r="BK338" s="5">
        <f t="shared" si="103"/>
        <v>1.2695129442179163</v>
      </c>
      <c r="BL338">
        <f t="shared" si="104"/>
        <v>0.76358755177348825</v>
      </c>
      <c r="BM338">
        <f t="shared" si="105"/>
        <v>0.23641244822651175</v>
      </c>
      <c r="BN338">
        <f t="shared" si="106"/>
        <v>0.77765718892149049</v>
      </c>
      <c r="BO338">
        <f t="shared" si="107"/>
        <v>-349.72316848390716</v>
      </c>
      <c r="BP338">
        <f t="shared" si="108"/>
        <v>0.7505592841163311</v>
      </c>
      <c r="BQ338">
        <f t="shared" si="109"/>
        <v>0.67625078822966633</v>
      </c>
      <c r="BR338">
        <f t="shared" si="110"/>
        <v>2.9231615807191558</v>
      </c>
      <c r="BU338" t="s">
        <v>62</v>
      </c>
      <c r="BV338">
        <v>18.600000000000001</v>
      </c>
    </row>
    <row r="339" spans="1:74" x14ac:dyDescent="0.25">
      <c r="A339">
        <v>18.7</v>
      </c>
      <c r="B339">
        <f t="shared" si="111"/>
        <v>1.271841606536499</v>
      </c>
      <c r="C339">
        <f t="shared" si="112"/>
        <v>337</v>
      </c>
      <c r="D339" s="5">
        <f t="shared" si="113"/>
        <v>0.7522321428571429</v>
      </c>
      <c r="E339" s="6">
        <f t="shared" si="98"/>
        <v>0.68153075330152235</v>
      </c>
      <c r="F339" s="7">
        <f t="shared" si="99"/>
        <v>0.75223214285714302</v>
      </c>
      <c r="G339" s="7">
        <f t="shared" si="100"/>
        <v>0.3162631631959737</v>
      </c>
      <c r="BI339" s="5">
        <f t="shared" si="101"/>
        <v>18.7</v>
      </c>
      <c r="BJ339" s="5">
        <f t="shared" si="102"/>
        <v>337</v>
      </c>
      <c r="BK339" s="5">
        <f t="shared" si="103"/>
        <v>1.271841606536499</v>
      </c>
      <c r="BL339">
        <f t="shared" si="104"/>
        <v>0.76417602647431837</v>
      </c>
      <c r="BM339">
        <f t="shared" si="105"/>
        <v>0.23582397352568163</v>
      </c>
      <c r="BN339">
        <f t="shared" si="106"/>
        <v>0.77765718892149049</v>
      </c>
      <c r="BO339">
        <f t="shared" si="107"/>
        <v>-350.24710067339839</v>
      </c>
      <c r="BP339">
        <f t="shared" si="108"/>
        <v>0.75279642058165552</v>
      </c>
      <c r="BQ339">
        <f t="shared" si="109"/>
        <v>0.68331604304264038</v>
      </c>
      <c r="BR339">
        <f t="shared" si="110"/>
        <v>2.9285235238605409</v>
      </c>
      <c r="BU339" t="s">
        <v>61</v>
      </c>
      <c r="BV339">
        <v>18.7</v>
      </c>
    </row>
    <row r="340" spans="1:74" x14ac:dyDescent="0.25">
      <c r="A340">
        <v>18.7</v>
      </c>
      <c r="B340">
        <f t="shared" si="111"/>
        <v>1.271841606536499</v>
      </c>
      <c r="C340">
        <f t="shared" si="112"/>
        <v>338</v>
      </c>
      <c r="D340" s="5">
        <f t="shared" si="113"/>
        <v>0.7544642857142857</v>
      </c>
      <c r="E340" s="6">
        <f t="shared" si="98"/>
        <v>0.68860570719455005</v>
      </c>
      <c r="F340" s="7">
        <f t="shared" si="99"/>
        <v>0.75446428571428581</v>
      </c>
      <c r="G340" s="7">
        <f t="shared" si="100"/>
        <v>0.31473399941770441</v>
      </c>
      <c r="BI340" s="5">
        <f t="shared" si="101"/>
        <v>18.7</v>
      </c>
      <c r="BJ340" s="5">
        <f t="shared" si="102"/>
        <v>338</v>
      </c>
      <c r="BK340" s="5">
        <f t="shared" si="103"/>
        <v>1.271841606536499</v>
      </c>
      <c r="BL340">
        <f t="shared" si="104"/>
        <v>0.76417602647431837</v>
      </c>
      <c r="BM340">
        <f t="shared" si="105"/>
        <v>0.23582397352568163</v>
      </c>
      <c r="BN340">
        <f t="shared" si="106"/>
        <v>0.78136297527523035</v>
      </c>
      <c r="BO340">
        <f t="shared" si="107"/>
        <v>-348.07900178936188</v>
      </c>
      <c r="BP340">
        <f t="shared" si="108"/>
        <v>0.75503355704697983</v>
      </c>
      <c r="BQ340">
        <f t="shared" si="109"/>
        <v>0.69041557347929583</v>
      </c>
      <c r="BR340">
        <f t="shared" si="110"/>
        <v>2.9285235238605409</v>
      </c>
      <c r="BU340" t="s">
        <v>61</v>
      </c>
      <c r="BV340">
        <v>18.7</v>
      </c>
    </row>
    <row r="341" spans="1:74" x14ac:dyDescent="0.25">
      <c r="A341">
        <v>18.899999999999999</v>
      </c>
      <c r="B341">
        <f t="shared" si="111"/>
        <v>1.2764618041732441</v>
      </c>
      <c r="C341">
        <f t="shared" si="112"/>
        <v>339</v>
      </c>
      <c r="D341" s="5">
        <f t="shared" si="113"/>
        <v>0.7566964285714286</v>
      </c>
      <c r="E341" s="6">
        <f t="shared" si="98"/>
        <v>0.69571529848009139</v>
      </c>
      <c r="F341" s="7">
        <f t="shared" si="99"/>
        <v>0.7566964285714286</v>
      </c>
      <c r="G341" s="7">
        <f t="shared" si="100"/>
        <v>0.31318900480312545</v>
      </c>
      <c r="BI341" s="5">
        <f t="shared" si="101"/>
        <v>18.899999999999999</v>
      </c>
      <c r="BJ341" s="5">
        <f t="shared" si="102"/>
        <v>339</v>
      </c>
      <c r="BK341" s="5">
        <f t="shared" si="103"/>
        <v>1.2764618041732441</v>
      </c>
      <c r="BL341">
        <f t="shared" si="104"/>
        <v>0.76534119922914767</v>
      </c>
      <c r="BM341">
        <f t="shared" si="105"/>
        <v>0.23465880077085233</v>
      </c>
      <c r="BN341">
        <f t="shared" si="106"/>
        <v>0.78516575824073009</v>
      </c>
      <c r="BO341">
        <f t="shared" si="107"/>
        <v>-344.79201025710887</v>
      </c>
      <c r="BP341">
        <f t="shared" si="108"/>
        <v>0.75727069351230425</v>
      </c>
      <c r="BQ341">
        <f t="shared" si="109"/>
        <v>0.69755007509044031</v>
      </c>
      <c r="BR341">
        <f t="shared" si="110"/>
        <v>2.9391619220655967</v>
      </c>
      <c r="BU341" t="s">
        <v>75</v>
      </c>
      <c r="BV341">
        <v>18.899999999999999</v>
      </c>
    </row>
    <row r="342" spans="1:74" x14ac:dyDescent="0.25">
      <c r="A342">
        <v>19</v>
      </c>
      <c r="B342">
        <f t="shared" si="111"/>
        <v>1.2787536009528289</v>
      </c>
      <c r="C342">
        <f t="shared" si="112"/>
        <v>340</v>
      </c>
      <c r="D342" s="5">
        <f t="shared" si="113"/>
        <v>0.7589285714285714</v>
      </c>
      <c r="E342" s="6">
        <f t="shared" si="98"/>
        <v>0.70286023091909866</v>
      </c>
      <c r="F342" s="7">
        <f t="shared" si="99"/>
        <v>0.75892857142857129</v>
      </c>
      <c r="G342" s="7">
        <f t="shared" si="100"/>
        <v>0.31162810125442975</v>
      </c>
      <c r="BI342" s="5">
        <f t="shared" si="101"/>
        <v>19</v>
      </c>
      <c r="BJ342" s="5">
        <f t="shared" si="102"/>
        <v>340</v>
      </c>
      <c r="BK342" s="5">
        <f t="shared" si="103"/>
        <v>1.2787536009528289</v>
      </c>
      <c r="BL342">
        <f t="shared" si="104"/>
        <v>0.76591798664367317</v>
      </c>
      <c r="BM342">
        <f t="shared" si="105"/>
        <v>0.23408201335632683</v>
      </c>
      <c r="BN342">
        <f t="shared" si="106"/>
        <v>0.78907114672979928</v>
      </c>
      <c r="BO342">
        <f t="shared" si="107"/>
        <v>-341.93012125808718</v>
      </c>
      <c r="BP342">
        <f t="shared" si="108"/>
        <v>0.75950782997762867</v>
      </c>
      <c r="BQ342">
        <f t="shared" si="109"/>
        <v>0.70472026089586104</v>
      </c>
      <c r="BR342">
        <f t="shared" si="110"/>
        <v>2.9444389791664403</v>
      </c>
      <c r="BU342" t="s">
        <v>75</v>
      </c>
      <c r="BV342">
        <v>19</v>
      </c>
    </row>
    <row r="343" spans="1:74" x14ac:dyDescent="0.25">
      <c r="A343">
        <v>19.3</v>
      </c>
      <c r="B343">
        <f t="shared" si="111"/>
        <v>1.2855573090077739</v>
      </c>
      <c r="C343">
        <f t="shared" si="112"/>
        <v>341</v>
      </c>
      <c r="D343" s="5">
        <f t="shared" si="113"/>
        <v>0.7611607142857143</v>
      </c>
      <c r="E343" s="6">
        <f t="shared" si="98"/>
        <v>0.71004122605636411</v>
      </c>
      <c r="F343" s="7">
        <f t="shared" si="99"/>
        <v>0.7611607142857143</v>
      </c>
      <c r="G343" s="7">
        <f t="shared" si="100"/>
        <v>0.31005120908318623</v>
      </c>
      <c r="BI343" s="5">
        <f t="shared" si="101"/>
        <v>19.3</v>
      </c>
      <c r="BJ343" s="5">
        <f t="shared" si="102"/>
        <v>341</v>
      </c>
      <c r="BK343" s="5">
        <f t="shared" si="103"/>
        <v>1.2855573090077739</v>
      </c>
      <c r="BL343">
        <f t="shared" si="104"/>
        <v>0.7676256740891233</v>
      </c>
      <c r="BM343">
        <f t="shared" si="105"/>
        <v>0.2323743259108767</v>
      </c>
      <c r="BN343">
        <f t="shared" si="106"/>
        <v>0.78907114672979928</v>
      </c>
      <c r="BO343">
        <f t="shared" si="107"/>
        <v>-341.42061467865562</v>
      </c>
      <c r="BP343">
        <f t="shared" si="108"/>
        <v>0.76174496644295298</v>
      </c>
      <c r="BQ343">
        <f t="shared" si="109"/>
        <v>0.71192686202644673</v>
      </c>
      <c r="BR343">
        <f t="shared" si="110"/>
        <v>2.9601050959108397</v>
      </c>
      <c r="BU343" t="s">
        <v>61</v>
      </c>
      <c r="BV343">
        <v>19.3</v>
      </c>
    </row>
    <row r="344" spans="1:74" x14ac:dyDescent="0.25">
      <c r="A344">
        <v>19.399999999999999</v>
      </c>
      <c r="B344">
        <f t="shared" si="111"/>
        <v>1.287801729930226</v>
      </c>
      <c r="C344">
        <f t="shared" si="112"/>
        <v>342</v>
      </c>
      <c r="D344" s="5">
        <f t="shared" si="113"/>
        <v>0.7633928571428571</v>
      </c>
      <c r="E344" s="6">
        <f t="shared" si="98"/>
        <v>0.71725902387688045</v>
      </c>
      <c r="F344" s="7">
        <f t="shared" si="99"/>
        <v>0.7633928571428571</v>
      </c>
      <c r="G344" s="7">
        <f t="shared" si="100"/>
        <v>0.3084582469699178</v>
      </c>
      <c r="BI344" s="5">
        <f t="shared" si="101"/>
        <v>19.399999999999999</v>
      </c>
      <c r="BJ344" s="5">
        <f t="shared" si="102"/>
        <v>342</v>
      </c>
      <c r="BK344" s="5">
        <f t="shared" si="103"/>
        <v>1.287801729930226</v>
      </c>
      <c r="BL344">
        <f t="shared" si="104"/>
        <v>0.7681874856521872</v>
      </c>
      <c r="BM344">
        <f t="shared" si="105"/>
        <v>0.2318125143478128</v>
      </c>
      <c r="BN344">
        <f t="shared" si="106"/>
        <v>0.78907114672979928</v>
      </c>
      <c r="BO344">
        <f t="shared" si="107"/>
        <v>-341.92362568965274</v>
      </c>
      <c r="BP344">
        <f t="shared" si="108"/>
        <v>0.76398210290827739</v>
      </c>
      <c r="BQ344">
        <f t="shared" si="109"/>
        <v>0.71917062839564527</v>
      </c>
      <c r="BR344">
        <f t="shared" si="110"/>
        <v>2.9652730660692823</v>
      </c>
      <c r="BU344" t="s">
        <v>75</v>
      </c>
      <c r="BV344">
        <v>19.399999999999999</v>
      </c>
    </row>
    <row r="345" spans="1:74" x14ac:dyDescent="0.25">
      <c r="A345">
        <v>19.5</v>
      </c>
      <c r="B345">
        <f t="shared" si="111"/>
        <v>1.2900346113625181</v>
      </c>
      <c r="C345">
        <f t="shared" si="112"/>
        <v>343</v>
      </c>
      <c r="D345" s="5">
        <f t="shared" si="113"/>
        <v>0.765625</v>
      </c>
      <c r="E345" s="6">
        <f t="shared" si="98"/>
        <v>0.72451438349236563</v>
      </c>
      <c r="F345" s="7">
        <f t="shared" si="99"/>
        <v>0.76562500000000011</v>
      </c>
      <c r="G345" s="7">
        <f t="shared" si="100"/>
        <v>0.30684913192217811</v>
      </c>
      <c r="BI345" s="5">
        <f t="shared" si="101"/>
        <v>19.5</v>
      </c>
      <c r="BJ345" s="5">
        <f t="shared" si="102"/>
        <v>343</v>
      </c>
      <c r="BK345" s="5">
        <f t="shared" si="103"/>
        <v>1.2900346113625181</v>
      </c>
      <c r="BL345">
        <f t="shared" si="104"/>
        <v>0.76874565708234599</v>
      </c>
      <c r="BM345">
        <f t="shared" si="105"/>
        <v>0.23125434291765401</v>
      </c>
      <c r="BN345">
        <f t="shared" si="106"/>
        <v>0.78907114672979928</v>
      </c>
      <c r="BO345">
        <f t="shared" si="107"/>
        <v>-342.42732020378708</v>
      </c>
      <c r="BP345">
        <f t="shared" si="108"/>
        <v>0.76621923937360181</v>
      </c>
      <c r="BQ345">
        <f t="shared" si="109"/>
        <v>0.72645232940192161</v>
      </c>
      <c r="BR345">
        <f t="shared" si="110"/>
        <v>2.9704144655697009</v>
      </c>
      <c r="BU345" t="s">
        <v>62</v>
      </c>
      <c r="BV345">
        <v>19.5</v>
      </c>
    </row>
    <row r="346" spans="1:74" x14ac:dyDescent="0.25">
      <c r="A346">
        <v>20</v>
      </c>
      <c r="B346">
        <f t="shared" si="111"/>
        <v>1.3010299956639813</v>
      </c>
      <c r="C346">
        <f t="shared" si="112"/>
        <v>344</v>
      </c>
      <c r="D346" s="5">
        <f t="shared" si="113"/>
        <v>0.7678571428571429</v>
      </c>
      <c r="E346" s="6">
        <f t="shared" si="98"/>
        <v>0.73180808385961771</v>
      </c>
      <c r="F346" s="7">
        <f t="shared" si="99"/>
        <v>0.7678571428571429</v>
      </c>
      <c r="G346" s="7">
        <f t="shared" si="100"/>
        <v>0.30522377923106386</v>
      </c>
      <c r="BI346" s="5">
        <f t="shared" si="101"/>
        <v>20</v>
      </c>
      <c r="BJ346" s="5">
        <f t="shared" si="102"/>
        <v>344</v>
      </c>
      <c r="BK346" s="5">
        <f t="shared" si="103"/>
        <v>1.3010299956639813</v>
      </c>
      <c r="BL346">
        <f t="shared" si="104"/>
        <v>0.77148329791492887</v>
      </c>
      <c r="BM346">
        <f t="shared" si="105"/>
        <v>0.22851670208507113</v>
      </c>
      <c r="BN346">
        <f t="shared" si="106"/>
        <v>0.7930852807183234</v>
      </c>
      <c r="BO346">
        <f t="shared" si="107"/>
        <v>-337.49890214237854</v>
      </c>
      <c r="BP346">
        <f t="shared" si="108"/>
        <v>0.76845637583892612</v>
      </c>
      <c r="BQ346">
        <f t="shared" si="109"/>
        <v>0.73377275466395808</v>
      </c>
      <c r="BR346">
        <f t="shared" si="110"/>
        <v>2.9957322735539909</v>
      </c>
      <c r="BU346" t="s">
        <v>62</v>
      </c>
      <c r="BV346">
        <v>20</v>
      </c>
    </row>
    <row r="347" spans="1:74" x14ac:dyDescent="0.25">
      <c r="A347">
        <v>20.5</v>
      </c>
      <c r="B347">
        <f t="shared" si="111"/>
        <v>1.3117538610557542</v>
      </c>
      <c r="C347">
        <f t="shared" si="112"/>
        <v>345</v>
      </c>
      <c r="D347" s="5">
        <f t="shared" si="113"/>
        <v>0.7700892857142857</v>
      </c>
      <c r="E347" s="6">
        <f t="shared" si="98"/>
        <v>0.73914092453254054</v>
      </c>
      <c r="F347" s="7">
        <f t="shared" si="99"/>
        <v>0.7700892857142857</v>
      </c>
      <c r="G347" s="7">
        <f t="shared" si="100"/>
        <v>0.30358210242608386</v>
      </c>
      <c r="BI347" s="5">
        <f t="shared" si="101"/>
        <v>20.5</v>
      </c>
      <c r="BJ347" s="5">
        <f t="shared" si="102"/>
        <v>345</v>
      </c>
      <c r="BK347" s="5">
        <f t="shared" si="103"/>
        <v>1.3117538610557542</v>
      </c>
      <c r="BL347">
        <f t="shared" si="104"/>
        <v>0.77413570802523057</v>
      </c>
      <c r="BM347">
        <f t="shared" si="105"/>
        <v>0.22586429197476943</v>
      </c>
      <c r="BN347">
        <f t="shared" si="106"/>
        <v>0.7930852807183234</v>
      </c>
      <c r="BO347">
        <f t="shared" si="107"/>
        <v>-336.11666734995856</v>
      </c>
      <c r="BP347">
        <f t="shared" si="108"/>
        <v>0.77069351230425054</v>
      </c>
      <c r="BQ347">
        <f t="shared" si="109"/>
        <v>0.74113271479046705</v>
      </c>
      <c r="BR347">
        <f t="shared" si="110"/>
        <v>3.0204248861443626</v>
      </c>
      <c r="BU347" t="s">
        <v>63</v>
      </c>
      <c r="BV347">
        <v>20.5</v>
      </c>
    </row>
    <row r="348" spans="1:74" x14ac:dyDescent="0.25">
      <c r="A348">
        <v>20.6</v>
      </c>
      <c r="B348">
        <f t="shared" si="111"/>
        <v>1.3138672203691535</v>
      </c>
      <c r="C348">
        <f t="shared" si="112"/>
        <v>346</v>
      </c>
      <c r="D348" s="5">
        <f t="shared" si="113"/>
        <v>0.7723214285714286</v>
      </c>
      <c r="E348" s="6">
        <f t="shared" si="98"/>
        <v>0.74651372644974823</v>
      </c>
      <c r="F348" s="7">
        <f t="shared" si="99"/>
        <v>0.7723214285714286</v>
      </c>
      <c r="G348" s="7">
        <f t="shared" si="100"/>
        <v>0.30192401322831136</v>
      </c>
      <c r="BI348" s="5">
        <f t="shared" si="101"/>
        <v>20.6</v>
      </c>
      <c r="BJ348" s="5">
        <f t="shared" si="102"/>
        <v>346</v>
      </c>
      <c r="BK348" s="5">
        <f t="shared" si="103"/>
        <v>1.3138672203691535</v>
      </c>
      <c r="BL348">
        <f t="shared" si="104"/>
        <v>0.77465635904289432</v>
      </c>
      <c r="BM348">
        <f t="shared" si="105"/>
        <v>0.22534364095710568</v>
      </c>
      <c r="BN348">
        <f t="shared" si="106"/>
        <v>0.7930852807183234</v>
      </c>
      <c r="BO348">
        <f t="shared" si="107"/>
        <v>-336.62775133078424</v>
      </c>
      <c r="BP348">
        <f t="shared" si="108"/>
        <v>0.77293064876957496</v>
      </c>
      <c r="BQ348">
        <f t="shared" si="109"/>
        <v>0.74853304218662242</v>
      </c>
      <c r="BR348">
        <f t="shared" si="110"/>
        <v>3.0252910757955354</v>
      </c>
      <c r="BU348" t="s">
        <v>63</v>
      </c>
      <c r="BV348">
        <v>20.6</v>
      </c>
    </row>
    <row r="349" spans="1:74" x14ac:dyDescent="0.25">
      <c r="A349">
        <v>20.6</v>
      </c>
      <c r="B349">
        <f t="shared" si="111"/>
        <v>1.3138672203691535</v>
      </c>
      <c r="C349">
        <f t="shared" si="112"/>
        <v>347</v>
      </c>
      <c r="D349" s="5">
        <f t="shared" si="113"/>
        <v>0.7745535714285714</v>
      </c>
      <c r="E349" s="6">
        <f t="shared" si="98"/>
        <v>0.75392733275982204</v>
      </c>
      <c r="F349" s="7">
        <f t="shared" si="99"/>
        <v>0.7745535714285714</v>
      </c>
      <c r="G349" s="7">
        <f t="shared" si="100"/>
        <v>0.30024942150173689</v>
      </c>
      <c r="BI349" s="5">
        <f t="shared" si="101"/>
        <v>20.6</v>
      </c>
      <c r="BJ349" s="5">
        <f t="shared" si="102"/>
        <v>347</v>
      </c>
      <c r="BK349" s="5">
        <f t="shared" si="103"/>
        <v>1.3138672203691535</v>
      </c>
      <c r="BL349">
        <f t="shared" si="104"/>
        <v>0.77465635904289432</v>
      </c>
      <c r="BM349">
        <f t="shared" si="105"/>
        <v>0.22534364095710568</v>
      </c>
      <c r="BN349">
        <f t="shared" si="106"/>
        <v>0.79721490328668154</v>
      </c>
      <c r="BO349">
        <f t="shared" si="107"/>
        <v>-334.00295908654363</v>
      </c>
      <c r="BP349">
        <f t="shared" si="108"/>
        <v>0.77516778523489938</v>
      </c>
      <c r="BQ349">
        <f t="shared" si="109"/>
        <v>0.75597459189922889</v>
      </c>
      <c r="BR349">
        <f t="shared" si="110"/>
        <v>3.0252910757955354</v>
      </c>
      <c r="BU349" t="s">
        <v>75</v>
      </c>
      <c r="BV349">
        <v>20.6</v>
      </c>
    </row>
    <row r="350" spans="1:74" x14ac:dyDescent="0.25">
      <c r="A350">
        <v>20.6</v>
      </c>
      <c r="B350">
        <f t="shared" si="111"/>
        <v>1.3138672203691535</v>
      </c>
      <c r="C350">
        <f t="shared" si="112"/>
        <v>348</v>
      </c>
      <c r="D350" s="5">
        <f t="shared" si="113"/>
        <v>0.7767857142857143</v>
      </c>
      <c r="E350" s="6">
        <f t="shared" si="98"/>
        <v>0.76138260968642557</v>
      </c>
      <c r="F350" s="7">
        <f t="shared" si="99"/>
        <v>0.77678571428571441</v>
      </c>
      <c r="G350" s="7">
        <f t="shared" si="100"/>
        <v>0.29855823520273383</v>
      </c>
      <c r="BI350" s="5">
        <f t="shared" si="101"/>
        <v>20.6</v>
      </c>
      <c r="BJ350" s="5">
        <f t="shared" si="102"/>
        <v>348</v>
      </c>
      <c r="BK350" s="5">
        <f t="shared" si="103"/>
        <v>1.3138672203691535</v>
      </c>
      <c r="BL350">
        <f t="shared" si="104"/>
        <v>0.77465635904289432</v>
      </c>
      <c r="BM350">
        <f t="shared" si="105"/>
        <v>0.22534364095710568</v>
      </c>
      <c r="BN350">
        <f t="shared" si="106"/>
        <v>0.79721490328668154</v>
      </c>
      <c r="BO350">
        <f t="shared" si="107"/>
        <v>-334.9668925904009</v>
      </c>
      <c r="BP350">
        <f t="shared" si="108"/>
        <v>0.77740492170022368</v>
      </c>
      <c r="BQ350">
        <f t="shared" si="109"/>
        <v>0.76345824250291483</v>
      </c>
      <c r="BR350">
        <f t="shared" si="110"/>
        <v>3.0252910757955354</v>
      </c>
      <c r="BU350" t="s">
        <v>75</v>
      </c>
      <c r="BV350">
        <v>20.6</v>
      </c>
    </row>
    <row r="351" spans="1:74" x14ac:dyDescent="0.25">
      <c r="A351">
        <v>20.7</v>
      </c>
      <c r="B351">
        <f t="shared" si="111"/>
        <v>1.3159703454569178</v>
      </c>
      <c r="C351">
        <f t="shared" si="112"/>
        <v>349</v>
      </c>
      <c r="D351" s="5">
        <f t="shared" si="113"/>
        <v>0.7790178571428571</v>
      </c>
      <c r="E351" s="6">
        <f t="shared" si="98"/>
        <v>0.76888044743562189</v>
      </c>
      <c r="F351" s="7">
        <f t="shared" si="99"/>
        <v>0.77901785714285721</v>
      </c>
      <c r="G351" s="7">
        <f t="shared" si="100"/>
        <v>0.29685036032754775</v>
      </c>
      <c r="BI351" s="5">
        <f t="shared" si="101"/>
        <v>20.7</v>
      </c>
      <c r="BJ351" s="5">
        <f t="shared" si="102"/>
        <v>349</v>
      </c>
      <c r="BK351" s="5">
        <f t="shared" si="103"/>
        <v>1.3159703454569178</v>
      </c>
      <c r="BL351">
        <f t="shared" si="104"/>
        <v>0.77517381340116787</v>
      </c>
      <c r="BM351">
        <f t="shared" si="105"/>
        <v>0.22482618659883213</v>
      </c>
      <c r="BN351">
        <f t="shared" si="106"/>
        <v>0.79721490328668154</v>
      </c>
      <c r="BO351">
        <f t="shared" si="107"/>
        <v>-335.46540000108871</v>
      </c>
      <c r="BP351">
        <f t="shared" si="108"/>
        <v>0.7796420581655481</v>
      </c>
      <c r="BQ351">
        <f t="shared" si="109"/>
        <v>0.77098489702978634</v>
      </c>
      <c r="BR351">
        <f t="shared" si="110"/>
        <v>3.0301337002713233</v>
      </c>
      <c r="BU351" t="s">
        <v>63</v>
      </c>
      <c r="BV351">
        <v>20.7</v>
      </c>
    </row>
    <row r="352" spans="1:74" x14ac:dyDescent="0.25">
      <c r="A352">
        <v>20.7</v>
      </c>
      <c r="B352">
        <f t="shared" si="111"/>
        <v>1.3159703454569178</v>
      </c>
      <c r="C352">
        <f t="shared" si="112"/>
        <v>350</v>
      </c>
      <c r="D352" s="5">
        <f t="shared" si="113"/>
        <v>0.78125</v>
      </c>
      <c r="E352" s="6">
        <f t="shared" si="98"/>
        <v>0.77642176114792794</v>
      </c>
      <c r="F352" s="7">
        <f t="shared" si="99"/>
        <v>0.78125000000000022</v>
      </c>
      <c r="G352" s="7">
        <f t="shared" si="100"/>
        <v>0.29512570085770956</v>
      </c>
      <c r="BI352" s="5">
        <f t="shared" si="101"/>
        <v>20.7</v>
      </c>
      <c r="BJ352" s="5">
        <f t="shared" si="102"/>
        <v>350</v>
      </c>
      <c r="BK352" s="5">
        <f t="shared" si="103"/>
        <v>1.3159703454569178</v>
      </c>
      <c r="BL352">
        <f t="shared" si="104"/>
        <v>0.77517381340116787</v>
      </c>
      <c r="BM352">
        <f t="shared" si="105"/>
        <v>0.22482618659883213</v>
      </c>
      <c r="BN352">
        <f t="shared" si="106"/>
        <v>0.79721490328668154</v>
      </c>
      <c r="BO352">
        <f t="shared" si="107"/>
        <v>-336.42799799248354</v>
      </c>
      <c r="BP352">
        <f t="shared" si="108"/>
        <v>0.78187919463087252</v>
      </c>
      <c r="BQ352">
        <f t="shared" si="109"/>
        <v>0.77855548394514784</v>
      </c>
      <c r="BR352">
        <f t="shared" si="110"/>
        <v>3.0301337002713233</v>
      </c>
      <c r="BU352" t="s">
        <v>75</v>
      </c>
      <c r="BV352">
        <v>20.7</v>
      </c>
    </row>
    <row r="353" spans="1:74" x14ac:dyDescent="0.25">
      <c r="A353">
        <v>20.7</v>
      </c>
      <c r="B353">
        <f t="shared" si="111"/>
        <v>1.3159703454569178</v>
      </c>
      <c r="C353">
        <f t="shared" si="112"/>
        <v>351</v>
      </c>
      <c r="D353" s="5">
        <f t="shared" si="113"/>
        <v>0.7834821428571429</v>
      </c>
      <c r="E353" s="6">
        <f t="shared" si="98"/>
        <v>0.78400749189778829</v>
      </c>
      <c r="F353" s="7">
        <f t="shared" si="99"/>
        <v>0.78348214285714279</v>
      </c>
      <c r="G353" s="7">
        <f t="shared" si="100"/>
        <v>0.2933841587032725</v>
      </c>
      <c r="BI353" s="5">
        <f t="shared" si="101"/>
        <v>20.7</v>
      </c>
      <c r="BJ353" s="5">
        <f t="shared" si="102"/>
        <v>351</v>
      </c>
      <c r="BK353" s="5">
        <f t="shared" si="103"/>
        <v>1.3159703454569178</v>
      </c>
      <c r="BL353">
        <f t="shared" si="104"/>
        <v>0.77517381340116787</v>
      </c>
      <c r="BM353">
        <f t="shared" si="105"/>
        <v>0.22482618659883213</v>
      </c>
      <c r="BN353">
        <f t="shared" si="106"/>
        <v>0.79721490328668154</v>
      </c>
      <c r="BO353">
        <f t="shared" si="107"/>
        <v>-337.39059598387831</v>
      </c>
      <c r="BP353">
        <f t="shared" si="108"/>
        <v>0.78411633109619683</v>
      </c>
      <c r="BQ353">
        <f t="shared" si="109"/>
        <v>0.78617095817208238</v>
      </c>
      <c r="BR353">
        <f t="shared" si="110"/>
        <v>3.0301337002713233</v>
      </c>
      <c r="BU353" t="s">
        <v>65</v>
      </c>
      <c r="BV353">
        <v>20.7</v>
      </c>
    </row>
    <row r="354" spans="1:74" x14ac:dyDescent="0.25">
      <c r="A354">
        <v>21.3</v>
      </c>
      <c r="B354">
        <f t="shared" si="111"/>
        <v>1.3283796034387378</v>
      </c>
      <c r="C354">
        <f t="shared" si="112"/>
        <v>352</v>
      </c>
      <c r="D354" s="5">
        <f t="shared" si="113"/>
        <v>0.7857142857142857</v>
      </c>
      <c r="E354" s="6">
        <f t="shared" si="98"/>
        <v>0.79163860774337469</v>
      </c>
      <c r="F354" s="7">
        <f t="shared" si="99"/>
        <v>0.78571428571428581</v>
      </c>
      <c r="G354" s="7">
        <f t="shared" si="100"/>
        <v>0.29162563364376137</v>
      </c>
      <c r="BI354" s="5">
        <f t="shared" si="101"/>
        <v>21.3</v>
      </c>
      <c r="BJ354" s="5">
        <f t="shared" si="102"/>
        <v>352</v>
      </c>
      <c r="BK354" s="5">
        <f t="shared" si="103"/>
        <v>1.3283796034387378</v>
      </c>
      <c r="BL354">
        <f t="shared" si="104"/>
        <v>0.77821324587964658</v>
      </c>
      <c r="BM354">
        <f t="shared" si="105"/>
        <v>0.22178675412035342</v>
      </c>
      <c r="BN354">
        <f t="shared" si="106"/>
        <v>0.79721490328668154</v>
      </c>
      <c r="BO354">
        <f t="shared" si="107"/>
        <v>-335.60214265628088</v>
      </c>
      <c r="BP354">
        <f t="shared" si="108"/>
        <v>0.78635346756152125</v>
      </c>
      <c r="BQ354">
        <f t="shared" si="109"/>
        <v>0.79383230216788403</v>
      </c>
      <c r="BR354">
        <f t="shared" si="110"/>
        <v>3.0587070727153796</v>
      </c>
      <c r="BU354" t="s">
        <v>61</v>
      </c>
      <c r="BV354">
        <v>21.3</v>
      </c>
    </row>
    <row r="355" spans="1:74" x14ac:dyDescent="0.25">
      <c r="A355">
        <v>21.7</v>
      </c>
      <c r="B355">
        <f t="shared" si="111"/>
        <v>1.3364597338485296</v>
      </c>
      <c r="C355">
        <f t="shared" si="112"/>
        <v>353</v>
      </c>
      <c r="D355" s="5">
        <f t="shared" si="113"/>
        <v>0.7879464285714286</v>
      </c>
      <c r="E355" s="6">
        <f t="shared" si="98"/>
        <v>0.79931610482979287</v>
      </c>
      <c r="F355" s="7">
        <f t="shared" si="99"/>
        <v>0.78794642857142849</v>
      </c>
      <c r="G355" s="7">
        <f t="shared" si="100"/>
        <v>0.28985002326672021</v>
      </c>
      <c r="BI355" s="5">
        <f t="shared" si="101"/>
        <v>21.7</v>
      </c>
      <c r="BJ355" s="5">
        <f t="shared" si="102"/>
        <v>353</v>
      </c>
      <c r="BK355" s="5">
        <f t="shared" si="103"/>
        <v>1.3364597338485296</v>
      </c>
      <c r="BL355">
        <f t="shared" si="104"/>
        <v>0.78017965015175683</v>
      </c>
      <c r="BM355">
        <f t="shared" si="105"/>
        <v>0.21982034984824317</v>
      </c>
      <c r="BN355">
        <f t="shared" si="106"/>
        <v>0.79721490328668154</v>
      </c>
      <c r="BO355">
        <f t="shared" si="107"/>
        <v>-334.77775327985137</v>
      </c>
      <c r="BP355">
        <f t="shared" si="108"/>
        <v>0.78859060402684567</v>
      </c>
      <c r="BQ355">
        <f t="shared" si="109"/>
        <v>0.80154052705555223</v>
      </c>
      <c r="BR355">
        <f t="shared" si="110"/>
        <v>3.0773122605464138</v>
      </c>
      <c r="BU355" t="s">
        <v>61</v>
      </c>
      <c r="BV355">
        <v>21.7</v>
      </c>
    </row>
    <row r="356" spans="1:74" x14ac:dyDescent="0.25">
      <c r="A356">
        <v>22.4</v>
      </c>
      <c r="B356">
        <f t="shared" si="111"/>
        <v>1.3502480183341627</v>
      </c>
      <c r="C356">
        <f t="shared" si="112"/>
        <v>354</v>
      </c>
      <c r="D356" s="5">
        <f t="shared" si="113"/>
        <v>0.7901785714285714</v>
      </c>
      <c r="E356" s="6">
        <f t="shared" si="98"/>
        <v>0.80704100854903593</v>
      </c>
      <c r="F356" s="7">
        <f t="shared" si="99"/>
        <v>0.79017857142857151</v>
      </c>
      <c r="G356" s="7">
        <f t="shared" si="100"/>
        <v>0.28805722290373431</v>
      </c>
      <c r="BI356" s="5">
        <f t="shared" si="101"/>
        <v>22.4</v>
      </c>
      <c r="BJ356" s="5">
        <f t="shared" si="102"/>
        <v>354</v>
      </c>
      <c r="BK356" s="5">
        <f t="shared" si="103"/>
        <v>1.3502480183341627</v>
      </c>
      <c r="BL356">
        <f t="shared" si="104"/>
        <v>0.78351199228269885</v>
      </c>
      <c r="BM356">
        <f t="shared" si="105"/>
        <v>0.21648800771730115</v>
      </c>
      <c r="BN356">
        <f t="shared" si="106"/>
        <v>0.80146744567506567</v>
      </c>
      <c r="BO356">
        <f t="shared" si="107"/>
        <v>-328.95284388932907</v>
      </c>
      <c r="BP356">
        <f t="shared" si="108"/>
        <v>0.79082774049216997</v>
      </c>
      <c r="BQ356">
        <f t="shared" si="109"/>
        <v>0.80929667381379478</v>
      </c>
      <c r="BR356">
        <f t="shared" si="110"/>
        <v>3.1090609588609941</v>
      </c>
      <c r="BU356" t="s">
        <v>75</v>
      </c>
      <c r="BV356">
        <v>22.4</v>
      </c>
    </row>
    <row r="357" spans="1:74" x14ac:dyDescent="0.25">
      <c r="A357">
        <v>22.7</v>
      </c>
      <c r="B357">
        <f t="shared" si="111"/>
        <v>1.3560258571931227</v>
      </c>
      <c r="C357">
        <f t="shared" si="112"/>
        <v>355</v>
      </c>
      <c r="D357" s="5">
        <f t="shared" si="113"/>
        <v>0.7924107142857143</v>
      </c>
      <c r="E357" s="6">
        <f t="shared" si="98"/>
        <v>0.81481437476023644</v>
      </c>
      <c r="F357" s="7">
        <f t="shared" si="99"/>
        <v>0.79241071428571441</v>
      </c>
      <c r="G357" s="7">
        <f t="shared" si="100"/>
        <v>0.28624712556379739</v>
      </c>
      <c r="BI357" s="5">
        <f t="shared" si="101"/>
        <v>22.7</v>
      </c>
      <c r="BJ357" s="5">
        <f t="shared" si="102"/>
        <v>355</v>
      </c>
      <c r="BK357" s="5">
        <f t="shared" si="103"/>
        <v>1.3560258571931227</v>
      </c>
      <c r="BL357">
        <f t="shared" si="104"/>
        <v>0.78489963859396972</v>
      </c>
      <c r="BM357">
        <f t="shared" si="105"/>
        <v>0.21510036140603028</v>
      </c>
      <c r="BN357">
        <f t="shared" si="106"/>
        <v>0.80585112834672357</v>
      </c>
      <c r="BO357">
        <f t="shared" si="107"/>
        <v>-324.7614743675814</v>
      </c>
      <c r="BP357">
        <f t="shared" si="108"/>
        <v>0.79306487695749439</v>
      </c>
      <c r="BQ357">
        <f t="shared" si="109"/>
        <v>0.81710181452924058</v>
      </c>
      <c r="BR357">
        <f t="shared" si="110"/>
        <v>3.122364924487357</v>
      </c>
      <c r="BU357" t="s">
        <v>62</v>
      </c>
      <c r="BV357">
        <v>22.7</v>
      </c>
    </row>
    <row r="358" spans="1:74" x14ac:dyDescent="0.25">
      <c r="A358">
        <v>22.7</v>
      </c>
      <c r="B358">
        <f t="shared" si="111"/>
        <v>1.3560258571931227</v>
      </c>
      <c r="C358">
        <f t="shared" si="112"/>
        <v>356</v>
      </c>
      <c r="D358" s="5">
        <f t="shared" si="113"/>
        <v>0.7946428571428571</v>
      </c>
      <c r="E358" s="6">
        <f t="shared" si="98"/>
        <v>0.82263729107406613</v>
      </c>
      <c r="F358" s="7">
        <f t="shared" si="99"/>
        <v>0.79464285714285698</v>
      </c>
      <c r="G358" s="7">
        <f t="shared" si="100"/>
        <v>0.28441962186388275</v>
      </c>
      <c r="BI358" s="5">
        <f t="shared" si="101"/>
        <v>22.7</v>
      </c>
      <c r="BJ358" s="5">
        <f t="shared" si="102"/>
        <v>356</v>
      </c>
      <c r="BK358" s="5">
        <f t="shared" si="103"/>
        <v>1.3560258571931227</v>
      </c>
      <c r="BL358">
        <f t="shared" si="104"/>
        <v>0.78489963859396972</v>
      </c>
      <c r="BM358">
        <f t="shared" si="105"/>
        <v>0.21510036140603028</v>
      </c>
      <c r="BN358">
        <f t="shared" si="106"/>
        <v>0.80585112834672357</v>
      </c>
      <c r="BO358">
        <f t="shared" si="107"/>
        <v>-325.67758571981716</v>
      </c>
      <c r="BP358">
        <f t="shared" si="108"/>
        <v>0.79530201342281881</v>
      </c>
      <c r="BQ358">
        <f t="shared" si="109"/>
        <v>0.82495705371481631</v>
      </c>
      <c r="BR358">
        <f t="shared" si="110"/>
        <v>3.122364924487357</v>
      </c>
      <c r="BU358" t="s">
        <v>75</v>
      </c>
      <c r="BV358">
        <v>22.7</v>
      </c>
    </row>
    <row r="359" spans="1:74" x14ac:dyDescent="0.25">
      <c r="A359">
        <v>23</v>
      </c>
      <c r="B359">
        <f t="shared" si="111"/>
        <v>1.3617278360175928</v>
      </c>
      <c r="C359">
        <f t="shared" si="112"/>
        <v>357</v>
      </c>
      <c r="D359" s="5">
        <f t="shared" si="113"/>
        <v>0.796875</v>
      </c>
      <c r="E359" s="6">
        <f t="shared" si="98"/>
        <v>0.83051087820540004</v>
      </c>
      <c r="F359" s="7">
        <f t="shared" si="99"/>
        <v>0.79687500000000022</v>
      </c>
      <c r="G359" s="7">
        <f t="shared" si="100"/>
        <v>0.28257459995657164</v>
      </c>
      <c r="BI359" s="5">
        <f t="shared" si="101"/>
        <v>23</v>
      </c>
      <c r="BJ359" s="5">
        <f t="shared" si="102"/>
        <v>357</v>
      </c>
      <c r="BK359" s="5">
        <f t="shared" si="103"/>
        <v>1.3617278360175928</v>
      </c>
      <c r="BL359">
        <f t="shared" si="104"/>
        <v>0.78626398960760646</v>
      </c>
      <c r="BM359">
        <f t="shared" si="105"/>
        <v>0.21373601039239354</v>
      </c>
      <c r="BN359">
        <f t="shared" si="106"/>
        <v>0.80585112834672357</v>
      </c>
      <c r="BO359">
        <f t="shared" si="107"/>
        <v>-325.35540145500045</v>
      </c>
      <c r="BP359">
        <f t="shared" si="108"/>
        <v>0.79753914988814323</v>
      </c>
      <c r="BQ359">
        <f t="shared" si="109"/>
        <v>0.832863529698602</v>
      </c>
      <c r="BR359">
        <f t="shared" si="110"/>
        <v>3.1354942159291497</v>
      </c>
      <c r="BU359" t="s">
        <v>75</v>
      </c>
      <c r="BV359">
        <v>23</v>
      </c>
    </row>
    <row r="360" spans="1:74" x14ac:dyDescent="0.25">
      <c r="A360">
        <v>24.2</v>
      </c>
      <c r="B360">
        <f t="shared" si="111"/>
        <v>1.3838153659804313</v>
      </c>
      <c r="C360">
        <f t="shared" si="112"/>
        <v>358</v>
      </c>
      <c r="D360" s="5">
        <f t="shared" si="113"/>
        <v>0.7991071428571429</v>
      </c>
      <c r="E360" s="6">
        <f t="shared" si="98"/>
        <v>0.8384362913986565</v>
      </c>
      <c r="F360" s="7">
        <f t="shared" si="99"/>
        <v>0.7991071428571429</v>
      </c>
      <c r="G360" s="7">
        <f t="shared" si="100"/>
        <v>0.28071194545458672</v>
      </c>
      <c r="BI360" s="5">
        <f t="shared" si="101"/>
        <v>24.2</v>
      </c>
      <c r="BJ360" s="5">
        <f t="shared" si="102"/>
        <v>358</v>
      </c>
      <c r="BK360" s="5">
        <f t="shared" si="103"/>
        <v>1.3838153659804313</v>
      </c>
      <c r="BL360">
        <f t="shared" si="104"/>
        <v>0.7915012188221171</v>
      </c>
      <c r="BM360">
        <f t="shared" si="105"/>
        <v>0.2084987811778829</v>
      </c>
      <c r="BN360">
        <f t="shared" si="106"/>
        <v>0.81037508190222241</v>
      </c>
      <c r="BO360">
        <f t="shared" si="107"/>
        <v>-317.51858294814303</v>
      </c>
      <c r="BP360">
        <f t="shared" si="108"/>
        <v>0.79977628635346754</v>
      </c>
      <c r="BQ360">
        <f t="shared" si="109"/>
        <v>0.8408224160877269</v>
      </c>
      <c r="BR360">
        <f t="shared" si="110"/>
        <v>3.1863526331626408</v>
      </c>
      <c r="BU360" t="s">
        <v>62</v>
      </c>
      <c r="BV360">
        <v>24.2</v>
      </c>
    </row>
    <row r="361" spans="1:74" x14ac:dyDescent="0.25">
      <c r="A361" s="5">
        <v>25</v>
      </c>
      <c r="B361">
        <f t="shared" si="111"/>
        <v>1.3979400086720377</v>
      </c>
      <c r="C361">
        <f t="shared" si="112"/>
        <v>359</v>
      </c>
      <c r="D361" s="5">
        <f t="shared" si="113"/>
        <v>0.8013392857142857</v>
      </c>
      <c r="E361" s="6">
        <f t="shared" si="98"/>
        <v>0.84641472193064249</v>
      </c>
      <c r="F361" s="7">
        <f t="shared" si="99"/>
        <v>0.80133928571428559</v>
      </c>
      <c r="G361" s="7">
        <f t="shared" si="100"/>
        <v>0.27883154135205029</v>
      </c>
      <c r="BI361" s="5">
        <f t="shared" si="101"/>
        <v>25</v>
      </c>
      <c r="BJ361" s="5">
        <f t="shared" si="102"/>
        <v>359</v>
      </c>
      <c r="BK361" s="5">
        <f t="shared" si="103"/>
        <v>1.3979400086720377</v>
      </c>
      <c r="BL361">
        <f t="shared" si="104"/>
        <v>0.79481031225298904</v>
      </c>
      <c r="BM361">
        <f t="shared" si="105"/>
        <v>0.20518968774701096</v>
      </c>
      <c r="BN361">
        <f t="shared" si="106"/>
        <v>0.81504949282983963</v>
      </c>
      <c r="BO361">
        <f t="shared" si="107"/>
        <v>-311.29145372329754</v>
      </c>
      <c r="BP361">
        <f t="shared" si="108"/>
        <v>0.80201342281879195</v>
      </c>
      <c r="BQ361">
        <f t="shared" si="109"/>
        <v>0.84883492331230415</v>
      </c>
      <c r="BR361">
        <f t="shared" si="110"/>
        <v>3.2188758248682006</v>
      </c>
      <c r="BU361" t="s">
        <v>62</v>
      </c>
      <c r="BV361" s="5">
        <v>25</v>
      </c>
    </row>
    <row r="362" spans="1:74" x14ac:dyDescent="0.25">
      <c r="A362">
        <v>26.5</v>
      </c>
      <c r="B362">
        <f t="shared" si="111"/>
        <v>1.4232458739368079</v>
      </c>
      <c r="C362">
        <f t="shared" si="112"/>
        <v>360</v>
      </c>
      <c r="D362" s="5">
        <f t="shared" si="113"/>
        <v>0.8035714285714286</v>
      </c>
      <c r="E362" s="6">
        <f t="shared" si="98"/>
        <v>0.85444739869598973</v>
      </c>
      <c r="F362" s="7">
        <f t="shared" si="99"/>
        <v>0.8035714285714286</v>
      </c>
      <c r="G362" s="7">
        <f t="shared" si="100"/>
        <v>0.276933267942304</v>
      </c>
      <c r="BI362" s="5">
        <f t="shared" si="101"/>
        <v>26.5</v>
      </c>
      <c r="BJ362" s="5">
        <f t="shared" si="102"/>
        <v>360</v>
      </c>
      <c r="BK362" s="5">
        <f t="shared" si="103"/>
        <v>1.4232458739368079</v>
      </c>
      <c r="BL362">
        <f t="shared" si="104"/>
        <v>0.80066028411356926</v>
      </c>
      <c r="BM362">
        <f t="shared" si="105"/>
        <v>0.19933971588643074</v>
      </c>
      <c r="BN362">
        <f t="shared" si="106"/>
        <v>0.81504949282983963</v>
      </c>
      <c r="BO362">
        <f t="shared" si="107"/>
        <v>-306.88715830269001</v>
      </c>
      <c r="BP362">
        <f t="shared" si="108"/>
        <v>0.80425055928411637</v>
      </c>
      <c r="BQ362">
        <f t="shared" si="109"/>
        <v>0.85690230025470071</v>
      </c>
      <c r="BR362">
        <f t="shared" si="110"/>
        <v>3.2771447329921766</v>
      </c>
      <c r="BU362" t="s">
        <v>63</v>
      </c>
      <c r="BV362">
        <v>26.5</v>
      </c>
    </row>
    <row r="363" spans="1:74" x14ac:dyDescent="0.25">
      <c r="A363">
        <v>27</v>
      </c>
      <c r="B363">
        <f t="shared" si="111"/>
        <v>1.4313637641589874</v>
      </c>
      <c r="C363">
        <f t="shared" si="112"/>
        <v>361</v>
      </c>
      <c r="D363" s="5">
        <f t="shared" si="113"/>
        <v>0.8058035714285714</v>
      </c>
      <c r="E363" s="6">
        <f t="shared" si="98"/>
        <v>0.86253558988076851</v>
      </c>
      <c r="F363" s="7">
        <f t="shared" si="99"/>
        <v>0.8058035714285714</v>
      </c>
      <c r="G363" s="7">
        <f t="shared" si="100"/>
        <v>0.27501700273208968</v>
      </c>
      <c r="BI363" s="5">
        <f t="shared" si="101"/>
        <v>27</v>
      </c>
      <c r="BJ363" s="5">
        <f t="shared" si="102"/>
        <v>361</v>
      </c>
      <c r="BK363" s="5">
        <f t="shared" si="103"/>
        <v>1.4313637641589874</v>
      </c>
      <c r="BL363">
        <f t="shared" si="104"/>
        <v>0.80251541580583396</v>
      </c>
      <c r="BM363">
        <f t="shared" si="105"/>
        <v>0.19748458419416604</v>
      </c>
      <c r="BN363">
        <f t="shared" si="106"/>
        <v>0.81988578063048023</v>
      </c>
      <c r="BO363">
        <f t="shared" si="107"/>
        <v>-301.80660189312181</v>
      </c>
      <c r="BP363">
        <f t="shared" si="108"/>
        <v>0.80648769574944068</v>
      </c>
      <c r="BQ363">
        <f t="shared" si="109"/>
        <v>0.86502583596996985</v>
      </c>
      <c r="BR363">
        <f t="shared" si="110"/>
        <v>3.2958368660043291</v>
      </c>
      <c r="BU363" t="s">
        <v>75</v>
      </c>
      <c r="BV363">
        <v>27</v>
      </c>
    </row>
    <row r="364" spans="1:74" x14ac:dyDescent="0.25">
      <c r="A364">
        <v>27</v>
      </c>
      <c r="B364">
        <f t="shared" si="111"/>
        <v>1.4313637641589874</v>
      </c>
      <c r="C364">
        <f t="shared" si="112"/>
        <v>362</v>
      </c>
      <c r="D364" s="5">
        <f t="shared" si="113"/>
        <v>0.8080357142857143</v>
      </c>
      <c r="E364" s="6">
        <f t="shared" si="98"/>
        <v>0.87068060473027531</v>
      </c>
      <c r="F364" s="7">
        <f t="shared" si="99"/>
        <v>0.80803571428571452</v>
      </c>
      <c r="G364" s="7">
        <f t="shared" si="100"/>
        <v>0.27308262035188813</v>
      </c>
      <c r="BI364" s="5">
        <f t="shared" si="101"/>
        <v>27</v>
      </c>
      <c r="BJ364" s="5">
        <f t="shared" si="102"/>
        <v>362</v>
      </c>
      <c r="BK364" s="5">
        <f t="shared" si="103"/>
        <v>1.4313637641589874</v>
      </c>
      <c r="BL364">
        <f t="shared" si="104"/>
        <v>0.80251541580583396</v>
      </c>
      <c r="BM364">
        <f t="shared" si="105"/>
        <v>0.19748458419416604</v>
      </c>
      <c r="BN364">
        <f t="shared" si="106"/>
        <v>0.81988578063048023</v>
      </c>
      <c r="BO364">
        <f t="shared" si="107"/>
        <v>-302.64379080267275</v>
      </c>
      <c r="BP364">
        <f t="shared" si="108"/>
        <v>0.8087248322147651</v>
      </c>
      <c r="BQ364">
        <f t="shared" si="109"/>
        <v>0.87320686150362581</v>
      </c>
      <c r="BR364">
        <f t="shared" si="110"/>
        <v>3.2958368660043291</v>
      </c>
      <c r="BU364" t="s">
        <v>75</v>
      </c>
      <c r="BV364">
        <v>27</v>
      </c>
    </row>
    <row r="365" spans="1:74" x14ac:dyDescent="0.25">
      <c r="A365">
        <v>27.8</v>
      </c>
      <c r="B365">
        <f t="shared" si="111"/>
        <v>1.4440447959180762</v>
      </c>
      <c r="C365">
        <f t="shared" si="112"/>
        <v>363</v>
      </c>
      <c r="D365" s="5">
        <f t="shared" si="113"/>
        <v>0.8102678571428571</v>
      </c>
      <c r="E365" s="6">
        <f t="shared" si="98"/>
        <v>0.87888379541743655</v>
      </c>
      <c r="F365" s="7">
        <f t="shared" si="99"/>
        <v>0.81026785714285721</v>
      </c>
      <c r="G365" s="7">
        <f t="shared" si="100"/>
        <v>0.27112999246220643</v>
      </c>
      <c r="BI365" s="5">
        <f t="shared" si="101"/>
        <v>27.8</v>
      </c>
      <c r="BJ365" s="5">
        <f t="shared" si="102"/>
        <v>363</v>
      </c>
      <c r="BK365" s="5">
        <f t="shared" si="103"/>
        <v>1.4440447959180762</v>
      </c>
      <c r="BL365">
        <f t="shared" si="104"/>
        <v>0.80539235914042062</v>
      </c>
      <c r="BM365">
        <f t="shared" si="105"/>
        <v>0.19460764085957938</v>
      </c>
      <c r="BN365">
        <f t="shared" si="106"/>
        <v>0.81988578063048023</v>
      </c>
      <c r="BO365">
        <f t="shared" si="107"/>
        <v>-300.8865695403332</v>
      </c>
      <c r="BP365">
        <f t="shared" si="108"/>
        <v>0.81096196868008952</v>
      </c>
      <c r="BQ365">
        <f t="shared" si="109"/>
        <v>0.88144675181352228</v>
      </c>
      <c r="BR365">
        <f t="shared" si="110"/>
        <v>3.3250360206965914</v>
      </c>
      <c r="BU365" t="s">
        <v>75</v>
      </c>
      <c r="BV365">
        <v>27.8</v>
      </c>
    </row>
    <row r="366" spans="1:74" x14ac:dyDescent="0.25">
      <c r="A366">
        <v>28.5</v>
      </c>
      <c r="B366">
        <f t="shared" si="111"/>
        <v>1.4548448600085102</v>
      </c>
      <c r="C366">
        <f t="shared" si="112"/>
        <v>364</v>
      </c>
      <c r="D366" s="5">
        <f t="shared" si="113"/>
        <v>0.8125</v>
      </c>
      <c r="E366" s="6">
        <f t="shared" si="98"/>
        <v>0.88714655901887607</v>
      </c>
      <c r="F366" s="7">
        <f t="shared" si="99"/>
        <v>0.8125</v>
      </c>
      <c r="G366" s="7">
        <f t="shared" si="100"/>
        <v>0.26915898765556917</v>
      </c>
      <c r="BI366" s="5">
        <f t="shared" si="101"/>
        <v>28.5</v>
      </c>
      <c r="BJ366" s="5">
        <f t="shared" si="102"/>
        <v>364</v>
      </c>
      <c r="BK366" s="5">
        <f t="shared" si="103"/>
        <v>1.4548448600085102</v>
      </c>
      <c r="BL366">
        <f t="shared" si="104"/>
        <v>0.80782234578945122</v>
      </c>
      <c r="BM366">
        <f t="shared" si="105"/>
        <v>0.19217765421054878</v>
      </c>
      <c r="BN366">
        <f t="shared" si="106"/>
        <v>0.8248968149969278</v>
      </c>
      <c r="BO366">
        <f t="shared" si="107"/>
        <v>-295.09663318280673</v>
      </c>
      <c r="BP366">
        <f t="shared" si="108"/>
        <v>0.81319910514541383</v>
      </c>
      <c r="BQ366">
        <f t="shared" si="109"/>
        <v>0.88974692780311204</v>
      </c>
      <c r="BR366">
        <f t="shared" si="110"/>
        <v>3.3499040872746049</v>
      </c>
      <c r="BU366" t="s">
        <v>61</v>
      </c>
      <c r="BV366">
        <v>28.5</v>
      </c>
    </row>
    <row r="367" spans="1:74" x14ac:dyDescent="0.25">
      <c r="A367">
        <v>29.1</v>
      </c>
      <c r="B367">
        <f t="shared" si="111"/>
        <v>1.4638929889859074</v>
      </c>
      <c r="C367">
        <f t="shared" si="112"/>
        <v>365</v>
      </c>
      <c r="D367" s="5">
        <f t="shared" si="113"/>
        <v>0.8147321428571429</v>
      </c>
      <c r="E367" s="6">
        <f t="shared" si="98"/>
        <v>0.89547033960618005</v>
      </c>
      <c r="F367" s="7">
        <f t="shared" si="99"/>
        <v>0.81473214285714302</v>
      </c>
      <c r="G367" s="7">
        <f t="shared" si="100"/>
        <v>0.26716947135397767</v>
      </c>
      <c r="BI367" s="5">
        <f t="shared" si="101"/>
        <v>29.1</v>
      </c>
      <c r="BJ367" s="5">
        <f t="shared" si="102"/>
        <v>365</v>
      </c>
      <c r="BK367" s="5">
        <f t="shared" si="103"/>
        <v>1.4638929889859074</v>
      </c>
      <c r="BL367">
        <f t="shared" si="104"/>
        <v>0.8098437938825328</v>
      </c>
      <c r="BM367">
        <f t="shared" si="105"/>
        <v>0.1901562061174672</v>
      </c>
      <c r="BN367">
        <f t="shared" si="106"/>
        <v>0.83009718472331229</v>
      </c>
      <c r="BO367">
        <f t="shared" si="107"/>
        <v>-289.50513976038025</v>
      </c>
      <c r="BP367">
        <f t="shared" si="108"/>
        <v>0.81543624161073824</v>
      </c>
      <c r="BQ367">
        <f t="shared" si="109"/>
        <v>0.89810885847398392</v>
      </c>
      <c r="BR367">
        <f t="shared" si="110"/>
        <v>3.3707381741774469</v>
      </c>
      <c r="BU367" t="s">
        <v>61</v>
      </c>
      <c r="BV367">
        <v>29.1</v>
      </c>
    </row>
    <row r="368" spans="1:74" x14ac:dyDescent="0.25">
      <c r="A368">
        <v>29.1</v>
      </c>
      <c r="B368">
        <f t="shared" si="111"/>
        <v>1.4638929889859074</v>
      </c>
      <c r="C368">
        <f t="shared" si="112"/>
        <v>366</v>
      </c>
      <c r="D368" s="5">
        <f t="shared" si="113"/>
        <v>0.8169642857142857</v>
      </c>
      <c r="E368" s="6">
        <f t="shared" si="98"/>
        <v>0.90385663046060361</v>
      </c>
      <c r="F368" s="7">
        <f t="shared" si="99"/>
        <v>0.81696428571428603</v>
      </c>
      <c r="G368" s="7">
        <f t="shared" si="100"/>
        <v>0.26516130570156127</v>
      </c>
      <c r="BI368" s="5">
        <f t="shared" si="101"/>
        <v>29.1</v>
      </c>
      <c r="BJ368" s="5">
        <f t="shared" si="102"/>
        <v>366</v>
      </c>
      <c r="BK368" s="5">
        <f t="shared" si="103"/>
        <v>1.4638929889859074</v>
      </c>
      <c r="BL368">
        <f t="shared" si="104"/>
        <v>0.8098437938825328</v>
      </c>
      <c r="BM368">
        <f t="shared" si="105"/>
        <v>0.1901562061174672</v>
      </c>
      <c r="BN368">
        <f t="shared" si="106"/>
        <v>0.83009718472331229</v>
      </c>
      <c r="BO368">
        <f t="shared" si="107"/>
        <v>-290.29939254435936</v>
      </c>
      <c r="BP368">
        <f t="shared" si="108"/>
        <v>0.81767337807606266</v>
      </c>
      <c r="BQ368">
        <f t="shared" si="109"/>
        <v>0.90653406320622043</v>
      </c>
      <c r="BR368">
        <f t="shared" si="110"/>
        <v>3.3707381741774469</v>
      </c>
      <c r="BU368" t="s">
        <v>61</v>
      </c>
      <c r="BV368">
        <v>29.1</v>
      </c>
    </row>
    <row r="369" spans="1:74" x14ac:dyDescent="0.25">
      <c r="A369">
        <v>29.7</v>
      </c>
      <c r="B369">
        <f t="shared" si="111"/>
        <v>1.4727564493172123</v>
      </c>
      <c r="C369">
        <f t="shared" si="112"/>
        <v>367</v>
      </c>
      <c r="D369" s="5">
        <f t="shared" si="113"/>
        <v>0.8191964285714286</v>
      </c>
      <c r="E369" s="6">
        <f t="shared" si="98"/>
        <v>0.91230697642010394</v>
      </c>
      <c r="F369" s="7">
        <f t="shared" si="99"/>
        <v>0.81919642857142905</v>
      </c>
      <c r="G369" s="7">
        <f t="shared" si="100"/>
        <v>0.26313434945214126</v>
      </c>
      <c r="BI369" s="5">
        <f t="shared" si="101"/>
        <v>29.7</v>
      </c>
      <c r="BJ369" s="5">
        <f t="shared" si="102"/>
        <v>367</v>
      </c>
      <c r="BK369" s="5">
        <f t="shared" si="103"/>
        <v>1.4727564493172123</v>
      </c>
      <c r="BL369">
        <f t="shared" si="104"/>
        <v>0.81181126558159289</v>
      </c>
      <c r="BM369">
        <f t="shared" si="105"/>
        <v>0.18818873441840711</v>
      </c>
      <c r="BN369">
        <f t="shared" si="106"/>
        <v>0.83009718472331229</v>
      </c>
      <c r="BO369">
        <f t="shared" si="107"/>
        <v>-289.31502113251992</v>
      </c>
      <c r="BP369">
        <f t="shared" si="108"/>
        <v>0.81991051454138697</v>
      </c>
      <c r="BQ369">
        <f t="shared" si="109"/>
        <v>0.91502411417584673</v>
      </c>
      <c r="BR369">
        <f t="shared" si="110"/>
        <v>3.3911470458086539</v>
      </c>
      <c r="BU369" t="s">
        <v>61</v>
      </c>
      <c r="BV369">
        <v>29.7</v>
      </c>
    </row>
    <row r="370" spans="1:74" x14ac:dyDescent="0.25">
      <c r="A370">
        <v>31.5</v>
      </c>
      <c r="B370">
        <f t="shared" si="111"/>
        <v>1.4983105537896004</v>
      </c>
      <c r="C370">
        <f t="shared" si="112"/>
        <v>368</v>
      </c>
      <c r="D370" s="5">
        <f t="shared" si="113"/>
        <v>0.8214285714285714</v>
      </c>
      <c r="E370" s="6">
        <f t="shared" si="98"/>
        <v>0.9208229763683794</v>
      </c>
      <c r="F370" s="7">
        <f t="shared" si="99"/>
        <v>0.82142857142857162</v>
      </c>
      <c r="G370" s="7">
        <f t="shared" si="100"/>
        <v>0.26108845785139745</v>
      </c>
      <c r="BI370" s="5">
        <f t="shared" si="101"/>
        <v>31.5</v>
      </c>
      <c r="BJ370" s="5">
        <f t="shared" si="102"/>
        <v>368</v>
      </c>
      <c r="BK370" s="5">
        <f t="shared" si="103"/>
        <v>1.4983105537896004</v>
      </c>
      <c r="BL370">
        <f t="shared" si="104"/>
        <v>0.81741298108583638</v>
      </c>
      <c r="BM370">
        <f t="shared" si="105"/>
        <v>0.18258701891416362</v>
      </c>
      <c r="BN370">
        <f t="shared" si="106"/>
        <v>0.83550353428110435</v>
      </c>
      <c r="BO370">
        <f t="shared" si="107"/>
        <v>-280.27867296830067</v>
      </c>
      <c r="BP370">
        <f t="shared" si="108"/>
        <v>0.82214765100671139</v>
      </c>
      <c r="BQ370">
        <f t="shared" si="109"/>
        <v>0.92358063891947928</v>
      </c>
      <c r="BR370">
        <f t="shared" si="110"/>
        <v>3.4499875458315872</v>
      </c>
      <c r="BU370" t="s">
        <v>62</v>
      </c>
      <c r="BV370">
        <v>31.5</v>
      </c>
    </row>
    <row r="371" spans="1:74" x14ac:dyDescent="0.25">
      <c r="A371">
        <v>31.9</v>
      </c>
      <c r="B371">
        <f t="shared" si="111"/>
        <v>1.503790683057181</v>
      </c>
      <c r="C371">
        <f t="shared" si="112"/>
        <v>369</v>
      </c>
      <c r="D371" s="5">
        <f t="shared" si="113"/>
        <v>0.8236607142857143</v>
      </c>
      <c r="E371" s="6">
        <f t="shared" si="98"/>
        <v>0.92940628587640339</v>
      </c>
      <c r="F371" s="7">
        <f t="shared" si="99"/>
        <v>0.82366071428571441</v>
      </c>
      <c r="G371" s="7">
        <f t="shared" si="100"/>
        <v>0.25902348251331136</v>
      </c>
      <c r="BI371" s="5">
        <f t="shared" si="101"/>
        <v>31.9</v>
      </c>
      <c r="BJ371" s="5">
        <f t="shared" si="102"/>
        <v>369</v>
      </c>
      <c r="BK371" s="5">
        <f t="shared" si="103"/>
        <v>1.503790683057181</v>
      </c>
      <c r="BL371">
        <f t="shared" si="104"/>
        <v>0.81860058107273725</v>
      </c>
      <c r="BM371">
        <f t="shared" si="105"/>
        <v>0.18139941892726275</v>
      </c>
      <c r="BN371">
        <f t="shared" si="106"/>
        <v>0.83550353428110435</v>
      </c>
      <c r="BO371">
        <f t="shared" si="107"/>
        <v>-279.97134325091753</v>
      </c>
      <c r="BP371">
        <f t="shared" si="108"/>
        <v>0.82438478747203581</v>
      </c>
      <c r="BQ371">
        <f t="shared" si="109"/>
        <v>0.93220532305709047</v>
      </c>
      <c r="BR371">
        <f t="shared" si="110"/>
        <v>3.4626060097907989</v>
      </c>
      <c r="BU371" t="s">
        <v>75</v>
      </c>
      <c r="BV371">
        <v>31.9</v>
      </c>
    </row>
    <row r="372" spans="1:74" x14ac:dyDescent="0.25">
      <c r="A372">
        <v>34</v>
      </c>
      <c r="B372">
        <f t="shared" si="111"/>
        <v>1.5314789170422551</v>
      </c>
      <c r="C372">
        <f t="shared" si="112"/>
        <v>370</v>
      </c>
      <c r="D372" s="5">
        <f t="shared" si="113"/>
        <v>0.8258928571428571</v>
      </c>
      <c r="E372" s="6">
        <f t="shared" si="98"/>
        <v>0.93805862000787543</v>
      </c>
      <c r="F372" s="7">
        <f t="shared" si="99"/>
        <v>0.82589285714285698</v>
      </c>
      <c r="G372" s="7">
        <f t="shared" si="100"/>
        <v>0.25693927129053451</v>
      </c>
      <c r="BI372" s="5">
        <f t="shared" si="101"/>
        <v>34</v>
      </c>
      <c r="BJ372" s="5">
        <f t="shared" si="102"/>
        <v>370</v>
      </c>
      <c r="BK372" s="5">
        <f t="shared" si="103"/>
        <v>1.5314789170422551</v>
      </c>
      <c r="BL372">
        <f t="shared" si="104"/>
        <v>0.824526700132444</v>
      </c>
      <c r="BM372">
        <f t="shared" si="105"/>
        <v>0.175473299867556</v>
      </c>
      <c r="BN372">
        <f t="shared" si="106"/>
        <v>0.83550353428110435</v>
      </c>
      <c r="BO372">
        <f t="shared" si="107"/>
        <v>-275.40051017129804</v>
      </c>
      <c r="BP372">
        <f t="shared" si="108"/>
        <v>0.82662192393736023</v>
      </c>
      <c r="BQ372">
        <f t="shared" si="109"/>
        <v>0.9408999131848248</v>
      </c>
      <c r="BR372">
        <f t="shared" si="110"/>
        <v>3.5263605246161616</v>
      </c>
      <c r="BU372" t="s">
        <v>61</v>
      </c>
      <c r="BV372">
        <v>34</v>
      </c>
    </row>
    <row r="373" spans="1:74" x14ac:dyDescent="0.25">
      <c r="A373">
        <v>34</v>
      </c>
      <c r="B373">
        <f t="shared" si="111"/>
        <v>1.5314789170422551</v>
      </c>
      <c r="C373">
        <f t="shared" si="112"/>
        <v>371</v>
      </c>
      <c r="D373" s="5">
        <f t="shared" si="113"/>
        <v>0.828125</v>
      </c>
      <c r="E373" s="6">
        <f t="shared" si="98"/>
        <v>0.94678175630104722</v>
      </c>
      <c r="F373" s="7">
        <f t="shared" si="99"/>
        <v>0.82812500000000044</v>
      </c>
      <c r="G373" s="7">
        <f t="shared" si="100"/>
        <v>0.25483566813829511</v>
      </c>
      <c r="BI373" s="5">
        <f t="shared" si="101"/>
        <v>34</v>
      </c>
      <c r="BJ373" s="5">
        <f t="shared" si="102"/>
        <v>371</v>
      </c>
      <c r="BK373" s="5">
        <f t="shared" si="103"/>
        <v>1.5314789170422551</v>
      </c>
      <c r="BL373">
        <f t="shared" si="104"/>
        <v>0.824526700132444</v>
      </c>
      <c r="BM373">
        <f t="shared" si="105"/>
        <v>0.175473299867556</v>
      </c>
      <c r="BN373">
        <f t="shared" si="106"/>
        <v>0.84113499016572724</v>
      </c>
      <c r="BO373">
        <f t="shared" si="107"/>
        <v>-271.16811598985845</v>
      </c>
      <c r="BP373">
        <f t="shared" si="108"/>
        <v>0.82885906040268453</v>
      </c>
      <c r="BQ373">
        <f t="shared" si="109"/>
        <v>0.94966621995086331</v>
      </c>
      <c r="BR373">
        <f t="shared" si="110"/>
        <v>3.5263605246161616</v>
      </c>
      <c r="BU373" t="s">
        <v>65</v>
      </c>
      <c r="BV373">
        <v>34</v>
      </c>
    </row>
    <row r="374" spans="1:74" x14ac:dyDescent="0.25">
      <c r="A374">
        <v>35</v>
      </c>
      <c r="B374">
        <f t="shared" si="111"/>
        <v>1.5440680443502757</v>
      </c>
      <c r="C374">
        <f t="shared" si="112"/>
        <v>372</v>
      </c>
      <c r="D374" s="5">
        <f t="shared" si="113"/>
        <v>0.8303571428571429</v>
      </c>
      <c r="E374" s="6">
        <f t="shared" si="98"/>
        <v>0.95557753794043188</v>
      </c>
      <c r="F374" s="7">
        <f t="shared" si="99"/>
        <v>0.83035714285714302</v>
      </c>
      <c r="G374" s="7">
        <f t="shared" si="100"/>
        <v>0.25271251297144753</v>
      </c>
      <c r="BI374" s="5">
        <f t="shared" si="101"/>
        <v>35</v>
      </c>
      <c r="BJ374" s="5">
        <f t="shared" si="102"/>
        <v>372</v>
      </c>
      <c r="BK374" s="5">
        <f t="shared" si="103"/>
        <v>1.5440680443502757</v>
      </c>
      <c r="BL374">
        <f t="shared" si="104"/>
        <v>0.8271801015285255</v>
      </c>
      <c r="BM374">
        <f t="shared" si="105"/>
        <v>0.1728198984714745</v>
      </c>
      <c r="BN374">
        <f t="shared" si="106"/>
        <v>0.84701370822632083</v>
      </c>
      <c r="BO374">
        <f t="shared" si="107"/>
        <v>-264.33802444266121</v>
      </c>
      <c r="BP374">
        <f t="shared" si="108"/>
        <v>0.83109619686800895</v>
      </c>
      <c r="BQ374">
        <f t="shared" si="109"/>
        <v>0.95850612132846924</v>
      </c>
      <c r="BR374">
        <f t="shared" si="110"/>
        <v>3.5553480614894135</v>
      </c>
      <c r="BU374" t="s">
        <v>75</v>
      </c>
      <c r="BV374">
        <v>35</v>
      </c>
    </row>
    <row r="375" spans="1:74" x14ac:dyDescent="0.25">
      <c r="A375">
        <v>35</v>
      </c>
      <c r="B375">
        <f t="shared" si="111"/>
        <v>1.5440680443502757</v>
      </c>
      <c r="C375">
        <f t="shared" si="112"/>
        <v>373</v>
      </c>
      <c r="D375" s="5">
        <f t="shared" si="113"/>
        <v>0.8325892857142857</v>
      </c>
      <c r="E375" s="6">
        <f t="shared" si="98"/>
        <v>0.96444787713325564</v>
      </c>
      <c r="F375" s="7">
        <f t="shared" si="99"/>
        <v>0.83258928571428514</v>
      </c>
      <c r="G375" s="7">
        <f t="shared" si="100"/>
        <v>0.25056964151420652</v>
      </c>
      <c r="BI375" s="5">
        <f t="shared" si="101"/>
        <v>35</v>
      </c>
      <c r="BJ375" s="5">
        <f t="shared" si="102"/>
        <v>373</v>
      </c>
      <c r="BK375" s="5">
        <f t="shared" si="103"/>
        <v>1.5440680443502757</v>
      </c>
      <c r="BL375">
        <f t="shared" si="104"/>
        <v>0.8271801015285255</v>
      </c>
      <c r="BM375">
        <f t="shared" si="105"/>
        <v>0.1728198984714745</v>
      </c>
      <c r="BN375">
        <f t="shared" si="106"/>
        <v>0.84701370822632083</v>
      </c>
      <c r="BO375">
        <f t="shared" si="107"/>
        <v>-265.04956690414883</v>
      </c>
      <c r="BP375">
        <f t="shared" si="108"/>
        <v>0.83333333333333337</v>
      </c>
      <c r="BQ375">
        <f t="shared" si="109"/>
        <v>0.96742156610170071</v>
      </c>
      <c r="BR375">
        <f t="shared" si="110"/>
        <v>3.5553480614894135</v>
      </c>
      <c r="BU375" t="s">
        <v>65</v>
      </c>
      <c r="BV375">
        <v>35</v>
      </c>
    </row>
    <row r="376" spans="1:74" x14ac:dyDescent="0.25">
      <c r="A376">
        <v>35.299999999999997</v>
      </c>
      <c r="B376">
        <f t="shared" si="111"/>
        <v>1.5477747053878226</v>
      </c>
      <c r="C376">
        <f t="shared" si="112"/>
        <v>374</v>
      </c>
      <c r="D376" s="5">
        <f t="shared" si="113"/>
        <v>0.8348214285714286</v>
      </c>
      <c r="E376" s="6">
        <f t="shared" si="98"/>
        <v>0.97339475870674164</v>
      </c>
      <c r="F376" s="7">
        <f t="shared" si="99"/>
        <v>0.83482142857142816</v>
      </c>
      <c r="G376" s="7">
        <f t="shared" si="100"/>
        <v>0.24840688514210818</v>
      </c>
      <c r="BI376" s="5">
        <f t="shared" si="101"/>
        <v>35.299999999999997</v>
      </c>
      <c r="BJ376" s="5">
        <f t="shared" si="102"/>
        <v>374</v>
      </c>
      <c r="BK376" s="5">
        <f t="shared" si="103"/>
        <v>1.5477747053878226</v>
      </c>
      <c r="BL376">
        <f t="shared" si="104"/>
        <v>0.82795645331180734</v>
      </c>
      <c r="BM376">
        <f t="shared" si="105"/>
        <v>0.17204354668819266</v>
      </c>
      <c r="BN376">
        <f t="shared" si="106"/>
        <v>0.85316558694449651</v>
      </c>
      <c r="BO376">
        <f t="shared" si="107"/>
        <v>-259.6544703861889</v>
      </c>
      <c r="BP376">
        <f t="shared" si="108"/>
        <v>0.83557046979865768</v>
      </c>
      <c r="BQ376">
        <f t="shared" si="109"/>
        <v>0.9764145775806804</v>
      </c>
      <c r="BR376">
        <f t="shared" si="110"/>
        <v>3.5638829639392511</v>
      </c>
      <c r="BU376" t="s">
        <v>61</v>
      </c>
      <c r="BV376">
        <v>35.299999999999997</v>
      </c>
    </row>
    <row r="377" spans="1:74" x14ac:dyDescent="0.25">
      <c r="A377">
        <v>36.5</v>
      </c>
      <c r="B377">
        <f t="shared" si="111"/>
        <v>1.5622928644564746</v>
      </c>
      <c r="C377">
        <f t="shared" si="112"/>
        <v>375</v>
      </c>
      <c r="D377" s="5">
        <f t="shared" si="113"/>
        <v>0.8370535714285714</v>
      </c>
      <c r="E377" s="6">
        <f t="shared" si="98"/>
        <v>0.98242024394392158</v>
      </c>
      <c r="F377" s="7">
        <f t="shared" si="99"/>
        <v>0.83705357142857173</v>
      </c>
      <c r="G377" s="7">
        <f t="shared" si="100"/>
        <v>0.2462240707156787</v>
      </c>
      <c r="BI377" s="5">
        <f t="shared" si="101"/>
        <v>36.5</v>
      </c>
      <c r="BJ377" s="5">
        <f t="shared" si="102"/>
        <v>375</v>
      </c>
      <c r="BK377" s="5">
        <f t="shared" si="103"/>
        <v>1.5622928644564746</v>
      </c>
      <c r="BL377">
        <f t="shared" si="104"/>
        <v>0.8309757708333616</v>
      </c>
      <c r="BM377">
        <f t="shared" si="105"/>
        <v>0.1690242291666384</v>
      </c>
      <c r="BN377">
        <f t="shared" si="106"/>
        <v>0.85316558694449651</v>
      </c>
      <c r="BO377">
        <f t="shared" si="107"/>
        <v>-257.62324509924281</v>
      </c>
      <c r="BP377">
        <f t="shared" si="108"/>
        <v>0.8378076062639821</v>
      </c>
      <c r="BQ377">
        <f t="shared" si="109"/>
        <v>0.98548725756489752</v>
      </c>
      <c r="BR377">
        <f t="shared" si="110"/>
        <v>3.597312260588446</v>
      </c>
      <c r="BU377" t="s">
        <v>75</v>
      </c>
      <c r="BV377">
        <v>36.5</v>
      </c>
    </row>
    <row r="378" spans="1:74" x14ac:dyDescent="0.25">
      <c r="A378">
        <v>37</v>
      </c>
      <c r="B378">
        <f t="shared" si="111"/>
        <v>1.568201724066995</v>
      </c>
      <c r="C378">
        <f t="shared" si="112"/>
        <v>376</v>
      </c>
      <c r="D378" s="5">
        <f t="shared" si="113"/>
        <v>0.8392857142857143</v>
      </c>
      <c r="E378" s="6">
        <f t="shared" si="98"/>
        <v>0.99152647467733057</v>
      </c>
      <c r="F378" s="7">
        <f t="shared" si="99"/>
        <v>0.8392857142857143</v>
      </c>
      <c r="G378" s="7">
        <f t="shared" si="100"/>
        <v>0.24402102040525492</v>
      </c>
      <c r="BI378" s="5">
        <f t="shared" si="101"/>
        <v>37</v>
      </c>
      <c r="BJ378" s="5">
        <f t="shared" si="102"/>
        <v>376</v>
      </c>
      <c r="BK378" s="5">
        <f t="shared" si="103"/>
        <v>1.568201724066995</v>
      </c>
      <c r="BL378">
        <f t="shared" si="104"/>
        <v>0.83219482246689402</v>
      </c>
      <c r="BM378">
        <f t="shared" si="105"/>
        <v>0.16780517753310598</v>
      </c>
      <c r="BN378">
        <f t="shared" si="106"/>
        <v>0.85316558694449651</v>
      </c>
      <c r="BO378">
        <f t="shared" si="107"/>
        <v>-257.21023877147093</v>
      </c>
      <c r="BP378">
        <f t="shared" si="108"/>
        <v>0.84004474272930652</v>
      </c>
      <c r="BQ378">
        <f t="shared" si="109"/>
        <v>0.99464179057483071</v>
      </c>
      <c r="BR378">
        <f t="shared" si="110"/>
        <v>3.6109179126442243</v>
      </c>
      <c r="BU378" t="s">
        <v>62</v>
      </c>
      <c r="BV378">
        <v>37</v>
      </c>
    </row>
    <row r="379" spans="1:74" x14ac:dyDescent="0.25">
      <c r="A379">
        <v>37.700000000000003</v>
      </c>
      <c r="B379">
        <f t="shared" si="111"/>
        <v>1.5763413502057928</v>
      </c>
      <c r="C379">
        <f t="shared" si="112"/>
        <v>377</v>
      </c>
      <c r="D379" s="5">
        <f t="shared" si="113"/>
        <v>0.8415178571428571</v>
      </c>
      <c r="E379" s="6">
        <f t="shared" si="98"/>
        <v>1.0007156776617998</v>
      </c>
      <c r="F379" s="7">
        <f t="shared" si="99"/>
        <v>0.8415178571428571</v>
      </c>
      <c r="G379" s="7">
        <f t="shared" si="100"/>
        <v>0.24179755150635626</v>
      </c>
      <c r="BI379" s="5">
        <f t="shared" si="101"/>
        <v>37.700000000000003</v>
      </c>
      <c r="BJ379" s="5">
        <f t="shared" si="102"/>
        <v>377</v>
      </c>
      <c r="BK379" s="5">
        <f t="shared" si="103"/>
        <v>1.5763413502057928</v>
      </c>
      <c r="BL379">
        <f t="shared" si="104"/>
        <v>0.83386480727155399</v>
      </c>
      <c r="BM379">
        <f t="shared" si="105"/>
        <v>0.16613519272844601</v>
      </c>
      <c r="BN379">
        <f t="shared" si="106"/>
        <v>0.85316558694449651</v>
      </c>
      <c r="BO379">
        <f t="shared" si="107"/>
        <v>-256.38567084807283</v>
      </c>
      <c r="BP379">
        <f t="shared" si="108"/>
        <v>0.84228187919463082</v>
      </c>
      <c r="BQ379">
        <f t="shared" si="109"/>
        <v>1.0038804483740833</v>
      </c>
      <c r="BR379">
        <f t="shared" si="110"/>
        <v>3.629660094453965</v>
      </c>
      <c r="BU379" t="s">
        <v>75</v>
      </c>
      <c r="BV379">
        <v>37.700000000000003</v>
      </c>
    </row>
    <row r="380" spans="1:74" x14ac:dyDescent="0.25">
      <c r="A380">
        <v>38</v>
      </c>
      <c r="B380">
        <f t="shared" si="111"/>
        <v>1.5797835966168101</v>
      </c>
      <c r="C380">
        <f t="shared" si="112"/>
        <v>378</v>
      </c>
      <c r="D380" s="5">
        <f t="shared" si="113"/>
        <v>0.84375</v>
      </c>
      <c r="E380" s="6">
        <f t="shared" si="98"/>
        <v>1.0099901692495805</v>
      </c>
      <c r="F380" s="7">
        <f t="shared" si="99"/>
        <v>0.84374999999999967</v>
      </c>
      <c r="G380" s="7">
        <f t="shared" si="100"/>
        <v>0.23955347624497098</v>
      </c>
      <c r="BI380" s="5">
        <f t="shared" si="101"/>
        <v>38</v>
      </c>
      <c r="BJ380" s="5">
        <f t="shared" si="102"/>
        <v>378</v>
      </c>
      <c r="BK380" s="5">
        <f t="shared" si="103"/>
        <v>1.5797835966168101</v>
      </c>
      <c r="BL380">
        <f t="shared" si="104"/>
        <v>0.83456780201941949</v>
      </c>
      <c r="BM380">
        <f t="shared" si="105"/>
        <v>0.16543219798058051</v>
      </c>
      <c r="BN380">
        <f t="shared" si="106"/>
        <v>0.8596212129203511</v>
      </c>
      <c r="BO380">
        <f t="shared" si="107"/>
        <v>-250.73906915635902</v>
      </c>
      <c r="BP380">
        <f t="shared" si="108"/>
        <v>0.84451901565995524</v>
      </c>
      <c r="BQ380">
        <f t="shared" si="109"/>
        <v>1.0132055948064431</v>
      </c>
      <c r="BR380">
        <f t="shared" si="110"/>
        <v>3.6375861597263857</v>
      </c>
      <c r="BU380" t="s">
        <v>62</v>
      </c>
      <c r="BV380">
        <v>38</v>
      </c>
    </row>
    <row r="381" spans="1:74" x14ac:dyDescent="0.25">
      <c r="A381">
        <v>38</v>
      </c>
      <c r="B381">
        <f t="shared" si="111"/>
        <v>1.5797835966168101</v>
      </c>
      <c r="C381">
        <f t="shared" si="112"/>
        <v>379</v>
      </c>
      <c r="D381" s="5">
        <f t="shared" si="113"/>
        <v>0.8459821428571429</v>
      </c>
      <c r="E381" s="6">
        <f t="shared" si="98"/>
        <v>1.019352360393442</v>
      </c>
      <c r="F381" s="7">
        <f t="shared" si="99"/>
        <v>0.84598214285714302</v>
      </c>
      <c r="G381" s="7">
        <f t="shared" si="100"/>
        <v>0.23728860157203824</v>
      </c>
      <c r="BI381" s="5">
        <f t="shared" si="101"/>
        <v>38</v>
      </c>
      <c r="BJ381" s="5">
        <f t="shared" si="102"/>
        <v>379</v>
      </c>
      <c r="BK381" s="5">
        <f t="shared" si="103"/>
        <v>1.5797835966168101</v>
      </c>
      <c r="BL381">
        <f t="shared" si="104"/>
        <v>0.83456780201941949</v>
      </c>
      <c r="BM381">
        <f t="shared" si="105"/>
        <v>0.16543219798058051</v>
      </c>
      <c r="BN381">
        <f t="shared" si="106"/>
        <v>0.8596212129203511</v>
      </c>
      <c r="BO381">
        <f t="shared" si="107"/>
        <v>-251.40327861107787</v>
      </c>
      <c r="BP381">
        <f t="shared" si="108"/>
        <v>0.84675615212527966</v>
      </c>
      <c r="BQ381">
        <f t="shared" si="109"/>
        <v>1.0226196909747476</v>
      </c>
      <c r="BR381">
        <f t="shared" si="110"/>
        <v>3.6375861597263857</v>
      </c>
      <c r="BU381" t="s">
        <v>75</v>
      </c>
      <c r="BV381">
        <v>38</v>
      </c>
    </row>
    <row r="382" spans="1:74" x14ac:dyDescent="0.25">
      <c r="A382">
        <v>39.4</v>
      </c>
      <c r="B382">
        <f t="shared" si="111"/>
        <v>1.5954962218255742</v>
      </c>
      <c r="C382">
        <f t="shared" si="112"/>
        <v>380</v>
      </c>
      <c r="D382" s="5">
        <f t="shared" si="113"/>
        <v>0.8482142857142857</v>
      </c>
      <c r="E382" s="6">
        <f t="shared" si="98"/>
        <v>1.0288047620058449</v>
      </c>
      <c r="F382" s="7">
        <f t="shared" si="99"/>
        <v>0.84821428571428648</v>
      </c>
      <c r="G382" s="7">
        <f t="shared" si="100"/>
        <v>0.23500272894637805</v>
      </c>
      <c r="BI382" s="5">
        <f t="shared" si="101"/>
        <v>39.4</v>
      </c>
      <c r="BJ382" s="5">
        <f t="shared" si="102"/>
        <v>380</v>
      </c>
      <c r="BK382" s="5">
        <f t="shared" si="103"/>
        <v>1.5954962218255742</v>
      </c>
      <c r="BL382">
        <f t="shared" si="104"/>
        <v>0.83775224047862851</v>
      </c>
      <c r="BM382">
        <f t="shared" si="105"/>
        <v>0.16224775952137149</v>
      </c>
      <c r="BN382">
        <f t="shared" si="106"/>
        <v>0.8596212129203511</v>
      </c>
      <c r="BO382">
        <f t="shared" si="107"/>
        <v>-249.1769029499674</v>
      </c>
      <c r="BP382">
        <f t="shared" si="108"/>
        <v>0.84899328859060408</v>
      </c>
      <c r="BQ382">
        <f t="shared" si="109"/>
        <v>1.0321253007910274</v>
      </c>
      <c r="BR382">
        <f t="shared" si="110"/>
        <v>3.673765816303888</v>
      </c>
      <c r="BU382" t="s">
        <v>61</v>
      </c>
      <c r="BV382">
        <v>39.4</v>
      </c>
    </row>
    <row r="383" spans="1:74" x14ac:dyDescent="0.25">
      <c r="A383">
        <v>42</v>
      </c>
      <c r="B383">
        <f t="shared" si="111"/>
        <v>1.6232492903979006</v>
      </c>
      <c r="C383">
        <f t="shared" si="112"/>
        <v>381</v>
      </c>
      <c r="D383" s="5">
        <f t="shared" si="113"/>
        <v>0.8504464285714286</v>
      </c>
      <c r="E383" s="6">
        <f t="shared" si="98"/>
        <v>1.0383499907052591</v>
      </c>
      <c r="F383" s="7">
        <f t="shared" si="99"/>
        <v>0.85044642857142816</v>
      </c>
      <c r="G383" s="7">
        <f t="shared" si="100"/>
        <v>0.23269565410522733</v>
      </c>
      <c r="BI383" s="5">
        <f t="shared" si="101"/>
        <v>42</v>
      </c>
      <c r="BJ383" s="5">
        <f t="shared" si="102"/>
        <v>381</v>
      </c>
      <c r="BK383" s="5">
        <f t="shared" si="103"/>
        <v>1.6232492903979006</v>
      </c>
      <c r="BL383">
        <f t="shared" si="104"/>
        <v>0.84327872228295431</v>
      </c>
      <c r="BM383">
        <f t="shared" si="105"/>
        <v>0.15672127771704569</v>
      </c>
      <c r="BN383">
        <f t="shared" si="106"/>
        <v>0.8596212129203511</v>
      </c>
      <c r="BO383">
        <f t="shared" si="107"/>
        <v>-244.82981879084957</v>
      </c>
      <c r="BP383">
        <f t="shared" si="108"/>
        <v>0.85123042505592839</v>
      </c>
      <c r="BQ383">
        <f t="shared" si="109"/>
        <v>1.0417250969306335</v>
      </c>
      <c r="BR383">
        <f t="shared" si="110"/>
        <v>3.7376696182833684</v>
      </c>
      <c r="BU383" t="s">
        <v>75</v>
      </c>
      <c r="BV383">
        <v>42</v>
      </c>
    </row>
    <row r="384" spans="1:74" x14ac:dyDescent="0.25">
      <c r="A384">
        <v>46</v>
      </c>
      <c r="B384">
        <f t="shared" si="111"/>
        <v>1.6627578316815741</v>
      </c>
      <c r="C384">
        <f t="shared" si="112"/>
        <v>382</v>
      </c>
      <c r="D384" s="5">
        <f t="shared" si="113"/>
        <v>0.8526785714285714</v>
      </c>
      <c r="E384" s="6">
        <f t="shared" si="98"/>
        <v>1.0479907749838695</v>
      </c>
      <c r="F384" s="7">
        <f t="shared" si="99"/>
        <v>0.85267857142857117</v>
      </c>
      <c r="G384" s="7">
        <f t="shared" si="100"/>
        <v>0.23036716682148126</v>
      </c>
      <c r="BI384" s="5">
        <f t="shared" si="101"/>
        <v>46</v>
      </c>
      <c r="BJ384" s="5">
        <f t="shared" si="102"/>
        <v>382</v>
      </c>
      <c r="BK384" s="5">
        <f t="shared" si="103"/>
        <v>1.6627578316815741</v>
      </c>
      <c r="BL384">
        <f t="shared" si="104"/>
        <v>0.85092984462555032</v>
      </c>
      <c r="BM384">
        <f t="shared" si="105"/>
        <v>0.14907015537444968</v>
      </c>
      <c r="BN384">
        <f t="shared" si="106"/>
        <v>0.8596212129203511</v>
      </c>
      <c r="BO384">
        <f t="shared" si="107"/>
        <v>-238.58172943886836</v>
      </c>
      <c r="BP384">
        <f t="shared" si="108"/>
        <v>0.8534675615212528</v>
      </c>
      <c r="BQ384">
        <f t="shared" si="109"/>
        <v>1.0514218672262341</v>
      </c>
      <c r="BR384">
        <f t="shared" si="110"/>
        <v>3.8286413964890951</v>
      </c>
      <c r="BU384" t="s">
        <v>75</v>
      </c>
      <c r="BV384">
        <v>46</v>
      </c>
    </row>
    <row r="385" spans="1:74" x14ac:dyDescent="0.25">
      <c r="A385">
        <v>46.8</v>
      </c>
      <c r="B385">
        <f t="shared" si="111"/>
        <v>1.670245853074124</v>
      </c>
      <c r="C385">
        <f t="shared" si="112"/>
        <v>383</v>
      </c>
      <c r="D385" s="5">
        <f t="shared" si="113"/>
        <v>0.8549107142857143</v>
      </c>
      <c r="E385" s="6">
        <f t="shared" si="98"/>
        <v>1.0577299618344107</v>
      </c>
      <c r="F385" s="7">
        <f t="shared" si="99"/>
        <v>0.85491071428571441</v>
      </c>
      <c r="G385" s="7">
        <f t="shared" si="100"/>
        <v>0.22801705064667793</v>
      </c>
      <c r="BI385" s="5">
        <f t="shared" si="101"/>
        <v>46.8</v>
      </c>
      <c r="BJ385" s="5">
        <f t="shared" si="102"/>
        <v>383</v>
      </c>
      <c r="BK385" s="5">
        <f t="shared" si="103"/>
        <v>1.670245853074124</v>
      </c>
      <c r="BL385">
        <f t="shared" si="104"/>
        <v>0.85235134384687461</v>
      </c>
      <c r="BM385">
        <f t="shared" si="105"/>
        <v>0.14764865615312539</v>
      </c>
      <c r="BN385">
        <f t="shared" si="106"/>
        <v>0.86641713873584736</v>
      </c>
      <c r="BO385">
        <f t="shared" si="107"/>
        <v>-231.90612672208479</v>
      </c>
      <c r="BP385">
        <f t="shared" si="108"/>
        <v>0.85570469798657722</v>
      </c>
      <c r="BQ385">
        <f t="shared" si="109"/>
        <v>1.0612185215415446</v>
      </c>
      <c r="BR385">
        <f t="shared" si="110"/>
        <v>3.8458832029236012</v>
      </c>
      <c r="BU385" t="s">
        <v>61</v>
      </c>
      <c r="BV385">
        <v>46.8</v>
      </c>
    </row>
    <row r="386" spans="1:74" x14ac:dyDescent="0.25">
      <c r="A386">
        <v>47.2</v>
      </c>
      <c r="B386">
        <f t="shared" si="111"/>
        <v>1.6739419986340878</v>
      </c>
      <c r="C386">
        <f t="shared" si="112"/>
        <v>384</v>
      </c>
      <c r="D386" s="5">
        <f t="shared" si="113"/>
        <v>0.8571428571428571</v>
      </c>
      <c r="E386" s="6">
        <f t="shared" si="98"/>
        <v>1.0675705238781419</v>
      </c>
      <c r="F386" s="7">
        <f t="shared" si="99"/>
        <v>0.85714285714285721</v>
      </c>
      <c r="G386" s="7">
        <f t="shared" si="100"/>
        <v>0.22564508263862487</v>
      </c>
      <c r="BI386" s="5">
        <f t="shared" si="101"/>
        <v>47.2</v>
      </c>
      <c r="BJ386" s="5">
        <f t="shared" si="102"/>
        <v>384</v>
      </c>
      <c r="BK386" s="5">
        <f t="shared" si="103"/>
        <v>1.6739419986340878</v>
      </c>
      <c r="BL386">
        <f t="shared" si="104"/>
        <v>0.8530496492566394</v>
      </c>
      <c r="BM386">
        <f t="shared" si="105"/>
        <v>0.1469503507433606</v>
      </c>
      <c r="BN386">
        <f t="shared" si="106"/>
        <v>0.86641713873584736</v>
      </c>
      <c r="BO386">
        <f t="shared" si="107"/>
        <v>-231.88429485315953</v>
      </c>
      <c r="BP386">
        <f t="shared" si="108"/>
        <v>0.85794183445190153</v>
      </c>
      <c r="BQ386">
        <f t="shared" si="109"/>
        <v>1.0711180991689027</v>
      </c>
      <c r="BR386">
        <f t="shared" si="110"/>
        <v>3.8543938925915096</v>
      </c>
      <c r="BU386" t="s">
        <v>75</v>
      </c>
      <c r="BV386">
        <v>47.2</v>
      </c>
    </row>
    <row r="387" spans="1:74" x14ac:dyDescent="0.25">
      <c r="A387">
        <v>50</v>
      </c>
      <c r="B387">
        <f t="shared" si="111"/>
        <v>1.6989700043360187</v>
      </c>
      <c r="C387">
        <f t="shared" si="112"/>
        <v>385</v>
      </c>
      <c r="D387" s="5">
        <f t="shared" si="113"/>
        <v>0.859375</v>
      </c>
      <c r="E387" s="6">
        <f t="shared" ref="E387:E450" si="114">IF(A387&gt;0,(_xlfn.NORM.S.INV(D387)),"")</f>
        <v>1.0775155670402805</v>
      </c>
      <c r="F387" s="7">
        <f t="shared" ref="F387:F450" si="115">IF(A387&gt;0,_xlfn.NORM.DIST(E387,0,1,TRUE),"")</f>
        <v>0.85937500000000011</v>
      </c>
      <c r="G387" s="7">
        <f t="shared" ref="G387:G450" si="116">IF(A387&gt;0,_xlfn.NORM.DIST(E387,0,1,FALSE),"")</f>
        <v>0.22325103307251823</v>
      </c>
      <c r="BI387" s="5">
        <f t="shared" ref="BI387:BI450" si="117">IF(A387&gt;0,A387,"")</f>
        <v>50</v>
      </c>
      <c r="BJ387" s="5">
        <f t="shared" ref="BJ387:BJ450" si="118">IF(A387&gt;0,C387,"")</f>
        <v>385</v>
      </c>
      <c r="BK387" s="5">
        <f t="shared" ref="BK387:BK450" si="119">IF(A387&gt;0,LOG10(BI387),"")</f>
        <v>1.6989700043360187</v>
      </c>
      <c r="BL387">
        <f t="shared" ref="BL387:BL450" si="120">IF(A387&gt;0,_xlfn.NORM.DIST(BK387,$BF$3,$BF$4,TRUE),"")</f>
        <v>0.85771980624542887</v>
      </c>
      <c r="BM387">
        <f t="shared" ref="BM387:BM450" si="121">IF(A387&gt;0,1-BL387,"")</f>
        <v>0.14228019375457113</v>
      </c>
      <c r="BN387">
        <f t="shared" ref="BN387:BN450" si="122">IF(A387&gt;0,SMALL($BM$3:$BM$902,BJ387),"")</f>
        <v>0.86641713873584736</v>
      </c>
      <c r="BO387">
        <f t="shared" ref="BO387:BO450" si="123">IF(A387&gt;0,(2*BJ387-1)*(LN(BL387)+LN(BN387)),"")</f>
        <v>-228.29041610437926</v>
      </c>
      <c r="BP387">
        <f t="shared" ref="BP387:BP450" si="124">IF(A387&gt;0,(BJ387-0.5)/$BF$5,"")</f>
        <v>0.86017897091722595</v>
      </c>
      <c r="BQ387">
        <f t="shared" ref="BQ387:BQ450" si="125">IF(A387&gt;0,_xlfn.NORM.S.INV(BP387),"")</f>
        <v>1.0811237767995132</v>
      </c>
      <c r="BR387">
        <f t="shared" ref="BR387:BR450" si="126">IF(A387&gt;0,LN(BI387),"")</f>
        <v>3.912023005428146</v>
      </c>
      <c r="BU387" t="s">
        <v>65</v>
      </c>
      <c r="BV387">
        <v>50</v>
      </c>
    </row>
    <row r="388" spans="1:74" x14ac:dyDescent="0.25">
      <c r="A388">
        <v>51.6</v>
      </c>
      <c r="B388">
        <f t="shared" ref="B388:B451" si="127">IF(A388&gt;0,LOG10(A388),"")</f>
        <v>1.7126497016272113</v>
      </c>
      <c r="C388">
        <f t="shared" ref="C388:C451" si="128">IF(A388&gt;0,(C387+1),"")</f>
        <v>386</v>
      </c>
      <c r="D388" s="5">
        <f t="shared" ref="D388:D451" si="129">IF(A388&gt;0,C388/(1+($T$2)),"")</f>
        <v>0.8616071428571429</v>
      </c>
      <c r="E388" s="6">
        <f t="shared" si="114"/>
        <v>1.0875683388244406</v>
      </c>
      <c r="F388" s="7">
        <f t="shared" si="115"/>
        <v>0.86160714285714302</v>
      </c>
      <c r="G388" s="7">
        <f t="shared" si="116"/>
        <v>0.22083466513427241</v>
      </c>
      <c r="BI388" s="5">
        <f t="shared" si="117"/>
        <v>51.6</v>
      </c>
      <c r="BJ388" s="5">
        <f t="shared" si="118"/>
        <v>386</v>
      </c>
      <c r="BK388" s="5">
        <f t="shared" si="119"/>
        <v>1.7126497016272113</v>
      </c>
      <c r="BL388">
        <f t="shared" si="120"/>
        <v>0.86022949403954052</v>
      </c>
      <c r="BM388">
        <f t="shared" si="121"/>
        <v>0.13977050596045948</v>
      </c>
      <c r="BN388">
        <f t="shared" si="122"/>
        <v>0.86641713873584736</v>
      </c>
      <c r="BO388">
        <f t="shared" si="123"/>
        <v>-226.63149765295691</v>
      </c>
      <c r="BP388">
        <f t="shared" si="124"/>
        <v>0.86241610738255037</v>
      </c>
      <c r="BQ388">
        <f t="shared" si="125"/>
        <v>1.0912388771207659</v>
      </c>
      <c r="BR388">
        <f t="shared" si="126"/>
        <v>3.9435216724875173</v>
      </c>
      <c r="BU388" t="s">
        <v>61</v>
      </c>
      <c r="BV388">
        <v>51.6</v>
      </c>
    </row>
    <row r="389" spans="1:74" x14ac:dyDescent="0.25">
      <c r="A389">
        <v>52</v>
      </c>
      <c r="B389">
        <f t="shared" si="127"/>
        <v>1.7160033436347992</v>
      </c>
      <c r="C389">
        <f t="shared" si="128"/>
        <v>387</v>
      </c>
      <c r="D389" s="5">
        <f t="shared" si="129"/>
        <v>0.8638392857142857</v>
      </c>
      <c r="E389" s="6">
        <f t="shared" si="114"/>
        <v>1.0977322372433791</v>
      </c>
      <c r="F389" s="7">
        <f t="shared" si="115"/>
        <v>0.86383928571428559</v>
      </c>
      <c r="G389" s="7">
        <f t="shared" si="116"/>
        <v>0.21839573459465689</v>
      </c>
      <c r="BI389" s="5">
        <f t="shared" si="117"/>
        <v>52</v>
      </c>
      <c r="BJ389" s="5">
        <f t="shared" si="118"/>
        <v>387</v>
      </c>
      <c r="BK389" s="5">
        <f t="shared" si="119"/>
        <v>1.7160033436347992</v>
      </c>
      <c r="BL389">
        <f t="shared" si="120"/>
        <v>0.86084013438950246</v>
      </c>
      <c r="BM389">
        <f t="shared" si="121"/>
        <v>0.13915986561049754</v>
      </c>
      <c r="BN389">
        <f t="shared" si="122"/>
        <v>0.87359764915622296</v>
      </c>
      <c r="BO389">
        <f t="shared" si="123"/>
        <v>-220.29095545396638</v>
      </c>
      <c r="BP389">
        <f t="shared" si="124"/>
        <v>0.86465324384787468</v>
      </c>
      <c r="BQ389">
        <f t="shared" si="125"/>
        <v>1.1014668781010601</v>
      </c>
      <c r="BR389">
        <f t="shared" si="126"/>
        <v>3.9512437185814275</v>
      </c>
      <c r="BU389" t="s">
        <v>62</v>
      </c>
      <c r="BV389">
        <v>52</v>
      </c>
    </row>
    <row r="390" spans="1:74" x14ac:dyDescent="0.25">
      <c r="A390">
        <v>52.2</v>
      </c>
      <c r="B390">
        <f t="shared" si="127"/>
        <v>1.7176705030022621</v>
      </c>
      <c r="C390">
        <f t="shared" si="128"/>
        <v>388</v>
      </c>
      <c r="D390" s="5">
        <f t="shared" si="129"/>
        <v>0.8660714285714286</v>
      </c>
      <c r="E390" s="6">
        <f t="shared" si="114"/>
        <v>1.1080108204698569</v>
      </c>
      <c r="F390" s="7">
        <f t="shared" si="115"/>
        <v>0.8660714285714286</v>
      </c>
      <c r="G390" s="7">
        <f t="shared" si="116"/>
        <v>0.21593398946270662</v>
      </c>
      <c r="BI390" s="5">
        <f t="shared" si="117"/>
        <v>52.2</v>
      </c>
      <c r="BJ390" s="5">
        <f t="shared" si="118"/>
        <v>388</v>
      </c>
      <c r="BK390" s="5">
        <f t="shared" si="119"/>
        <v>1.7176705030022621</v>
      </c>
      <c r="BL390">
        <f t="shared" si="120"/>
        <v>0.86114301869821486</v>
      </c>
      <c r="BM390">
        <f t="shared" si="121"/>
        <v>0.13885698130178514</v>
      </c>
      <c r="BN390">
        <f t="shared" si="122"/>
        <v>0.87359764915622296</v>
      </c>
      <c r="BO390">
        <f t="shared" si="123"/>
        <v>-220.58828539007965</v>
      </c>
      <c r="BP390">
        <f t="shared" si="124"/>
        <v>0.86689038031319909</v>
      </c>
      <c r="BQ390">
        <f t="shared" si="125"/>
        <v>1.1118114230295508</v>
      </c>
      <c r="BR390">
        <f t="shared" si="126"/>
        <v>3.9550824948885932</v>
      </c>
      <c r="BU390" t="s">
        <v>65</v>
      </c>
      <c r="BV390">
        <v>52.2</v>
      </c>
    </row>
    <row r="391" spans="1:74" x14ac:dyDescent="0.25">
      <c r="A391">
        <v>52.6</v>
      </c>
      <c r="B391">
        <f t="shared" si="127"/>
        <v>1.7209857441537391</v>
      </c>
      <c r="C391">
        <f t="shared" si="128"/>
        <v>389</v>
      </c>
      <c r="D391" s="5">
        <f t="shared" si="129"/>
        <v>0.8683035714285714</v>
      </c>
      <c r="E391" s="6">
        <f t="shared" si="114"/>
        <v>1.1184078172787972</v>
      </c>
      <c r="F391" s="7">
        <f t="shared" si="115"/>
        <v>0.8683035714285714</v>
      </c>
      <c r="G391" s="7">
        <f t="shared" si="116"/>
        <v>0.21344916961672408</v>
      </c>
      <c r="BI391" s="5">
        <f t="shared" si="117"/>
        <v>52.6</v>
      </c>
      <c r="BJ391" s="5">
        <f t="shared" si="118"/>
        <v>389</v>
      </c>
      <c r="BK391" s="5">
        <f t="shared" si="119"/>
        <v>1.7209857441537391</v>
      </c>
      <c r="BL391">
        <f t="shared" si="120"/>
        <v>0.86174398659188833</v>
      </c>
      <c r="BM391">
        <f t="shared" si="121"/>
        <v>0.13825601340811167</v>
      </c>
      <c r="BN391">
        <f t="shared" si="122"/>
        <v>0.87359764915622296</v>
      </c>
      <c r="BO391">
        <f t="shared" si="123"/>
        <v>-220.61548779464388</v>
      </c>
      <c r="BP391">
        <f t="shared" si="124"/>
        <v>0.86912751677852351</v>
      </c>
      <c r="BQ391">
        <f t="shared" si="125"/>
        <v>1.1222763313860842</v>
      </c>
      <c r="BR391">
        <f t="shared" si="126"/>
        <v>3.9627161197436642</v>
      </c>
      <c r="BU391" t="s">
        <v>63</v>
      </c>
      <c r="BV391">
        <v>52.6</v>
      </c>
    </row>
    <row r="392" spans="1:74" x14ac:dyDescent="0.25">
      <c r="A392">
        <v>54.7</v>
      </c>
      <c r="B392">
        <f t="shared" si="127"/>
        <v>1.7379873263334309</v>
      </c>
      <c r="C392">
        <f t="shared" si="128"/>
        <v>390</v>
      </c>
      <c r="D392" s="5">
        <f t="shared" si="129"/>
        <v>0.8705357142857143</v>
      </c>
      <c r="E392" s="6">
        <f t="shared" si="114"/>
        <v>1.128927138360341</v>
      </c>
      <c r="F392" s="7">
        <f t="shared" si="115"/>
        <v>0.8705357142857143</v>
      </c>
      <c r="G392" s="7">
        <f t="shared" si="116"/>
        <v>0.21094100641101265</v>
      </c>
      <c r="BI392" s="5">
        <f t="shared" si="117"/>
        <v>54.7</v>
      </c>
      <c r="BJ392" s="5">
        <f t="shared" si="118"/>
        <v>390</v>
      </c>
      <c r="BK392" s="5">
        <f t="shared" si="119"/>
        <v>1.7379873263334309</v>
      </c>
      <c r="BL392">
        <f t="shared" si="120"/>
        <v>0.86479805237980933</v>
      </c>
      <c r="BM392">
        <f t="shared" si="121"/>
        <v>0.13520194762019067</v>
      </c>
      <c r="BN392">
        <f t="shared" si="122"/>
        <v>0.87359764915622296</v>
      </c>
      <c r="BO392">
        <f t="shared" si="123"/>
        <v>-218.42741657035941</v>
      </c>
      <c r="BP392">
        <f t="shared" si="124"/>
        <v>0.87136465324384782</v>
      </c>
      <c r="BQ392">
        <f t="shared" si="125"/>
        <v>1.1328656106255222</v>
      </c>
      <c r="BR392">
        <f t="shared" si="126"/>
        <v>4.0018637094279352</v>
      </c>
      <c r="BU392" t="s">
        <v>75</v>
      </c>
      <c r="BV392">
        <v>54.7</v>
      </c>
    </row>
    <row r="393" spans="1:74" x14ac:dyDescent="0.25">
      <c r="A393">
        <v>57.4</v>
      </c>
      <c r="B393">
        <f t="shared" si="127"/>
        <v>1.7589118923979734</v>
      </c>
      <c r="C393">
        <f t="shared" si="128"/>
        <v>391</v>
      </c>
      <c r="D393" s="5">
        <f t="shared" si="129"/>
        <v>0.8727678571428571</v>
      </c>
      <c r="E393" s="6">
        <f t="shared" si="114"/>
        <v>1.1395728885928738</v>
      </c>
      <c r="F393" s="7">
        <f t="shared" si="115"/>
        <v>0.87276785714285732</v>
      </c>
      <c r="G393" s="7">
        <f t="shared" si="116"/>
        <v>0.20840922225630709</v>
      </c>
      <c r="BI393" s="5">
        <f t="shared" si="117"/>
        <v>57.4</v>
      </c>
      <c r="BJ393" s="5">
        <f t="shared" si="118"/>
        <v>391</v>
      </c>
      <c r="BK393" s="5">
        <f t="shared" si="119"/>
        <v>1.7589118923979734</v>
      </c>
      <c r="BL393">
        <f t="shared" si="120"/>
        <v>0.868492894870178</v>
      </c>
      <c r="BM393">
        <f t="shared" si="121"/>
        <v>0.131507105129822</v>
      </c>
      <c r="BN393">
        <f t="shared" si="122"/>
        <v>0.88121726692218838</v>
      </c>
      <c r="BO393">
        <f t="shared" si="123"/>
        <v>-208.8760630445077</v>
      </c>
      <c r="BP393">
        <f t="shared" si="124"/>
        <v>0.87360178970917224</v>
      </c>
      <c r="BQ393">
        <f t="shared" si="125"/>
        <v>1.1435834689708426</v>
      </c>
      <c r="BR393">
        <f t="shared" si="126"/>
        <v>4.0500443033255209</v>
      </c>
      <c r="BU393" t="s">
        <v>75</v>
      </c>
      <c r="BV393">
        <v>57.4</v>
      </c>
    </row>
    <row r="394" spans="1:74" x14ac:dyDescent="0.25">
      <c r="A394">
        <v>60</v>
      </c>
      <c r="B394">
        <f t="shared" si="127"/>
        <v>1.7781512503836436</v>
      </c>
      <c r="C394">
        <f t="shared" si="128"/>
        <v>392</v>
      </c>
      <c r="D394" s="5">
        <f t="shared" si="129"/>
        <v>0.875</v>
      </c>
      <c r="E394" s="6">
        <f t="shared" si="114"/>
        <v>1.1503493803760083</v>
      </c>
      <c r="F394" s="7">
        <f t="shared" si="115"/>
        <v>0.875</v>
      </c>
      <c r="G394" s="7">
        <f t="shared" si="116"/>
        <v>0.20585353017164357</v>
      </c>
      <c r="BI394" s="5">
        <f t="shared" si="117"/>
        <v>60</v>
      </c>
      <c r="BJ394" s="5">
        <f t="shared" si="118"/>
        <v>392</v>
      </c>
      <c r="BK394" s="5">
        <f t="shared" si="119"/>
        <v>1.7781512503836436</v>
      </c>
      <c r="BL394">
        <f t="shared" si="120"/>
        <v>0.8718281247169688</v>
      </c>
      <c r="BM394">
        <f t="shared" si="121"/>
        <v>0.1281718752830312</v>
      </c>
      <c r="BN394">
        <f t="shared" si="122"/>
        <v>0.88121726692218838</v>
      </c>
      <c r="BO394">
        <f t="shared" si="123"/>
        <v>-206.40980009045114</v>
      </c>
      <c r="BP394">
        <f t="shared" si="124"/>
        <v>0.87583892617449666</v>
      </c>
      <c r="BQ394">
        <f t="shared" si="125"/>
        <v>1.1544343293209873</v>
      </c>
      <c r="BR394">
        <f t="shared" si="126"/>
        <v>4.0943445622221004</v>
      </c>
      <c r="BU394" t="s">
        <v>75</v>
      </c>
      <c r="BV394">
        <v>60</v>
      </c>
    </row>
    <row r="395" spans="1:74" x14ac:dyDescent="0.25">
      <c r="A395">
        <v>61.3</v>
      </c>
      <c r="B395">
        <f t="shared" si="127"/>
        <v>1.7874604745184151</v>
      </c>
      <c r="C395">
        <f t="shared" si="128"/>
        <v>393</v>
      </c>
      <c r="D395" s="5">
        <f t="shared" si="129"/>
        <v>0.8772321428571429</v>
      </c>
      <c r="E395" s="6">
        <f t="shared" si="114"/>
        <v>1.1612611481358726</v>
      </c>
      <c r="F395" s="7">
        <f t="shared" si="115"/>
        <v>0.8772321428571429</v>
      </c>
      <c r="G395" s="7">
        <f t="shared" si="116"/>
        <v>0.20327363330518311</v>
      </c>
      <c r="BI395" s="5">
        <f t="shared" si="117"/>
        <v>61.3</v>
      </c>
      <c r="BJ395" s="5">
        <f t="shared" si="118"/>
        <v>393</v>
      </c>
      <c r="BK395" s="5">
        <f t="shared" si="119"/>
        <v>1.7874604745184151</v>
      </c>
      <c r="BL395">
        <f t="shared" si="120"/>
        <v>0.87342065133825186</v>
      </c>
      <c r="BM395">
        <f t="shared" si="121"/>
        <v>0.12657934866174814</v>
      </c>
      <c r="BN395">
        <f t="shared" si="122"/>
        <v>0.88121726692218838</v>
      </c>
      <c r="BO395">
        <f t="shared" si="123"/>
        <v>-205.50441438296153</v>
      </c>
      <c r="BP395">
        <f t="shared" si="124"/>
        <v>0.87807606263982108</v>
      </c>
      <c r="BQ395">
        <f t="shared" si="125"/>
        <v>1.165422844392707</v>
      </c>
      <c r="BR395">
        <f t="shared" si="126"/>
        <v>4.1157798429421657</v>
      </c>
      <c r="BU395" t="s">
        <v>63</v>
      </c>
      <c r="BV395">
        <v>61.3</v>
      </c>
    </row>
    <row r="396" spans="1:74" x14ac:dyDescent="0.25">
      <c r="A396">
        <v>61.8</v>
      </c>
      <c r="B396">
        <f t="shared" si="127"/>
        <v>1.7909884750888159</v>
      </c>
      <c r="C396">
        <f t="shared" si="128"/>
        <v>394</v>
      </c>
      <c r="D396" s="5">
        <f t="shared" si="129"/>
        <v>0.8794642857142857</v>
      </c>
      <c r="E396" s="6">
        <f t="shared" si="114"/>
        <v>1.1723129641292678</v>
      </c>
      <c r="F396" s="7">
        <f t="shared" si="115"/>
        <v>0.87946428571428581</v>
      </c>
      <c r="G396" s="7">
        <f t="shared" si="116"/>
        <v>0.20066922442123239</v>
      </c>
      <c r="BI396" s="5">
        <f t="shared" si="117"/>
        <v>61.8</v>
      </c>
      <c r="BJ396" s="5">
        <f t="shared" si="118"/>
        <v>394</v>
      </c>
      <c r="BK396" s="5">
        <f t="shared" si="119"/>
        <v>1.7909884750888159</v>
      </c>
      <c r="BL396">
        <f t="shared" si="120"/>
        <v>0.87402056900793468</v>
      </c>
      <c r="BM396">
        <f t="shared" si="121"/>
        <v>0.12597943099206532</v>
      </c>
      <c r="BN396">
        <f t="shared" si="122"/>
        <v>0.88121726692218838</v>
      </c>
      <c r="BO396">
        <f t="shared" si="123"/>
        <v>-205.48761928295241</v>
      </c>
      <c r="BP396">
        <f t="shared" si="124"/>
        <v>0.88031319910514538</v>
      </c>
      <c r="BQ396">
        <f t="shared" si="125"/>
        <v>1.1765539132308631</v>
      </c>
      <c r="BR396">
        <f t="shared" si="126"/>
        <v>4.1239033644636454</v>
      </c>
      <c r="BU396" t="s">
        <v>61</v>
      </c>
      <c r="BV396">
        <v>61.8</v>
      </c>
    </row>
    <row r="397" spans="1:74" x14ac:dyDescent="0.25">
      <c r="A397">
        <v>62.9</v>
      </c>
      <c r="B397">
        <f t="shared" si="127"/>
        <v>1.7986506454452689</v>
      </c>
      <c r="C397">
        <f t="shared" si="128"/>
        <v>395</v>
      </c>
      <c r="D397" s="5">
        <f t="shared" si="129"/>
        <v>0.8816964285714286</v>
      </c>
      <c r="E397" s="6">
        <f t="shared" si="114"/>
        <v>1.1835098556895445</v>
      </c>
      <c r="F397" s="7">
        <f t="shared" si="115"/>
        <v>0.8816964285714286</v>
      </c>
      <c r="G397" s="7">
        <f t="shared" si="116"/>
        <v>0.1980399853504072</v>
      </c>
      <c r="BI397" s="5">
        <f t="shared" si="117"/>
        <v>62.9</v>
      </c>
      <c r="BJ397" s="5">
        <f t="shared" si="118"/>
        <v>395</v>
      </c>
      <c r="BK397" s="5">
        <f t="shared" si="119"/>
        <v>1.7986506454452689</v>
      </c>
      <c r="BL397">
        <f t="shared" si="120"/>
        <v>0.87531664389399122</v>
      </c>
      <c r="BM397">
        <f t="shared" si="121"/>
        <v>0.12468335610600878</v>
      </c>
      <c r="BN397">
        <f t="shared" si="122"/>
        <v>0.88121726692218838</v>
      </c>
      <c r="BO397">
        <f t="shared" si="123"/>
        <v>-204.84069191459722</v>
      </c>
      <c r="BP397">
        <f t="shared" si="124"/>
        <v>0.8825503355704698</v>
      </c>
      <c r="BQ397">
        <f t="shared" si="125"/>
        <v>1.1878326992391131</v>
      </c>
      <c r="BR397">
        <f t="shared" si="126"/>
        <v>4.1415461637063951</v>
      </c>
      <c r="BU397" t="s">
        <v>61</v>
      </c>
      <c r="BV397">
        <v>62.9</v>
      </c>
    </row>
    <row r="398" spans="1:74" x14ac:dyDescent="0.25">
      <c r="A398">
        <v>64.3</v>
      </c>
      <c r="B398">
        <f t="shared" si="127"/>
        <v>1.8082109729242219</v>
      </c>
      <c r="C398">
        <f t="shared" si="128"/>
        <v>396</v>
      </c>
      <c r="D398" s="5">
        <f t="shared" si="129"/>
        <v>0.8839285714285714</v>
      </c>
      <c r="E398" s="6">
        <f t="shared" si="114"/>
        <v>1.1948571240757904</v>
      </c>
      <c r="F398" s="7">
        <f t="shared" si="115"/>
        <v>0.88392857142857151</v>
      </c>
      <c r="G398" s="7">
        <f t="shared" si="116"/>
        <v>0.19538558639954165</v>
      </c>
      <c r="BI398" s="5">
        <f t="shared" si="117"/>
        <v>64.3</v>
      </c>
      <c r="BJ398" s="5">
        <f t="shared" si="118"/>
        <v>396</v>
      </c>
      <c r="BK398" s="5">
        <f t="shared" si="119"/>
        <v>1.8082109729242219</v>
      </c>
      <c r="BL398">
        <f t="shared" si="120"/>
        <v>0.87692068949552993</v>
      </c>
      <c r="BM398">
        <f t="shared" si="121"/>
        <v>0.12307931050447007</v>
      </c>
      <c r="BN398">
        <f t="shared" si="122"/>
        <v>0.88121726692218838</v>
      </c>
      <c r="BO398">
        <f t="shared" si="123"/>
        <v>-203.91172708048708</v>
      </c>
      <c r="BP398">
        <f t="shared" si="124"/>
        <v>0.88478747203579422</v>
      </c>
      <c r="BQ398">
        <f t="shared" si="125"/>
        <v>1.199264649903008</v>
      </c>
      <c r="BR398">
        <f t="shared" si="126"/>
        <v>4.1635596312435741</v>
      </c>
      <c r="BU398" t="s">
        <v>61</v>
      </c>
      <c r="BV398">
        <v>64.3</v>
      </c>
    </row>
    <row r="399" spans="1:74" x14ac:dyDescent="0.25">
      <c r="A399">
        <v>70</v>
      </c>
      <c r="B399">
        <f t="shared" si="127"/>
        <v>1.8450980400142569</v>
      </c>
      <c r="C399">
        <f t="shared" si="128"/>
        <v>397</v>
      </c>
      <c r="D399" s="5">
        <f t="shared" si="129"/>
        <v>0.8861607142857143</v>
      </c>
      <c r="E399" s="6">
        <f t="shared" si="114"/>
        <v>1.206360365108516</v>
      </c>
      <c r="F399" s="7">
        <f t="shared" si="115"/>
        <v>0.88616071428571441</v>
      </c>
      <c r="G399" s="7">
        <f t="shared" si="116"/>
        <v>0.19270568571756716</v>
      </c>
      <c r="BI399" s="5">
        <f t="shared" si="117"/>
        <v>70</v>
      </c>
      <c r="BJ399" s="5">
        <f t="shared" si="118"/>
        <v>397</v>
      </c>
      <c r="BK399" s="5">
        <f t="shared" si="119"/>
        <v>1.8450980400142569</v>
      </c>
      <c r="BL399">
        <f t="shared" si="120"/>
        <v>0.8829738724781071</v>
      </c>
      <c r="BM399">
        <f t="shared" si="121"/>
        <v>0.1170261275218929</v>
      </c>
      <c r="BN399">
        <f t="shared" si="122"/>
        <v>0.88934441945505827</v>
      </c>
      <c r="BO399">
        <f t="shared" si="123"/>
        <v>-191.69217813400184</v>
      </c>
      <c r="BP399">
        <f t="shared" si="124"/>
        <v>0.88702460850111853</v>
      </c>
      <c r="BQ399">
        <f t="shared" si="125"/>
        <v>1.2108555184008005</v>
      </c>
      <c r="BR399">
        <f t="shared" si="126"/>
        <v>4.2484952420493594</v>
      </c>
      <c r="BU399" t="s">
        <v>75</v>
      </c>
      <c r="BV399">
        <v>70</v>
      </c>
    </row>
    <row r="400" spans="1:74" x14ac:dyDescent="0.25">
      <c r="A400">
        <v>72.5</v>
      </c>
      <c r="B400">
        <f t="shared" si="127"/>
        <v>1.8603380065709938</v>
      </c>
      <c r="C400">
        <f t="shared" si="128"/>
        <v>398</v>
      </c>
      <c r="D400" s="5">
        <f t="shared" si="129"/>
        <v>0.8883928571428571</v>
      </c>
      <c r="E400" s="6">
        <f t="shared" si="114"/>
        <v>1.2180254918000211</v>
      </c>
      <c r="F400" s="7">
        <f t="shared" si="115"/>
        <v>0.8883928571428571</v>
      </c>
      <c r="G400" s="7">
        <f t="shared" si="116"/>
        <v>0.18999992861314438</v>
      </c>
      <c r="BI400" s="5">
        <f t="shared" si="117"/>
        <v>72.5</v>
      </c>
      <c r="BJ400" s="5">
        <f t="shared" si="118"/>
        <v>398</v>
      </c>
      <c r="BK400" s="5">
        <f t="shared" si="119"/>
        <v>1.8603380065709938</v>
      </c>
      <c r="BL400">
        <f t="shared" si="120"/>
        <v>0.88541214336302609</v>
      </c>
      <c r="BM400">
        <f t="shared" si="121"/>
        <v>0.11458785663697391</v>
      </c>
      <c r="BN400">
        <f t="shared" si="122"/>
        <v>0.88934441945505827</v>
      </c>
      <c r="BO400">
        <f t="shared" si="123"/>
        <v>-189.98332726747836</v>
      </c>
      <c r="BP400">
        <f t="shared" si="124"/>
        <v>0.88926174496644295</v>
      </c>
      <c r="BQ400">
        <f t="shared" si="125"/>
        <v>1.2226113873241302</v>
      </c>
      <c r="BR400">
        <f t="shared" si="126"/>
        <v>4.2835865618606288</v>
      </c>
      <c r="BU400" t="s">
        <v>65</v>
      </c>
      <c r="BV400">
        <v>72.5</v>
      </c>
    </row>
    <row r="401" spans="1:74" x14ac:dyDescent="0.25">
      <c r="A401">
        <v>74.2</v>
      </c>
      <c r="B401">
        <f t="shared" si="127"/>
        <v>1.8704039052790271</v>
      </c>
      <c r="C401">
        <f t="shared" si="128"/>
        <v>399</v>
      </c>
      <c r="D401" s="5">
        <f t="shared" si="129"/>
        <v>0.890625</v>
      </c>
      <c r="E401" s="6">
        <f t="shared" si="114"/>
        <v>1.229858759216589</v>
      </c>
      <c r="F401" s="7">
        <f t="shared" si="115"/>
        <v>0.890625</v>
      </c>
      <c r="G401" s="7">
        <f t="shared" si="116"/>
        <v>0.18726794681933631</v>
      </c>
      <c r="BI401" s="5">
        <f t="shared" si="117"/>
        <v>74.2</v>
      </c>
      <c r="BJ401" s="5">
        <f t="shared" si="118"/>
        <v>399</v>
      </c>
      <c r="BK401" s="5">
        <f t="shared" si="119"/>
        <v>1.8704039052790271</v>
      </c>
      <c r="BL401">
        <f t="shared" si="120"/>
        <v>0.88700264795195882</v>
      </c>
      <c r="BM401">
        <f t="shared" si="121"/>
        <v>0.11299735204804118</v>
      </c>
      <c r="BN401">
        <f t="shared" si="122"/>
        <v>0.88934441945505827</v>
      </c>
      <c r="BO401">
        <f t="shared" si="123"/>
        <v>-189.03087112123015</v>
      </c>
      <c r="BP401">
        <f t="shared" si="124"/>
        <v>0.89149888143176736</v>
      </c>
      <c r="BQ401">
        <f t="shared" si="125"/>
        <v>1.234538694761969</v>
      </c>
      <c r="BR401">
        <f t="shared" si="126"/>
        <v>4.3067641501733345</v>
      </c>
      <c r="BU401" t="s">
        <v>75</v>
      </c>
      <c r="BV401">
        <v>74.2</v>
      </c>
    </row>
    <row r="402" spans="1:74" x14ac:dyDescent="0.25">
      <c r="A402">
        <v>77.599999999999994</v>
      </c>
      <c r="B402">
        <f t="shared" si="127"/>
        <v>1.8898617212581883</v>
      </c>
      <c r="C402">
        <f t="shared" si="128"/>
        <v>400</v>
      </c>
      <c r="D402" s="5">
        <f t="shared" si="129"/>
        <v>0.8928571428571429</v>
      </c>
      <c r="E402" s="6">
        <f t="shared" si="114"/>
        <v>1.2418667918433208</v>
      </c>
      <c r="F402" s="7">
        <f t="shared" si="115"/>
        <v>0.89285714285714302</v>
      </c>
      <c r="G402" s="7">
        <f t="shared" si="116"/>
        <v>0.18450935770004728</v>
      </c>
      <c r="BI402" s="5">
        <f t="shared" si="117"/>
        <v>77.599999999999994</v>
      </c>
      <c r="BJ402" s="5">
        <f t="shared" si="118"/>
        <v>400</v>
      </c>
      <c r="BK402" s="5">
        <f t="shared" si="119"/>
        <v>1.8898617212581883</v>
      </c>
      <c r="BL402">
        <f t="shared" si="120"/>
        <v>0.89003236155859311</v>
      </c>
      <c r="BM402">
        <f t="shared" si="121"/>
        <v>0.10996763844140689</v>
      </c>
      <c r="BN402">
        <f t="shared" si="122"/>
        <v>0.88934441945505827</v>
      </c>
      <c r="BO402">
        <f t="shared" si="123"/>
        <v>-186.7807523721722</v>
      </c>
      <c r="BP402">
        <f t="shared" si="124"/>
        <v>0.89373601789709167</v>
      </c>
      <c r="BQ402">
        <f t="shared" si="125"/>
        <v>1.2466442630376229</v>
      </c>
      <c r="BR402">
        <f t="shared" si="126"/>
        <v>4.3515674271891731</v>
      </c>
      <c r="BU402" t="s">
        <v>75</v>
      </c>
      <c r="BV402">
        <v>77.599999999999994</v>
      </c>
    </row>
    <row r="403" spans="1:74" x14ac:dyDescent="0.25">
      <c r="A403">
        <v>78.2</v>
      </c>
      <c r="B403">
        <f t="shared" si="127"/>
        <v>1.893206753059848</v>
      </c>
      <c r="C403">
        <f t="shared" si="128"/>
        <v>401</v>
      </c>
      <c r="D403" s="5">
        <f t="shared" si="129"/>
        <v>0.8950892857142857</v>
      </c>
      <c r="E403" s="6">
        <f t="shared" si="114"/>
        <v>1.2540566137617022</v>
      </c>
      <c r="F403" s="7">
        <f t="shared" si="115"/>
        <v>0.89508928571428581</v>
      </c>
      <c r="G403" s="7">
        <f t="shared" si="116"/>
        <v>0.18172376339230181</v>
      </c>
      <c r="BI403" s="5">
        <f t="shared" si="117"/>
        <v>78.2</v>
      </c>
      <c r="BJ403" s="5">
        <f t="shared" si="118"/>
        <v>401</v>
      </c>
      <c r="BK403" s="5">
        <f t="shared" si="119"/>
        <v>1.893206753059848</v>
      </c>
      <c r="BL403">
        <f t="shared" si="120"/>
        <v>0.89054727830132252</v>
      </c>
      <c r="BM403">
        <f t="shared" si="121"/>
        <v>0.10945272169867748</v>
      </c>
      <c r="BN403">
        <f t="shared" si="122"/>
        <v>0.88934441945505827</v>
      </c>
      <c r="BO403">
        <f t="shared" si="123"/>
        <v>-186.78501445289334</v>
      </c>
      <c r="BP403">
        <f t="shared" si="124"/>
        <v>0.89597315436241609</v>
      </c>
      <c r="BQ403">
        <f t="shared" si="125"/>
        <v>1.258935330430994</v>
      </c>
      <c r="BR403">
        <f t="shared" si="126"/>
        <v>4.3592696475512653</v>
      </c>
      <c r="BU403" t="s">
        <v>62</v>
      </c>
      <c r="BV403">
        <v>78.2</v>
      </c>
    </row>
    <row r="404" spans="1:74" x14ac:dyDescent="0.25">
      <c r="A404">
        <v>79.3</v>
      </c>
      <c r="B404">
        <f t="shared" si="127"/>
        <v>1.8992731873176039</v>
      </c>
      <c r="C404">
        <f t="shared" si="128"/>
        <v>402</v>
      </c>
      <c r="D404" s="5">
        <f t="shared" si="129"/>
        <v>0.8973214285714286</v>
      </c>
      <c r="E404" s="6">
        <f t="shared" si="114"/>
        <v>1.2664356819959324</v>
      </c>
      <c r="F404" s="7">
        <f t="shared" si="115"/>
        <v>0.8973214285714286</v>
      </c>
      <c r="G404" s="7">
        <f t="shared" si="116"/>
        <v>0.1789107498776964</v>
      </c>
      <c r="BI404" s="5">
        <f t="shared" si="117"/>
        <v>79.3</v>
      </c>
      <c r="BJ404" s="5">
        <f t="shared" si="118"/>
        <v>402</v>
      </c>
      <c r="BK404" s="5">
        <f t="shared" si="119"/>
        <v>1.8992731873176039</v>
      </c>
      <c r="BL404">
        <f t="shared" si="120"/>
        <v>0.89147669113666927</v>
      </c>
      <c r="BM404">
        <f t="shared" si="121"/>
        <v>0.10852330886333073</v>
      </c>
      <c r="BN404">
        <f t="shared" si="122"/>
        <v>0.89806700759213953</v>
      </c>
      <c r="BO404">
        <f t="shared" si="123"/>
        <v>-178.57642571006343</v>
      </c>
      <c r="BP404">
        <f t="shared" si="124"/>
        <v>0.89821029082774051</v>
      </c>
      <c r="BQ404">
        <f t="shared" si="125"/>
        <v>1.2714195862680819</v>
      </c>
      <c r="BR404">
        <f t="shared" si="126"/>
        <v>4.3732381286408026</v>
      </c>
      <c r="BU404" t="s">
        <v>75</v>
      </c>
      <c r="BV404">
        <v>79.3</v>
      </c>
    </row>
    <row r="405" spans="1:74" x14ac:dyDescent="0.25">
      <c r="A405">
        <v>80</v>
      </c>
      <c r="B405">
        <f t="shared" si="127"/>
        <v>1.9030899869919435</v>
      </c>
      <c r="C405">
        <f t="shared" si="128"/>
        <v>403</v>
      </c>
      <c r="D405" s="5">
        <f t="shared" si="129"/>
        <v>0.8995535714285714</v>
      </c>
      <c r="E405" s="6">
        <f t="shared" si="114"/>
        <v>1.2790119234379254</v>
      </c>
      <c r="F405" s="7">
        <f t="shared" si="115"/>
        <v>0.89955357142857129</v>
      </c>
      <c r="G405" s="7">
        <f t="shared" si="116"/>
        <v>0.17606988597550635</v>
      </c>
      <c r="BI405" s="5">
        <f t="shared" si="117"/>
        <v>80</v>
      </c>
      <c r="BJ405" s="5">
        <f t="shared" si="118"/>
        <v>403</v>
      </c>
      <c r="BK405" s="5">
        <f t="shared" si="119"/>
        <v>1.9030899869919435</v>
      </c>
      <c r="BL405">
        <f t="shared" si="120"/>
        <v>0.892058529469689</v>
      </c>
      <c r="BM405">
        <f t="shared" si="121"/>
        <v>0.107941470530311</v>
      </c>
      <c r="BN405">
        <f t="shared" si="122"/>
        <v>0.89806700759213953</v>
      </c>
      <c r="BO405">
        <f t="shared" si="123"/>
        <v>-178.49597249392082</v>
      </c>
      <c r="BP405">
        <f t="shared" si="124"/>
        <v>0.90044742729306493</v>
      </c>
      <c r="BQ405">
        <f t="shared" si="125"/>
        <v>1.2841052098181676</v>
      </c>
      <c r="BR405">
        <f t="shared" si="126"/>
        <v>4.3820266346738812</v>
      </c>
      <c r="BU405" t="s">
        <v>1</v>
      </c>
      <c r="BV405">
        <v>80</v>
      </c>
    </row>
    <row r="406" spans="1:74" x14ac:dyDescent="0.25">
      <c r="A406">
        <v>85</v>
      </c>
      <c r="B406">
        <f t="shared" si="127"/>
        <v>1.9294189257142926</v>
      </c>
      <c r="C406">
        <f t="shared" si="128"/>
        <v>404</v>
      </c>
      <c r="D406" s="5">
        <f t="shared" si="129"/>
        <v>0.9017857142857143</v>
      </c>
      <c r="E406" s="6">
        <f t="shared" si="114"/>
        <v>1.2917937758243685</v>
      </c>
      <c r="F406" s="7">
        <f t="shared" si="115"/>
        <v>0.90178571428571441</v>
      </c>
      <c r="G406" s="7">
        <f t="shared" si="116"/>
        <v>0.1732007222489422</v>
      </c>
      <c r="BI406" s="5">
        <f t="shared" si="117"/>
        <v>85</v>
      </c>
      <c r="BJ406" s="5">
        <f t="shared" si="118"/>
        <v>404</v>
      </c>
      <c r="BK406" s="5">
        <f t="shared" si="119"/>
        <v>1.9294189257142926</v>
      </c>
      <c r="BL406">
        <f t="shared" si="120"/>
        <v>0.8960110273571088</v>
      </c>
      <c r="BM406">
        <f t="shared" si="121"/>
        <v>0.1039889726428912</v>
      </c>
      <c r="BN406">
        <f t="shared" si="122"/>
        <v>0.89806700759213953</v>
      </c>
      <c r="BO406">
        <f t="shared" si="123"/>
        <v>-175.37171489792408</v>
      </c>
      <c r="BP406">
        <f t="shared" si="124"/>
        <v>0.90268456375838924</v>
      </c>
      <c r="BQ406">
        <f t="shared" si="125"/>
        <v>1.2970009135080944</v>
      </c>
      <c r="BR406">
        <f t="shared" si="126"/>
        <v>4.4426512564903167</v>
      </c>
      <c r="BU406" t="s">
        <v>1</v>
      </c>
      <c r="BV406">
        <v>85</v>
      </c>
    </row>
    <row r="407" spans="1:74" x14ac:dyDescent="0.25">
      <c r="A407">
        <v>90.5</v>
      </c>
      <c r="B407">
        <f t="shared" si="127"/>
        <v>1.9566485792052033</v>
      </c>
      <c r="C407">
        <f t="shared" si="128"/>
        <v>405</v>
      </c>
      <c r="D407" s="5">
        <f t="shared" si="129"/>
        <v>0.9040178571428571</v>
      </c>
      <c r="E407" s="6">
        <f t="shared" si="114"/>
        <v>1.3047902333141685</v>
      </c>
      <c r="F407" s="7">
        <f t="shared" si="115"/>
        <v>0.90401785714285732</v>
      </c>
      <c r="G407" s="7">
        <f t="shared" si="116"/>
        <v>0.17030278981491673</v>
      </c>
      <c r="BI407" s="5">
        <f t="shared" si="117"/>
        <v>90.5</v>
      </c>
      <c r="BJ407" s="5">
        <f t="shared" si="118"/>
        <v>405</v>
      </c>
      <c r="BK407" s="5">
        <f t="shared" si="119"/>
        <v>1.9566485792052033</v>
      </c>
      <c r="BL407">
        <f t="shared" si="120"/>
        <v>0.89998722974591505</v>
      </c>
      <c r="BM407">
        <f t="shared" si="121"/>
        <v>0.10001277025408495</v>
      </c>
      <c r="BN407">
        <f t="shared" si="122"/>
        <v>0.9075012580678965</v>
      </c>
      <c r="BO407">
        <f t="shared" si="123"/>
        <v>-163.76994046172075</v>
      </c>
      <c r="BP407">
        <f t="shared" si="124"/>
        <v>0.90492170022371365</v>
      </c>
      <c r="BQ407">
        <f t="shared" si="125"/>
        <v>1.310115991044652</v>
      </c>
      <c r="BR407">
        <f t="shared" si="126"/>
        <v>4.5053498507058807</v>
      </c>
      <c r="BU407" t="s">
        <v>61</v>
      </c>
      <c r="BV407">
        <v>90.5</v>
      </c>
    </row>
    <row r="408" spans="1:74" x14ac:dyDescent="0.25">
      <c r="A408">
        <v>92.4</v>
      </c>
      <c r="B408">
        <f t="shared" si="127"/>
        <v>1.9656719712201067</v>
      </c>
      <c r="C408">
        <f t="shared" si="128"/>
        <v>406</v>
      </c>
      <c r="D408" s="5">
        <f t="shared" si="129"/>
        <v>0.90625</v>
      </c>
      <c r="E408" s="6">
        <f t="shared" si="114"/>
        <v>1.3180108973035372</v>
      </c>
      <c r="F408" s="7">
        <f t="shared" si="115"/>
        <v>0.90625000000000011</v>
      </c>
      <c r="G408" s="7">
        <f t="shared" si="116"/>
        <v>0.16737559904635504</v>
      </c>
      <c r="BI408" s="5">
        <f t="shared" si="117"/>
        <v>92.4</v>
      </c>
      <c r="BJ408" s="5">
        <f t="shared" si="118"/>
        <v>406</v>
      </c>
      <c r="BK408" s="5">
        <f t="shared" si="119"/>
        <v>1.9656719712201067</v>
      </c>
      <c r="BL408">
        <f t="shared" si="120"/>
        <v>0.90128005888147134</v>
      </c>
      <c r="BM408">
        <f t="shared" si="121"/>
        <v>9.8719941118528665E-2</v>
      </c>
      <c r="BN408">
        <f t="shared" si="122"/>
        <v>0.9075012580678965</v>
      </c>
      <c r="BO408">
        <f t="shared" si="123"/>
        <v>-163.01064725406846</v>
      </c>
      <c r="BP408">
        <f t="shared" si="124"/>
        <v>0.90715883668903807</v>
      </c>
      <c r="BQ408">
        <f t="shared" si="125"/>
        <v>1.3234603711329951</v>
      </c>
      <c r="BR408">
        <f t="shared" si="126"/>
        <v>4.5261269786476381</v>
      </c>
      <c r="BU408" t="s">
        <v>61</v>
      </c>
      <c r="BV408">
        <v>92.4</v>
      </c>
    </row>
    <row r="409" spans="1:74" x14ac:dyDescent="0.25">
      <c r="A409">
        <v>104</v>
      </c>
      <c r="B409">
        <f t="shared" si="127"/>
        <v>2.0170333392987803</v>
      </c>
      <c r="C409">
        <f t="shared" si="128"/>
        <v>407</v>
      </c>
      <c r="D409" s="5">
        <f t="shared" si="129"/>
        <v>0.9084821428571429</v>
      </c>
      <c r="E409" s="6">
        <f t="shared" si="114"/>
        <v>1.3314660332216977</v>
      </c>
      <c r="F409" s="7">
        <f t="shared" si="115"/>
        <v>0.90848214285714302</v>
      </c>
      <c r="G409" s="7">
        <f t="shared" si="116"/>
        <v>0.16441863815455568</v>
      </c>
      <c r="BI409" s="5">
        <f t="shared" si="117"/>
        <v>104</v>
      </c>
      <c r="BJ409" s="5">
        <f t="shared" si="118"/>
        <v>407</v>
      </c>
      <c r="BK409" s="5">
        <f t="shared" si="119"/>
        <v>2.0170333392987803</v>
      </c>
      <c r="BL409">
        <f t="shared" si="120"/>
        <v>0.90840654188786141</v>
      </c>
      <c r="BM409">
        <f t="shared" si="121"/>
        <v>9.1593458112138593E-2</v>
      </c>
      <c r="BN409">
        <f t="shared" si="122"/>
        <v>0.9075012580678965</v>
      </c>
      <c r="BO409">
        <f t="shared" si="123"/>
        <v>-157.00948173518805</v>
      </c>
      <c r="BP409">
        <f t="shared" si="124"/>
        <v>0.90939597315436238</v>
      </c>
      <c r="BQ409">
        <f t="shared" si="125"/>
        <v>1.3370446775946989</v>
      </c>
      <c r="BR409">
        <f t="shared" si="126"/>
        <v>4.6443908991413725</v>
      </c>
      <c r="BU409" t="s">
        <v>61</v>
      </c>
      <c r="BV409">
        <v>104</v>
      </c>
    </row>
    <row r="410" spans="1:74" x14ac:dyDescent="0.25">
      <c r="A410">
        <v>106</v>
      </c>
      <c r="B410">
        <f t="shared" si="127"/>
        <v>2.0253058652647704</v>
      </c>
      <c r="C410">
        <f t="shared" si="128"/>
        <v>408</v>
      </c>
      <c r="D410" s="5">
        <f t="shared" si="129"/>
        <v>0.9107142857142857</v>
      </c>
      <c r="E410" s="6">
        <f t="shared" si="114"/>
        <v>1.3451666341766386</v>
      </c>
      <c r="F410" s="7">
        <f t="shared" si="115"/>
        <v>0.9107142857142857</v>
      </c>
      <c r="G410" s="7">
        <f t="shared" si="116"/>
        <v>0.16143137163730539</v>
      </c>
      <c r="BI410" s="5">
        <f t="shared" si="117"/>
        <v>106</v>
      </c>
      <c r="BJ410" s="5">
        <f t="shared" si="118"/>
        <v>408</v>
      </c>
      <c r="BK410" s="5">
        <f t="shared" si="119"/>
        <v>2.0253058652647704</v>
      </c>
      <c r="BL410">
        <f t="shared" si="120"/>
        <v>0.90951779154321433</v>
      </c>
      <c r="BM410">
        <f t="shared" si="121"/>
        <v>9.0482208456785673E-2</v>
      </c>
      <c r="BN410">
        <f t="shared" si="122"/>
        <v>0.9075012580678965</v>
      </c>
      <c r="BO410">
        <f t="shared" si="123"/>
        <v>-156.39935237915026</v>
      </c>
      <c r="BP410">
        <f t="shared" si="124"/>
        <v>0.9116331096196868</v>
      </c>
      <c r="BQ410">
        <f t="shared" si="125"/>
        <v>1.3508802968273763</v>
      </c>
      <c r="BR410">
        <f t="shared" si="126"/>
        <v>4.6634390941120669</v>
      </c>
      <c r="BU410" t="s">
        <v>1</v>
      </c>
      <c r="BV410">
        <v>106</v>
      </c>
    </row>
    <row r="411" spans="1:74" x14ac:dyDescent="0.25">
      <c r="A411">
        <v>108</v>
      </c>
      <c r="B411">
        <f t="shared" si="127"/>
        <v>2.0334237554869499</v>
      </c>
      <c r="C411">
        <f t="shared" si="128"/>
        <v>409</v>
      </c>
      <c r="D411" s="5">
        <f t="shared" si="129"/>
        <v>0.9129464285714286</v>
      </c>
      <c r="E411" s="6">
        <f t="shared" si="114"/>
        <v>1.3591244924719932</v>
      </c>
      <c r="F411" s="7">
        <f t="shared" si="115"/>
        <v>0.9129464285714286</v>
      </c>
      <c r="G411" s="7">
        <f t="shared" si="116"/>
        <v>0.15841323857634493</v>
      </c>
      <c r="BI411" s="5">
        <f t="shared" si="117"/>
        <v>108</v>
      </c>
      <c r="BJ411" s="5">
        <f t="shared" si="118"/>
        <v>409</v>
      </c>
      <c r="BK411" s="5">
        <f t="shared" si="119"/>
        <v>2.0334237554869499</v>
      </c>
      <c r="BL411">
        <f t="shared" si="120"/>
        <v>0.91059850728084824</v>
      </c>
      <c r="BM411">
        <f t="shared" si="121"/>
        <v>8.9401492719151765E-2</v>
      </c>
      <c r="BN411">
        <f t="shared" si="122"/>
        <v>0.9075012580678965</v>
      </c>
      <c r="BO411">
        <f t="shared" si="123"/>
        <v>-155.81294738907906</v>
      </c>
      <c r="BP411">
        <f t="shared" si="124"/>
        <v>0.91387024608501122</v>
      </c>
      <c r="BQ411">
        <f t="shared" si="125"/>
        <v>1.3649794537142663</v>
      </c>
      <c r="BR411">
        <f t="shared" si="126"/>
        <v>4.6821312271242199</v>
      </c>
      <c r="BU411" t="s">
        <v>61</v>
      </c>
      <c r="BV411">
        <v>108</v>
      </c>
    </row>
    <row r="412" spans="1:74" x14ac:dyDescent="0.25">
      <c r="A412">
        <v>108</v>
      </c>
      <c r="B412">
        <f t="shared" si="127"/>
        <v>2.0334237554869499</v>
      </c>
      <c r="C412">
        <f t="shared" si="128"/>
        <v>410</v>
      </c>
      <c r="D412" s="5">
        <f t="shared" si="129"/>
        <v>0.9151785714285714</v>
      </c>
      <c r="E412" s="6">
        <f t="shared" si="114"/>
        <v>1.3733522801988098</v>
      </c>
      <c r="F412" s="7">
        <f t="shared" si="115"/>
        <v>0.91517857142857162</v>
      </c>
      <c r="G412" s="7">
        <f t="shared" si="116"/>
        <v>0.15536365076531927</v>
      </c>
      <c r="BI412" s="5">
        <f t="shared" si="117"/>
        <v>108</v>
      </c>
      <c r="BJ412" s="5">
        <f t="shared" si="118"/>
        <v>410</v>
      </c>
      <c r="BK412" s="5">
        <f t="shared" si="119"/>
        <v>2.0334237554869499</v>
      </c>
      <c r="BL412">
        <f t="shared" si="120"/>
        <v>0.91059850728084824</v>
      </c>
      <c r="BM412">
        <f t="shared" si="121"/>
        <v>8.9401492719151765E-2</v>
      </c>
      <c r="BN412">
        <f t="shared" si="122"/>
        <v>0.91780662938457991</v>
      </c>
      <c r="BO412">
        <f t="shared" si="123"/>
        <v>-146.94641265595703</v>
      </c>
      <c r="BP412">
        <f t="shared" si="124"/>
        <v>0.91610738255033553</v>
      </c>
      <c r="BQ412">
        <f t="shared" si="125"/>
        <v>1.3793552972931526</v>
      </c>
      <c r="BR412">
        <f t="shared" si="126"/>
        <v>4.6821312271242199</v>
      </c>
      <c r="BU412" t="s">
        <v>61</v>
      </c>
      <c r="BV412">
        <v>108</v>
      </c>
    </row>
    <row r="413" spans="1:74" x14ac:dyDescent="0.25">
      <c r="A413">
        <v>110</v>
      </c>
      <c r="B413">
        <f t="shared" si="127"/>
        <v>2.0413926851582249</v>
      </c>
      <c r="C413">
        <f t="shared" si="128"/>
        <v>411</v>
      </c>
      <c r="D413" s="5">
        <f t="shared" si="129"/>
        <v>0.9174107142857143</v>
      </c>
      <c r="E413" s="6">
        <f t="shared" si="114"/>
        <v>1.3878636403272642</v>
      </c>
      <c r="F413" s="7">
        <f t="shared" si="115"/>
        <v>0.91741071428571452</v>
      </c>
      <c r="G413" s="7">
        <f t="shared" si="116"/>
        <v>0.15228199064640041</v>
      </c>
      <c r="BI413" s="5">
        <f t="shared" si="117"/>
        <v>110</v>
      </c>
      <c r="BJ413" s="5">
        <f t="shared" si="118"/>
        <v>411</v>
      </c>
      <c r="BK413" s="5">
        <f t="shared" si="119"/>
        <v>2.0413926851582249</v>
      </c>
      <c r="BL413">
        <f t="shared" si="120"/>
        <v>0.91165002441096332</v>
      </c>
      <c r="BM413">
        <f t="shared" si="121"/>
        <v>8.8349975589036678E-2</v>
      </c>
      <c r="BN413">
        <f t="shared" si="122"/>
        <v>0.91780662938457991</v>
      </c>
      <c r="BO413">
        <f t="shared" si="123"/>
        <v>-146.35775020827532</v>
      </c>
      <c r="BP413">
        <f t="shared" si="124"/>
        <v>0.91834451901565994</v>
      </c>
      <c r="BQ413">
        <f t="shared" si="125"/>
        <v>1.3940219977378232</v>
      </c>
      <c r="BR413">
        <f t="shared" si="126"/>
        <v>4.7004803657924166</v>
      </c>
      <c r="BU413" t="s">
        <v>61</v>
      </c>
      <c r="BV413">
        <v>110</v>
      </c>
    </row>
    <row r="414" spans="1:74" x14ac:dyDescent="0.25">
      <c r="A414">
        <v>112</v>
      </c>
      <c r="B414">
        <f t="shared" si="127"/>
        <v>2.0492180226701815</v>
      </c>
      <c r="C414">
        <f t="shared" si="128"/>
        <v>412</v>
      </c>
      <c r="D414" s="5">
        <f t="shared" si="129"/>
        <v>0.9196428571428571</v>
      </c>
      <c r="E414" s="6">
        <f t="shared" si="114"/>
        <v>1.402673289992322</v>
      </c>
      <c r="F414" s="7">
        <f t="shared" si="115"/>
        <v>0.9196428571428571</v>
      </c>
      <c r="G414" s="7">
        <f t="shared" si="116"/>
        <v>0.14916760903031684</v>
      </c>
      <c r="BI414" s="5">
        <f t="shared" si="117"/>
        <v>112</v>
      </c>
      <c r="BJ414" s="5">
        <f t="shared" si="118"/>
        <v>412</v>
      </c>
      <c r="BK414" s="5">
        <f t="shared" si="119"/>
        <v>2.0492180226701815</v>
      </c>
      <c r="BL414">
        <f t="shared" si="120"/>
        <v>0.91267359819457228</v>
      </c>
      <c r="BM414">
        <f t="shared" si="121"/>
        <v>8.7326401805427722E-2</v>
      </c>
      <c r="BN414">
        <f t="shared" si="122"/>
        <v>0.91780662938457991</v>
      </c>
      <c r="BO414">
        <f t="shared" si="123"/>
        <v>-145.7907637376546</v>
      </c>
      <c r="BP414">
        <f t="shared" si="124"/>
        <v>0.92058165548098436</v>
      </c>
      <c r="BQ414">
        <f t="shared" si="125"/>
        <v>1.4089948565026331</v>
      </c>
      <c r="BR414">
        <f t="shared" si="126"/>
        <v>4.7184988712950942</v>
      </c>
      <c r="BU414" t="s">
        <v>61</v>
      </c>
      <c r="BV414">
        <v>112</v>
      </c>
    </row>
    <row r="415" spans="1:74" x14ac:dyDescent="0.25">
      <c r="A415">
        <v>124</v>
      </c>
      <c r="B415">
        <f t="shared" si="127"/>
        <v>2.0934216851622351</v>
      </c>
      <c r="C415">
        <f t="shared" si="128"/>
        <v>413</v>
      </c>
      <c r="D415" s="5">
        <f t="shared" si="129"/>
        <v>0.921875</v>
      </c>
      <c r="E415" s="6">
        <f t="shared" si="114"/>
        <v>1.4177971379962682</v>
      </c>
      <c r="F415" s="7">
        <f t="shared" si="115"/>
        <v>0.92187500000000011</v>
      </c>
      <c r="G415" s="7">
        <f t="shared" si="116"/>
        <v>0.14601982257037643</v>
      </c>
      <c r="BI415" s="5">
        <f t="shared" si="117"/>
        <v>124</v>
      </c>
      <c r="BJ415" s="5">
        <f t="shared" si="118"/>
        <v>413</v>
      </c>
      <c r="BK415" s="5">
        <f t="shared" si="119"/>
        <v>2.0934216851622351</v>
      </c>
      <c r="BL415">
        <f t="shared" si="120"/>
        <v>0.91828985955545139</v>
      </c>
      <c r="BM415">
        <f t="shared" si="121"/>
        <v>8.1710140444548607E-2</v>
      </c>
      <c r="BN415">
        <f t="shared" si="122"/>
        <v>0.91780662938457991</v>
      </c>
      <c r="BO415">
        <f t="shared" si="123"/>
        <v>-141.08386130257301</v>
      </c>
      <c r="BP415">
        <f t="shared" si="124"/>
        <v>0.92281879194630867</v>
      </c>
      <c r="BQ415">
        <f t="shared" si="125"/>
        <v>1.4242904318450695</v>
      </c>
      <c r="BR415">
        <f t="shared" si="126"/>
        <v>4.8202815656050371</v>
      </c>
      <c r="BU415" t="s">
        <v>61</v>
      </c>
      <c r="BV415">
        <v>124</v>
      </c>
    </row>
    <row r="416" spans="1:74" x14ac:dyDescent="0.25">
      <c r="A416">
        <v>126</v>
      </c>
      <c r="B416">
        <f t="shared" si="127"/>
        <v>2.1003705451175629</v>
      </c>
      <c r="C416">
        <f t="shared" si="128"/>
        <v>414</v>
      </c>
      <c r="D416" s="5">
        <f t="shared" si="129"/>
        <v>0.9241071428571429</v>
      </c>
      <c r="E416" s="6">
        <f t="shared" si="114"/>
        <v>1.4332524189550531</v>
      </c>
      <c r="F416" s="7">
        <f t="shared" si="115"/>
        <v>0.92410714285714268</v>
      </c>
      <c r="G416" s="7">
        <f t="shared" si="116"/>
        <v>0.14283791095613083</v>
      </c>
      <c r="BI416" s="5">
        <f t="shared" si="117"/>
        <v>126</v>
      </c>
      <c r="BJ416" s="5">
        <f t="shared" si="118"/>
        <v>414</v>
      </c>
      <c r="BK416" s="5">
        <f t="shared" si="119"/>
        <v>2.1003705451175629</v>
      </c>
      <c r="BL416">
        <f t="shared" si="120"/>
        <v>0.91914740007115847</v>
      </c>
      <c r="BM416">
        <f t="shared" si="121"/>
        <v>8.0852599928841529E-2</v>
      </c>
      <c r="BN416">
        <f t="shared" si="122"/>
        <v>0.91780662938457991</v>
      </c>
      <c r="BO416">
        <f t="shared" si="123"/>
        <v>-140.65395323507224</v>
      </c>
      <c r="BP416">
        <f t="shared" si="124"/>
        <v>0.92505592841163309</v>
      </c>
      <c r="BQ416">
        <f t="shared" si="125"/>
        <v>1.4399266823902066</v>
      </c>
      <c r="BR416">
        <f t="shared" si="126"/>
        <v>4.836281906951478</v>
      </c>
      <c r="BU416" t="s">
        <v>75</v>
      </c>
      <c r="BV416">
        <v>126</v>
      </c>
    </row>
    <row r="417" spans="1:74" x14ac:dyDescent="0.25">
      <c r="A417">
        <v>143</v>
      </c>
      <c r="B417">
        <f t="shared" si="127"/>
        <v>2.1553360374650619</v>
      </c>
      <c r="C417">
        <f t="shared" si="128"/>
        <v>415</v>
      </c>
      <c r="D417" s="5">
        <f t="shared" si="129"/>
        <v>0.9263392857142857</v>
      </c>
      <c r="E417" s="6">
        <f t="shared" si="114"/>
        <v>1.4490578470148323</v>
      </c>
      <c r="F417" s="7">
        <f t="shared" si="115"/>
        <v>0.9263392857142857</v>
      </c>
      <c r="G417" s="7">
        <f t="shared" si="116"/>
        <v>0.13962111378635314</v>
      </c>
      <c r="BI417" s="5">
        <f t="shared" si="117"/>
        <v>143</v>
      </c>
      <c r="BJ417" s="5">
        <f t="shared" si="118"/>
        <v>415</v>
      </c>
      <c r="BK417" s="5">
        <f t="shared" si="119"/>
        <v>2.1553360374650619</v>
      </c>
      <c r="BL417">
        <f t="shared" si="120"/>
        <v>0.92569268621104162</v>
      </c>
      <c r="BM417">
        <f t="shared" si="121"/>
        <v>7.4307313788958385E-2</v>
      </c>
      <c r="BN417">
        <f t="shared" si="122"/>
        <v>0.91780662938457991</v>
      </c>
      <c r="BO417">
        <f t="shared" si="123"/>
        <v>-135.11168479042206</v>
      </c>
      <c r="BP417">
        <f t="shared" si="124"/>
        <v>0.92729306487695751</v>
      </c>
      <c r="BQ417">
        <f t="shared" si="125"/>
        <v>1.4559231319572985</v>
      </c>
      <c r="BR417">
        <f t="shared" si="126"/>
        <v>4.962844630259907</v>
      </c>
      <c r="BU417" t="s">
        <v>75</v>
      </c>
      <c r="BV417">
        <v>143</v>
      </c>
    </row>
    <row r="418" spans="1:74" x14ac:dyDescent="0.25">
      <c r="A418">
        <v>147</v>
      </c>
      <c r="B418">
        <f t="shared" si="127"/>
        <v>2.167317334748176</v>
      </c>
      <c r="C418">
        <f t="shared" si="128"/>
        <v>416</v>
      </c>
      <c r="D418" s="5">
        <f t="shared" si="129"/>
        <v>0.9285714285714286</v>
      </c>
      <c r="E418" s="6">
        <f t="shared" si="114"/>
        <v>1.4652337926855228</v>
      </c>
      <c r="F418" s="7">
        <f t="shared" si="115"/>
        <v>0.9285714285714286</v>
      </c>
      <c r="G418" s="7">
        <f t="shared" si="116"/>
        <v>0.13636862707383315</v>
      </c>
      <c r="BI418" s="5">
        <f t="shared" si="117"/>
        <v>147</v>
      </c>
      <c r="BJ418" s="5">
        <f t="shared" si="118"/>
        <v>416</v>
      </c>
      <c r="BK418" s="5">
        <f t="shared" si="119"/>
        <v>2.167317334748176</v>
      </c>
      <c r="BL418">
        <f t="shared" si="120"/>
        <v>0.92706416469075514</v>
      </c>
      <c r="BM418">
        <f t="shared" si="121"/>
        <v>7.2935835309244856E-2</v>
      </c>
      <c r="BN418">
        <f t="shared" si="122"/>
        <v>0.91780662938457991</v>
      </c>
      <c r="BO418">
        <f t="shared" si="123"/>
        <v>-134.20737434502016</v>
      </c>
      <c r="BP418">
        <f t="shared" si="124"/>
        <v>0.92953020134228193</v>
      </c>
      <c r="BQ418">
        <f t="shared" si="125"/>
        <v>1.4723010595624213</v>
      </c>
      <c r="BR418">
        <f t="shared" si="126"/>
        <v>4.990432586778736</v>
      </c>
      <c r="BU418" t="s">
        <v>1</v>
      </c>
      <c r="BV418">
        <v>147</v>
      </c>
    </row>
    <row r="419" spans="1:74" x14ac:dyDescent="0.25">
      <c r="A419">
        <v>149</v>
      </c>
      <c r="B419">
        <f t="shared" si="127"/>
        <v>2.173186268412274</v>
      </c>
      <c r="C419">
        <f t="shared" si="128"/>
        <v>417</v>
      </c>
      <c r="D419" s="5">
        <f t="shared" si="129"/>
        <v>0.9308035714285714</v>
      </c>
      <c r="E419" s="6">
        <f t="shared" si="114"/>
        <v>1.4818024871145106</v>
      </c>
      <c r="F419" s="7">
        <f t="shared" si="115"/>
        <v>0.9308035714285714</v>
      </c>
      <c r="G419" s="7">
        <f t="shared" si="116"/>
        <v>0.13307959932570981</v>
      </c>
      <c r="BI419" s="5">
        <f t="shared" si="117"/>
        <v>149</v>
      </c>
      <c r="BJ419" s="5">
        <f t="shared" si="118"/>
        <v>417</v>
      </c>
      <c r="BK419" s="5">
        <f t="shared" si="119"/>
        <v>2.173186268412274</v>
      </c>
      <c r="BL419">
        <f t="shared" si="120"/>
        <v>0.92772886131586296</v>
      </c>
      <c r="BM419">
        <f t="shared" si="121"/>
        <v>7.2271138684137037E-2</v>
      </c>
      <c r="BN419">
        <f t="shared" si="122"/>
        <v>0.9292128652918531</v>
      </c>
      <c r="BO419">
        <f t="shared" si="123"/>
        <v>-123.64485294944426</v>
      </c>
      <c r="BP419">
        <f t="shared" si="124"/>
        <v>0.93176733780760623</v>
      </c>
      <c r="BQ419">
        <f t="shared" si="125"/>
        <v>1.4890837193813038</v>
      </c>
      <c r="BR419">
        <f t="shared" si="126"/>
        <v>5.0039463059454592</v>
      </c>
      <c r="BU419" t="s">
        <v>75</v>
      </c>
      <c r="BV419">
        <v>149</v>
      </c>
    </row>
    <row r="420" spans="1:74" x14ac:dyDescent="0.25">
      <c r="A420">
        <v>150</v>
      </c>
      <c r="B420">
        <f t="shared" si="127"/>
        <v>2.1760912590556813</v>
      </c>
      <c r="C420">
        <f t="shared" si="128"/>
        <v>418</v>
      </c>
      <c r="D420" s="5">
        <f t="shared" si="129"/>
        <v>0.9330357142857143</v>
      </c>
      <c r="E420" s="6">
        <f t="shared" si="114"/>
        <v>1.4987882591005779</v>
      </c>
      <c r="F420" s="7">
        <f t="shared" si="115"/>
        <v>0.9330357142857143</v>
      </c>
      <c r="G420" s="7">
        <f t="shared" si="116"/>
        <v>0.12975312713239004</v>
      </c>
      <c r="BI420" s="5">
        <f t="shared" si="117"/>
        <v>150</v>
      </c>
      <c r="BJ420" s="5">
        <f t="shared" si="118"/>
        <v>418</v>
      </c>
      <c r="BK420" s="5">
        <f t="shared" si="119"/>
        <v>2.1760912590556813</v>
      </c>
      <c r="BL420">
        <f t="shared" si="120"/>
        <v>0.92805614890614718</v>
      </c>
      <c r="BM420">
        <f t="shared" si="121"/>
        <v>7.1943851093852818E-2</v>
      </c>
      <c r="BN420">
        <f t="shared" si="122"/>
        <v>0.9292128652918531</v>
      </c>
      <c r="BO420">
        <f t="shared" si="123"/>
        <v>-123.6471969288833</v>
      </c>
      <c r="BP420">
        <f t="shared" si="124"/>
        <v>0.93400447427293065</v>
      </c>
      <c r="BQ420">
        <f t="shared" si="125"/>
        <v>1.506296596555871</v>
      </c>
      <c r="BR420">
        <f t="shared" si="126"/>
        <v>5.0106352940962555</v>
      </c>
      <c r="BU420" t="s">
        <v>65</v>
      </c>
      <c r="BV420">
        <v>150</v>
      </c>
    </row>
    <row r="421" spans="1:74" x14ac:dyDescent="0.25">
      <c r="A421">
        <v>163</v>
      </c>
      <c r="B421">
        <f t="shared" si="127"/>
        <v>2.2121876044039577</v>
      </c>
      <c r="C421">
        <f t="shared" si="128"/>
        <v>419</v>
      </c>
      <c r="D421" s="5">
        <f t="shared" si="129"/>
        <v>0.9352678571428571</v>
      </c>
      <c r="E421" s="6">
        <f t="shared" si="114"/>
        <v>1.5162178113867582</v>
      </c>
      <c r="F421" s="7">
        <f t="shared" si="115"/>
        <v>0.9352678571428571</v>
      </c>
      <c r="G421" s="7">
        <f t="shared" si="116"/>
        <v>0.12638825018492927</v>
      </c>
      <c r="BI421" s="5">
        <f t="shared" si="117"/>
        <v>163</v>
      </c>
      <c r="BJ421" s="5">
        <f t="shared" si="118"/>
        <v>419</v>
      </c>
      <c r="BK421" s="5">
        <f t="shared" si="119"/>
        <v>2.2121876044039577</v>
      </c>
      <c r="BL421">
        <f t="shared" si="120"/>
        <v>0.93202868242983938</v>
      </c>
      <c r="BM421">
        <f t="shared" si="121"/>
        <v>6.7971317570160616E-2</v>
      </c>
      <c r="BN421">
        <f t="shared" si="122"/>
        <v>0.9292128652918531</v>
      </c>
      <c r="BO421">
        <f t="shared" si="123"/>
        <v>-120.36823532760175</v>
      </c>
      <c r="BP421">
        <f t="shared" si="124"/>
        <v>0.93624161073825507</v>
      </c>
      <c r="BQ421">
        <f t="shared" si="125"/>
        <v>1.5239677061266301</v>
      </c>
      <c r="BR421">
        <f t="shared" si="126"/>
        <v>5.0937502008067623</v>
      </c>
      <c r="BU421" t="s">
        <v>61</v>
      </c>
      <c r="BV421">
        <v>163</v>
      </c>
    </row>
    <row r="422" spans="1:74" x14ac:dyDescent="0.25">
      <c r="A422">
        <v>163</v>
      </c>
      <c r="B422">
        <f t="shared" si="127"/>
        <v>2.2121876044039577</v>
      </c>
      <c r="C422">
        <f t="shared" si="128"/>
        <v>420</v>
      </c>
      <c r="D422" s="5">
        <f t="shared" si="129"/>
        <v>0.9375</v>
      </c>
      <c r="E422" s="6">
        <f t="shared" si="114"/>
        <v>1.5341205443525465</v>
      </c>
      <c r="F422" s="7">
        <f t="shared" si="115"/>
        <v>0.9375</v>
      </c>
      <c r="G422" s="7">
        <f t="shared" si="116"/>
        <v>0.12298394562446754</v>
      </c>
      <c r="BI422" s="5">
        <f t="shared" si="117"/>
        <v>163</v>
      </c>
      <c r="BJ422" s="5">
        <f t="shared" si="118"/>
        <v>420</v>
      </c>
      <c r="BK422" s="5">
        <f t="shared" si="119"/>
        <v>2.2121876044039577</v>
      </c>
      <c r="BL422">
        <f t="shared" si="120"/>
        <v>0.93202868242983938</v>
      </c>
      <c r="BM422">
        <f t="shared" si="121"/>
        <v>6.7971317570160616E-2</v>
      </c>
      <c r="BN422">
        <f t="shared" si="122"/>
        <v>0.9292128652918531</v>
      </c>
      <c r="BO422">
        <f t="shared" si="123"/>
        <v>-120.65585357211216</v>
      </c>
      <c r="BP422">
        <f t="shared" si="124"/>
        <v>0.93847874720357938</v>
      </c>
      <c r="BQ422">
        <f t="shared" si="125"/>
        <v>1.5421279441661453</v>
      </c>
      <c r="BR422">
        <f t="shared" si="126"/>
        <v>5.0937502008067623</v>
      </c>
      <c r="BU422" t="s">
        <v>75</v>
      </c>
      <c r="BV422">
        <v>163</v>
      </c>
    </row>
    <row r="423" spans="1:74" x14ac:dyDescent="0.25">
      <c r="A423">
        <v>167</v>
      </c>
      <c r="B423">
        <f t="shared" si="127"/>
        <v>2.2227164711475833</v>
      </c>
      <c r="C423">
        <f t="shared" si="128"/>
        <v>421</v>
      </c>
      <c r="D423" s="5">
        <f t="shared" si="129"/>
        <v>0.9397321428571429</v>
      </c>
      <c r="E423" s="6">
        <f t="shared" si="114"/>
        <v>1.5525289372618141</v>
      </c>
      <c r="F423" s="7">
        <f t="shared" si="115"/>
        <v>0.9397321428571429</v>
      </c>
      <c r="G423" s="7">
        <f t="shared" si="116"/>
        <v>0.11953912160701485</v>
      </c>
      <c r="BI423" s="5">
        <f t="shared" si="117"/>
        <v>167</v>
      </c>
      <c r="BJ423" s="5">
        <f t="shared" si="118"/>
        <v>421</v>
      </c>
      <c r="BK423" s="5">
        <f t="shared" si="119"/>
        <v>2.2227164711475833</v>
      </c>
      <c r="BL423">
        <f t="shared" si="120"/>
        <v>0.93315492099305608</v>
      </c>
      <c r="BM423">
        <f t="shared" si="121"/>
        <v>6.6845079006943919E-2</v>
      </c>
      <c r="BN423">
        <f t="shared" si="122"/>
        <v>0.9292128652918531</v>
      </c>
      <c r="BO423">
        <f t="shared" si="123"/>
        <v>-119.92784338729297</v>
      </c>
      <c r="BP423">
        <f t="shared" si="124"/>
        <v>0.9407158836689038</v>
      </c>
      <c r="BQ423">
        <f t="shared" si="125"/>
        <v>1.5608115025063667</v>
      </c>
      <c r="BR423">
        <f t="shared" si="126"/>
        <v>5.1179938124167554</v>
      </c>
      <c r="BU423" t="s">
        <v>75</v>
      </c>
      <c r="BV423">
        <v>167</v>
      </c>
    </row>
    <row r="424" spans="1:74" x14ac:dyDescent="0.25">
      <c r="A424">
        <v>180</v>
      </c>
      <c r="B424">
        <f t="shared" si="127"/>
        <v>2.255272505103306</v>
      </c>
      <c r="C424">
        <f t="shared" si="128"/>
        <v>422</v>
      </c>
      <c r="D424" s="5">
        <f t="shared" si="129"/>
        <v>0.9419642857142857</v>
      </c>
      <c r="E424" s="6">
        <f t="shared" si="114"/>
        <v>1.5714789998654772</v>
      </c>
      <c r="F424" s="7">
        <f t="shared" si="115"/>
        <v>0.94196428571428559</v>
      </c>
      <c r="G424" s="7">
        <f t="shared" si="116"/>
        <v>0.11605260994138397</v>
      </c>
      <c r="BI424" s="5">
        <f t="shared" si="117"/>
        <v>180</v>
      </c>
      <c r="BJ424" s="5">
        <f t="shared" si="118"/>
        <v>422</v>
      </c>
      <c r="BK424" s="5">
        <f t="shared" si="119"/>
        <v>2.255272505103306</v>
      </c>
      <c r="BL424">
        <f t="shared" si="120"/>
        <v>0.93654611325177861</v>
      </c>
      <c r="BM424">
        <f t="shared" si="121"/>
        <v>6.3453886748221389E-2</v>
      </c>
      <c r="BN424">
        <f t="shared" si="122"/>
        <v>0.9292128652918531</v>
      </c>
      <c r="BO424">
        <f t="shared" si="123"/>
        <v>-117.15504064532193</v>
      </c>
      <c r="BP424">
        <f t="shared" si="124"/>
        <v>0.94295302013422821</v>
      </c>
      <c r="BQ424">
        <f t="shared" si="125"/>
        <v>1.5800563614740648</v>
      </c>
      <c r="BR424">
        <f t="shared" si="126"/>
        <v>5.1929568508902104</v>
      </c>
      <c r="BU424" t="s">
        <v>61</v>
      </c>
      <c r="BV424">
        <v>180</v>
      </c>
    </row>
    <row r="425" spans="1:74" x14ac:dyDescent="0.25">
      <c r="A425">
        <v>181</v>
      </c>
      <c r="B425">
        <f t="shared" si="127"/>
        <v>2.2576785748691846</v>
      </c>
      <c r="C425">
        <f t="shared" si="128"/>
        <v>423</v>
      </c>
      <c r="D425" s="5">
        <f t="shared" si="129"/>
        <v>0.9441964285714286</v>
      </c>
      <c r="E425" s="6">
        <f t="shared" si="114"/>
        <v>1.5910108106191059</v>
      </c>
      <c r="F425" s="7">
        <f t="shared" si="115"/>
        <v>0.9441964285714286</v>
      </c>
      <c r="G425" s="7">
        <f t="shared" si="116"/>
        <v>0.11252315762582044</v>
      </c>
      <c r="BI425" s="5">
        <f t="shared" si="117"/>
        <v>181</v>
      </c>
      <c r="BJ425" s="5">
        <f t="shared" si="118"/>
        <v>423</v>
      </c>
      <c r="BK425" s="5">
        <f t="shared" si="119"/>
        <v>2.2576785748691846</v>
      </c>
      <c r="BL425">
        <f t="shared" si="120"/>
        <v>0.93679132783610131</v>
      </c>
      <c r="BM425">
        <f t="shared" si="121"/>
        <v>6.3208672163898694E-2</v>
      </c>
      <c r="BN425">
        <f t="shared" si="122"/>
        <v>0.9292128652918531</v>
      </c>
      <c r="BO425">
        <f t="shared" si="123"/>
        <v>-117.21177231526742</v>
      </c>
      <c r="BP425">
        <f t="shared" si="124"/>
        <v>0.94519015659955252</v>
      </c>
      <c r="BQ425">
        <f t="shared" si="125"/>
        <v>1.5999048790247044</v>
      </c>
      <c r="BR425">
        <f t="shared" si="126"/>
        <v>5.1984970312658261</v>
      </c>
      <c r="BU425" t="s">
        <v>61</v>
      </c>
      <c r="BV425">
        <v>181</v>
      </c>
    </row>
    <row r="426" spans="1:74" x14ac:dyDescent="0.25">
      <c r="A426">
        <v>183</v>
      </c>
      <c r="B426">
        <f t="shared" si="127"/>
        <v>2.2624510897304293</v>
      </c>
      <c r="C426">
        <f t="shared" si="128"/>
        <v>424</v>
      </c>
      <c r="D426" s="5">
        <f t="shared" si="129"/>
        <v>0.9464285714285714</v>
      </c>
      <c r="E426" s="6">
        <f t="shared" si="114"/>
        <v>1.6111691623526765</v>
      </c>
      <c r="F426" s="7">
        <f t="shared" si="115"/>
        <v>0.9464285714285714</v>
      </c>
      <c r="G426" s="7">
        <f t="shared" si="116"/>
        <v>0.10894941706771384</v>
      </c>
      <c r="BI426" s="5">
        <f t="shared" si="117"/>
        <v>183</v>
      </c>
      <c r="BJ426" s="5">
        <f t="shared" si="118"/>
        <v>424</v>
      </c>
      <c r="BK426" s="5">
        <f t="shared" si="119"/>
        <v>2.2624510897304293</v>
      </c>
      <c r="BL426">
        <f t="shared" si="120"/>
        <v>0.93727553469326885</v>
      </c>
      <c r="BM426">
        <f t="shared" si="121"/>
        <v>6.2724465306731148E-2</v>
      </c>
      <c r="BN426">
        <f t="shared" si="122"/>
        <v>0.94207439631229295</v>
      </c>
      <c r="BO426">
        <f t="shared" si="123"/>
        <v>-105.40831148124514</v>
      </c>
      <c r="BP426">
        <f t="shared" si="124"/>
        <v>0.94742729306487694</v>
      </c>
      <c r="BQ426">
        <f t="shared" si="125"/>
        <v>1.6204044999497478</v>
      </c>
      <c r="BR426">
        <f t="shared" si="126"/>
        <v>5.2094861528414214</v>
      </c>
      <c r="BU426" t="s">
        <v>61</v>
      </c>
      <c r="BV426">
        <v>183</v>
      </c>
    </row>
    <row r="427" spans="1:74" x14ac:dyDescent="0.25">
      <c r="A427">
        <v>210</v>
      </c>
      <c r="B427">
        <f t="shared" si="127"/>
        <v>2.3222192947339191</v>
      </c>
      <c r="C427">
        <f t="shared" si="128"/>
        <v>425</v>
      </c>
      <c r="D427" s="5">
        <f t="shared" si="129"/>
        <v>0.9486607142857143</v>
      </c>
      <c r="E427" s="6">
        <f t="shared" si="114"/>
        <v>1.6320043423452142</v>
      </c>
      <c r="F427" s="7">
        <f t="shared" si="115"/>
        <v>0.9486607142857143</v>
      </c>
      <c r="G427" s="7">
        <f t="shared" si="116"/>
        <v>0.10532993471777084</v>
      </c>
      <c r="BI427" s="5">
        <f t="shared" si="117"/>
        <v>210</v>
      </c>
      <c r="BJ427" s="5">
        <f t="shared" si="118"/>
        <v>425</v>
      </c>
      <c r="BK427" s="5">
        <f t="shared" si="119"/>
        <v>2.3222192947339191</v>
      </c>
      <c r="BL427">
        <f t="shared" si="120"/>
        <v>0.94309753257535678</v>
      </c>
      <c r="BM427">
        <f t="shared" si="121"/>
        <v>5.6902467424643222E-2</v>
      </c>
      <c r="BN427">
        <f t="shared" si="122"/>
        <v>0.94207439631229295</v>
      </c>
      <c r="BO427">
        <f t="shared" si="123"/>
        <v>-100.39985702921405</v>
      </c>
      <c r="BP427">
        <f t="shared" si="124"/>
        <v>0.94966442953020136</v>
      </c>
      <c r="BQ427">
        <f t="shared" si="125"/>
        <v>1.6416086159320957</v>
      </c>
      <c r="BR427">
        <f t="shared" si="126"/>
        <v>5.3471075307174685</v>
      </c>
      <c r="BU427" t="s">
        <v>62</v>
      </c>
      <c r="BV427">
        <v>210</v>
      </c>
    </row>
    <row r="428" spans="1:74" x14ac:dyDescent="0.25">
      <c r="A428">
        <v>286</v>
      </c>
      <c r="B428">
        <f t="shared" si="127"/>
        <v>2.4563660331290431</v>
      </c>
      <c r="C428">
        <f t="shared" si="128"/>
        <v>426</v>
      </c>
      <c r="D428" s="5">
        <f t="shared" si="129"/>
        <v>0.9508928571428571</v>
      </c>
      <c r="E428" s="6">
        <f t="shared" si="114"/>
        <v>1.6535730820197792</v>
      </c>
      <c r="F428" s="7">
        <f t="shared" si="115"/>
        <v>0.9508928571428571</v>
      </c>
      <c r="G428" s="7">
        <f t="shared" si="116"/>
        <v>0.10166313778112247</v>
      </c>
      <c r="BI428" s="5">
        <f t="shared" si="117"/>
        <v>286</v>
      </c>
      <c r="BJ428" s="5">
        <f t="shared" si="118"/>
        <v>426</v>
      </c>
      <c r="BK428" s="5">
        <f t="shared" si="119"/>
        <v>2.4563660331290431</v>
      </c>
      <c r="BL428">
        <f t="shared" si="120"/>
        <v>0.95461471770116746</v>
      </c>
      <c r="BM428">
        <f t="shared" si="121"/>
        <v>4.5385282298832541E-2</v>
      </c>
      <c r="BN428">
        <f t="shared" si="122"/>
        <v>0.94207439631229295</v>
      </c>
      <c r="BO428">
        <f t="shared" si="123"/>
        <v>-90.306832788850841</v>
      </c>
      <c r="BP428">
        <f t="shared" si="124"/>
        <v>0.95190156599552578</v>
      </c>
      <c r="BQ428">
        <f t="shared" si="125"/>
        <v>1.6635776168737177</v>
      </c>
      <c r="BR428">
        <f t="shared" si="126"/>
        <v>5.6559918108198524</v>
      </c>
      <c r="BU428" t="s">
        <v>61</v>
      </c>
      <c r="BV428">
        <v>286</v>
      </c>
    </row>
    <row r="429" spans="1:74" x14ac:dyDescent="0.25">
      <c r="A429">
        <v>360</v>
      </c>
      <c r="B429">
        <f t="shared" si="127"/>
        <v>2.5563025007672873</v>
      </c>
      <c r="C429">
        <f t="shared" si="128"/>
        <v>427</v>
      </c>
      <c r="D429" s="5">
        <f t="shared" si="129"/>
        <v>0.953125</v>
      </c>
      <c r="E429" s="6">
        <f t="shared" si="114"/>
        <v>1.6759397227734436</v>
      </c>
      <c r="F429" s="7">
        <f t="shared" si="115"/>
        <v>0.953125</v>
      </c>
      <c r="G429" s="7">
        <f t="shared" si="116"/>
        <v>9.7947318577284309E-2</v>
      </c>
      <c r="BI429" s="5">
        <f t="shared" si="117"/>
        <v>360</v>
      </c>
      <c r="BJ429" s="5">
        <f t="shared" si="118"/>
        <v>427</v>
      </c>
      <c r="BK429" s="5">
        <f t="shared" si="119"/>
        <v>2.5563025007672873</v>
      </c>
      <c r="BL429">
        <f t="shared" si="120"/>
        <v>0.96191171911163853</v>
      </c>
      <c r="BM429">
        <f t="shared" si="121"/>
        <v>3.808828088836147E-2</v>
      </c>
      <c r="BN429">
        <f t="shared" si="122"/>
        <v>0.94207439631229295</v>
      </c>
      <c r="BO429">
        <f t="shared" si="123"/>
        <v>-84.023597370892546</v>
      </c>
      <c r="BP429">
        <f t="shared" si="124"/>
        <v>0.95413870246085009</v>
      </c>
      <c r="BQ429">
        <f t="shared" si="125"/>
        <v>1.6863801871993489</v>
      </c>
      <c r="BR429">
        <f t="shared" si="126"/>
        <v>5.8861040314501558</v>
      </c>
      <c r="BU429" t="s">
        <v>61</v>
      </c>
      <c r="BV429">
        <v>360</v>
      </c>
    </row>
    <row r="430" spans="1:74" x14ac:dyDescent="0.25">
      <c r="A430">
        <v>361</v>
      </c>
      <c r="B430">
        <f t="shared" si="127"/>
        <v>2.5575072019056577</v>
      </c>
      <c r="C430">
        <f t="shared" si="128"/>
        <v>428</v>
      </c>
      <c r="D430" s="5">
        <f t="shared" si="129"/>
        <v>0.9553571428571429</v>
      </c>
      <c r="E430" s="6">
        <f t="shared" si="114"/>
        <v>1.6991776601112989</v>
      </c>
      <c r="F430" s="7">
        <f t="shared" si="115"/>
        <v>0.9553571428571429</v>
      </c>
      <c r="G430" s="7">
        <f t="shared" si="116"/>
        <v>9.4180616000563502E-2</v>
      </c>
      <c r="BI430" s="5">
        <f t="shared" si="117"/>
        <v>361</v>
      </c>
      <c r="BJ430" s="5">
        <f t="shared" si="118"/>
        <v>428</v>
      </c>
      <c r="BK430" s="5">
        <f t="shared" si="119"/>
        <v>2.5575072019056577</v>
      </c>
      <c r="BL430">
        <f t="shared" si="120"/>
        <v>0.96199346717017842</v>
      </c>
      <c r="BM430">
        <f t="shared" si="121"/>
        <v>3.8006532829821582E-2</v>
      </c>
      <c r="BN430">
        <f t="shared" si="122"/>
        <v>0.94207439631229295</v>
      </c>
      <c r="BO430">
        <f t="shared" si="123"/>
        <v>-84.147945553532935</v>
      </c>
      <c r="BP430">
        <f t="shared" si="124"/>
        <v>0.9563758389261745</v>
      </c>
      <c r="BQ430">
        <f t="shared" si="125"/>
        <v>1.710094919367048</v>
      </c>
      <c r="BR430">
        <f t="shared" si="126"/>
        <v>5.8888779583328805</v>
      </c>
      <c r="BU430" t="s">
        <v>61</v>
      </c>
      <c r="BV430">
        <v>361</v>
      </c>
    </row>
    <row r="431" spans="1:74" x14ac:dyDescent="0.25">
      <c r="A431">
        <v>376</v>
      </c>
      <c r="B431">
        <f t="shared" si="127"/>
        <v>2.5751878449276608</v>
      </c>
      <c r="C431">
        <f t="shared" si="128"/>
        <v>429</v>
      </c>
      <c r="D431" s="5">
        <f t="shared" si="129"/>
        <v>0.9575892857142857</v>
      </c>
      <c r="E431" s="6">
        <f t="shared" si="114"/>
        <v>1.7233711502522786</v>
      </c>
      <c r="F431" s="7">
        <f t="shared" si="115"/>
        <v>0.9575892857142857</v>
      </c>
      <c r="G431" s="7">
        <f t="shared" si="116"/>
        <v>9.0360993370596068E-2</v>
      </c>
      <c r="BI431" s="5">
        <f t="shared" si="117"/>
        <v>376</v>
      </c>
      <c r="BJ431" s="5">
        <f t="shared" si="118"/>
        <v>429</v>
      </c>
      <c r="BK431" s="5">
        <f t="shared" si="119"/>
        <v>2.5751878449276608</v>
      </c>
      <c r="BL431">
        <f t="shared" si="120"/>
        <v>0.96317684951106708</v>
      </c>
      <c r="BM431">
        <f t="shared" si="121"/>
        <v>3.6823150488932921E-2</v>
      </c>
      <c r="BN431">
        <f t="shared" si="122"/>
        <v>0.94207439631229295</v>
      </c>
      <c r="BO431">
        <f t="shared" si="123"/>
        <v>-83.291204595518508</v>
      </c>
      <c r="BP431">
        <f t="shared" si="124"/>
        <v>0.95861297539149892</v>
      </c>
      <c r="BQ431">
        <f t="shared" si="125"/>
        <v>1.7348123430497573</v>
      </c>
      <c r="BR431">
        <f t="shared" si="126"/>
        <v>5.9295891433898946</v>
      </c>
      <c r="BU431" t="s">
        <v>61</v>
      </c>
      <c r="BV431">
        <v>376</v>
      </c>
    </row>
    <row r="432" spans="1:74" x14ac:dyDescent="0.25">
      <c r="A432">
        <v>532</v>
      </c>
      <c r="B432">
        <f t="shared" si="127"/>
        <v>2.7259116322950483</v>
      </c>
      <c r="C432">
        <f t="shared" si="128"/>
        <v>430</v>
      </c>
      <c r="D432" s="5">
        <f t="shared" si="129"/>
        <v>0.9598214285714286</v>
      </c>
      <c r="E432" s="6">
        <f t="shared" si="114"/>
        <v>1.7486175947720171</v>
      </c>
      <c r="F432" s="7">
        <f t="shared" si="115"/>
        <v>0.9598214285714286</v>
      </c>
      <c r="G432" s="7">
        <f t="shared" si="116"/>
        <v>8.6486211741905267E-2</v>
      </c>
      <c r="BI432" s="5">
        <f t="shared" si="117"/>
        <v>532</v>
      </c>
      <c r="BJ432" s="5">
        <f t="shared" si="118"/>
        <v>430</v>
      </c>
      <c r="BK432" s="5">
        <f t="shared" si="119"/>
        <v>2.7259116322950483</v>
      </c>
      <c r="BL432">
        <f t="shared" si="120"/>
        <v>0.97208934912218281</v>
      </c>
      <c r="BM432">
        <f t="shared" si="121"/>
        <v>2.7910650877817189E-2</v>
      </c>
      <c r="BN432">
        <f t="shared" si="122"/>
        <v>0.94207439631229295</v>
      </c>
      <c r="BO432">
        <f t="shared" si="123"/>
        <v>-75.573605656165199</v>
      </c>
      <c r="BP432">
        <f t="shared" si="124"/>
        <v>0.96085011185682323</v>
      </c>
      <c r="BQ432">
        <f t="shared" si="125"/>
        <v>1.7606375062056139</v>
      </c>
      <c r="BR432">
        <f t="shared" si="126"/>
        <v>6.2766434893416445</v>
      </c>
      <c r="BU432" t="s">
        <v>62</v>
      </c>
      <c r="BV432">
        <v>532</v>
      </c>
    </row>
    <row r="433" spans="1:74" x14ac:dyDescent="0.25">
      <c r="A433">
        <v>656</v>
      </c>
      <c r="B433">
        <f t="shared" si="127"/>
        <v>2.8169038393756605</v>
      </c>
      <c r="C433">
        <f t="shared" si="128"/>
        <v>431</v>
      </c>
      <c r="D433" s="5">
        <f t="shared" si="129"/>
        <v>0.9620535714285714</v>
      </c>
      <c r="E433" s="6">
        <f t="shared" si="114"/>
        <v>1.775030464428522</v>
      </c>
      <c r="F433" s="7">
        <f t="shared" si="115"/>
        <v>0.9620535714285714</v>
      </c>
      <c r="G433" s="7">
        <f t="shared" si="116"/>
        <v>8.2553797435770265E-2</v>
      </c>
      <c r="BI433" s="5">
        <f t="shared" si="117"/>
        <v>656</v>
      </c>
      <c r="BJ433" s="5">
        <f t="shared" si="118"/>
        <v>431</v>
      </c>
      <c r="BK433" s="5">
        <f t="shared" si="119"/>
        <v>2.8169038393756605</v>
      </c>
      <c r="BL433">
        <f t="shared" si="120"/>
        <v>0.97654212146058128</v>
      </c>
      <c r="BM433">
        <f t="shared" si="121"/>
        <v>2.3457878539418719E-2</v>
      </c>
      <c r="BN433">
        <f t="shared" si="122"/>
        <v>0.95699748609700774</v>
      </c>
      <c r="BO433">
        <f t="shared" si="123"/>
        <v>-58.282733519787016</v>
      </c>
      <c r="BP433">
        <f t="shared" si="124"/>
        <v>0.96308724832214765</v>
      </c>
      <c r="BQ433">
        <f t="shared" si="125"/>
        <v>1.7876932995657582</v>
      </c>
      <c r="BR433">
        <f t="shared" si="126"/>
        <v>6.4861607889440887</v>
      </c>
      <c r="BU433" t="s">
        <v>61</v>
      </c>
      <c r="BV433">
        <v>656</v>
      </c>
    </row>
    <row r="434" spans="1:74" x14ac:dyDescent="0.25">
      <c r="A434">
        <v>755</v>
      </c>
      <c r="B434">
        <f t="shared" si="127"/>
        <v>2.8779469516291885</v>
      </c>
      <c r="C434">
        <f t="shared" si="128"/>
        <v>432</v>
      </c>
      <c r="D434" s="5">
        <f t="shared" si="129"/>
        <v>0.9642857142857143</v>
      </c>
      <c r="E434" s="6">
        <f t="shared" si="114"/>
        <v>1.8027430907391906</v>
      </c>
      <c r="F434" s="7">
        <f t="shared" si="115"/>
        <v>0.9642857142857143</v>
      </c>
      <c r="G434" s="7">
        <f t="shared" si="116"/>
        <v>7.8561002127753007E-2</v>
      </c>
      <c r="BI434" s="5">
        <f t="shared" si="117"/>
        <v>755</v>
      </c>
      <c r="BJ434" s="5">
        <f t="shared" si="118"/>
        <v>432</v>
      </c>
      <c r="BK434" s="5">
        <f t="shared" si="119"/>
        <v>2.8779469516291885</v>
      </c>
      <c r="BL434">
        <f t="shared" si="120"/>
        <v>0.97918136478565554</v>
      </c>
      <c r="BM434">
        <f t="shared" si="121"/>
        <v>2.0818635214344461E-2</v>
      </c>
      <c r="BN434">
        <f t="shared" si="122"/>
        <v>0.95699748609700774</v>
      </c>
      <c r="BO434">
        <f t="shared" si="123"/>
        <v>-56.088883794799862</v>
      </c>
      <c r="BP434">
        <f t="shared" si="124"/>
        <v>0.96532438478747207</v>
      </c>
      <c r="BQ434">
        <f t="shared" si="125"/>
        <v>1.8161247987154587</v>
      </c>
      <c r="BR434">
        <f t="shared" si="126"/>
        <v>6.6267177492490248</v>
      </c>
      <c r="BU434" t="s">
        <v>61</v>
      </c>
      <c r="BV434">
        <v>755</v>
      </c>
    </row>
    <row r="435" spans="1:74" x14ac:dyDescent="0.25">
      <c r="A435">
        <v>842</v>
      </c>
      <c r="B435">
        <f t="shared" si="127"/>
        <v>2.9253120914996495</v>
      </c>
      <c r="C435">
        <f t="shared" si="128"/>
        <v>433</v>
      </c>
      <c r="D435" s="5">
        <f t="shared" si="129"/>
        <v>0.9665178571428571</v>
      </c>
      <c r="E435" s="6">
        <f t="shared" si="114"/>
        <v>1.8319136557011899</v>
      </c>
      <c r="F435" s="7">
        <f t="shared" si="115"/>
        <v>0.9665178571428571</v>
      </c>
      <c r="G435" s="7">
        <f t="shared" si="116"/>
        <v>7.450475320839213E-2</v>
      </c>
      <c r="BI435" s="5">
        <f t="shared" si="117"/>
        <v>842</v>
      </c>
      <c r="BJ435" s="5">
        <f t="shared" si="118"/>
        <v>433</v>
      </c>
      <c r="BK435" s="5">
        <f t="shared" si="119"/>
        <v>2.9253120914996495</v>
      </c>
      <c r="BL435">
        <f t="shared" si="120"/>
        <v>0.98105193022214732</v>
      </c>
      <c r="BM435">
        <f t="shared" si="121"/>
        <v>1.8948069777852683E-2</v>
      </c>
      <c r="BN435">
        <f t="shared" si="122"/>
        <v>0.95699748609700774</v>
      </c>
      <c r="BO435">
        <f t="shared" si="123"/>
        <v>-54.568005309801507</v>
      </c>
      <c r="BP435">
        <f t="shared" si="124"/>
        <v>0.96756152125279637</v>
      </c>
      <c r="BQ435">
        <f t="shared" si="125"/>
        <v>1.8461050241711343</v>
      </c>
      <c r="BR435">
        <f t="shared" si="126"/>
        <v>6.7357800142423265</v>
      </c>
      <c r="BU435" t="s">
        <v>75</v>
      </c>
      <c r="BV435">
        <v>842</v>
      </c>
    </row>
    <row r="436" spans="1:74" x14ac:dyDescent="0.25">
      <c r="A436">
        <v>1080</v>
      </c>
      <c r="B436">
        <f t="shared" si="127"/>
        <v>3.0334237554869499</v>
      </c>
      <c r="C436">
        <f t="shared" si="128"/>
        <v>434</v>
      </c>
      <c r="D436" s="5">
        <f t="shared" si="129"/>
        <v>0.96875</v>
      </c>
      <c r="E436" s="6">
        <f t="shared" si="114"/>
        <v>1.8627318674216511</v>
      </c>
      <c r="F436" s="7">
        <f t="shared" si="115"/>
        <v>0.96875</v>
      </c>
      <c r="G436" s="7">
        <f t="shared" si="116"/>
        <v>7.0381591234477819E-2</v>
      </c>
      <c r="BI436" s="5">
        <f t="shared" si="117"/>
        <v>1080</v>
      </c>
      <c r="BJ436" s="5">
        <f t="shared" si="118"/>
        <v>434</v>
      </c>
      <c r="BK436" s="5">
        <f t="shared" si="119"/>
        <v>3.0334237554869499</v>
      </c>
      <c r="BL436">
        <f t="shared" si="120"/>
        <v>0.98479273115007659</v>
      </c>
      <c r="BM436">
        <f t="shared" si="121"/>
        <v>1.5207268849923405E-2</v>
      </c>
      <c r="BN436">
        <f t="shared" si="122"/>
        <v>0.95699748609700774</v>
      </c>
      <c r="BO436">
        <f t="shared" si="123"/>
        <v>-51.394545828408638</v>
      </c>
      <c r="BP436">
        <f t="shared" si="124"/>
        <v>0.96979865771812079</v>
      </c>
      <c r="BQ436">
        <f t="shared" si="125"/>
        <v>1.8778427174163863</v>
      </c>
      <c r="BR436">
        <f t="shared" si="126"/>
        <v>6.9847163201182658</v>
      </c>
      <c r="BU436" t="s">
        <v>75</v>
      </c>
      <c r="BV436">
        <v>1080</v>
      </c>
    </row>
    <row r="437" spans="1:74" x14ac:dyDescent="0.25">
      <c r="A437">
        <v>1145</v>
      </c>
      <c r="B437">
        <f t="shared" si="127"/>
        <v>3.0588054866759067</v>
      </c>
      <c r="C437">
        <f t="shared" si="128"/>
        <v>435</v>
      </c>
      <c r="D437" s="5">
        <f t="shared" si="129"/>
        <v>0.9709821428571429</v>
      </c>
      <c r="E437" s="6">
        <f t="shared" si="114"/>
        <v>1.8954280590439141</v>
      </c>
      <c r="F437" s="7">
        <f t="shared" si="115"/>
        <v>0.9709821428571429</v>
      </c>
      <c r="G437" s="7">
        <f t="shared" si="116"/>
        <v>6.6187589942939856E-2</v>
      </c>
      <c r="BI437" s="5">
        <f t="shared" si="117"/>
        <v>1145</v>
      </c>
      <c r="BJ437" s="5">
        <f t="shared" si="118"/>
        <v>435</v>
      </c>
      <c r="BK437" s="5">
        <f t="shared" si="119"/>
        <v>3.0588054866759067</v>
      </c>
      <c r="BL437">
        <f t="shared" si="120"/>
        <v>0.98557270980127543</v>
      </c>
      <c r="BM437">
        <f t="shared" si="121"/>
        <v>1.4427290198724574E-2</v>
      </c>
      <c r="BN437">
        <f t="shared" si="122"/>
        <v>0.95699748609700774</v>
      </c>
      <c r="BO437">
        <f t="shared" si="123"/>
        <v>-50.825107319538439</v>
      </c>
      <c r="BP437">
        <f t="shared" si="124"/>
        <v>0.97203579418344521</v>
      </c>
      <c r="BQ437">
        <f t="shared" si="125"/>
        <v>1.9115930486968564</v>
      </c>
      <c r="BR437">
        <f t="shared" si="126"/>
        <v>7.0431599159883405</v>
      </c>
      <c r="BU437" t="s">
        <v>75</v>
      </c>
      <c r="BV437">
        <v>1145</v>
      </c>
    </row>
    <row r="438" spans="1:74" x14ac:dyDescent="0.25">
      <c r="A438">
        <v>1280</v>
      </c>
      <c r="B438">
        <f t="shared" si="127"/>
        <v>3.1072099696478683</v>
      </c>
      <c r="C438">
        <f t="shared" si="128"/>
        <v>436</v>
      </c>
      <c r="D438" s="5">
        <f t="shared" si="129"/>
        <v>0.9732142857142857</v>
      </c>
      <c r="E438" s="6">
        <f t="shared" si="114"/>
        <v>1.9302858560575813</v>
      </c>
      <c r="F438" s="7">
        <f t="shared" si="115"/>
        <v>0.9732142857142857</v>
      </c>
      <c r="G438" s="7">
        <f t="shared" si="116"/>
        <v>6.1918252236568057E-2</v>
      </c>
      <c r="BI438" s="5">
        <f t="shared" si="117"/>
        <v>1280</v>
      </c>
      <c r="BJ438" s="5">
        <f t="shared" si="118"/>
        <v>436</v>
      </c>
      <c r="BK438" s="5">
        <f t="shared" si="119"/>
        <v>3.1072099696478683</v>
      </c>
      <c r="BL438">
        <f t="shared" si="120"/>
        <v>0.98696504993172574</v>
      </c>
      <c r="BM438">
        <f t="shared" si="121"/>
        <v>1.3034950068274265E-2</v>
      </c>
      <c r="BN438">
        <f t="shared" si="122"/>
        <v>0.95699748609700774</v>
      </c>
      <c r="BO438">
        <f t="shared" si="123"/>
        <v>-49.712468688567562</v>
      </c>
      <c r="BP438">
        <f t="shared" si="124"/>
        <v>0.97427293064876952</v>
      </c>
      <c r="BQ438">
        <f t="shared" si="125"/>
        <v>1.9476726999255352</v>
      </c>
      <c r="BR438">
        <f t="shared" si="126"/>
        <v>7.1546153569136628</v>
      </c>
      <c r="BU438" t="s">
        <v>75</v>
      </c>
      <c r="BV438">
        <v>1280</v>
      </c>
    </row>
    <row r="439" spans="1:74" x14ac:dyDescent="0.25">
      <c r="A439">
        <v>1297</v>
      </c>
      <c r="B439">
        <f t="shared" si="127"/>
        <v>3.1129399760840801</v>
      </c>
      <c r="C439">
        <f t="shared" si="128"/>
        <v>437</v>
      </c>
      <c r="D439" s="5">
        <f t="shared" si="129"/>
        <v>0.9754464285714286</v>
      </c>
      <c r="E439" s="6">
        <f t="shared" si="114"/>
        <v>1.9676602455587802</v>
      </c>
      <c r="F439" s="7">
        <f t="shared" si="115"/>
        <v>0.9754464285714286</v>
      </c>
      <c r="G439" s="7">
        <f t="shared" si="116"/>
        <v>5.7568372295366606E-2</v>
      </c>
      <c r="BI439" s="5">
        <f t="shared" si="117"/>
        <v>1297</v>
      </c>
      <c r="BJ439" s="5">
        <f t="shared" si="118"/>
        <v>437</v>
      </c>
      <c r="BK439" s="5">
        <f t="shared" si="119"/>
        <v>3.1129399760840801</v>
      </c>
      <c r="BL439">
        <f t="shared" si="120"/>
        <v>0.98712191870677002</v>
      </c>
      <c r="BM439">
        <f t="shared" si="121"/>
        <v>1.2878081293229982E-2</v>
      </c>
      <c r="BN439">
        <f t="shared" si="122"/>
        <v>0.95699748609700774</v>
      </c>
      <c r="BO439">
        <f t="shared" si="123"/>
        <v>-49.687874937746983</v>
      </c>
      <c r="BP439">
        <f t="shared" si="124"/>
        <v>0.97651006711409394</v>
      </c>
      <c r="BQ439">
        <f t="shared" si="125"/>
        <v>1.9864816735379194</v>
      </c>
      <c r="BR439">
        <f t="shared" si="126"/>
        <v>7.167809184316444</v>
      </c>
      <c r="BU439" t="s">
        <v>61</v>
      </c>
      <c r="BV439">
        <v>1297</v>
      </c>
    </row>
    <row r="440" spans="1:74" x14ac:dyDescent="0.25">
      <c r="A440">
        <v>1400</v>
      </c>
      <c r="B440">
        <f t="shared" si="127"/>
        <v>3.1461280356782382</v>
      </c>
      <c r="C440">
        <f t="shared" si="128"/>
        <v>438</v>
      </c>
      <c r="D440" s="5">
        <f t="shared" si="129"/>
        <v>0.9776785714285714</v>
      </c>
      <c r="E440" s="6">
        <f t="shared" si="114"/>
        <v>2.0080040891184914</v>
      </c>
      <c r="F440" s="7">
        <f t="shared" si="115"/>
        <v>0.9776785714285714</v>
      </c>
      <c r="G440" s="7">
        <f t="shared" si="116"/>
        <v>5.3131848656312569E-2</v>
      </c>
      <c r="BI440" s="5">
        <f t="shared" si="117"/>
        <v>1400</v>
      </c>
      <c r="BJ440" s="5">
        <f t="shared" si="118"/>
        <v>438</v>
      </c>
      <c r="BK440" s="5">
        <f t="shared" si="119"/>
        <v>3.1461280356782382</v>
      </c>
      <c r="BL440">
        <f t="shared" si="120"/>
        <v>0.98799875892280786</v>
      </c>
      <c r="BM440">
        <f t="shared" si="121"/>
        <v>1.2001241077192137E-2</v>
      </c>
      <c r="BN440">
        <f t="shared" si="122"/>
        <v>0.95699748609700774</v>
      </c>
      <c r="BO440">
        <f t="shared" si="123"/>
        <v>-49.024807804504448</v>
      </c>
      <c r="BP440">
        <f t="shared" si="124"/>
        <v>0.97874720357941836</v>
      </c>
      <c r="BQ440">
        <f t="shared" si="125"/>
        <v>2.0285358050318685</v>
      </c>
      <c r="BR440">
        <f t="shared" si="126"/>
        <v>7.2442275156033498</v>
      </c>
      <c r="BU440" t="s">
        <v>61</v>
      </c>
      <c r="BV440">
        <v>1400</v>
      </c>
    </row>
    <row r="441" spans="1:74" x14ac:dyDescent="0.25">
      <c r="A441">
        <v>1500</v>
      </c>
      <c r="B441">
        <f t="shared" si="127"/>
        <v>3.1760912590556813</v>
      </c>
      <c r="C441">
        <f t="shared" si="128"/>
        <v>439</v>
      </c>
      <c r="D441" s="5">
        <f t="shared" si="129"/>
        <v>0.9799107142857143</v>
      </c>
      <c r="E441" s="6">
        <f t="shared" si="114"/>
        <v>2.0519083375490434</v>
      </c>
      <c r="F441" s="7">
        <f t="shared" si="115"/>
        <v>0.9799107142857143</v>
      </c>
      <c r="G441" s="7">
        <f t="shared" si="116"/>
        <v>4.8601424099006085E-2</v>
      </c>
      <c r="BI441" s="5">
        <f t="shared" si="117"/>
        <v>1500</v>
      </c>
      <c r="BJ441" s="5">
        <f t="shared" si="118"/>
        <v>439</v>
      </c>
      <c r="BK441" s="5">
        <f t="shared" si="119"/>
        <v>3.1760912590556813</v>
      </c>
      <c r="BL441">
        <f t="shared" si="120"/>
        <v>0.98874544701893297</v>
      </c>
      <c r="BM441">
        <f t="shared" si="121"/>
        <v>1.1254552981067034E-2</v>
      </c>
      <c r="BN441">
        <f t="shared" si="122"/>
        <v>0.95699748609700774</v>
      </c>
      <c r="BO441">
        <f t="shared" si="123"/>
        <v>-48.474314958673467</v>
      </c>
      <c r="BP441">
        <f t="shared" si="124"/>
        <v>0.98098434004474278</v>
      </c>
      <c r="BQ441">
        <f t="shared" si="125"/>
        <v>2.074517018127223</v>
      </c>
      <c r="BR441">
        <f t="shared" si="126"/>
        <v>7.3132203870903014</v>
      </c>
      <c r="BU441" t="s">
        <v>61</v>
      </c>
      <c r="BV441">
        <v>1500</v>
      </c>
    </row>
    <row r="442" spans="1:74" x14ac:dyDescent="0.25">
      <c r="A442">
        <v>1550</v>
      </c>
      <c r="B442">
        <f t="shared" si="127"/>
        <v>3.1903316981702914</v>
      </c>
      <c r="C442">
        <f t="shared" si="128"/>
        <v>440</v>
      </c>
      <c r="D442" s="5">
        <f t="shared" si="129"/>
        <v>0.9821428571428571</v>
      </c>
      <c r="E442" s="6">
        <f t="shared" si="114"/>
        <v>2.100165492844468</v>
      </c>
      <c r="F442" s="7">
        <f t="shared" si="115"/>
        <v>0.9821428571428571</v>
      </c>
      <c r="G442" s="7">
        <f t="shared" si="116"/>
        <v>4.3968312196343354E-2</v>
      </c>
      <c r="BI442" s="5">
        <f t="shared" si="117"/>
        <v>1550</v>
      </c>
      <c r="BJ442" s="5">
        <f t="shared" si="118"/>
        <v>440</v>
      </c>
      <c r="BK442" s="5">
        <f t="shared" si="119"/>
        <v>3.1903316981702914</v>
      </c>
      <c r="BL442">
        <f t="shared" si="120"/>
        <v>0.98908593464666017</v>
      </c>
      <c r="BM442">
        <f t="shared" si="121"/>
        <v>1.091406535333983E-2</v>
      </c>
      <c r="BN442">
        <f t="shared" si="122"/>
        <v>0.95699748609700774</v>
      </c>
      <c r="BO442">
        <f t="shared" si="123"/>
        <v>-48.28221749811344</v>
      </c>
      <c r="BP442">
        <f t="shared" si="124"/>
        <v>0.98322147651006708</v>
      </c>
      <c r="BQ442">
        <f t="shared" si="125"/>
        <v>2.125354462554975</v>
      </c>
      <c r="BR442">
        <f t="shared" si="126"/>
        <v>7.3460102099132927</v>
      </c>
      <c r="BU442" t="s">
        <v>61</v>
      </c>
      <c r="BV442">
        <v>1550</v>
      </c>
    </row>
    <row r="443" spans="1:74" x14ac:dyDescent="0.25">
      <c r="A443">
        <v>2800</v>
      </c>
      <c r="B443">
        <f t="shared" si="127"/>
        <v>3.4471580313422194</v>
      </c>
      <c r="C443">
        <f t="shared" si="128"/>
        <v>441</v>
      </c>
      <c r="D443" s="5">
        <f t="shared" si="129"/>
        <v>0.984375</v>
      </c>
      <c r="E443" s="6">
        <f t="shared" si="114"/>
        <v>2.1538746940614555</v>
      </c>
      <c r="F443" s="7">
        <f t="shared" si="115"/>
        <v>0.984375</v>
      </c>
      <c r="G443" s="7">
        <f t="shared" si="116"/>
        <v>3.9221640455913649E-2</v>
      </c>
      <c r="BI443" s="5">
        <f t="shared" si="117"/>
        <v>2800</v>
      </c>
      <c r="BJ443" s="5">
        <f t="shared" si="118"/>
        <v>441</v>
      </c>
      <c r="BK443" s="5">
        <f t="shared" si="119"/>
        <v>3.4471580313422194</v>
      </c>
      <c r="BL443">
        <f t="shared" si="120"/>
        <v>0.99385999810645709</v>
      </c>
      <c r="BM443">
        <f t="shared" si="121"/>
        <v>6.1400018935429124E-3</v>
      </c>
      <c r="BN443">
        <f t="shared" si="122"/>
        <v>0.97522122154456836</v>
      </c>
      <c r="BO443">
        <f t="shared" si="123"/>
        <v>-27.531134632852723</v>
      </c>
      <c r="BP443">
        <f t="shared" si="124"/>
        <v>0.9854586129753915</v>
      </c>
      <c r="BQ443">
        <f t="shared" si="125"/>
        <v>2.1823627115757085</v>
      </c>
      <c r="BR443">
        <f t="shared" si="126"/>
        <v>7.9373746961632952</v>
      </c>
      <c r="BU443" t="s">
        <v>75</v>
      </c>
      <c r="BV443">
        <v>2800</v>
      </c>
    </row>
    <row r="444" spans="1:74" x14ac:dyDescent="0.25">
      <c r="A444">
        <v>3329</v>
      </c>
      <c r="B444">
        <f t="shared" si="127"/>
        <v>3.5223137951566672</v>
      </c>
      <c r="C444">
        <f t="shared" si="128"/>
        <v>442</v>
      </c>
      <c r="D444" s="5">
        <f t="shared" si="129"/>
        <v>0.9866071428571429</v>
      </c>
      <c r="E444" s="6">
        <f t="shared" si="114"/>
        <v>2.2146264602144718</v>
      </c>
      <c r="F444" s="7">
        <f t="shared" si="115"/>
        <v>0.9866071428571429</v>
      </c>
      <c r="G444" s="7">
        <f t="shared" si="116"/>
        <v>3.4347580057948954E-2</v>
      </c>
      <c r="BI444" s="5">
        <f t="shared" si="117"/>
        <v>3329</v>
      </c>
      <c r="BJ444" s="5">
        <f t="shared" si="118"/>
        <v>442</v>
      </c>
      <c r="BK444" s="5">
        <f t="shared" si="119"/>
        <v>3.5223137951566672</v>
      </c>
      <c r="BL444">
        <f t="shared" si="120"/>
        <v>0.99485067231391056</v>
      </c>
      <c r="BM444">
        <f t="shared" si="121"/>
        <v>5.1493276860894444E-3</v>
      </c>
      <c r="BN444">
        <f t="shared" si="122"/>
        <v>0.97522122154456836</v>
      </c>
      <c r="BO444">
        <f t="shared" si="123"/>
        <v>-26.713903185766959</v>
      </c>
      <c r="BP444">
        <f t="shared" si="124"/>
        <v>0.98769574944071592</v>
      </c>
      <c r="BQ444">
        <f t="shared" si="125"/>
        <v>2.2474935690233102</v>
      </c>
      <c r="BR444">
        <f t="shared" si="126"/>
        <v>8.1104272375750242</v>
      </c>
      <c r="BU444" t="s">
        <v>61</v>
      </c>
      <c r="BV444">
        <v>3329</v>
      </c>
    </row>
    <row r="445" spans="1:74" x14ac:dyDescent="0.25">
      <c r="A445">
        <v>5974</v>
      </c>
      <c r="B445">
        <f t="shared" si="127"/>
        <v>3.7762652182681093</v>
      </c>
      <c r="C445">
        <f t="shared" si="128"/>
        <v>443</v>
      </c>
      <c r="D445" s="5">
        <f t="shared" si="129"/>
        <v>0.9888392857142857</v>
      </c>
      <c r="E445" s="6">
        <f t="shared" si="114"/>
        <v>2.2848533435419447</v>
      </c>
      <c r="F445" s="7">
        <f t="shared" si="115"/>
        <v>0.9888392857142857</v>
      </c>
      <c r="G445" s="7">
        <f t="shared" si="116"/>
        <v>2.9327901866702796E-2</v>
      </c>
      <c r="BI445" s="5">
        <f t="shared" si="117"/>
        <v>5974</v>
      </c>
      <c r="BJ445" s="5">
        <f t="shared" si="118"/>
        <v>443</v>
      </c>
      <c r="BK445" s="5">
        <f t="shared" si="119"/>
        <v>3.7762652182681093</v>
      </c>
      <c r="BL445">
        <f t="shared" si="120"/>
        <v>0.99723080198395941</v>
      </c>
      <c r="BM445">
        <f t="shared" si="121"/>
        <v>2.769198016040586E-3</v>
      </c>
      <c r="BN445">
        <f t="shared" si="122"/>
        <v>0.97522122154456836</v>
      </c>
      <c r="BO445">
        <f t="shared" si="123"/>
        <v>-24.659621562834122</v>
      </c>
      <c r="BP445">
        <f t="shared" si="124"/>
        <v>0.98993288590604023</v>
      </c>
      <c r="BQ445">
        <f t="shared" si="125"/>
        <v>2.3238370684283463</v>
      </c>
      <c r="BR445">
        <f t="shared" si="126"/>
        <v>8.6951719987760558</v>
      </c>
      <c r="BU445" t="s">
        <v>61</v>
      </c>
      <c r="BV445">
        <v>5974</v>
      </c>
    </row>
    <row r="446" spans="1:74" x14ac:dyDescent="0.25">
      <c r="A446">
        <v>9130</v>
      </c>
      <c r="B446">
        <f t="shared" si="127"/>
        <v>3.9604707775342991</v>
      </c>
      <c r="C446">
        <f t="shared" si="128"/>
        <v>444</v>
      </c>
      <c r="D446" s="5">
        <f t="shared" si="129"/>
        <v>0.9910714285714286</v>
      </c>
      <c r="E446" s="6">
        <f t="shared" si="114"/>
        <v>2.3685670592678738</v>
      </c>
      <c r="F446" s="7">
        <f t="shared" si="115"/>
        <v>0.9910714285714286</v>
      </c>
      <c r="G446" s="7">
        <f t="shared" si="116"/>
        <v>2.4137382713720075E-2</v>
      </c>
      <c r="BI446" s="5">
        <f t="shared" si="117"/>
        <v>9130</v>
      </c>
      <c r="BJ446" s="5">
        <f t="shared" si="118"/>
        <v>444</v>
      </c>
      <c r="BK446" s="5">
        <f t="shared" si="119"/>
        <v>3.9604707775342991</v>
      </c>
      <c r="BL446">
        <f t="shared" si="120"/>
        <v>0.99827779190362564</v>
      </c>
      <c r="BM446">
        <f t="shared" si="121"/>
        <v>1.7222080963743558E-3</v>
      </c>
      <c r="BN446">
        <f t="shared" si="122"/>
        <v>0.97522122154456836</v>
      </c>
      <c r="BO446">
        <f t="shared" si="123"/>
        <v>-23.784579143325804</v>
      </c>
      <c r="BP446">
        <f t="shared" si="124"/>
        <v>0.99217002237136465</v>
      </c>
      <c r="BQ446">
        <f t="shared" si="125"/>
        <v>2.4167456570559964</v>
      </c>
      <c r="BR446">
        <f t="shared" si="126"/>
        <v>9.1193209735890139</v>
      </c>
      <c r="BU446" t="s">
        <v>75</v>
      </c>
      <c r="BV446">
        <v>9130</v>
      </c>
    </row>
    <row r="447" spans="1:74" x14ac:dyDescent="0.25">
      <c r="A447">
        <v>9650</v>
      </c>
      <c r="B447">
        <f t="shared" si="127"/>
        <v>3.9845273133437926</v>
      </c>
      <c r="C447">
        <f t="shared" si="128"/>
        <v>445</v>
      </c>
      <c r="D447" s="5">
        <f t="shared" si="129"/>
        <v>0.9933035714285714</v>
      </c>
      <c r="E447" s="6">
        <f t="shared" si="114"/>
        <v>2.4731482537843372</v>
      </c>
      <c r="F447" s="7">
        <f t="shared" si="115"/>
        <v>0.9933035714285714</v>
      </c>
      <c r="G447" s="7">
        <f t="shared" si="116"/>
        <v>1.8738600668400985E-2</v>
      </c>
      <c r="BI447" s="5">
        <f t="shared" si="117"/>
        <v>9650</v>
      </c>
      <c r="BJ447" s="5">
        <f t="shared" si="118"/>
        <v>445</v>
      </c>
      <c r="BK447" s="5">
        <f t="shared" si="119"/>
        <v>3.9845273133437926</v>
      </c>
      <c r="BL447">
        <f t="shared" si="120"/>
        <v>0.9983838919870538</v>
      </c>
      <c r="BM447">
        <f t="shared" si="121"/>
        <v>1.6161080129462047E-3</v>
      </c>
      <c r="BN447">
        <f t="shared" si="122"/>
        <v>0.97522122154456836</v>
      </c>
      <c r="BO447">
        <f t="shared" si="123"/>
        <v>-23.743727731146798</v>
      </c>
      <c r="BP447">
        <f t="shared" si="124"/>
        <v>0.99440715883668906</v>
      </c>
      <c r="BQ447">
        <f t="shared" si="125"/>
        <v>2.5368438847166579</v>
      </c>
      <c r="BR447">
        <f t="shared" si="126"/>
        <v>9.174713194333032</v>
      </c>
      <c r="BU447" t="s">
        <v>61</v>
      </c>
      <c r="BV447">
        <v>9650</v>
      </c>
    </row>
    <row r="448" spans="1:74" x14ac:dyDescent="0.25">
      <c r="A448">
        <v>18494</v>
      </c>
      <c r="B448">
        <f t="shared" si="127"/>
        <v>4.2670308532927654</v>
      </c>
      <c r="C448">
        <f t="shared" si="128"/>
        <v>446</v>
      </c>
      <c r="D448" s="5">
        <f t="shared" si="129"/>
        <v>0.9955357142857143</v>
      </c>
      <c r="E448" s="6">
        <f t="shared" si="114"/>
        <v>2.6147770556013414</v>
      </c>
      <c r="F448" s="7">
        <f t="shared" si="115"/>
        <v>0.9955357142857143</v>
      </c>
      <c r="G448" s="7">
        <f t="shared" si="116"/>
        <v>1.3069577752915652E-2</v>
      </c>
      <c r="BI448" s="5">
        <f t="shared" si="117"/>
        <v>18494</v>
      </c>
      <c r="BJ448" s="5">
        <f t="shared" si="118"/>
        <v>446</v>
      </c>
      <c r="BK448" s="5">
        <f t="shared" si="119"/>
        <v>4.2670308532927654</v>
      </c>
      <c r="BL448">
        <f t="shared" si="120"/>
        <v>0.99925456201988516</v>
      </c>
      <c r="BM448">
        <f t="shared" si="121"/>
        <v>7.4543798011483808E-4</v>
      </c>
      <c r="BN448">
        <f t="shared" si="122"/>
        <v>0.97522122154456836</v>
      </c>
      <c r="BO448">
        <f t="shared" si="123"/>
        <v>-23.020460305422841</v>
      </c>
      <c r="BP448">
        <f t="shared" si="124"/>
        <v>0.99664429530201337</v>
      </c>
      <c r="BQ448">
        <f t="shared" si="125"/>
        <v>2.7108346071422043</v>
      </c>
      <c r="BR448">
        <f t="shared" si="126"/>
        <v>9.8252016341375832</v>
      </c>
      <c r="BU448" t="s">
        <v>75</v>
      </c>
      <c r="BV448">
        <v>18494</v>
      </c>
    </row>
    <row r="449" spans="1:74" x14ac:dyDescent="0.25">
      <c r="A449">
        <v>30000</v>
      </c>
      <c r="B449">
        <f t="shared" si="127"/>
        <v>4.4771212547196626</v>
      </c>
      <c r="C449">
        <f t="shared" si="128"/>
        <v>447</v>
      </c>
      <c r="D449" s="5">
        <f t="shared" si="129"/>
        <v>0.9977678571428571</v>
      </c>
      <c r="E449" s="6">
        <f t="shared" si="114"/>
        <v>2.8433440043264477</v>
      </c>
      <c r="F449" s="7">
        <f t="shared" si="115"/>
        <v>0.9977678571428571</v>
      </c>
      <c r="G449" s="7">
        <f t="shared" si="116"/>
        <v>7.0042295100217564E-3</v>
      </c>
      <c r="BI449" s="5">
        <f t="shared" si="117"/>
        <v>30000</v>
      </c>
      <c r="BJ449" s="5">
        <f t="shared" si="118"/>
        <v>447</v>
      </c>
      <c r="BK449" s="5">
        <f t="shared" si="119"/>
        <v>4.4771212547196626</v>
      </c>
      <c r="BL449">
        <f t="shared" si="120"/>
        <v>0.99959414391593826</v>
      </c>
      <c r="BM449">
        <f t="shared" si="121"/>
        <v>4.0585608406173979E-4</v>
      </c>
      <c r="BN449">
        <f t="shared" si="122"/>
        <v>0.97522122154456836</v>
      </c>
      <c r="BO449">
        <f t="shared" si="123"/>
        <v>-22.768712317331566</v>
      </c>
      <c r="BP449">
        <f t="shared" si="124"/>
        <v>0.99888143176733779</v>
      </c>
      <c r="BQ449">
        <f t="shared" si="125"/>
        <v>3.056799789406663</v>
      </c>
      <c r="BR449">
        <f t="shared" si="126"/>
        <v>10.308952660644293</v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S41"/>
  <sheetViews>
    <sheetView topLeftCell="T1" zoomScaleNormal="100" workbookViewId="0">
      <selection activeCell="AA4" sqref="AA4"/>
    </sheetView>
  </sheetViews>
  <sheetFormatPr defaultRowHeight="15" x14ac:dyDescent="0.25"/>
  <sheetData>
    <row r="2" spans="1:28" x14ac:dyDescent="0.25">
      <c r="A2" t="s">
        <v>1</v>
      </c>
      <c r="E2" t="s">
        <v>60</v>
      </c>
      <c r="F2" t="s">
        <v>61</v>
      </c>
      <c r="J2" t="s">
        <v>60</v>
      </c>
      <c r="K2" t="s">
        <v>164</v>
      </c>
      <c r="O2" t="s">
        <v>60</v>
      </c>
      <c r="P2" t="s">
        <v>165</v>
      </c>
      <c r="T2" t="s">
        <v>60</v>
      </c>
      <c r="U2" t="s">
        <v>64</v>
      </c>
      <c r="Y2" t="s">
        <v>60</v>
      </c>
      <c r="Z2" t="s">
        <v>65</v>
      </c>
    </row>
    <row r="3" spans="1:28" x14ac:dyDescent="0.25">
      <c r="A3" t="s">
        <v>16</v>
      </c>
      <c r="B3" t="s">
        <v>17</v>
      </c>
      <c r="E3" t="s">
        <v>16</v>
      </c>
      <c r="F3" t="s">
        <v>16</v>
      </c>
      <c r="G3" t="s">
        <v>17</v>
      </c>
      <c r="J3" t="s">
        <v>16</v>
      </c>
      <c r="K3" t="s">
        <v>16</v>
      </c>
      <c r="L3" t="s">
        <v>17</v>
      </c>
      <c r="O3" t="s">
        <v>16</v>
      </c>
      <c r="P3" t="s">
        <v>16</v>
      </c>
      <c r="Q3" t="s">
        <v>17</v>
      </c>
      <c r="T3" t="s">
        <v>16</v>
      </c>
      <c r="U3" t="s">
        <v>16</v>
      </c>
      <c r="V3" t="s">
        <v>17</v>
      </c>
      <c r="Y3" t="s">
        <v>16</v>
      </c>
      <c r="Z3" t="s">
        <v>16</v>
      </c>
      <c r="AA3" t="s">
        <v>17</v>
      </c>
    </row>
    <row r="4" spans="1:28" x14ac:dyDescent="0.25">
      <c r="A4">
        <f>Facies_1_Perm!AU24</f>
        <v>0.5</v>
      </c>
      <c r="B4">
        <f>Facies_1_Perm!AV24</f>
        <v>0.61949933605324603</v>
      </c>
      <c r="C4" t="s">
        <v>19</v>
      </c>
      <c r="E4">
        <f t="shared" ref="E4:E10" si="0">A4+1.5</f>
        <v>2</v>
      </c>
      <c r="F4">
        <v>0.5</v>
      </c>
      <c r="G4">
        <f>Facies_2_Perm!$AV24</f>
        <v>2.0334237554869499</v>
      </c>
      <c r="H4" t="s">
        <v>19</v>
      </c>
      <c r="J4">
        <f t="shared" ref="J4:J10" si="1">E4+1.5</f>
        <v>3.5</v>
      </c>
      <c r="K4">
        <v>0.5</v>
      </c>
      <c r="L4">
        <f>Facies_3_Perm!$AV24</f>
        <v>1.1413790105127988</v>
      </c>
      <c r="M4" t="s">
        <v>19</v>
      </c>
      <c r="O4">
        <f t="shared" ref="O4:O10" si="2">J4+1.5</f>
        <v>5</v>
      </c>
      <c r="P4">
        <v>0.5</v>
      </c>
      <c r="Q4">
        <f>Facies_4_Perm!$AV24</f>
        <v>0.22768606660726481</v>
      </c>
      <c r="R4" t="s">
        <v>19</v>
      </c>
      <c r="T4">
        <f t="shared" ref="T4:T10" si="3">O4+1.5</f>
        <v>6.5</v>
      </c>
      <c r="U4">
        <v>0.5</v>
      </c>
      <c r="V4">
        <f>Facies_5_Perm!$AV24</f>
        <v>1.4408745379783041</v>
      </c>
      <c r="W4" t="s">
        <v>19</v>
      </c>
      <c r="Y4">
        <f t="shared" ref="Y4:Y10" si="4">T4+1.5</f>
        <v>8</v>
      </c>
      <c r="Z4">
        <v>0.5</v>
      </c>
      <c r="AA4">
        <f>Facies_6_Perm!$AV24</f>
        <v>1.2320825733561731</v>
      </c>
      <c r="AB4" t="s">
        <v>19</v>
      </c>
    </row>
    <row r="5" spans="1:28" x14ac:dyDescent="0.25">
      <c r="A5">
        <f>Facies_1_Perm!AU25</f>
        <v>0.5</v>
      </c>
      <c r="B5">
        <f>Facies_1_Perm!AV25</f>
        <v>0.21422575110667538</v>
      </c>
      <c r="C5" t="s">
        <v>21</v>
      </c>
      <c r="E5">
        <f t="shared" si="0"/>
        <v>2</v>
      </c>
      <c r="F5">
        <v>0.5</v>
      </c>
      <c r="G5">
        <f>Facies_2_Perm!$AV25</f>
        <v>1.5209881692703295</v>
      </c>
      <c r="H5" t="s">
        <v>21</v>
      </c>
      <c r="J5">
        <f t="shared" si="1"/>
        <v>3.5</v>
      </c>
      <c r="K5">
        <v>0.5</v>
      </c>
      <c r="L5">
        <f>Facies_3_Perm!$AV25</f>
        <v>0.73944919581863267</v>
      </c>
      <c r="M5" t="s">
        <v>21</v>
      </c>
      <c r="O5">
        <f t="shared" si="2"/>
        <v>5</v>
      </c>
      <c r="P5">
        <v>0.5</v>
      </c>
      <c r="Q5">
        <f>Facies_4_Perm!$AV25</f>
        <v>3.53273997859338E-4</v>
      </c>
      <c r="R5" t="s">
        <v>21</v>
      </c>
      <c r="T5">
        <f t="shared" si="3"/>
        <v>6.5</v>
      </c>
      <c r="U5">
        <v>0.5</v>
      </c>
      <c r="V5">
        <f>Facies_5_Perm!$AV25</f>
        <v>1.0685852384223391</v>
      </c>
      <c r="W5" t="s">
        <v>21</v>
      </c>
      <c r="Y5">
        <f t="shared" si="4"/>
        <v>8</v>
      </c>
      <c r="Z5">
        <v>0.5</v>
      </c>
      <c r="AA5">
        <f>Facies_6_Perm!$AV25</f>
        <v>0.80971906452142706</v>
      </c>
      <c r="AB5" t="s">
        <v>21</v>
      </c>
    </row>
    <row r="6" spans="1:28" x14ac:dyDescent="0.25">
      <c r="A6">
        <f>Facies_1_Perm!AU26</f>
        <v>0.75</v>
      </c>
      <c r="B6">
        <f>Facies_1_Perm!AV26</f>
        <v>-0.10588045130891596</v>
      </c>
      <c r="C6" t="s">
        <v>23</v>
      </c>
      <c r="E6">
        <f t="shared" si="0"/>
        <v>2.25</v>
      </c>
      <c r="F6">
        <v>0.75</v>
      </c>
      <c r="G6">
        <f>Facies_2_Perm!$AV26</f>
        <v>1.2038144044382593</v>
      </c>
      <c r="H6" t="s">
        <v>23</v>
      </c>
      <c r="J6">
        <f t="shared" si="1"/>
        <v>3.75</v>
      </c>
      <c r="K6">
        <v>0.75</v>
      </c>
      <c r="L6">
        <f>Facies_3_Perm!$AV26</f>
        <v>0.45939248775923086</v>
      </c>
      <c r="M6" t="s">
        <v>23</v>
      </c>
      <c r="O6">
        <f t="shared" si="2"/>
        <v>5.25</v>
      </c>
      <c r="P6">
        <v>0.75</v>
      </c>
      <c r="Q6">
        <f>Facies_4_Perm!$AV26</f>
        <v>-0.20760831050174613</v>
      </c>
      <c r="R6" t="s">
        <v>23</v>
      </c>
      <c r="T6">
        <f t="shared" si="3"/>
        <v>6.75</v>
      </c>
      <c r="U6">
        <v>0.75</v>
      </c>
      <c r="V6">
        <f>Facies_5_Perm!$AV26</f>
        <v>0.839395717183122</v>
      </c>
      <c r="W6" t="s">
        <v>23</v>
      </c>
      <c r="Y6">
        <f t="shared" si="4"/>
        <v>8.25</v>
      </c>
      <c r="Z6">
        <v>0.75</v>
      </c>
      <c r="AA6">
        <f>Facies_6_Perm!$AV26</f>
        <v>0.13387910832568287</v>
      </c>
      <c r="AB6" t="s">
        <v>23</v>
      </c>
    </row>
    <row r="7" spans="1:28" x14ac:dyDescent="0.25">
      <c r="A7">
        <f>Facies_1_Perm!AU27</f>
        <v>1.25</v>
      </c>
      <c r="B7">
        <f>Facies_1_Perm!AV27</f>
        <v>-0.10588045130891596</v>
      </c>
      <c r="C7" t="s">
        <v>23</v>
      </c>
      <c r="E7">
        <f t="shared" si="0"/>
        <v>2.75</v>
      </c>
      <c r="F7">
        <v>1.25</v>
      </c>
      <c r="G7">
        <f>Facies_2_Perm!$AV27</f>
        <v>1.2038144044382593</v>
      </c>
      <c r="H7" t="s">
        <v>23</v>
      </c>
      <c r="J7">
        <f t="shared" si="1"/>
        <v>4.25</v>
      </c>
      <c r="K7">
        <v>1.25</v>
      </c>
      <c r="L7">
        <f>Facies_3_Perm!$AV27</f>
        <v>0.45939248775923086</v>
      </c>
      <c r="M7" t="s">
        <v>23</v>
      </c>
      <c r="O7">
        <f t="shared" si="2"/>
        <v>5.75</v>
      </c>
      <c r="P7">
        <v>1.25</v>
      </c>
      <c r="Q7">
        <f>Facies_4_Perm!$AV27</f>
        <v>-0.20760831050174613</v>
      </c>
      <c r="R7" t="s">
        <v>23</v>
      </c>
      <c r="T7">
        <f t="shared" si="3"/>
        <v>7.25</v>
      </c>
      <c r="U7">
        <v>1.25</v>
      </c>
      <c r="V7">
        <f>Facies_5_Perm!$AV27</f>
        <v>0.839395717183122</v>
      </c>
      <c r="W7" t="s">
        <v>23</v>
      </c>
      <c r="Y7">
        <f t="shared" si="4"/>
        <v>8.75</v>
      </c>
      <c r="Z7">
        <v>1.25</v>
      </c>
      <c r="AA7">
        <f>Facies_6_Perm!$AV27</f>
        <v>0.13387910832568287</v>
      </c>
      <c r="AB7" t="s">
        <v>23</v>
      </c>
    </row>
    <row r="8" spans="1:28" x14ac:dyDescent="0.25">
      <c r="A8">
        <f>Facies_1_Perm!AU28</f>
        <v>1.5</v>
      </c>
      <c r="B8">
        <f>Facies_1_Perm!AV28</f>
        <v>0.21422575110667538</v>
      </c>
      <c r="C8" t="s">
        <v>21</v>
      </c>
      <c r="E8">
        <f t="shared" si="0"/>
        <v>3</v>
      </c>
      <c r="F8">
        <v>1.5</v>
      </c>
      <c r="G8">
        <f>Facies_2_Perm!$AV28</f>
        <v>1.5209881692703295</v>
      </c>
      <c r="H8" t="s">
        <v>21</v>
      </c>
      <c r="J8">
        <f t="shared" si="1"/>
        <v>4.5</v>
      </c>
      <c r="K8">
        <v>1.5</v>
      </c>
      <c r="L8">
        <f>Facies_3_Perm!$AV28</f>
        <v>0.73944919581863267</v>
      </c>
      <c r="M8" t="s">
        <v>21</v>
      </c>
      <c r="O8">
        <f t="shared" si="2"/>
        <v>6</v>
      </c>
      <c r="P8">
        <v>1.5</v>
      </c>
      <c r="Q8">
        <f>Facies_4_Perm!$AV28</f>
        <v>3.53273997859338E-4</v>
      </c>
      <c r="R8" t="s">
        <v>21</v>
      </c>
      <c r="T8">
        <f t="shared" si="3"/>
        <v>7.5</v>
      </c>
      <c r="U8">
        <v>1.5</v>
      </c>
      <c r="V8">
        <f>Facies_5_Perm!$AV28</f>
        <v>1.0685852384223391</v>
      </c>
      <c r="W8" t="s">
        <v>21</v>
      </c>
      <c r="Y8">
        <f t="shared" si="4"/>
        <v>9</v>
      </c>
      <c r="Z8">
        <v>1.5</v>
      </c>
      <c r="AA8">
        <f>Facies_6_Perm!$AV28</f>
        <v>0.80971906452142706</v>
      </c>
      <c r="AB8" t="s">
        <v>21</v>
      </c>
    </row>
    <row r="9" spans="1:28" x14ac:dyDescent="0.25">
      <c r="A9">
        <f>Facies_1_Perm!AU29</f>
        <v>1.5</v>
      </c>
      <c r="B9">
        <f>Facies_1_Perm!AV29</f>
        <v>0.61949933605324603</v>
      </c>
      <c r="C9" t="s">
        <v>19</v>
      </c>
      <c r="E9">
        <f t="shared" si="0"/>
        <v>3</v>
      </c>
      <c r="F9">
        <v>1.5</v>
      </c>
      <c r="G9">
        <f>Facies_2_Perm!$AV29</f>
        <v>2.0334237554869499</v>
      </c>
      <c r="H9" t="s">
        <v>19</v>
      </c>
      <c r="J9">
        <f t="shared" si="1"/>
        <v>4.5</v>
      </c>
      <c r="K9">
        <v>1.5</v>
      </c>
      <c r="L9">
        <f>Facies_3_Perm!$AV29</f>
        <v>1.1413790105127988</v>
      </c>
      <c r="M9" t="s">
        <v>19</v>
      </c>
      <c r="O9">
        <f t="shared" si="2"/>
        <v>6</v>
      </c>
      <c r="P9">
        <v>1.5</v>
      </c>
      <c r="Q9">
        <f>Facies_4_Perm!$AV29</f>
        <v>0.22768606660726481</v>
      </c>
      <c r="R9" t="s">
        <v>19</v>
      </c>
      <c r="T9">
        <f t="shared" si="3"/>
        <v>7.5</v>
      </c>
      <c r="U9">
        <v>1.5</v>
      </c>
      <c r="V9">
        <f>Facies_5_Perm!$AV29</f>
        <v>1.4408745379783041</v>
      </c>
      <c r="W9" t="s">
        <v>19</v>
      </c>
      <c r="Y9">
        <f t="shared" si="4"/>
        <v>9</v>
      </c>
      <c r="Z9">
        <v>1.5</v>
      </c>
      <c r="AA9">
        <f>Facies_6_Perm!$AV29</f>
        <v>1.2320825733561731</v>
      </c>
      <c r="AB9" t="s">
        <v>19</v>
      </c>
    </row>
    <row r="10" spans="1:28" x14ac:dyDescent="0.25">
      <c r="A10">
        <f>Facies_1_Perm!AU30</f>
        <v>0.5</v>
      </c>
      <c r="B10">
        <f>Facies_1_Perm!AV30</f>
        <v>0.61949933605324603</v>
      </c>
      <c r="C10" t="s">
        <v>19</v>
      </c>
      <c r="E10">
        <f t="shared" si="0"/>
        <v>2</v>
      </c>
      <c r="F10">
        <v>0.5</v>
      </c>
      <c r="G10">
        <f>Facies_2_Perm!$AV30</f>
        <v>2.0334237554869499</v>
      </c>
      <c r="H10" t="s">
        <v>19</v>
      </c>
      <c r="J10">
        <f t="shared" si="1"/>
        <v>3.5</v>
      </c>
      <c r="K10">
        <v>0.5</v>
      </c>
      <c r="L10">
        <f>Facies_3_Perm!$AV30</f>
        <v>1.1413790105127988</v>
      </c>
      <c r="M10" t="s">
        <v>19</v>
      </c>
      <c r="O10">
        <f t="shared" si="2"/>
        <v>5</v>
      </c>
      <c r="P10">
        <v>0.5</v>
      </c>
      <c r="Q10">
        <f>Facies_4_Perm!$AV30</f>
        <v>0.22768606660726481</v>
      </c>
      <c r="R10" t="s">
        <v>19</v>
      </c>
      <c r="T10">
        <f t="shared" si="3"/>
        <v>6.5</v>
      </c>
      <c r="U10">
        <v>0.5</v>
      </c>
      <c r="V10">
        <f>Facies_5_Perm!$AV30</f>
        <v>1.4408745379783041</v>
      </c>
      <c r="W10" t="s">
        <v>19</v>
      </c>
      <c r="Y10">
        <f t="shared" si="4"/>
        <v>8</v>
      </c>
      <c r="Z10">
        <v>0.5</v>
      </c>
      <c r="AA10">
        <f>Facies_6_Perm!$AV30</f>
        <v>1.2320825733561731</v>
      </c>
      <c r="AB10" t="s">
        <v>19</v>
      </c>
    </row>
    <row r="12" spans="1:28" x14ac:dyDescent="0.25">
      <c r="A12">
        <f>Facies_1_Perm!AU32</f>
        <v>0.75</v>
      </c>
      <c r="B12">
        <f>Facies_1_Perm!AV32</f>
        <v>-0.10588045130891596</v>
      </c>
      <c r="C12" t="s">
        <v>23</v>
      </c>
      <c r="E12">
        <f t="shared" ref="E12:E18" si="5">A12+1.5</f>
        <v>2.25</v>
      </c>
      <c r="F12">
        <v>0.75</v>
      </c>
      <c r="G12">
        <f>Facies_2_Perm!$AV32</f>
        <v>1.2038144044382593</v>
      </c>
      <c r="H12" t="s">
        <v>23</v>
      </c>
      <c r="J12">
        <f t="shared" ref="J12:J18" si="6">E12+1.5</f>
        <v>3.75</v>
      </c>
      <c r="K12">
        <v>0.75</v>
      </c>
      <c r="L12">
        <f>Facies_3_Perm!$AV32</f>
        <v>0.45939248775923086</v>
      </c>
      <c r="M12" t="s">
        <v>23</v>
      </c>
      <c r="O12">
        <f t="shared" ref="O12:O18" si="7">J12+1.5</f>
        <v>5.25</v>
      </c>
      <c r="P12">
        <v>0.75</v>
      </c>
      <c r="Q12">
        <f>Facies_4_Perm!$AV32</f>
        <v>-0.20760831050174613</v>
      </c>
      <c r="R12" t="s">
        <v>23</v>
      </c>
      <c r="T12">
        <f t="shared" ref="T12:T18" si="8">O12+1.5</f>
        <v>6.75</v>
      </c>
      <c r="U12">
        <v>0.75</v>
      </c>
      <c r="V12">
        <f>Facies_5_Perm!$AV32</f>
        <v>0.839395717183122</v>
      </c>
      <c r="W12" t="s">
        <v>23</v>
      </c>
      <c r="Y12">
        <f t="shared" ref="Y12:Y18" si="9">T12+1.5</f>
        <v>8.25</v>
      </c>
      <c r="Z12">
        <v>0.75</v>
      </c>
      <c r="AA12">
        <f>Facies_6_Perm!$AV32</f>
        <v>0.13387910832568287</v>
      </c>
      <c r="AB12" t="s">
        <v>23</v>
      </c>
    </row>
    <row r="13" spans="1:28" x14ac:dyDescent="0.25">
      <c r="A13">
        <f>Facies_1_Perm!AU33</f>
        <v>1.25</v>
      </c>
      <c r="B13">
        <f>Facies_1_Perm!AV33</f>
        <v>-0.10588045130891596</v>
      </c>
      <c r="C13" t="s">
        <v>23</v>
      </c>
      <c r="E13">
        <f t="shared" si="5"/>
        <v>2.75</v>
      </c>
      <c r="F13">
        <v>1.25</v>
      </c>
      <c r="G13">
        <f>Facies_2_Perm!$AV33</f>
        <v>1.2038144044382593</v>
      </c>
      <c r="H13" t="s">
        <v>23</v>
      </c>
      <c r="J13">
        <f t="shared" si="6"/>
        <v>4.25</v>
      </c>
      <c r="K13">
        <v>1.25</v>
      </c>
      <c r="L13">
        <f>Facies_3_Perm!$AV33</f>
        <v>0.45939248775923086</v>
      </c>
      <c r="M13" t="s">
        <v>23</v>
      </c>
      <c r="O13">
        <f t="shared" si="7"/>
        <v>5.75</v>
      </c>
      <c r="P13">
        <v>1.25</v>
      </c>
      <c r="Q13">
        <f>Facies_4_Perm!$AV33</f>
        <v>-0.20760831050174613</v>
      </c>
      <c r="R13" t="s">
        <v>23</v>
      </c>
      <c r="T13">
        <f t="shared" si="8"/>
        <v>7.25</v>
      </c>
      <c r="U13">
        <v>1.25</v>
      </c>
      <c r="V13">
        <f>Facies_5_Perm!$AV33</f>
        <v>0.839395717183122</v>
      </c>
      <c r="W13" t="s">
        <v>23</v>
      </c>
      <c r="Y13">
        <f t="shared" si="9"/>
        <v>8.75</v>
      </c>
      <c r="Z13">
        <v>1.25</v>
      </c>
      <c r="AA13">
        <f>Facies_6_Perm!$AV33</f>
        <v>0.13387910832568287</v>
      </c>
      <c r="AB13" t="s">
        <v>23</v>
      </c>
    </row>
    <row r="14" spans="1:28" x14ac:dyDescent="0.25">
      <c r="A14">
        <f>Facies_1_Perm!AU34</f>
        <v>1.5</v>
      </c>
      <c r="B14">
        <f>Facies_1_Perm!AV34</f>
        <v>-0.42598665372450728</v>
      </c>
      <c r="C14" t="s">
        <v>35</v>
      </c>
      <c r="E14">
        <f t="shared" si="5"/>
        <v>3</v>
      </c>
      <c r="F14">
        <v>1.5</v>
      </c>
      <c r="G14">
        <f>Facies_2_Perm!$AV34</f>
        <v>0.886640639606189</v>
      </c>
      <c r="H14" t="s">
        <v>35</v>
      </c>
      <c r="J14">
        <f t="shared" si="6"/>
        <v>4.5</v>
      </c>
      <c r="K14">
        <v>1.5</v>
      </c>
      <c r="L14">
        <f>Facies_3_Perm!$AV34</f>
        <v>0.179335779699829</v>
      </c>
      <c r="M14" t="s">
        <v>35</v>
      </c>
      <c r="O14">
        <f t="shared" si="7"/>
        <v>6</v>
      </c>
      <c r="P14">
        <v>1.5</v>
      </c>
      <c r="Q14">
        <f>Facies_4_Perm!$AV34</f>
        <v>-0.41556989500135161</v>
      </c>
      <c r="R14" t="s">
        <v>35</v>
      </c>
      <c r="T14">
        <f t="shared" si="8"/>
        <v>7.5</v>
      </c>
      <c r="U14">
        <v>1.5</v>
      </c>
      <c r="V14">
        <f>Facies_5_Perm!$AV34</f>
        <v>0.61020619594390479</v>
      </c>
      <c r="W14" t="s">
        <v>35</v>
      </c>
      <c r="Y14">
        <f t="shared" si="9"/>
        <v>9</v>
      </c>
      <c r="Z14">
        <v>1.5</v>
      </c>
      <c r="AA14">
        <f>Facies_6_Perm!$AV34</f>
        <v>-0.54196084787006138</v>
      </c>
      <c r="AB14" t="s">
        <v>35</v>
      </c>
    </row>
    <row r="15" spans="1:28" x14ac:dyDescent="0.25">
      <c r="A15">
        <f>Facies_1_Perm!AU35</f>
        <v>1.5</v>
      </c>
      <c r="B15">
        <f>Facies_1_Perm!AV35</f>
        <v>-0.76334518269046803</v>
      </c>
      <c r="C15" t="s">
        <v>31</v>
      </c>
      <c r="E15">
        <f t="shared" si="5"/>
        <v>3</v>
      </c>
      <c r="F15">
        <v>1.5</v>
      </c>
      <c r="G15">
        <f>Facies_2_Perm!$AV35</f>
        <v>0.13829404189348174</v>
      </c>
      <c r="H15" t="s">
        <v>31</v>
      </c>
      <c r="J15">
        <f t="shared" si="6"/>
        <v>4.5</v>
      </c>
      <c r="K15">
        <v>1.5</v>
      </c>
      <c r="L15">
        <f>Facies_3_Perm!$AV35</f>
        <v>-0.4034377008227692</v>
      </c>
      <c r="M15" t="s">
        <v>31</v>
      </c>
      <c r="O15">
        <f t="shared" si="7"/>
        <v>6</v>
      </c>
      <c r="P15">
        <v>1.5</v>
      </c>
      <c r="Q15">
        <f>Facies_4_Perm!$AV35</f>
        <v>-1.0969100130080565</v>
      </c>
      <c r="R15" t="s">
        <v>31</v>
      </c>
      <c r="T15">
        <f t="shared" si="8"/>
        <v>7.5</v>
      </c>
      <c r="U15">
        <v>1.5</v>
      </c>
      <c r="V15">
        <f>Facies_5_Perm!$AV35</f>
        <v>-9.0182772745083489E-2</v>
      </c>
      <c r="W15" t="s">
        <v>31</v>
      </c>
      <c r="Y15">
        <f t="shared" si="9"/>
        <v>9</v>
      </c>
      <c r="Z15">
        <v>1.5</v>
      </c>
      <c r="AA15">
        <f>Facies_6_Perm!$AV35</f>
        <v>-1.0457574905606752</v>
      </c>
      <c r="AB15" t="s">
        <v>31</v>
      </c>
    </row>
    <row r="16" spans="1:28" x14ac:dyDescent="0.25">
      <c r="A16">
        <f>Facies_1_Perm!AU36</f>
        <v>0.5</v>
      </c>
      <c r="B16">
        <f>Facies_1_Perm!AV36</f>
        <v>-0.76334518269046803</v>
      </c>
      <c r="C16" t="s">
        <v>31</v>
      </c>
      <c r="E16">
        <f t="shared" si="5"/>
        <v>2</v>
      </c>
      <c r="F16">
        <v>0.5</v>
      </c>
      <c r="G16">
        <f>Facies_2_Perm!$AV36</f>
        <v>0.13829404189348174</v>
      </c>
      <c r="H16" t="s">
        <v>31</v>
      </c>
      <c r="J16">
        <f t="shared" si="6"/>
        <v>3.5</v>
      </c>
      <c r="K16">
        <v>0.5</v>
      </c>
      <c r="L16">
        <f>Facies_3_Perm!$AV36</f>
        <v>-0.4034377008227692</v>
      </c>
      <c r="M16" t="s">
        <v>31</v>
      </c>
      <c r="O16">
        <f t="shared" si="7"/>
        <v>5</v>
      </c>
      <c r="P16">
        <v>0.5</v>
      </c>
      <c r="Q16">
        <f>Facies_4_Perm!$AV36</f>
        <v>-1.0969100130080565</v>
      </c>
      <c r="R16" t="s">
        <v>31</v>
      </c>
      <c r="T16">
        <f t="shared" si="8"/>
        <v>6.5</v>
      </c>
      <c r="U16">
        <v>0.5</v>
      </c>
      <c r="V16">
        <f>Facies_5_Perm!$AV36</f>
        <v>-9.0182772745083489E-2</v>
      </c>
      <c r="W16" t="s">
        <v>31</v>
      </c>
      <c r="Y16">
        <f t="shared" si="9"/>
        <v>8</v>
      </c>
      <c r="Z16">
        <v>0.5</v>
      </c>
      <c r="AA16">
        <f>Facies_6_Perm!$AV36</f>
        <v>-1.0457574905606752</v>
      </c>
      <c r="AB16" t="s">
        <v>31</v>
      </c>
    </row>
    <row r="17" spans="1:28" x14ac:dyDescent="0.25">
      <c r="A17">
        <f>Facies_1_Perm!AU37</f>
        <v>0.5</v>
      </c>
      <c r="B17">
        <f>Facies_1_Perm!AV37</f>
        <v>-0.42598665372450728</v>
      </c>
      <c r="C17" t="s">
        <v>35</v>
      </c>
      <c r="E17">
        <f t="shared" si="5"/>
        <v>2</v>
      </c>
      <c r="F17">
        <v>0.5</v>
      </c>
      <c r="G17">
        <f>Facies_2_Perm!$AV37</f>
        <v>0.886640639606189</v>
      </c>
      <c r="H17" t="s">
        <v>35</v>
      </c>
      <c r="J17">
        <f t="shared" si="6"/>
        <v>3.5</v>
      </c>
      <c r="K17">
        <v>0.5</v>
      </c>
      <c r="L17">
        <f>Facies_3_Perm!$AV37</f>
        <v>0.179335779699829</v>
      </c>
      <c r="M17" t="s">
        <v>35</v>
      </c>
      <c r="O17">
        <f t="shared" si="7"/>
        <v>5</v>
      </c>
      <c r="P17">
        <v>0.5</v>
      </c>
      <c r="Q17">
        <f>Facies_4_Perm!$AV37</f>
        <v>-0.41556989500135161</v>
      </c>
      <c r="R17" t="s">
        <v>35</v>
      </c>
      <c r="T17">
        <f t="shared" si="8"/>
        <v>6.5</v>
      </c>
      <c r="U17">
        <v>0.5</v>
      </c>
      <c r="V17">
        <f>Facies_5_Perm!$AV37</f>
        <v>0.61020619594390479</v>
      </c>
      <c r="W17" t="s">
        <v>35</v>
      </c>
      <c r="Y17">
        <f t="shared" si="9"/>
        <v>8</v>
      </c>
      <c r="Z17">
        <v>0.5</v>
      </c>
      <c r="AA17">
        <f>Facies_6_Perm!$AV37</f>
        <v>-0.54196084787006138</v>
      </c>
      <c r="AB17" t="s">
        <v>35</v>
      </c>
    </row>
    <row r="18" spans="1:28" x14ac:dyDescent="0.25">
      <c r="A18">
        <f>Facies_1_Perm!AU38</f>
        <v>0.75</v>
      </c>
      <c r="B18">
        <f>Facies_1_Perm!AV38</f>
        <v>-0.10588045130891596</v>
      </c>
      <c r="C18" t="s">
        <v>23</v>
      </c>
      <c r="E18">
        <f t="shared" si="5"/>
        <v>2.25</v>
      </c>
      <c r="F18">
        <v>0.75</v>
      </c>
      <c r="G18">
        <f>Facies_2_Perm!$AV38</f>
        <v>1.2038144044382593</v>
      </c>
      <c r="H18" t="s">
        <v>23</v>
      </c>
      <c r="J18">
        <f t="shared" si="6"/>
        <v>3.75</v>
      </c>
      <c r="K18">
        <v>0.75</v>
      </c>
      <c r="L18">
        <f>Facies_3_Perm!$AV38</f>
        <v>0.45939248775923086</v>
      </c>
      <c r="M18" t="s">
        <v>23</v>
      </c>
      <c r="O18">
        <f t="shared" si="7"/>
        <v>5.25</v>
      </c>
      <c r="P18">
        <v>0.75</v>
      </c>
      <c r="Q18">
        <f>Facies_4_Perm!$AV38</f>
        <v>-0.20760831050174613</v>
      </c>
      <c r="R18" t="s">
        <v>23</v>
      </c>
      <c r="T18">
        <f t="shared" si="8"/>
        <v>6.75</v>
      </c>
      <c r="U18">
        <v>0.75</v>
      </c>
      <c r="V18">
        <f>Facies_5_Perm!$AV38</f>
        <v>0.839395717183122</v>
      </c>
      <c r="W18" t="s">
        <v>23</v>
      </c>
      <c r="Y18">
        <f t="shared" si="9"/>
        <v>8.25</v>
      </c>
      <c r="Z18">
        <v>0.75</v>
      </c>
      <c r="AA18">
        <f>Facies_6_Perm!$AV38</f>
        <v>0.13387910832568287</v>
      </c>
      <c r="AB18" t="s">
        <v>23</v>
      </c>
    </row>
    <row r="20" spans="1:28" x14ac:dyDescent="0.25">
      <c r="A20">
        <f>Facies_1_Perm!AU40</f>
        <v>1</v>
      </c>
      <c r="B20">
        <f>Facies_1_Perm!AV40</f>
        <v>0.61949933605324603</v>
      </c>
      <c r="C20" t="s">
        <v>19</v>
      </c>
      <c r="E20">
        <f>A20+1.5</f>
        <v>2.5</v>
      </c>
      <c r="F20">
        <v>1</v>
      </c>
      <c r="G20">
        <f>Facies_2_Perm!$AV40</f>
        <v>2.0334237554869499</v>
      </c>
      <c r="H20" t="s">
        <v>19</v>
      </c>
      <c r="J20">
        <f>E20+1.5</f>
        <v>4</v>
      </c>
      <c r="K20">
        <v>1</v>
      </c>
      <c r="L20">
        <f>Facies_3_Perm!$AV40</f>
        <v>1.1413790105127988</v>
      </c>
      <c r="M20" t="s">
        <v>19</v>
      </c>
      <c r="O20">
        <f>J20+1.5</f>
        <v>5.5</v>
      </c>
      <c r="P20">
        <v>1</v>
      </c>
      <c r="Q20">
        <f>Facies_4_Perm!$AV40</f>
        <v>0.22768606660726481</v>
      </c>
      <c r="R20" t="s">
        <v>19</v>
      </c>
      <c r="T20">
        <f>O20+1.5</f>
        <v>7</v>
      </c>
      <c r="U20">
        <v>1</v>
      </c>
      <c r="V20">
        <f>Facies_5_Perm!$AV40</f>
        <v>1.4408745379783041</v>
      </c>
      <c r="W20" t="s">
        <v>19</v>
      </c>
      <c r="Y20">
        <f>T20+1.5</f>
        <v>8.5</v>
      </c>
      <c r="Z20">
        <v>1</v>
      </c>
      <c r="AA20">
        <f>Facies_6_Perm!$AV40</f>
        <v>1.2320825733561731</v>
      </c>
      <c r="AB20" t="s">
        <v>19</v>
      </c>
    </row>
    <row r="21" spans="1:28" x14ac:dyDescent="0.25">
      <c r="A21">
        <f>Facies_1_Perm!AU41</f>
        <v>1</v>
      </c>
      <c r="B21">
        <f>Facies_1_Perm!AV41</f>
        <v>2.167317334748176</v>
      </c>
      <c r="C21" t="s">
        <v>44</v>
      </c>
      <c r="E21">
        <f>A21+1.5</f>
        <v>2.5</v>
      </c>
      <c r="F21">
        <v>1</v>
      </c>
      <c r="G21">
        <f>Facies_2_Perm!$AV41</f>
        <v>4.4771212547196626</v>
      </c>
      <c r="H21" t="s">
        <v>44</v>
      </c>
      <c r="J21">
        <f>E21+1.5</f>
        <v>4</v>
      </c>
      <c r="K21">
        <v>1</v>
      </c>
      <c r="L21">
        <f>Facies_3_Perm!$AV41</f>
        <v>2.7259116322950483</v>
      </c>
      <c r="M21" t="s">
        <v>44</v>
      </c>
      <c r="O21">
        <f>J21+1.5</f>
        <v>5.5</v>
      </c>
      <c r="P21">
        <v>1</v>
      </c>
      <c r="Q21">
        <f>Facies_4_Perm!$AV41</f>
        <v>1.7874604745184151</v>
      </c>
      <c r="R21" t="s">
        <v>44</v>
      </c>
      <c r="T21">
        <f>O21+1.5</f>
        <v>7</v>
      </c>
      <c r="U21">
        <v>1</v>
      </c>
      <c r="V21">
        <f>Facies_5_Perm!$AV41</f>
        <v>3.7374605040633857</v>
      </c>
      <c r="W21" t="s">
        <v>44</v>
      </c>
      <c r="Y21">
        <f>T21+1.5</f>
        <v>8.5</v>
      </c>
      <c r="Z21">
        <v>1</v>
      </c>
      <c r="AA21">
        <f>Facies_6_Perm!$AV41</f>
        <v>2.1760912590556813</v>
      </c>
      <c r="AB21" t="s">
        <v>44</v>
      </c>
    </row>
    <row r="23" spans="1:28" x14ac:dyDescent="0.25">
      <c r="A23">
        <f>Facies_1_Perm!AU43</f>
        <v>1</v>
      </c>
      <c r="B23">
        <f>Facies_1_Perm!AV43</f>
        <v>-0.76334518269046803</v>
      </c>
      <c r="C23" t="s">
        <v>31</v>
      </c>
      <c r="E23">
        <f>A23+1.5</f>
        <v>2.5</v>
      </c>
      <c r="F23">
        <v>1</v>
      </c>
      <c r="G23">
        <f>Facies_2_Perm!$AV43</f>
        <v>0.13829404189348174</v>
      </c>
      <c r="H23" t="s">
        <v>31</v>
      </c>
      <c r="J23">
        <f>E23+1.5</f>
        <v>4</v>
      </c>
      <c r="K23">
        <v>1</v>
      </c>
      <c r="L23">
        <f>Facies_3_Perm!$AV43</f>
        <v>-0.4034377008227692</v>
      </c>
      <c r="M23" t="s">
        <v>31</v>
      </c>
      <c r="O23">
        <f>J23+1.5</f>
        <v>5.5</v>
      </c>
      <c r="P23">
        <v>1</v>
      </c>
      <c r="Q23">
        <f>Facies_4_Perm!$AV43</f>
        <v>-1.0969100130080565</v>
      </c>
      <c r="R23" t="s">
        <v>31</v>
      </c>
      <c r="T23">
        <f>O23+1.5</f>
        <v>7</v>
      </c>
      <c r="U23">
        <v>1</v>
      </c>
      <c r="V23">
        <f>Facies_5_Perm!$AV43</f>
        <v>-9.0182772745083489E-2</v>
      </c>
      <c r="W23" t="s">
        <v>31</v>
      </c>
      <c r="Y23">
        <f>T23+1.5</f>
        <v>8.5</v>
      </c>
      <c r="Z23">
        <v>1</v>
      </c>
      <c r="AA23">
        <f>Facies_6_Perm!$AV43</f>
        <v>-1.0457574905606752</v>
      </c>
      <c r="AB23" t="s">
        <v>31</v>
      </c>
    </row>
    <row r="24" spans="1:28" x14ac:dyDescent="0.25">
      <c r="A24">
        <f>Facies_1_Perm!AU44</f>
        <v>1</v>
      </c>
      <c r="B24">
        <f>Facies_1_Perm!AV44</f>
        <v>-2</v>
      </c>
      <c r="C24" t="s">
        <v>45</v>
      </c>
      <c r="E24">
        <f>A24+1.5</f>
        <v>2.5</v>
      </c>
      <c r="F24">
        <v>1</v>
      </c>
      <c r="G24">
        <f>Facies_2_Perm!$AV44</f>
        <v>-2</v>
      </c>
      <c r="H24" t="s">
        <v>45</v>
      </c>
      <c r="J24">
        <f>E24+1.5</f>
        <v>4</v>
      </c>
      <c r="K24">
        <v>1</v>
      </c>
      <c r="L24">
        <f>Facies_3_Perm!$AV44</f>
        <v>-1.5228787452803376</v>
      </c>
      <c r="M24" t="s">
        <v>45</v>
      </c>
      <c r="O24">
        <f>J24+1.5</f>
        <v>5.5</v>
      </c>
      <c r="P24">
        <v>1</v>
      </c>
      <c r="Q24">
        <f>Facies_4_Perm!$AV44</f>
        <v>-2</v>
      </c>
      <c r="R24" t="s">
        <v>45</v>
      </c>
      <c r="T24">
        <f>O24+1.5</f>
        <v>7</v>
      </c>
      <c r="U24">
        <v>1</v>
      </c>
      <c r="V24">
        <f>Facies_5_Perm!$AV44</f>
        <v>-1.6989700043360187</v>
      </c>
      <c r="W24" t="s">
        <v>45</v>
      </c>
      <c r="Y24">
        <f>T24+1.5</f>
        <v>8.5</v>
      </c>
      <c r="Z24">
        <v>1</v>
      </c>
      <c r="AA24">
        <f>Facies_6_Perm!$AV44</f>
        <v>-2</v>
      </c>
      <c r="AB24" t="s">
        <v>45</v>
      </c>
    </row>
    <row r="26" spans="1:28" x14ac:dyDescent="0.25">
      <c r="A26">
        <v>1</v>
      </c>
      <c r="C26" t="s">
        <v>46</v>
      </c>
      <c r="E26">
        <f>A26+1.5</f>
        <v>2.5</v>
      </c>
      <c r="F26">
        <v>1</v>
      </c>
      <c r="G26">
        <f>Facies_2_Perm!$AV46</f>
        <v>0</v>
      </c>
      <c r="H26" t="s">
        <v>46</v>
      </c>
      <c r="J26">
        <f>E26+1.5</f>
        <v>4</v>
      </c>
      <c r="K26">
        <v>1</v>
      </c>
      <c r="L26">
        <f>Facies_3_Perm!$AV46</f>
        <v>0</v>
      </c>
      <c r="M26" t="s">
        <v>46</v>
      </c>
      <c r="O26">
        <f>J26+1.5</f>
        <v>5.5</v>
      </c>
      <c r="P26">
        <v>1</v>
      </c>
      <c r="Q26">
        <f>Facies_4_Perm!$AV46</f>
        <v>0</v>
      </c>
      <c r="R26" t="s">
        <v>46</v>
      </c>
      <c r="T26">
        <f>O26+1.5</f>
        <v>7</v>
      </c>
      <c r="U26">
        <v>1</v>
      </c>
      <c r="V26">
        <f>Facies_5_Perm!$AV46</f>
        <v>3.9604707775342991</v>
      </c>
      <c r="W26" t="s">
        <v>46</v>
      </c>
      <c r="Y26">
        <f>T26+1.5</f>
        <v>8.5</v>
      </c>
      <c r="Z26">
        <v>1</v>
      </c>
      <c r="AA26">
        <f>Facies_6_Perm!$AV46</f>
        <v>0</v>
      </c>
      <c r="AB26" t="s">
        <v>46</v>
      </c>
    </row>
    <row r="27" spans="1:28" x14ac:dyDescent="0.25">
      <c r="A27">
        <v>1</v>
      </c>
      <c r="C27" t="s">
        <v>47</v>
      </c>
      <c r="E27">
        <f>A27+1.5</f>
        <v>2.5</v>
      </c>
      <c r="F27">
        <v>1</v>
      </c>
      <c r="G27">
        <f>Facies_2_Perm!$AV47</f>
        <v>0</v>
      </c>
      <c r="H27" t="s">
        <v>47</v>
      </c>
      <c r="J27">
        <f>E27+1.5</f>
        <v>4</v>
      </c>
      <c r="K27">
        <v>1</v>
      </c>
      <c r="L27">
        <f>Facies_3_Perm!$AV47</f>
        <v>0</v>
      </c>
      <c r="M27" t="s">
        <v>47</v>
      </c>
      <c r="O27">
        <f>J27+1.5</f>
        <v>5.5</v>
      </c>
      <c r="P27">
        <v>1</v>
      </c>
      <c r="Q27">
        <f>Facies_4_Perm!$AV47</f>
        <v>0</v>
      </c>
      <c r="R27" t="s">
        <v>47</v>
      </c>
      <c r="T27">
        <f>O27+1.5</f>
        <v>7</v>
      </c>
      <c r="U27">
        <v>1</v>
      </c>
      <c r="V27">
        <f>Facies_5_Perm!$AV47</f>
        <v>4.2670308532927654</v>
      </c>
      <c r="W27" t="s">
        <v>47</v>
      </c>
      <c r="Y27">
        <f>T27+1.5</f>
        <v>8.5</v>
      </c>
      <c r="Z27">
        <v>1</v>
      </c>
      <c r="AA27">
        <f>Facies_6_Perm!$AV47</f>
        <v>0</v>
      </c>
      <c r="AB27" t="s">
        <v>47</v>
      </c>
    </row>
    <row r="29" spans="1:28" x14ac:dyDescent="0.25">
      <c r="F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5">
      <c r="A30">
        <f>A23</f>
        <v>1</v>
      </c>
      <c r="B30">
        <f>LOG10(B34)</f>
        <v>1.037859364000483</v>
      </c>
      <c r="C30" t="s">
        <v>67</v>
      </c>
      <c r="F30">
        <v>1</v>
      </c>
      <c r="G30">
        <f>LOG10(G34)</f>
        <v>2.832235287772642</v>
      </c>
      <c r="H30" t="s">
        <v>67</v>
      </c>
      <c r="J30">
        <f>J23</f>
        <v>4</v>
      </c>
      <c r="K30">
        <v>1</v>
      </c>
      <c r="L30">
        <f>LOG10(K34)</f>
        <v>1.2503126353461174</v>
      </c>
      <c r="M30" t="s">
        <v>67</v>
      </c>
      <c r="O30">
        <f>O23</f>
        <v>5.5</v>
      </c>
      <c r="P30">
        <v>1</v>
      </c>
      <c r="Q30">
        <f>LOG10(P34)</f>
        <v>0.53602787535001195</v>
      </c>
      <c r="R30" t="s">
        <v>67</v>
      </c>
      <c r="T30">
        <f>T23</f>
        <v>7</v>
      </c>
      <c r="U30">
        <v>1</v>
      </c>
      <c r="V30">
        <f>LOG10(U34)</f>
        <v>2.5250325499775541</v>
      </c>
      <c r="W30" t="s">
        <v>67</v>
      </c>
      <c r="Y30">
        <f>Y23</f>
        <v>8.5</v>
      </c>
      <c r="Z30">
        <v>1</v>
      </c>
      <c r="AA30">
        <f>LOG10(Z34)</f>
        <v>1.2299559546841234</v>
      </c>
      <c r="AB30" t="s">
        <v>67</v>
      </c>
    </row>
    <row r="31" spans="1:28" x14ac:dyDescent="0.25">
      <c r="A31">
        <f>A24</f>
        <v>1</v>
      </c>
      <c r="B31">
        <f>LOG10(B35)</f>
        <v>0.83490189395172143</v>
      </c>
      <c r="C31" t="s">
        <v>68</v>
      </c>
      <c r="F31">
        <v>1</v>
      </c>
      <c r="G31">
        <f>LOG10(G35)</f>
        <v>2.3565805453940274</v>
      </c>
      <c r="H31" t="s">
        <v>68</v>
      </c>
      <c r="J31">
        <f>J24</f>
        <v>4</v>
      </c>
      <c r="K31">
        <v>1</v>
      </c>
      <c r="L31">
        <f>LOG10(K35)</f>
        <v>1.1094724554112507</v>
      </c>
      <c r="M31" t="s">
        <v>68</v>
      </c>
      <c r="O31">
        <f>O24</f>
        <v>5.5</v>
      </c>
      <c r="P31">
        <v>1</v>
      </c>
      <c r="Q31">
        <f>LOG10(P35)</f>
        <v>0.41897297215437812</v>
      </c>
      <c r="R31" t="s">
        <v>68</v>
      </c>
      <c r="T31">
        <f>T24</f>
        <v>7</v>
      </c>
      <c r="U31">
        <v>1</v>
      </c>
      <c r="V31">
        <f>LOG10(U35)</f>
        <v>1.8218114967248065</v>
      </c>
      <c r="W31" t="s">
        <v>68</v>
      </c>
      <c r="Y31">
        <f>Y24</f>
        <v>8.5</v>
      </c>
      <c r="Z31">
        <v>1</v>
      </c>
      <c r="AA31">
        <f>LOG10(Z35)</f>
        <v>1.4171347486942718</v>
      </c>
      <c r="AB31" t="s">
        <v>68</v>
      </c>
    </row>
    <row r="33" spans="2:45" x14ac:dyDescent="0.25">
      <c r="B33" t="s">
        <v>66</v>
      </c>
      <c r="G33" t="s">
        <v>66</v>
      </c>
      <c r="K33" t="s">
        <v>66</v>
      </c>
      <c r="P33" t="s">
        <v>66</v>
      </c>
      <c r="U33" t="s">
        <v>66</v>
      </c>
      <c r="Z33" t="s">
        <v>66</v>
      </c>
    </row>
    <row r="34" spans="2:45" x14ac:dyDescent="0.25">
      <c r="B34" s="5">
        <f>Facies_1_Perm!$BA$45</f>
        <v>10.910869565217391</v>
      </c>
      <c r="G34" s="5">
        <f>Facies_2_Perm!$BA$45</f>
        <v>679.57170454545451</v>
      </c>
      <c r="K34" s="5">
        <f>Facies_3_Perm!$BA$45</f>
        <v>17.7956</v>
      </c>
      <c r="P34" s="5">
        <f>Facies_4_Perm!$BA$45</f>
        <v>3.4358</v>
      </c>
      <c r="U34" s="5">
        <f>Facies_5_Perm!$BA$45</f>
        <v>334.99054545454544</v>
      </c>
      <c r="Z34" s="5">
        <f>Facies_6_Perm!$BA$45</f>
        <v>16.980714285714285</v>
      </c>
      <c r="AH34" t="s">
        <v>76</v>
      </c>
      <c r="AK34" t="s">
        <v>76</v>
      </c>
    </row>
    <row r="35" spans="2:45" x14ac:dyDescent="0.25">
      <c r="B35" s="5">
        <f>Facies_1_Perm!$BA$47</f>
        <v>6.8375717078205565</v>
      </c>
      <c r="G35" s="5">
        <f>Facies_2_Perm!$BA$47</f>
        <v>227.29011343910312</v>
      </c>
      <c r="K35" s="5">
        <f>Facies_3_Perm!$BA$47</f>
        <v>12.866856440009547</v>
      </c>
      <c r="P35" s="5">
        <f>Facies_4_Perm!$BA$47</f>
        <v>2.6240552330739537</v>
      </c>
      <c r="U35" s="5">
        <f>Facies_5_Perm!$BA$47</f>
        <v>66.345503866666078</v>
      </c>
      <c r="Z35" s="5">
        <f>Facies_6_Perm!$BA$47</f>
        <v>26.129719563233689</v>
      </c>
      <c r="AH35" t="s">
        <v>71</v>
      </c>
      <c r="AI35" t="s">
        <v>72</v>
      </c>
      <c r="AK35" t="s">
        <v>77</v>
      </c>
      <c r="AL35" t="s">
        <v>72</v>
      </c>
      <c r="AN35" t="s">
        <v>73</v>
      </c>
      <c r="AO35" t="s">
        <v>72</v>
      </c>
      <c r="AQ35" t="s">
        <v>74</v>
      </c>
      <c r="AR35" t="s">
        <v>72</v>
      </c>
      <c r="AS35" t="s">
        <v>4</v>
      </c>
    </row>
    <row r="36" spans="2:45" x14ac:dyDescent="0.25">
      <c r="AG36" s="2" t="s">
        <v>1</v>
      </c>
      <c r="AH36" s="6">
        <f>B30</f>
        <v>1.037859364000483</v>
      </c>
      <c r="AI36" s="22">
        <v>1</v>
      </c>
      <c r="AJ36" s="2"/>
      <c r="AK36" s="6">
        <f>B31</f>
        <v>0.83490189395172143</v>
      </c>
      <c r="AL36" s="22">
        <v>1</v>
      </c>
      <c r="AM36" s="2"/>
      <c r="AO36">
        <v>4</v>
      </c>
      <c r="AP36" s="2"/>
      <c r="AQ36" s="2" t="s">
        <v>1</v>
      </c>
      <c r="AR36" s="22">
        <v>1</v>
      </c>
      <c r="AS36" s="23">
        <v>-3</v>
      </c>
    </row>
    <row r="37" spans="2:45" x14ac:dyDescent="0.25">
      <c r="AG37" s="2" t="s">
        <v>61</v>
      </c>
      <c r="AH37" s="5">
        <f>G30</f>
        <v>2.832235287772642</v>
      </c>
      <c r="AI37" s="24">
        <f>AI36+1.5</f>
        <v>2.5</v>
      </c>
      <c r="AK37" s="5">
        <f>G31</f>
        <v>2.3565805453940274</v>
      </c>
      <c r="AL37" s="24">
        <f>AL36+1.5</f>
        <v>2.5</v>
      </c>
      <c r="AO37">
        <v>4</v>
      </c>
      <c r="AQ37" s="2" t="s">
        <v>61</v>
      </c>
      <c r="AR37" s="24">
        <f>AR36+1.5</f>
        <v>2.5</v>
      </c>
      <c r="AS37" s="23">
        <v>-3</v>
      </c>
    </row>
    <row r="38" spans="2:45" x14ac:dyDescent="0.25">
      <c r="AG38" s="2" t="s">
        <v>62</v>
      </c>
      <c r="AH38" s="6">
        <f>L30</f>
        <v>1.2503126353461174</v>
      </c>
      <c r="AI38" s="24">
        <f t="shared" ref="AI38:AI41" si="10">AI37+1.5</f>
        <v>4</v>
      </c>
      <c r="AK38" s="6">
        <f>L31</f>
        <v>1.1094724554112507</v>
      </c>
      <c r="AL38" s="24">
        <f t="shared" ref="AL38:AL41" si="11">AL37+1.5</f>
        <v>4</v>
      </c>
      <c r="AO38" s="5">
        <v>5.5</v>
      </c>
      <c r="AQ38" s="2" t="s">
        <v>62</v>
      </c>
      <c r="AR38" s="24">
        <f t="shared" ref="AR38:AR41" si="12">AR37+1.5</f>
        <v>4</v>
      </c>
      <c r="AS38" s="23">
        <v>-3</v>
      </c>
    </row>
    <row r="39" spans="2:45" x14ac:dyDescent="0.25">
      <c r="AG39" s="2" t="s">
        <v>63</v>
      </c>
      <c r="AH39" s="5">
        <f>Q30</f>
        <v>0.53602787535001195</v>
      </c>
      <c r="AI39" s="24">
        <f t="shared" si="10"/>
        <v>5.5</v>
      </c>
      <c r="AK39" s="5">
        <f>Q31</f>
        <v>0.41897297215437812</v>
      </c>
      <c r="AL39" s="24">
        <f t="shared" si="11"/>
        <v>5.5</v>
      </c>
      <c r="AO39" s="5">
        <v>5.5</v>
      </c>
      <c r="AQ39" s="2" t="s">
        <v>63</v>
      </c>
      <c r="AR39" s="24">
        <f t="shared" si="12"/>
        <v>5.5</v>
      </c>
      <c r="AS39" s="23">
        <v>-3</v>
      </c>
    </row>
    <row r="40" spans="2:45" x14ac:dyDescent="0.25">
      <c r="AG40" s="2" t="s">
        <v>75</v>
      </c>
      <c r="AH40" s="6">
        <f>V30</f>
        <v>2.5250325499775541</v>
      </c>
      <c r="AI40" s="24">
        <f t="shared" si="10"/>
        <v>7</v>
      </c>
      <c r="AK40" s="6">
        <f>V31</f>
        <v>1.8218114967248065</v>
      </c>
      <c r="AL40" s="24">
        <f t="shared" si="11"/>
        <v>7</v>
      </c>
      <c r="AN40">
        <v>3.9604707775342991</v>
      </c>
      <c r="AO40" s="5">
        <v>7</v>
      </c>
      <c r="AQ40" s="2" t="s">
        <v>75</v>
      </c>
      <c r="AR40" s="24">
        <f t="shared" si="12"/>
        <v>7</v>
      </c>
      <c r="AS40" s="23">
        <v>-3</v>
      </c>
    </row>
    <row r="41" spans="2:45" x14ac:dyDescent="0.25">
      <c r="AG41" s="2" t="s">
        <v>65</v>
      </c>
      <c r="AH41" s="5">
        <f>AA30</f>
        <v>1.2299559546841234</v>
      </c>
      <c r="AI41" s="24">
        <f t="shared" si="10"/>
        <v>8.5</v>
      </c>
      <c r="AK41" s="5">
        <f>AA31</f>
        <v>1.4171347486942718</v>
      </c>
      <c r="AL41" s="24">
        <f t="shared" si="11"/>
        <v>8.5</v>
      </c>
      <c r="AN41">
        <v>4.2670308532927654</v>
      </c>
      <c r="AO41" s="24">
        <v>7</v>
      </c>
      <c r="AQ41" s="2" t="s">
        <v>65</v>
      </c>
      <c r="AR41" s="24">
        <f t="shared" si="12"/>
        <v>8.5</v>
      </c>
      <c r="AS41" s="23">
        <v>-3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5B590-0C6A-4E09-9F79-184A31888FC2}">
  <dimension ref="A1:BV902"/>
  <sheetViews>
    <sheetView topLeftCell="AJ5" zoomScale="75" zoomScaleNormal="75" workbookViewId="0">
      <selection activeCell="AC10" sqref="A1:XFD1048576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170</v>
      </c>
      <c r="AM1" t="s">
        <v>110</v>
      </c>
      <c r="AU1" t="s">
        <v>110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81</v>
      </c>
      <c r="U2" s="19" t="s">
        <v>127</v>
      </c>
      <c r="Y2" t="s">
        <v>171</v>
      </c>
      <c r="AM2" t="s">
        <v>171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1</v>
      </c>
      <c r="B3">
        <f>IF(A3&gt;0,LOG10(A3),"")</f>
        <v>0</v>
      </c>
      <c r="C3">
        <v>1</v>
      </c>
      <c r="D3" s="5">
        <f>IF(A3&gt;0,C3/(1+($T$2)),"")</f>
        <v>1.2195121951219513E-2</v>
      </c>
      <c r="E3" s="6">
        <f t="shared" ref="E3:E66" si="0">IF(A3&gt;0,(_xlfn.NORM.S.INV(D3)),"")</f>
        <v>-2.2509256965027937</v>
      </c>
      <c r="F3" s="7">
        <f t="shared" ref="F3:F66" si="1">IF(A3&gt;0,_xlfn.NORM.DIST(E3,0,1,TRUE),"")</f>
        <v>1.2195121951219518E-2</v>
      </c>
      <c r="G3" s="7">
        <f t="shared" ref="G3:G66" si="2">IF(A3&gt;0,_xlfn.NORM.DIST(E3,0,1,FALSE),"")</f>
        <v>3.1673599171855596E-2</v>
      </c>
      <c r="H3" s="18">
        <f>AVERAGE(B3:B902)</f>
        <v>1.1548026971287031</v>
      </c>
      <c r="I3" s="18">
        <f>STDEV(B3:B902)</f>
        <v>0.60750821852592496</v>
      </c>
      <c r="J3">
        <f>_xlfn.NORM.DIST(N3,$H$3,$I$3,TRUE)</f>
        <v>1.0771370642170062E-17</v>
      </c>
      <c r="K3">
        <f>_xlfn.NORM.DIST(N3,$H$3,$I$3,FALSE)</f>
        <v>1.5248052508109852E-16</v>
      </c>
      <c r="L3">
        <f>K3*$I$3</f>
        <v>9.2633172151915776E-17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81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1.1548026971287031</v>
      </c>
      <c r="BI3" s="5">
        <f t="shared" ref="BI3:BI66" si="3">IF(A3&gt;0,A3,"")</f>
        <v>1</v>
      </c>
      <c r="BJ3" s="5">
        <f t="shared" ref="BJ3:BJ66" si="4">IF(A3&gt;0,C3,"")</f>
        <v>1</v>
      </c>
      <c r="BK3" s="5">
        <f t="shared" ref="BK3:BK66" si="5">IF(A3&gt;0,LOG10(BI3),"")</f>
        <v>0</v>
      </c>
      <c r="BL3">
        <f t="shared" ref="BL3:BL66" si="6">IF(A3&gt;0,_xlfn.NORM.DIST(BK3,$BF$3,$BF$4,TRUE),"")</f>
        <v>2.8658599312098545E-2</v>
      </c>
      <c r="BM3">
        <f t="shared" ref="BM3:BM66" si="7">IF(A3&gt;0,1-BL3,"")</f>
        <v>0.97134140068790142</v>
      </c>
      <c r="BN3">
        <f t="shared" ref="BN3:BN66" si="8">IF(A3&gt;0,SMALL($BM$3:$BM$902,BJ3),"")</f>
        <v>6.8955119385094577E-5</v>
      </c>
      <c r="BO3">
        <f t="shared" ref="BO3:BO66" si="9">IF(A3&gt;0,(2*BJ3-1)*(LN(BL3)+LN(BN3)),"")</f>
        <v>-13.134356439039564</v>
      </c>
      <c r="BP3">
        <f t="shared" ref="BP3:BP66" si="10">IF(A3&gt;0,(BJ3-0.5)/$BF$5,"")</f>
        <v>6.1728395061728392E-3</v>
      </c>
      <c r="BQ3">
        <f t="shared" ref="BQ3:BQ66" si="11">IF(A3&gt;0,_xlfn.NORM.S.INV(BP3),"")</f>
        <v>-2.5021064733430647</v>
      </c>
      <c r="BR3">
        <f t="shared" ref="BR3:BR66" si="12">IF(A3&gt;0,LN(BI3),"")</f>
        <v>0</v>
      </c>
      <c r="BU3" t="s">
        <v>1</v>
      </c>
      <c r="BV3" s="5">
        <v>0.01</v>
      </c>
    </row>
    <row r="4" spans="1:74" x14ac:dyDescent="0.25">
      <c r="A4">
        <v>1.6666666666666667</v>
      </c>
      <c r="B4">
        <f t="shared" ref="B4:B67" si="13">IF(A4&gt;0,LOG10(A4),"")</f>
        <v>0.22184874961635639</v>
      </c>
      <c r="C4">
        <f t="shared" ref="C4:C67" si="14">IF(A4&gt;0,(C3+1),"")</f>
        <v>2</v>
      </c>
      <c r="D4" s="5">
        <f t="shared" ref="D4:D67" si="15">IF(A4&gt;0,C4/(1+($T$2)),"")</f>
        <v>2.4390243902439025E-2</v>
      </c>
      <c r="E4" s="6">
        <f t="shared" si="0"/>
        <v>-1.9705053031703286</v>
      </c>
      <c r="F4" s="7">
        <f t="shared" si="1"/>
        <v>2.439024390243906E-2</v>
      </c>
      <c r="G4" s="7">
        <f t="shared" si="2"/>
        <v>5.7246767094011976E-2</v>
      </c>
      <c r="J4">
        <f t="shared" ref="J4:J67" si="16">_xlfn.NORM.DIST(N4,$H$3,$I$3,TRUE)</f>
        <v>4.3777918320564065E-17</v>
      </c>
      <c r="K4">
        <f t="shared" ref="K4:K67" si="17">_xlfn.NORM.DIST(N4,$H$3,$I$3,FALSE)</f>
        <v>6.080176856619953E-16</v>
      </c>
      <c r="L4">
        <f t="shared" ref="L4:L67" si="18">K4*$I$3</f>
        <v>3.6937574104877458E-16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0</v>
      </c>
      <c r="Q4" s="43" t="s">
        <v>133</v>
      </c>
      <c r="R4">
        <f>P4/$T$2</f>
        <v>0</v>
      </c>
      <c r="S4">
        <f>SUM($P$3:P4)/$T$2</f>
        <v>0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0.60750821852592496</v>
      </c>
      <c r="BI4" s="5">
        <f t="shared" si="3"/>
        <v>1.6666666666666667</v>
      </c>
      <c r="BJ4" s="5">
        <f t="shared" si="4"/>
        <v>2</v>
      </c>
      <c r="BK4" s="5">
        <f t="shared" si="5"/>
        <v>0.22184874961635639</v>
      </c>
      <c r="BL4">
        <f t="shared" si="6"/>
        <v>6.2305265307371162E-2</v>
      </c>
      <c r="BM4">
        <f t="shared" si="7"/>
        <v>0.93769473469262887</v>
      </c>
      <c r="BN4">
        <f t="shared" si="8"/>
        <v>1.1506991782608056E-2</v>
      </c>
      <c r="BO4">
        <f t="shared" si="9"/>
        <v>-21.721529365965146</v>
      </c>
      <c r="BP4">
        <f t="shared" si="10"/>
        <v>1.8518518518518517E-2</v>
      </c>
      <c r="BQ4">
        <f t="shared" si="11"/>
        <v>-2.0853555660318284</v>
      </c>
      <c r="BR4">
        <f t="shared" si="12"/>
        <v>0.51082562376599072</v>
      </c>
      <c r="BU4" t="s">
        <v>1</v>
      </c>
      <c r="BV4">
        <v>0.01</v>
      </c>
    </row>
    <row r="5" spans="1:74" x14ac:dyDescent="0.25">
      <c r="A5" s="5">
        <v>1.6666666666666667</v>
      </c>
      <c r="B5">
        <f t="shared" si="13"/>
        <v>0.22184874961635639</v>
      </c>
      <c r="C5">
        <f t="shared" si="14"/>
        <v>3</v>
      </c>
      <c r="D5" s="5">
        <f t="shared" si="15"/>
        <v>3.6585365853658534E-2</v>
      </c>
      <c r="E5" s="6">
        <f t="shared" si="0"/>
        <v>-1.7917642873785156</v>
      </c>
      <c r="F5" s="7">
        <f t="shared" si="1"/>
        <v>3.6585365853658583E-2</v>
      </c>
      <c r="G5" s="7">
        <f t="shared" si="2"/>
        <v>8.0126538396668973E-2</v>
      </c>
      <c r="J5">
        <f t="shared" si="16"/>
        <v>1.7323221979052405E-16</v>
      </c>
      <c r="K5">
        <f t="shared" si="17"/>
        <v>2.3596666752134576E-15</v>
      </c>
      <c r="L5">
        <f t="shared" si="18"/>
        <v>1.43351689817392E-15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</v>
      </c>
      <c r="Q5" s="43" t="s">
        <v>134</v>
      </c>
      <c r="R5">
        <f t="shared" ref="R5:R10" si="23">P5/$T$2</f>
        <v>1.2345679012345678E-2</v>
      </c>
      <c r="S5">
        <f>SUM($P$3:P5)/$T$2</f>
        <v>1.2345679012345678E-2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81</v>
      </c>
      <c r="BI5" s="5">
        <f t="shared" si="3"/>
        <v>1.6666666666666667</v>
      </c>
      <c r="BJ5" s="5">
        <f t="shared" si="4"/>
        <v>3</v>
      </c>
      <c r="BK5" s="5">
        <f t="shared" si="5"/>
        <v>0.22184874961635639</v>
      </c>
      <c r="BL5">
        <f t="shared" si="6"/>
        <v>6.2305265307371162E-2</v>
      </c>
      <c r="BM5">
        <f t="shared" si="7"/>
        <v>0.93769473469262887</v>
      </c>
      <c r="BN5">
        <f t="shared" si="8"/>
        <v>1.8585265236421789E-2</v>
      </c>
      <c r="BO5">
        <f t="shared" si="9"/>
        <v>-33.805477725978108</v>
      </c>
      <c r="BP5">
        <f t="shared" si="10"/>
        <v>3.0864197530864196E-2</v>
      </c>
      <c r="BQ5">
        <f t="shared" si="11"/>
        <v>-1.8682416548639302</v>
      </c>
      <c r="BR5">
        <f t="shared" si="12"/>
        <v>0.51082562376599072</v>
      </c>
      <c r="BU5" t="s">
        <v>61</v>
      </c>
      <c r="BV5" s="5">
        <v>0.01</v>
      </c>
    </row>
    <row r="6" spans="1:74" x14ac:dyDescent="0.25">
      <c r="A6" s="5">
        <v>1.7</v>
      </c>
      <c r="B6">
        <f t="shared" si="13"/>
        <v>0.23044892137827391</v>
      </c>
      <c r="C6">
        <f t="shared" si="14"/>
        <v>4</v>
      </c>
      <c r="D6" s="5">
        <f t="shared" si="15"/>
        <v>4.878048780487805E-2</v>
      </c>
      <c r="E6" s="6">
        <f t="shared" si="0"/>
        <v>-1.6567947658159807</v>
      </c>
      <c r="F6" s="7">
        <f t="shared" si="1"/>
        <v>4.8780487804878092E-2</v>
      </c>
      <c r="G6" s="7">
        <f t="shared" si="2"/>
        <v>0.10112246405759601</v>
      </c>
      <c r="J6">
        <f t="shared" si="16"/>
        <v>6.6741744816217337E-16</v>
      </c>
      <c r="K6">
        <f t="shared" si="17"/>
        <v>8.9128730454789011E-15</v>
      </c>
      <c r="L6">
        <f t="shared" si="18"/>
        <v>5.4146436258066222E-15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31</v>
      </c>
      <c r="Q6" s="28" t="s">
        <v>135</v>
      </c>
      <c r="R6">
        <f t="shared" si="23"/>
        <v>0.38271604938271603</v>
      </c>
      <c r="S6">
        <f>SUM($P$3:P6)/$T$2</f>
        <v>0.39506172839506171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1.7</v>
      </c>
      <c r="BJ6" s="5">
        <f t="shared" si="4"/>
        <v>4</v>
      </c>
      <c r="BK6" s="5">
        <f t="shared" si="5"/>
        <v>0.23044892137827391</v>
      </c>
      <c r="BL6">
        <f t="shared" si="6"/>
        <v>6.4061010064655408E-2</v>
      </c>
      <c r="BM6">
        <f t="shared" si="7"/>
        <v>0.93593898993534463</v>
      </c>
      <c r="BN6">
        <f t="shared" si="8"/>
        <v>2.3599945075684303E-2</v>
      </c>
      <c r="BO6">
        <f t="shared" si="9"/>
        <v>-45.461011831913957</v>
      </c>
      <c r="BP6">
        <f t="shared" si="10"/>
        <v>4.3209876543209874E-2</v>
      </c>
      <c r="BQ6">
        <f t="shared" si="11"/>
        <v>-1.7145936537660897</v>
      </c>
      <c r="BR6">
        <f t="shared" si="12"/>
        <v>0.53062825106217038</v>
      </c>
      <c r="BU6" t="s">
        <v>63</v>
      </c>
      <c r="BV6" s="5">
        <v>0.01</v>
      </c>
    </row>
    <row r="7" spans="1:74" x14ac:dyDescent="0.25">
      <c r="A7">
        <v>1.93</v>
      </c>
      <c r="B7">
        <f t="shared" si="13"/>
        <v>0.28555730900777376</v>
      </c>
      <c r="C7">
        <f t="shared" si="14"/>
        <v>5</v>
      </c>
      <c r="D7" s="5">
        <f t="shared" si="15"/>
        <v>6.097560975609756E-2</v>
      </c>
      <c r="E7" s="6">
        <f t="shared" si="0"/>
        <v>-1.54663527139923</v>
      </c>
      <c r="F7" s="7">
        <f t="shared" si="1"/>
        <v>6.0975609756097601E-2</v>
      </c>
      <c r="G7" s="7">
        <f t="shared" si="2"/>
        <v>0.12063583921621665</v>
      </c>
      <c r="J7">
        <f t="shared" si="16"/>
        <v>2.503617553959161E-15</v>
      </c>
      <c r="K7">
        <f t="shared" si="17"/>
        <v>3.2765544984464056E-14</v>
      </c>
      <c r="L7">
        <f t="shared" si="18"/>
        <v>1.9905337862542815E-14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44</v>
      </c>
      <c r="Q7" s="28" t="s">
        <v>136</v>
      </c>
      <c r="R7">
        <f t="shared" si="23"/>
        <v>0.54320987654320985</v>
      </c>
      <c r="S7">
        <f>SUM($P$3:P7)/$T$2</f>
        <v>0.93827160493827155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-6605.2887568568476</v>
      </c>
      <c r="BI7" s="5">
        <f t="shared" si="3"/>
        <v>1.93</v>
      </c>
      <c r="BJ7" s="5">
        <f t="shared" si="4"/>
        <v>5</v>
      </c>
      <c r="BK7" s="5">
        <f t="shared" si="5"/>
        <v>0.28555730900777376</v>
      </c>
      <c r="BL7">
        <f t="shared" si="6"/>
        <v>7.6238432410441259E-2</v>
      </c>
      <c r="BM7">
        <f t="shared" si="7"/>
        <v>0.92376156758955874</v>
      </c>
      <c r="BN7">
        <f t="shared" si="8"/>
        <v>5.5644269028290894E-2</v>
      </c>
      <c r="BO7">
        <f t="shared" si="9"/>
        <v>-49.163991930720073</v>
      </c>
      <c r="BP7">
        <f t="shared" si="10"/>
        <v>5.5555555555555552E-2</v>
      </c>
      <c r="BQ7">
        <f t="shared" si="11"/>
        <v>-1.5932188180230502</v>
      </c>
      <c r="BR7">
        <f t="shared" si="12"/>
        <v>0.65752000291679413</v>
      </c>
      <c r="BU7" t="s">
        <v>63</v>
      </c>
      <c r="BV7">
        <v>0.01</v>
      </c>
    </row>
    <row r="8" spans="1:74" x14ac:dyDescent="0.25">
      <c r="A8">
        <v>1.9566666666666666</v>
      </c>
      <c r="B8">
        <f t="shared" si="13"/>
        <v>0.29151684652795201</v>
      </c>
      <c r="C8">
        <f t="shared" si="14"/>
        <v>6</v>
      </c>
      <c r="D8" s="5">
        <f t="shared" si="15"/>
        <v>7.3170731707317069E-2</v>
      </c>
      <c r="E8" s="6">
        <f t="shared" si="0"/>
        <v>-1.4525761808120043</v>
      </c>
      <c r="F8" s="7">
        <f t="shared" si="1"/>
        <v>7.3170731707317055E-2</v>
      </c>
      <c r="G8" s="7">
        <f t="shared" si="2"/>
        <v>0.1389102394584002</v>
      </c>
      <c r="J8">
        <f t="shared" si="16"/>
        <v>9.1442174304790979E-15</v>
      </c>
      <c r="K8">
        <f t="shared" si="17"/>
        <v>1.1723294780990393E-13</v>
      </c>
      <c r="L8">
        <f t="shared" si="18"/>
        <v>7.1219979276537471E-14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4</v>
      </c>
      <c r="Q8" s="28" t="s">
        <v>137</v>
      </c>
      <c r="R8">
        <f t="shared" si="23"/>
        <v>4.9382716049382713E-2</v>
      </c>
      <c r="S8">
        <f>SUM($P$3:P8)/$T$2</f>
        <v>0.98765432098765427</v>
      </c>
      <c r="AU8" t="s">
        <v>29</v>
      </c>
      <c r="AV8" s="21">
        <f>QUARTILE(B3:B902,3)</f>
        <v>1.4289442900355744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0.54677477601046576</v>
      </c>
      <c r="BI8" s="5">
        <f t="shared" si="3"/>
        <v>1.9566666666666666</v>
      </c>
      <c r="BJ8" s="5">
        <f t="shared" si="4"/>
        <v>6</v>
      </c>
      <c r="BK8" s="5">
        <f t="shared" si="5"/>
        <v>0.29151684652795201</v>
      </c>
      <c r="BL8">
        <f t="shared" si="6"/>
        <v>7.7654390699798417E-2</v>
      </c>
      <c r="BM8">
        <f t="shared" si="7"/>
        <v>0.9223456093002016</v>
      </c>
      <c r="BN8">
        <f t="shared" si="8"/>
        <v>8.5867971210021876E-2</v>
      </c>
      <c r="BO8">
        <f t="shared" si="9"/>
        <v>-55.114747238195655</v>
      </c>
      <c r="BP8">
        <f t="shared" si="10"/>
        <v>6.7901234567901231E-2</v>
      </c>
      <c r="BQ8">
        <f t="shared" si="11"/>
        <v>-1.4916059817794982</v>
      </c>
      <c r="BR8">
        <f t="shared" si="12"/>
        <v>0.67124234517189529</v>
      </c>
      <c r="BU8" t="s">
        <v>63</v>
      </c>
      <c r="BV8">
        <v>0.01</v>
      </c>
    </row>
    <row r="9" spans="1:74" x14ac:dyDescent="0.25">
      <c r="A9" s="5">
        <v>1.99</v>
      </c>
      <c r="B9">
        <f t="shared" si="13"/>
        <v>0.29885307640970665</v>
      </c>
      <c r="C9">
        <f t="shared" si="14"/>
        <v>7</v>
      </c>
      <c r="D9" s="5">
        <f t="shared" si="15"/>
        <v>8.5365853658536592E-2</v>
      </c>
      <c r="E9" s="6">
        <f t="shared" si="0"/>
        <v>-1.3698564795107979</v>
      </c>
      <c r="F9" s="7">
        <f t="shared" si="1"/>
        <v>8.5365853658536481E-2</v>
      </c>
      <c r="G9" s="7">
        <f t="shared" si="2"/>
        <v>0.15611038583883538</v>
      </c>
      <c r="J9">
        <f t="shared" si="16"/>
        <v>3.2519224769557218E-14</v>
      </c>
      <c r="K9">
        <f t="shared" si="17"/>
        <v>4.0823909165730754E-13</v>
      </c>
      <c r="L9">
        <f t="shared" si="18"/>
        <v>2.480086033053727E-13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</v>
      </c>
      <c r="Q9" s="28" t="s">
        <v>138</v>
      </c>
      <c r="R9">
        <f t="shared" si="23"/>
        <v>1.2345679012345678E-2</v>
      </c>
      <c r="S9">
        <f>SUM($P$3:P9)/$T$2</f>
        <v>1</v>
      </c>
      <c r="AR9" s="11"/>
      <c r="AU9" t="s">
        <v>30</v>
      </c>
      <c r="AV9" s="21">
        <f>MEDIAN(B3:B902)</f>
        <v>1.1233070710124686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0.55202501391454439</v>
      </c>
      <c r="BG9" t="s">
        <v>122</v>
      </c>
      <c r="BI9" s="5">
        <f t="shared" si="3"/>
        <v>1.99</v>
      </c>
      <c r="BJ9" s="5">
        <f t="shared" si="4"/>
        <v>7</v>
      </c>
      <c r="BK9" s="5">
        <f t="shared" si="5"/>
        <v>0.29885307640970665</v>
      </c>
      <c r="BL9">
        <f t="shared" si="6"/>
        <v>7.9424753670866932E-2</v>
      </c>
      <c r="BM9">
        <f t="shared" si="7"/>
        <v>0.92057524632913301</v>
      </c>
      <c r="BN9">
        <f t="shared" si="8"/>
        <v>8.60034852888516E-2</v>
      </c>
      <c r="BO9">
        <f t="shared" si="9"/>
        <v>-64.822064543237801</v>
      </c>
      <c r="BP9">
        <f t="shared" si="10"/>
        <v>8.0246913580246909E-2</v>
      </c>
      <c r="BQ9">
        <f t="shared" si="11"/>
        <v>-1.4034126358514019</v>
      </c>
      <c r="BR9">
        <f t="shared" si="12"/>
        <v>0.68813463873640102</v>
      </c>
      <c r="BU9" t="s">
        <v>65</v>
      </c>
      <c r="BV9" s="5">
        <v>0.01</v>
      </c>
    </row>
    <row r="10" spans="1:74" x14ac:dyDescent="0.25">
      <c r="A10">
        <v>2.3466666666666667</v>
      </c>
      <c r="B10">
        <f t="shared" si="13"/>
        <v>0.37045140442244978</v>
      </c>
      <c r="C10">
        <f t="shared" si="14"/>
        <v>8</v>
      </c>
      <c r="D10" s="5">
        <f t="shared" si="15"/>
        <v>9.7560975609756101E-2</v>
      </c>
      <c r="E10" s="6">
        <f t="shared" si="0"/>
        <v>-1.2955749870976874</v>
      </c>
      <c r="F10" s="7">
        <f t="shared" si="1"/>
        <v>9.7560975609756073E-2</v>
      </c>
      <c r="G10" s="7">
        <f t="shared" si="2"/>
        <v>0.17235554617745827</v>
      </c>
      <c r="J10">
        <f t="shared" si="16"/>
        <v>1.1260463726305826E-13</v>
      </c>
      <c r="K10">
        <f t="shared" si="17"/>
        <v>1.3836049487818428E-12</v>
      </c>
      <c r="L10">
        <f t="shared" si="18"/>
        <v>8.4055137757811091E-13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0.76591679396663193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0.15490478136534402</v>
      </c>
      <c r="BI10" s="5">
        <f t="shared" si="3"/>
        <v>2.3466666666666667</v>
      </c>
      <c r="BJ10" s="5">
        <f t="shared" si="4"/>
        <v>8</v>
      </c>
      <c r="BK10" s="5">
        <f t="shared" si="5"/>
        <v>0.37045140442244978</v>
      </c>
      <c r="BL10">
        <f t="shared" si="6"/>
        <v>9.8335234902292831E-2</v>
      </c>
      <c r="BM10">
        <f t="shared" si="7"/>
        <v>0.90166476509770721</v>
      </c>
      <c r="BN10">
        <f t="shared" si="8"/>
        <v>9.5901742467293993E-2</v>
      </c>
      <c r="BO10">
        <f t="shared" si="9"/>
        <v>-69.957060017071797</v>
      </c>
      <c r="BP10">
        <f t="shared" si="10"/>
        <v>9.2592592592592587E-2</v>
      </c>
      <c r="BQ10">
        <f t="shared" si="11"/>
        <v>-1.3249576888929773</v>
      </c>
      <c r="BR10">
        <f t="shared" si="12"/>
        <v>0.85299588150184136</v>
      </c>
      <c r="BU10" t="s">
        <v>63</v>
      </c>
      <c r="BV10">
        <v>0.02</v>
      </c>
    </row>
    <row r="11" spans="1:74" x14ac:dyDescent="0.25">
      <c r="A11">
        <v>2.4066666666666667</v>
      </c>
      <c r="B11">
        <f t="shared" si="13"/>
        <v>0.38141594284997671</v>
      </c>
      <c r="C11">
        <f t="shared" si="14"/>
        <v>9</v>
      </c>
      <c r="D11" s="5">
        <f t="shared" si="15"/>
        <v>0.10975609756097561</v>
      </c>
      <c r="E11" s="6">
        <f t="shared" si="0"/>
        <v>-1.2278262613112725</v>
      </c>
      <c r="F11" s="7">
        <f t="shared" si="1"/>
        <v>0.10975609756097562</v>
      </c>
      <c r="G11" s="7">
        <f t="shared" si="2"/>
        <v>0.18773625554160392</v>
      </c>
      <c r="J11">
        <f t="shared" si="16"/>
        <v>3.7966680786521657E-13</v>
      </c>
      <c r="K11">
        <f t="shared" si="17"/>
        <v>4.5639642983143084E-12</v>
      </c>
      <c r="L11">
        <f t="shared" si="18"/>
        <v>2.7726458202848487E-12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0.66302749606894251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2.4066666666666667</v>
      </c>
      <c r="BJ11" s="5">
        <f t="shared" si="4"/>
        <v>9</v>
      </c>
      <c r="BK11" s="5">
        <f t="shared" si="5"/>
        <v>0.38141594284997671</v>
      </c>
      <c r="BL11">
        <f t="shared" si="6"/>
        <v>0.10150061230974178</v>
      </c>
      <c r="BM11">
        <f t="shared" si="7"/>
        <v>0.89849938769025828</v>
      </c>
      <c r="BN11">
        <f t="shared" si="8"/>
        <v>0.10247996810835858</v>
      </c>
      <c r="BO11">
        <f t="shared" si="9"/>
        <v>-77.618232468544051</v>
      </c>
      <c r="BP11">
        <f t="shared" si="10"/>
        <v>0.10493827160493827</v>
      </c>
      <c r="BQ11">
        <f t="shared" si="11"/>
        <v>-1.2539049841737089</v>
      </c>
      <c r="BR11">
        <f t="shared" si="12"/>
        <v>0.87824266423662523</v>
      </c>
      <c r="BU11" t="s">
        <v>63</v>
      </c>
      <c r="BV11">
        <v>0.02</v>
      </c>
    </row>
    <row r="12" spans="1:74" x14ac:dyDescent="0.25">
      <c r="A12">
        <v>2.8566666666666665</v>
      </c>
      <c r="B12">
        <f t="shared" si="13"/>
        <v>0.45585956720353571</v>
      </c>
      <c r="C12">
        <f t="shared" si="14"/>
        <v>10</v>
      </c>
      <c r="D12" s="5">
        <f t="shared" si="15"/>
        <v>0.12195121951219512</v>
      </c>
      <c r="E12" s="6">
        <f t="shared" si="0"/>
        <v>-1.1652879896966826</v>
      </c>
      <c r="F12" s="7">
        <f t="shared" si="1"/>
        <v>0.12195121951219505</v>
      </c>
      <c r="G12" s="7">
        <f t="shared" si="2"/>
        <v>0.20232366080110065</v>
      </c>
      <c r="J12">
        <f t="shared" si="16"/>
        <v>1.2464863749980043E-12</v>
      </c>
      <c r="K12">
        <f t="shared" si="17"/>
        <v>1.465227241137835E-11</v>
      </c>
      <c r="L12">
        <f t="shared" si="18"/>
        <v>8.9013759099930194E-12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2.4234855341389885</v>
      </c>
      <c r="AW12" s="15">
        <f>IF(AV17&gt;AV12,AV12,AV17)</f>
        <v>2.4234855341389885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2.8566666666666665</v>
      </c>
      <c r="BJ12" s="5">
        <f t="shared" si="4"/>
        <v>10</v>
      </c>
      <c r="BK12" s="5">
        <f t="shared" si="5"/>
        <v>0.45585956720353571</v>
      </c>
      <c r="BL12">
        <f t="shared" si="6"/>
        <v>0.12496732873616054</v>
      </c>
      <c r="BM12">
        <f t="shared" si="7"/>
        <v>0.87503267126383943</v>
      </c>
      <c r="BN12">
        <f t="shared" si="8"/>
        <v>0.11967549971798619</v>
      </c>
      <c r="BO12">
        <f t="shared" si="9"/>
        <v>-79.850811966767921</v>
      </c>
      <c r="BP12">
        <f t="shared" si="10"/>
        <v>0.11728395061728394</v>
      </c>
      <c r="BQ12">
        <f t="shared" si="11"/>
        <v>-1.1886741890646779</v>
      </c>
      <c r="BR12">
        <f t="shared" si="12"/>
        <v>1.0496554439415786</v>
      </c>
      <c r="BU12" t="s">
        <v>63</v>
      </c>
      <c r="BV12">
        <v>0.02</v>
      </c>
    </row>
    <row r="13" spans="1:74" x14ac:dyDescent="0.25">
      <c r="A13">
        <v>3.16</v>
      </c>
      <c r="B13">
        <f t="shared" si="13"/>
        <v>0.49968708261840383</v>
      </c>
      <c r="C13">
        <f t="shared" si="14"/>
        <v>11</v>
      </c>
      <c r="D13" s="5">
        <f t="shared" si="15"/>
        <v>0.13414634146341464</v>
      </c>
      <c r="E13" s="6">
        <f t="shared" si="0"/>
        <v>-1.107002880537908</v>
      </c>
      <c r="F13" s="7">
        <f t="shared" si="1"/>
        <v>0.13414634146341461</v>
      </c>
      <c r="G13" s="7">
        <f t="shared" si="2"/>
        <v>0.21617517124771105</v>
      </c>
      <c r="J13">
        <f t="shared" si="16"/>
        <v>3.9849216987817969E-12</v>
      </c>
      <c r="K13">
        <f t="shared" si="17"/>
        <v>4.5782588578205824E-11</v>
      </c>
      <c r="L13">
        <f t="shared" si="18"/>
        <v>2.7813298826651181E-11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-0.2286244501367819</v>
      </c>
      <c r="AW13">
        <f>IF(AV18&gt;AV13,AV18,AV13)</f>
        <v>0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3.16</v>
      </c>
      <c r="BJ13" s="5">
        <f t="shared" si="4"/>
        <v>11</v>
      </c>
      <c r="BK13" s="5">
        <f t="shared" si="5"/>
        <v>0.49968708261840383</v>
      </c>
      <c r="BL13">
        <f t="shared" si="6"/>
        <v>0.14043544469415417</v>
      </c>
      <c r="BM13">
        <f t="shared" si="7"/>
        <v>0.85956455530584586</v>
      </c>
      <c r="BN13">
        <f t="shared" si="8"/>
        <v>0.12696530147407481</v>
      </c>
      <c r="BO13">
        <f t="shared" si="9"/>
        <v>-84.563825025936666</v>
      </c>
      <c r="BP13">
        <f t="shared" si="10"/>
        <v>0.12962962962962962</v>
      </c>
      <c r="BQ13">
        <f t="shared" si="11"/>
        <v>-1.1281436452787641</v>
      </c>
      <c r="BR13">
        <f t="shared" si="12"/>
        <v>1.1505720275988207</v>
      </c>
      <c r="BU13" t="s">
        <v>63</v>
      </c>
      <c r="BV13">
        <v>0.02</v>
      </c>
    </row>
    <row r="14" spans="1:74" x14ac:dyDescent="0.25">
      <c r="A14">
        <v>3.3333333333333335</v>
      </c>
      <c r="B14">
        <f t="shared" si="13"/>
        <v>0.52287874528033762</v>
      </c>
      <c r="C14">
        <f t="shared" si="14"/>
        <v>12</v>
      </c>
      <c r="D14" s="5">
        <f t="shared" si="15"/>
        <v>0.14634146341463414</v>
      </c>
      <c r="E14" s="6">
        <f t="shared" si="0"/>
        <v>-1.0522542255562288</v>
      </c>
      <c r="F14" s="7">
        <f t="shared" si="1"/>
        <v>0.14634146341463417</v>
      </c>
      <c r="G14" s="7">
        <f t="shared" si="2"/>
        <v>0.22933808491965416</v>
      </c>
      <c r="J14">
        <f t="shared" si="16"/>
        <v>1.2405342491190585E-11</v>
      </c>
      <c r="K14">
        <f t="shared" si="17"/>
        <v>1.3922855583778421E-10</v>
      </c>
      <c r="L14">
        <f t="shared" si="18"/>
        <v>8.4582491924949552E-11</v>
      </c>
      <c r="M14">
        <f t="shared" si="19"/>
        <v>1.2589254117941697E-3</v>
      </c>
      <c r="N14">
        <f t="shared" si="22"/>
        <v>-2.899999999999999</v>
      </c>
      <c r="AK14" s="69">
        <f>MIN(A3:A902)</f>
        <v>1</v>
      </c>
      <c r="AL14" s="69">
        <f>MAX(A3:A902)</f>
        <v>2954.9833333333331</v>
      </c>
      <c r="AU14" t="s">
        <v>36</v>
      </c>
      <c r="AV14" s="12">
        <f>AV9+(1.57*(AV11/(AV16^0.5)))</f>
        <v>1.2389685342156063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3.3333333333333335</v>
      </c>
      <c r="BJ14" s="5">
        <f t="shared" si="4"/>
        <v>12</v>
      </c>
      <c r="BK14" s="5">
        <f t="shared" si="5"/>
        <v>0.52287874528033762</v>
      </c>
      <c r="BL14">
        <f t="shared" si="6"/>
        <v>0.14912582666376228</v>
      </c>
      <c r="BM14">
        <f t="shared" si="7"/>
        <v>0.85087417333623772</v>
      </c>
      <c r="BN14">
        <f t="shared" si="8"/>
        <v>0.13280394956959585</v>
      </c>
      <c r="BO14">
        <f t="shared" si="9"/>
        <v>-90.202461606357431</v>
      </c>
      <c r="BP14">
        <f t="shared" si="10"/>
        <v>0.1419753086419753</v>
      </c>
      <c r="BQ14">
        <f t="shared" si="11"/>
        <v>-1.071486767748316</v>
      </c>
      <c r="BR14">
        <f t="shared" si="12"/>
        <v>1.2039728043259361</v>
      </c>
      <c r="BU14" t="s">
        <v>63</v>
      </c>
      <c r="BV14">
        <v>0.02</v>
      </c>
    </row>
    <row r="15" spans="1:74" x14ac:dyDescent="0.25">
      <c r="A15">
        <v>3.3333333333333335</v>
      </c>
      <c r="B15">
        <f t="shared" si="13"/>
        <v>0.52287874528033762</v>
      </c>
      <c r="C15">
        <f t="shared" si="14"/>
        <v>13</v>
      </c>
      <c r="D15" s="5">
        <f t="shared" si="15"/>
        <v>0.15853658536585366</v>
      </c>
      <c r="E15" s="6">
        <f t="shared" si="0"/>
        <v>-1.0004905456193149</v>
      </c>
      <c r="F15" s="7">
        <f t="shared" si="1"/>
        <v>0.15853658536585374</v>
      </c>
      <c r="G15" s="7">
        <f t="shared" si="2"/>
        <v>0.24185202684974783</v>
      </c>
      <c r="J15">
        <f t="shared" si="16"/>
        <v>3.7606628299467789E-11</v>
      </c>
      <c r="K15">
        <f t="shared" si="17"/>
        <v>4.1208699277978574E-10</v>
      </c>
      <c r="L15">
        <f t="shared" si="18"/>
        <v>2.5034623486135336E-10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1.007645607809331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3.3333333333333335</v>
      </c>
      <c r="BJ15" s="5">
        <f t="shared" si="4"/>
        <v>13</v>
      </c>
      <c r="BK15" s="5">
        <f t="shared" si="5"/>
        <v>0.52287874528033762</v>
      </c>
      <c r="BL15">
        <f t="shared" si="6"/>
        <v>0.14912582666376228</v>
      </c>
      <c r="BM15">
        <f t="shared" si="7"/>
        <v>0.85087417333623772</v>
      </c>
      <c r="BN15">
        <f t="shared" si="8"/>
        <v>0.16583129276817088</v>
      </c>
      <c r="BO15">
        <f t="shared" si="9"/>
        <v>-92.493729279846633</v>
      </c>
      <c r="BP15">
        <f t="shared" si="10"/>
        <v>0.15432098765432098</v>
      </c>
      <c r="BQ15">
        <f t="shared" si="11"/>
        <v>-1.0180757150135895</v>
      </c>
      <c r="BR15">
        <f t="shared" si="12"/>
        <v>1.2039728043259361</v>
      </c>
      <c r="BU15" t="s">
        <v>63</v>
      </c>
      <c r="BV15">
        <v>0.02</v>
      </c>
    </row>
    <row r="16" spans="1:74" x14ac:dyDescent="0.25">
      <c r="A16">
        <v>3.3433333333333333</v>
      </c>
      <c r="B16">
        <f t="shared" si="13"/>
        <v>0.52417967830075562</v>
      </c>
      <c r="C16">
        <f t="shared" si="14"/>
        <v>14</v>
      </c>
      <c r="D16" s="5">
        <f t="shared" si="15"/>
        <v>0.17073170731707318</v>
      </c>
      <c r="E16" s="6">
        <f t="shared" si="0"/>
        <v>-0.95127771872909239</v>
      </c>
      <c r="F16" s="7">
        <f t="shared" si="1"/>
        <v>0.17073170731707299</v>
      </c>
      <c r="G16" s="7">
        <f t="shared" si="2"/>
        <v>0.25375065121119761</v>
      </c>
      <c r="J16">
        <f t="shared" si="16"/>
        <v>1.1101900328193962E-10</v>
      </c>
      <c r="K16">
        <f t="shared" si="17"/>
        <v>1.1870857968659591E-9</v>
      </c>
      <c r="L16">
        <f t="shared" si="18"/>
        <v>7.211643776914668E-10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81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0.15490478136534402</v>
      </c>
      <c r="BI16" s="5">
        <f t="shared" si="3"/>
        <v>3.3433333333333333</v>
      </c>
      <c r="BJ16" s="5">
        <f t="shared" si="4"/>
        <v>14</v>
      </c>
      <c r="BK16" s="5">
        <f t="shared" si="5"/>
        <v>0.52417967830075562</v>
      </c>
      <c r="BL16">
        <f t="shared" si="6"/>
        <v>0.14962372884874398</v>
      </c>
      <c r="BM16">
        <f t="shared" si="7"/>
        <v>0.85037627115125602</v>
      </c>
      <c r="BN16">
        <f t="shared" si="8"/>
        <v>0.16853724272898885</v>
      </c>
      <c r="BO16">
        <f t="shared" si="9"/>
        <v>-99.366213759346579</v>
      </c>
      <c r="BP16">
        <f t="shared" si="10"/>
        <v>0.16666666666666666</v>
      </c>
      <c r="BQ16">
        <f t="shared" si="11"/>
        <v>-0.96742156610170071</v>
      </c>
      <c r="BR16">
        <f t="shared" si="12"/>
        <v>1.2069683133057345</v>
      </c>
      <c r="BU16" t="s">
        <v>63</v>
      </c>
      <c r="BV16">
        <v>0.02</v>
      </c>
    </row>
    <row r="17" spans="1:74" x14ac:dyDescent="0.25">
      <c r="A17">
        <v>4.0999999999999996</v>
      </c>
      <c r="B17">
        <f t="shared" si="13"/>
        <v>0.61278385671973545</v>
      </c>
      <c r="C17">
        <f t="shared" si="14"/>
        <v>15</v>
      </c>
      <c r="D17" s="5">
        <f t="shared" si="15"/>
        <v>0.18292682926829268</v>
      </c>
      <c r="E17" s="6">
        <f t="shared" si="0"/>
        <v>-0.90426734359956884</v>
      </c>
      <c r="F17" s="7">
        <f t="shared" si="1"/>
        <v>0.18292682926829254</v>
      </c>
      <c r="G17" s="7">
        <f t="shared" si="2"/>
        <v>0.26506286689773723</v>
      </c>
      <c r="J17">
        <f t="shared" si="16"/>
        <v>3.1916764871361071E-10</v>
      </c>
      <c r="K17">
        <f t="shared" si="17"/>
        <v>3.3281885729848055E-9</v>
      </c>
      <c r="L17">
        <f t="shared" si="18"/>
        <v>2.0219019108923395E-9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3.4705550357209027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4.0999999999999996</v>
      </c>
      <c r="BJ17" s="5">
        <f t="shared" si="4"/>
        <v>15</v>
      </c>
      <c r="BK17" s="5">
        <f t="shared" si="5"/>
        <v>0.61278385671973545</v>
      </c>
      <c r="BL17">
        <f t="shared" si="6"/>
        <v>0.18614286764036522</v>
      </c>
      <c r="BM17">
        <f t="shared" si="7"/>
        <v>0.81385713235963475</v>
      </c>
      <c r="BN17">
        <f t="shared" si="8"/>
        <v>0.19106949936367679</v>
      </c>
      <c r="BO17">
        <f t="shared" si="9"/>
        <v>-96.754406378101834</v>
      </c>
      <c r="BP17">
        <f t="shared" si="10"/>
        <v>0.17901234567901234</v>
      </c>
      <c r="BQ17">
        <f t="shared" si="11"/>
        <v>-0.91913552204621074</v>
      </c>
      <c r="BR17">
        <f t="shared" si="12"/>
        <v>1.410986973710262</v>
      </c>
      <c r="BU17" t="s">
        <v>63</v>
      </c>
      <c r="BV17">
        <v>0.02</v>
      </c>
    </row>
    <row r="18" spans="1:74" x14ac:dyDescent="0.25">
      <c r="A18" s="5">
        <v>4.166666666666667</v>
      </c>
      <c r="B18">
        <f t="shared" si="13"/>
        <v>0.61978875828839397</v>
      </c>
      <c r="C18">
        <f t="shared" si="14"/>
        <v>16</v>
      </c>
      <c r="D18" s="5">
        <f t="shared" si="15"/>
        <v>0.1951219512195122</v>
      </c>
      <c r="E18" s="6">
        <f t="shared" si="0"/>
        <v>-0.85917512959584974</v>
      </c>
      <c r="F18" s="7">
        <f t="shared" si="1"/>
        <v>0.19512195121951229</v>
      </c>
      <c r="G18" s="7">
        <f t="shared" si="2"/>
        <v>0.2758137431144726</v>
      </c>
      <c r="J18">
        <f t="shared" si="16"/>
        <v>8.9359579637416752E-10</v>
      </c>
      <c r="K18">
        <f t="shared" si="17"/>
        <v>9.0816833555012315E-9</v>
      </c>
      <c r="L18">
        <f t="shared" si="18"/>
        <v>5.5171972765170975E-9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0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4.166666666666667</v>
      </c>
      <c r="BJ18" s="5">
        <f t="shared" si="4"/>
        <v>16</v>
      </c>
      <c r="BK18" s="5">
        <f t="shared" si="5"/>
        <v>0.61978875828839397</v>
      </c>
      <c r="BL18">
        <f t="shared" si="6"/>
        <v>0.18924837377846807</v>
      </c>
      <c r="BM18">
        <f t="shared" si="7"/>
        <v>0.81075162622153196</v>
      </c>
      <c r="BN18">
        <f t="shared" si="8"/>
        <v>0.22181293711241024</v>
      </c>
      <c r="BO18">
        <f t="shared" si="9"/>
        <v>-98.289091586220124</v>
      </c>
      <c r="BP18">
        <f t="shared" si="10"/>
        <v>0.19135802469135801</v>
      </c>
      <c r="BQ18">
        <f t="shared" si="11"/>
        <v>-0.87290281945529757</v>
      </c>
      <c r="BR18">
        <f t="shared" si="12"/>
        <v>1.4271163556401458</v>
      </c>
      <c r="BU18" t="s">
        <v>75</v>
      </c>
      <c r="BV18" s="5">
        <v>0.02</v>
      </c>
    </row>
    <row r="19" spans="1:74" x14ac:dyDescent="0.25">
      <c r="A19">
        <v>4.4366666666666665</v>
      </c>
      <c r="B19">
        <f t="shared" si="13"/>
        <v>0.64705680075501271</v>
      </c>
      <c r="C19">
        <f t="shared" si="14"/>
        <v>17</v>
      </c>
      <c r="D19" s="5">
        <f t="shared" si="15"/>
        <v>0.2073170731707317</v>
      </c>
      <c r="E19" s="6">
        <f t="shared" si="0"/>
        <v>-0.81576571393093433</v>
      </c>
      <c r="F19" s="7">
        <f t="shared" si="1"/>
        <v>0.2073170731707317</v>
      </c>
      <c r="G19" s="7">
        <f t="shared" si="2"/>
        <v>0.2860251934038302</v>
      </c>
      <c r="J19">
        <f t="shared" si="16"/>
        <v>2.4365595102752929E-9</v>
      </c>
      <c r="K19">
        <f t="shared" si="17"/>
        <v>2.4118894626737156E-8</v>
      </c>
      <c r="L19">
        <f t="shared" si="18"/>
        <v>1.4652426707503593E-8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1.1548026971287031</v>
      </c>
      <c r="BI19" s="5">
        <f t="shared" si="3"/>
        <v>4.4366666666666665</v>
      </c>
      <c r="BJ19" s="5">
        <f t="shared" si="4"/>
        <v>17</v>
      </c>
      <c r="BK19" s="5">
        <f t="shared" si="5"/>
        <v>0.64705680075501271</v>
      </c>
      <c r="BL19">
        <f t="shared" si="6"/>
        <v>0.20163809999644219</v>
      </c>
      <c r="BM19">
        <f t="shared" si="7"/>
        <v>0.79836190000355778</v>
      </c>
      <c r="BN19">
        <f t="shared" si="8"/>
        <v>0.23952245330095268</v>
      </c>
      <c r="BO19">
        <f t="shared" si="9"/>
        <v>-100.00283331568714</v>
      </c>
      <c r="BP19">
        <f t="shared" si="10"/>
        <v>0.20370370370370369</v>
      </c>
      <c r="BQ19">
        <f t="shared" si="11"/>
        <v>-0.82846464858113456</v>
      </c>
      <c r="BR19">
        <f t="shared" si="12"/>
        <v>1.4899033437389106</v>
      </c>
      <c r="BU19" t="s">
        <v>65</v>
      </c>
      <c r="BV19">
        <v>0.02</v>
      </c>
    </row>
    <row r="20" spans="1:74" x14ac:dyDescent="0.25">
      <c r="A20">
        <v>5</v>
      </c>
      <c r="B20">
        <f t="shared" si="13"/>
        <v>0.69897000433601886</v>
      </c>
      <c r="C20">
        <f t="shared" si="14"/>
        <v>18</v>
      </c>
      <c r="D20" s="5">
        <f t="shared" si="15"/>
        <v>0.21951219512195122</v>
      </c>
      <c r="E20" s="6">
        <f t="shared" si="0"/>
        <v>-0.77384173233725317</v>
      </c>
      <c r="F20" s="7">
        <f t="shared" si="1"/>
        <v>0.21951219512195114</v>
      </c>
      <c r="G20" s="7">
        <f t="shared" si="2"/>
        <v>0.29571650216622136</v>
      </c>
      <c r="J20">
        <f t="shared" si="16"/>
        <v>6.4705387159088089E-9</v>
      </c>
      <c r="K20">
        <f t="shared" si="17"/>
        <v>6.2342047076225992E-8</v>
      </c>
      <c r="L20">
        <f t="shared" si="18"/>
        <v>3.7873305958537402E-8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0.60750821852592496</v>
      </c>
      <c r="BA20" t="s">
        <v>106</v>
      </c>
      <c r="BE20" t="s">
        <v>101</v>
      </c>
      <c r="BI20" s="5">
        <f t="shared" si="3"/>
        <v>5</v>
      </c>
      <c r="BJ20" s="5">
        <f t="shared" si="4"/>
        <v>18</v>
      </c>
      <c r="BK20" s="5">
        <f t="shared" si="5"/>
        <v>0.69897000433601886</v>
      </c>
      <c r="BL20">
        <f t="shared" si="6"/>
        <v>0.22652746838669616</v>
      </c>
      <c r="BM20">
        <f t="shared" si="7"/>
        <v>0.77347253161330387</v>
      </c>
      <c r="BN20">
        <f t="shared" si="8"/>
        <v>0.24925534600788446</v>
      </c>
      <c r="BO20">
        <f t="shared" si="9"/>
        <v>-100.59582715612991</v>
      </c>
      <c r="BP20">
        <f t="shared" si="10"/>
        <v>0.21604938271604937</v>
      </c>
      <c r="BQ20">
        <f t="shared" si="11"/>
        <v>-0.78560528816191499</v>
      </c>
      <c r="BR20">
        <f t="shared" si="12"/>
        <v>1.6094379124341003</v>
      </c>
      <c r="BU20" t="s">
        <v>62</v>
      </c>
      <c r="BV20">
        <v>0.03</v>
      </c>
    </row>
    <row r="21" spans="1:74" x14ac:dyDescent="0.25">
      <c r="A21">
        <v>5.25</v>
      </c>
      <c r="B21">
        <f t="shared" si="13"/>
        <v>0.72015930340595691</v>
      </c>
      <c r="C21">
        <f t="shared" si="14"/>
        <v>19</v>
      </c>
      <c r="D21" s="5">
        <f t="shared" si="15"/>
        <v>0.23170731707317074</v>
      </c>
      <c r="E21" s="6">
        <f t="shared" si="0"/>
        <v>-0.73323578318551175</v>
      </c>
      <c r="F21" s="7">
        <f t="shared" si="1"/>
        <v>0.23170731707317072</v>
      </c>
      <c r="G21" s="7">
        <f t="shared" si="2"/>
        <v>0.30490473663128342</v>
      </c>
      <c r="J21">
        <f t="shared" si="16"/>
        <v>1.673579045213021E-8</v>
      </c>
      <c r="K21">
        <f t="shared" si="17"/>
        <v>1.5683295720157602E-7</v>
      </c>
      <c r="L21">
        <f t="shared" si="18"/>
        <v>9.5277310435682077E-8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5.25</v>
      </c>
      <c r="BJ21" s="5">
        <f t="shared" si="4"/>
        <v>19</v>
      </c>
      <c r="BK21" s="5">
        <f t="shared" si="5"/>
        <v>0.72015930340595691</v>
      </c>
      <c r="BL21">
        <f t="shared" si="6"/>
        <v>0.23716467990463613</v>
      </c>
      <c r="BM21">
        <f t="shared" si="7"/>
        <v>0.76283532009536392</v>
      </c>
      <c r="BN21">
        <f t="shared" si="8"/>
        <v>0.30007825227697227</v>
      </c>
      <c r="BO21">
        <f t="shared" si="9"/>
        <v>-97.780363411765364</v>
      </c>
      <c r="BP21">
        <f t="shared" si="10"/>
        <v>0.22839506172839505</v>
      </c>
      <c r="BQ21">
        <f t="shared" si="11"/>
        <v>-0.74414274222016763</v>
      </c>
      <c r="BR21">
        <f t="shared" si="12"/>
        <v>1.6582280766035324</v>
      </c>
      <c r="BU21" t="s">
        <v>63</v>
      </c>
      <c r="BV21">
        <v>0.03</v>
      </c>
    </row>
    <row r="22" spans="1:74" x14ac:dyDescent="0.25">
      <c r="A22">
        <v>5.3333333333333339</v>
      </c>
      <c r="B22">
        <f t="shared" si="13"/>
        <v>0.72699872793626241</v>
      </c>
      <c r="C22">
        <f t="shared" si="14"/>
        <v>20</v>
      </c>
      <c r="D22" s="5">
        <f t="shared" si="15"/>
        <v>0.24390243902439024</v>
      </c>
      <c r="E22" s="6">
        <f t="shared" si="0"/>
        <v>-0.69380440773636831</v>
      </c>
      <c r="F22" s="7">
        <f t="shared" si="1"/>
        <v>0.24390243902439007</v>
      </c>
      <c r="G22" s="7">
        <f t="shared" si="2"/>
        <v>0.31360507383942127</v>
      </c>
      <c r="J22">
        <f t="shared" si="16"/>
        <v>4.2160946221127942E-8</v>
      </c>
      <c r="K22">
        <f t="shared" si="17"/>
        <v>3.8399557369104143E-7</v>
      </c>
      <c r="L22">
        <f t="shared" si="18"/>
        <v>2.3328046689488513E-7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5.3333333333333339</v>
      </c>
      <c r="BJ22" s="5">
        <f t="shared" si="4"/>
        <v>20</v>
      </c>
      <c r="BK22" s="5">
        <f t="shared" si="5"/>
        <v>0.72699872793626241</v>
      </c>
      <c r="BL22">
        <f t="shared" si="6"/>
        <v>0.24065581607323111</v>
      </c>
      <c r="BM22">
        <f t="shared" si="7"/>
        <v>0.75934418392676895</v>
      </c>
      <c r="BN22">
        <f t="shared" si="8"/>
        <v>0.3084905741765086</v>
      </c>
      <c r="BO22">
        <f t="shared" si="9"/>
        <v>-101.41760870156723</v>
      </c>
      <c r="BP22">
        <f t="shared" si="10"/>
        <v>0.24074074074074073</v>
      </c>
      <c r="BQ22">
        <f t="shared" si="11"/>
        <v>-0.70392178882851375</v>
      </c>
      <c r="BR22">
        <f t="shared" si="12"/>
        <v>1.6739764335716716</v>
      </c>
      <c r="BU22" t="s">
        <v>63</v>
      </c>
      <c r="BV22">
        <v>0.03</v>
      </c>
    </row>
    <row r="23" spans="1:74" x14ac:dyDescent="0.25">
      <c r="A23">
        <v>5.833333333333333</v>
      </c>
      <c r="B23">
        <f t="shared" si="13"/>
        <v>0.76591679396663193</v>
      </c>
      <c r="C23">
        <f t="shared" si="14"/>
        <v>21</v>
      </c>
      <c r="D23" s="5">
        <f t="shared" si="15"/>
        <v>0.25609756097560976</v>
      </c>
      <c r="E23" s="6">
        <f t="shared" si="0"/>
        <v>-0.65542350523442661</v>
      </c>
      <c r="F23" s="7">
        <f t="shared" si="1"/>
        <v>0.25609756097560971</v>
      </c>
      <c r="G23" s="7">
        <f t="shared" si="2"/>
        <v>0.32183106344121976</v>
      </c>
      <c r="J23">
        <f t="shared" si="16"/>
        <v>1.0345463672181566E-7</v>
      </c>
      <c r="K23">
        <f t="shared" si="17"/>
        <v>9.1505609729358153E-7</v>
      </c>
      <c r="L23">
        <f t="shared" si="18"/>
        <v>5.5590409951810918E-7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5.833333333333333</v>
      </c>
      <c r="BJ23" s="5">
        <f t="shared" si="4"/>
        <v>21</v>
      </c>
      <c r="BK23" s="5">
        <f t="shared" si="5"/>
        <v>0.76591679396663193</v>
      </c>
      <c r="BL23">
        <f t="shared" si="6"/>
        <v>0.26104315133521011</v>
      </c>
      <c r="BM23">
        <f t="shared" si="7"/>
        <v>0.73895684866478994</v>
      </c>
      <c r="BN23">
        <f t="shared" si="8"/>
        <v>0.32590260700229878</v>
      </c>
      <c r="BO23">
        <f t="shared" si="9"/>
        <v>-101.03327618095904</v>
      </c>
      <c r="BP23">
        <f t="shared" si="10"/>
        <v>0.25308641975308643</v>
      </c>
      <c r="BQ23">
        <f t="shared" si="11"/>
        <v>-0.66480872792709123</v>
      </c>
      <c r="BR23">
        <f t="shared" si="12"/>
        <v>1.7635885922613586</v>
      </c>
      <c r="BU23" t="s">
        <v>63</v>
      </c>
      <c r="BV23">
        <v>0.03</v>
      </c>
    </row>
    <row r="24" spans="1:74" ht="15.75" x14ac:dyDescent="0.25">
      <c r="A24">
        <v>6.666666666666667</v>
      </c>
      <c r="B24">
        <f t="shared" si="13"/>
        <v>0.82390874094431876</v>
      </c>
      <c r="C24">
        <f t="shared" si="14"/>
        <v>22</v>
      </c>
      <c r="D24" s="5">
        <f t="shared" si="15"/>
        <v>0.26829268292682928</v>
      </c>
      <c r="E24" s="6">
        <f t="shared" si="0"/>
        <v>-0.6179847884685038</v>
      </c>
      <c r="F24" s="7">
        <f t="shared" si="1"/>
        <v>0.26829268292682917</v>
      </c>
      <c r="G24" s="7">
        <f t="shared" si="2"/>
        <v>0.32959484125749294</v>
      </c>
      <c r="J24">
        <f t="shared" si="16"/>
        <v>2.4727689703602139E-7</v>
      </c>
      <c r="K24">
        <f t="shared" si="17"/>
        <v>2.1222758601197938E-6</v>
      </c>
      <c r="L24">
        <f t="shared" si="18"/>
        <v>1.289300027001951E-6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67.623251028806592</v>
      </c>
      <c r="AU24" s="61">
        <f>AV3</f>
        <v>0.5</v>
      </c>
      <c r="AV24" s="66">
        <f>$AV8</f>
        <v>1.4289442900355744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6.666666666666667</v>
      </c>
      <c r="BJ24" s="5">
        <f t="shared" si="4"/>
        <v>22</v>
      </c>
      <c r="BK24" s="5">
        <f t="shared" si="5"/>
        <v>0.82390874094431876</v>
      </c>
      <c r="BL24">
        <f t="shared" si="6"/>
        <v>0.29298886090904985</v>
      </c>
      <c r="BM24">
        <f t="shared" si="7"/>
        <v>0.70701113909095015</v>
      </c>
      <c r="BN24">
        <f t="shared" si="8"/>
        <v>0.32815404145668492</v>
      </c>
      <c r="BO24">
        <f t="shared" si="9"/>
        <v>-100.70139170372688</v>
      </c>
      <c r="BP24">
        <f t="shared" si="10"/>
        <v>0.26543209876543211</v>
      </c>
      <c r="BQ24">
        <f t="shared" si="11"/>
        <v>-0.62668735002750697</v>
      </c>
      <c r="BR24">
        <f t="shared" si="12"/>
        <v>1.8971199848858813</v>
      </c>
      <c r="BU24" t="s">
        <v>63</v>
      </c>
      <c r="BV24">
        <v>0.03</v>
      </c>
    </row>
    <row r="25" spans="1:74" ht="15.75" x14ac:dyDescent="0.25">
      <c r="A25">
        <v>7</v>
      </c>
      <c r="B25">
        <f t="shared" si="13"/>
        <v>0.84509804001425681</v>
      </c>
      <c r="C25">
        <f t="shared" si="14"/>
        <v>23</v>
      </c>
      <c r="D25" s="5">
        <f t="shared" si="15"/>
        <v>0.28048780487804881</v>
      </c>
      <c r="E25" s="6">
        <f t="shared" si="0"/>
        <v>-0.58139300653245585</v>
      </c>
      <c r="F25" s="7">
        <f t="shared" si="1"/>
        <v>0.2804878048780487</v>
      </c>
      <c r="G25" s="7">
        <f t="shared" si="2"/>
        <v>0.33690730452348505</v>
      </c>
      <c r="J25">
        <f t="shared" si="16"/>
        <v>5.7574613025192189E-7</v>
      </c>
      <c r="K25">
        <f t="shared" si="17"/>
        <v>4.7905851432041929E-6</v>
      </c>
      <c r="L25">
        <f t="shared" si="18"/>
        <v>2.9103198460447425E-6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329.62649095277573</v>
      </c>
      <c r="AU25" s="61">
        <f>AV3</f>
        <v>0.5</v>
      </c>
      <c r="AV25" s="61">
        <f>AV14</f>
        <v>1.2389685342156063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7</v>
      </c>
      <c r="BJ25" s="5">
        <f t="shared" si="4"/>
        <v>23</v>
      </c>
      <c r="BK25" s="5">
        <f t="shared" si="5"/>
        <v>0.84509804001425681</v>
      </c>
      <c r="BL25">
        <f t="shared" si="6"/>
        <v>0.30509754168870429</v>
      </c>
      <c r="BM25">
        <f t="shared" si="7"/>
        <v>0.69490245831129571</v>
      </c>
      <c r="BN25">
        <f t="shared" si="8"/>
        <v>0.33158039625837943</v>
      </c>
      <c r="BO25">
        <f t="shared" si="9"/>
        <v>-103.09539243589256</v>
      </c>
      <c r="BP25">
        <f t="shared" si="10"/>
        <v>0.27777777777777779</v>
      </c>
      <c r="BQ25">
        <f t="shared" si="11"/>
        <v>-0.58945579784977842</v>
      </c>
      <c r="BR25">
        <f t="shared" si="12"/>
        <v>1.9459101490553132</v>
      </c>
      <c r="BU25" t="s">
        <v>75</v>
      </c>
      <c r="BV25">
        <v>0.03</v>
      </c>
    </row>
    <row r="26" spans="1:74" ht="15.75" x14ac:dyDescent="0.25">
      <c r="A26">
        <v>7.1483333333333325</v>
      </c>
      <c r="B26">
        <f t="shared" si="13"/>
        <v>0.85420479585542952</v>
      </c>
      <c r="C26">
        <f t="shared" si="14"/>
        <v>24</v>
      </c>
      <c r="D26" s="5">
        <f t="shared" si="15"/>
        <v>0.29268292682926828</v>
      </c>
      <c r="E26" s="6">
        <f t="shared" si="0"/>
        <v>-0.54556374182259537</v>
      </c>
      <c r="F26" s="7">
        <f t="shared" si="1"/>
        <v>0.29268292682926833</v>
      </c>
      <c r="G26" s="7">
        <f t="shared" si="2"/>
        <v>0.34377825693039993</v>
      </c>
      <c r="J26">
        <f t="shared" si="16"/>
        <v>1.305912099228604E-6</v>
      </c>
      <c r="K26">
        <f t="shared" si="17"/>
        <v>1.0524655920753216E-5</v>
      </c>
      <c r="L26">
        <f t="shared" si="18"/>
        <v>6.3938149690151145E-6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108653.62353784035</v>
      </c>
      <c r="AU26" s="61">
        <f>AV4</f>
        <v>0.75</v>
      </c>
      <c r="AV26" s="61">
        <f>AV9</f>
        <v>1.1233070710124686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7.1483333333333325</v>
      </c>
      <c r="BJ26" s="5">
        <f t="shared" si="4"/>
        <v>24</v>
      </c>
      <c r="BK26" s="5">
        <f t="shared" si="5"/>
        <v>0.85420479585542952</v>
      </c>
      <c r="BL26">
        <f t="shared" si="6"/>
        <v>0.31036900512899179</v>
      </c>
      <c r="BM26">
        <f t="shared" si="7"/>
        <v>0.68963099487100821</v>
      </c>
      <c r="BN26">
        <f t="shared" si="8"/>
        <v>0.36229635936689797</v>
      </c>
      <c r="BO26">
        <f t="shared" si="9"/>
        <v>-102.7084457633168</v>
      </c>
      <c r="BP26">
        <f t="shared" si="10"/>
        <v>0.29012345679012347</v>
      </c>
      <c r="BQ26">
        <f t="shared" si="11"/>
        <v>-0.5530240914275496</v>
      </c>
      <c r="BR26">
        <f t="shared" si="12"/>
        <v>1.966879229300734</v>
      </c>
      <c r="BU26" t="s">
        <v>75</v>
      </c>
      <c r="BV26">
        <v>0.03</v>
      </c>
    </row>
    <row r="27" spans="1:74" ht="15.75" x14ac:dyDescent="0.25">
      <c r="A27">
        <v>7.1666666666666661</v>
      </c>
      <c r="B27">
        <f t="shared" si="13"/>
        <v>0.8553172051959429</v>
      </c>
      <c r="C27">
        <f t="shared" si="14"/>
        <v>25</v>
      </c>
      <c r="D27" s="5">
        <f t="shared" si="15"/>
        <v>0.3048780487804878</v>
      </c>
      <c r="E27" s="6">
        <f t="shared" si="0"/>
        <v>-0.51042164266321888</v>
      </c>
      <c r="F27" s="7">
        <f t="shared" si="1"/>
        <v>0.3048780487804878</v>
      </c>
      <c r="G27" s="7">
        <f t="shared" si="2"/>
        <v>0.35021652957661542</v>
      </c>
      <c r="J27">
        <f t="shared" si="16"/>
        <v>2.8857292997613927E-6</v>
      </c>
      <c r="K27">
        <f t="shared" si="17"/>
        <v>2.2504007493484511E-5</v>
      </c>
      <c r="L27">
        <f t="shared" si="18"/>
        <v>1.367136950206084E-5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36.625165661419523</v>
      </c>
      <c r="AU27" s="61">
        <f>AV6</f>
        <v>1.25</v>
      </c>
      <c r="AV27" s="61">
        <f>AV9</f>
        <v>1.1233070710124686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7.1666666666666661</v>
      </c>
      <c r="BJ27" s="5">
        <f t="shared" si="4"/>
        <v>25</v>
      </c>
      <c r="BK27" s="5">
        <f t="shared" si="5"/>
        <v>0.8553172051959429</v>
      </c>
      <c r="BL27">
        <f t="shared" si="6"/>
        <v>0.31101563316696679</v>
      </c>
      <c r="BM27">
        <f t="shared" si="7"/>
        <v>0.68898436683303321</v>
      </c>
      <c r="BN27">
        <f t="shared" si="8"/>
        <v>0.37063328654152272</v>
      </c>
      <c r="BO27">
        <f t="shared" si="9"/>
        <v>-105.8622583400459</v>
      </c>
      <c r="BP27">
        <f t="shared" si="10"/>
        <v>0.30246913580246915</v>
      </c>
      <c r="BQ27">
        <f t="shared" si="11"/>
        <v>-0.51731215321578561</v>
      </c>
      <c r="BR27">
        <f t="shared" si="12"/>
        <v>1.9694406464655074</v>
      </c>
      <c r="BU27" t="s">
        <v>1</v>
      </c>
      <c r="BV27">
        <v>0.04</v>
      </c>
    </row>
    <row r="28" spans="1:74" ht="15.75" x14ac:dyDescent="0.25">
      <c r="A28">
        <v>7.2866666666666671</v>
      </c>
      <c r="B28">
        <f t="shared" si="13"/>
        <v>0.86252890289402162</v>
      </c>
      <c r="C28">
        <f t="shared" si="14"/>
        <v>26</v>
      </c>
      <c r="D28" s="5">
        <f t="shared" si="15"/>
        <v>0.31707317073170732</v>
      </c>
      <c r="E28" s="6">
        <f t="shared" si="0"/>
        <v>-0.47589899043667888</v>
      </c>
      <c r="F28" s="7">
        <f t="shared" si="1"/>
        <v>0.31707317073170727</v>
      </c>
      <c r="G28" s="7">
        <f t="shared" si="2"/>
        <v>0.35623008249293325</v>
      </c>
      <c r="J28">
        <f t="shared" si="16"/>
        <v>6.2127116744551324E-6</v>
      </c>
      <c r="K28">
        <f t="shared" si="17"/>
        <v>4.6832186560512503E-5</v>
      </c>
      <c r="L28">
        <f t="shared" si="18"/>
        <v>2.8450938227050715E-5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13.283333333333333</v>
      </c>
      <c r="AU28" s="61">
        <f>AV7</f>
        <v>1.5</v>
      </c>
      <c r="AV28" s="61">
        <f>AV14</f>
        <v>1.2389685342156063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7.2866666666666671</v>
      </c>
      <c r="BJ28" s="5">
        <f t="shared" si="4"/>
        <v>26</v>
      </c>
      <c r="BK28" s="5">
        <f t="shared" si="5"/>
        <v>0.86252890289402162</v>
      </c>
      <c r="BL28">
        <f t="shared" si="6"/>
        <v>0.3152217838409565</v>
      </c>
      <c r="BM28">
        <f t="shared" si="7"/>
        <v>0.68477821615904344</v>
      </c>
      <c r="BN28">
        <f t="shared" si="8"/>
        <v>0.37103080339531047</v>
      </c>
      <c r="BO28">
        <f t="shared" si="9"/>
        <v>-109.44339920489581</v>
      </c>
      <c r="BP28">
        <f t="shared" si="10"/>
        <v>0.31481481481481483</v>
      </c>
      <c r="BQ28">
        <f t="shared" si="11"/>
        <v>-0.48224821483792318</v>
      </c>
      <c r="BR28">
        <f t="shared" si="12"/>
        <v>1.9860461940802829</v>
      </c>
      <c r="BU28" t="s">
        <v>1</v>
      </c>
      <c r="BV28">
        <v>0.04</v>
      </c>
    </row>
    <row r="29" spans="1:74" ht="15.75" x14ac:dyDescent="0.25">
      <c r="A29">
        <v>7.39</v>
      </c>
      <c r="B29">
        <f t="shared" si="13"/>
        <v>0.86864443839482575</v>
      </c>
      <c r="C29">
        <f t="shared" si="14"/>
        <v>27</v>
      </c>
      <c r="D29" s="5">
        <f t="shared" si="15"/>
        <v>0.32926829268292684</v>
      </c>
      <c r="E29" s="6">
        <f t="shared" si="0"/>
        <v>-0.44193452638497843</v>
      </c>
      <c r="F29" s="7">
        <f t="shared" si="1"/>
        <v>0.32926829268292679</v>
      </c>
      <c r="G29" s="7">
        <f t="shared" si="2"/>
        <v>0.36182609034255175</v>
      </c>
      <c r="J29">
        <f t="shared" si="16"/>
        <v>1.3032213116560837E-5</v>
      </c>
      <c r="K29">
        <f t="shared" si="17"/>
        <v>9.4855304082752467E-5</v>
      </c>
      <c r="L29">
        <f t="shared" si="18"/>
        <v>5.7625376801047847E-5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1.6666666666666667</v>
      </c>
      <c r="AN29" s="60" t="s">
        <v>39</v>
      </c>
      <c r="AO29" s="61"/>
      <c r="AP29" s="61"/>
      <c r="AU29" s="61">
        <f>AV7</f>
        <v>1.5</v>
      </c>
      <c r="AV29" s="61">
        <f>AV8</f>
        <v>1.4289442900355744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7.39</v>
      </c>
      <c r="BJ29" s="5">
        <f t="shared" si="4"/>
        <v>27</v>
      </c>
      <c r="BK29" s="5">
        <f t="shared" si="5"/>
        <v>0.86864443839482575</v>
      </c>
      <c r="BL29">
        <f t="shared" si="6"/>
        <v>0.31880750320566154</v>
      </c>
      <c r="BM29">
        <f t="shared" si="7"/>
        <v>0.68119249679433846</v>
      </c>
      <c r="BN29">
        <f t="shared" si="8"/>
        <v>0.37262812878664897</v>
      </c>
      <c r="BO29">
        <f t="shared" si="9"/>
        <v>-112.9081327297145</v>
      </c>
      <c r="BP29">
        <f t="shared" si="10"/>
        <v>0.3271604938271605</v>
      </c>
      <c r="BQ29">
        <f t="shared" si="11"/>
        <v>-0.44776751848294888</v>
      </c>
      <c r="BR29">
        <f t="shared" si="12"/>
        <v>2.0001277349601105</v>
      </c>
      <c r="BU29" t="s">
        <v>61</v>
      </c>
      <c r="BV29">
        <v>0.04</v>
      </c>
    </row>
    <row r="30" spans="1:74" ht="15.75" x14ac:dyDescent="0.25">
      <c r="A30">
        <v>7.4666666666666668</v>
      </c>
      <c r="B30">
        <f t="shared" si="13"/>
        <v>0.87312676361450037</v>
      </c>
      <c r="C30">
        <f t="shared" si="14"/>
        <v>28</v>
      </c>
      <c r="D30" s="5">
        <f t="shared" si="15"/>
        <v>0.34146341463414637</v>
      </c>
      <c r="E30" s="6">
        <f t="shared" si="0"/>
        <v>-0.40847248197412372</v>
      </c>
      <c r="F30" s="7">
        <f t="shared" si="1"/>
        <v>0.34146341463414631</v>
      </c>
      <c r="G30" s="7">
        <f t="shared" si="2"/>
        <v>0.36701101510432849</v>
      </c>
      <c r="J30">
        <f t="shared" si="16"/>
        <v>2.6637674182750919E-5</v>
      </c>
      <c r="K30">
        <f t="shared" si="17"/>
        <v>1.8698700270766298E-4</v>
      </c>
      <c r="L30">
        <f t="shared" si="18"/>
        <v>1.1359614090243465E-4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8.6214919980942692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1.4289442900355744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7.4666666666666668</v>
      </c>
      <c r="BJ30" s="5">
        <f t="shared" si="4"/>
        <v>28</v>
      </c>
      <c r="BK30" s="5">
        <f t="shared" si="5"/>
        <v>0.87312676361450037</v>
      </c>
      <c r="BL30">
        <f t="shared" si="6"/>
        <v>0.32144646249427589</v>
      </c>
      <c r="BM30">
        <f t="shared" si="7"/>
        <v>0.67855353750572411</v>
      </c>
      <c r="BN30">
        <f t="shared" si="8"/>
        <v>0.4085230992613138</v>
      </c>
      <c r="BO30">
        <f t="shared" si="9"/>
        <v>-111.65721011698847</v>
      </c>
      <c r="BP30">
        <f t="shared" si="10"/>
        <v>0.33950617283950618</v>
      </c>
      <c r="BQ30">
        <f t="shared" si="11"/>
        <v>-0.41381124813983389</v>
      </c>
      <c r="BR30">
        <f t="shared" si="12"/>
        <v>2.0104486701928845</v>
      </c>
      <c r="BU30" t="s">
        <v>63</v>
      </c>
      <c r="BV30">
        <v>0.04</v>
      </c>
    </row>
    <row r="31" spans="1:74" ht="15.75" x14ac:dyDescent="0.25">
      <c r="A31">
        <v>7.583333333333333</v>
      </c>
      <c r="B31">
        <f t="shared" si="13"/>
        <v>0.87986014627346876</v>
      </c>
      <c r="C31">
        <f t="shared" si="14"/>
        <v>29</v>
      </c>
      <c r="D31" s="5">
        <f t="shared" si="15"/>
        <v>0.35365853658536583</v>
      </c>
      <c r="E31" s="6">
        <f t="shared" si="0"/>
        <v>-0.37546177023551847</v>
      </c>
      <c r="F31" s="7">
        <f t="shared" si="1"/>
        <v>0.35365853658536583</v>
      </c>
      <c r="G31" s="7">
        <f t="shared" si="2"/>
        <v>0.37179066795047488</v>
      </c>
      <c r="J31">
        <f t="shared" si="16"/>
        <v>5.3057652869912724E-5</v>
      </c>
      <c r="K31">
        <f t="shared" si="17"/>
        <v>3.5875158940778336E-4</v>
      </c>
      <c r="L31">
        <f t="shared" si="18"/>
        <v>2.1794453897446656E-4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76.217652633757851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7.583333333333333</v>
      </c>
      <c r="BJ31" s="5">
        <f t="shared" si="4"/>
        <v>29</v>
      </c>
      <c r="BK31" s="5">
        <f t="shared" si="5"/>
        <v>0.87986014627346876</v>
      </c>
      <c r="BL31">
        <f t="shared" si="6"/>
        <v>0.32542768724810311</v>
      </c>
      <c r="BM31">
        <f t="shared" si="7"/>
        <v>0.67457231275189689</v>
      </c>
      <c r="BN31">
        <f t="shared" si="8"/>
        <v>0.42137956312611746</v>
      </c>
      <c r="BO31">
        <f t="shared" si="9"/>
        <v>-113.24966780949454</v>
      </c>
      <c r="BP31">
        <f t="shared" si="10"/>
        <v>0.35185185185185186</v>
      </c>
      <c r="BQ31">
        <f t="shared" si="11"/>
        <v>-0.38032564176363115</v>
      </c>
      <c r="BR31">
        <f t="shared" si="12"/>
        <v>2.0259528567288498</v>
      </c>
      <c r="BU31" t="s">
        <v>63</v>
      </c>
      <c r="BV31">
        <v>0.04</v>
      </c>
    </row>
    <row r="32" spans="1:74" ht="15.75" x14ac:dyDescent="0.25">
      <c r="A32">
        <v>8.3333333333333339</v>
      </c>
      <c r="B32">
        <f t="shared" si="13"/>
        <v>0.92081875395237522</v>
      </c>
      <c r="C32">
        <f t="shared" si="14"/>
        <v>30</v>
      </c>
      <c r="D32" s="5">
        <f t="shared" si="15"/>
        <v>0.36585365853658536</v>
      </c>
      <c r="E32" s="6">
        <f t="shared" si="0"/>
        <v>-0.34285530539032705</v>
      </c>
      <c r="F32" s="7">
        <f t="shared" si="1"/>
        <v>0.36585365853658536</v>
      </c>
      <c r="G32" s="7">
        <f t="shared" si="2"/>
        <v>0.37617026207387866</v>
      </c>
      <c r="J32">
        <f t="shared" si="16"/>
        <v>1.0299325245207026E-4</v>
      </c>
      <c r="K32">
        <f t="shared" si="17"/>
        <v>6.6989827825895119E-4</v>
      </c>
      <c r="L32">
        <f t="shared" si="18"/>
        <v>4.069687096186798E-4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2953.9833333333331</v>
      </c>
      <c r="AN32" s="61"/>
      <c r="AO32" s="61"/>
      <c r="AP32" s="61"/>
      <c r="AU32" s="61">
        <f>AV4</f>
        <v>0.75</v>
      </c>
      <c r="AV32" s="61">
        <f>AV9</f>
        <v>1.1233070710124686</v>
      </c>
      <c r="AW32" s="61" t="s">
        <v>23</v>
      </c>
      <c r="AX32" s="61">
        <v>0.75</v>
      </c>
      <c r="AY32" s="61"/>
      <c r="BI32" s="5">
        <f t="shared" si="3"/>
        <v>8.3333333333333339</v>
      </c>
      <c r="BJ32" s="5">
        <f t="shared" si="4"/>
        <v>30</v>
      </c>
      <c r="BK32" s="5">
        <f t="shared" si="5"/>
        <v>0.92081875395237522</v>
      </c>
      <c r="BL32">
        <f t="shared" si="6"/>
        <v>0.35006183000243729</v>
      </c>
      <c r="BM32">
        <f t="shared" si="7"/>
        <v>0.64993816999756271</v>
      </c>
      <c r="BN32">
        <f t="shared" si="8"/>
        <v>0.42916611671984106</v>
      </c>
      <c r="BO32">
        <f t="shared" si="9"/>
        <v>-111.83784527012043</v>
      </c>
      <c r="BP32">
        <f t="shared" si="10"/>
        <v>0.36419753086419754</v>
      </c>
      <c r="BQ32">
        <f t="shared" si="11"/>
        <v>-0.34726124702971822</v>
      </c>
      <c r="BR32">
        <f t="shared" si="12"/>
        <v>2.120263536200091</v>
      </c>
      <c r="BU32" t="s">
        <v>63</v>
      </c>
      <c r="BV32">
        <v>0.04</v>
      </c>
    </row>
    <row r="33" spans="1:74" ht="15.75" x14ac:dyDescent="0.25">
      <c r="A33">
        <v>8.4033333333333342</v>
      </c>
      <c r="B33">
        <f t="shared" si="13"/>
        <v>0.92445159095678353</v>
      </c>
      <c r="C33">
        <f t="shared" si="14"/>
        <v>31</v>
      </c>
      <c r="D33" s="5">
        <f t="shared" si="15"/>
        <v>0.37804878048780488</v>
      </c>
      <c r="E33" s="6">
        <f t="shared" si="0"/>
        <v>-0.31060942538225567</v>
      </c>
      <c r="F33" s="7">
        <f t="shared" si="1"/>
        <v>0.37804878048780483</v>
      </c>
      <c r="G33" s="7">
        <f t="shared" si="2"/>
        <v>0.38015445786836893</v>
      </c>
      <c r="J33">
        <f t="shared" si="16"/>
        <v>1.9485754313209707E-4</v>
      </c>
      <c r="K33">
        <f t="shared" si="17"/>
        <v>1.2174650520811923E-3</v>
      </c>
      <c r="L33">
        <f t="shared" si="18"/>
        <v>7.3962002490741757E-4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1.1233070710124686</v>
      </c>
      <c r="AW33" s="61" t="s">
        <v>23</v>
      </c>
      <c r="AX33" s="61">
        <v>1.25</v>
      </c>
      <c r="AY33" s="61" t="s">
        <v>23</v>
      </c>
      <c r="BI33" s="5">
        <f t="shared" si="3"/>
        <v>8.4033333333333342</v>
      </c>
      <c r="BJ33" s="5">
        <f t="shared" si="4"/>
        <v>31</v>
      </c>
      <c r="BK33" s="5">
        <f t="shared" si="5"/>
        <v>0.92445159095678353</v>
      </c>
      <c r="BL33">
        <f t="shared" si="6"/>
        <v>0.35227946020677176</v>
      </c>
      <c r="BM33">
        <f t="shared" si="7"/>
        <v>0.64772053979322819</v>
      </c>
      <c r="BN33">
        <f t="shared" si="8"/>
        <v>0.43599501609516711</v>
      </c>
      <c r="BO33">
        <f t="shared" si="9"/>
        <v>-114.28075280421368</v>
      </c>
      <c r="BP33">
        <f t="shared" si="10"/>
        <v>0.37654320987654322</v>
      </c>
      <c r="BQ33">
        <f t="shared" si="11"/>
        <v>-0.31457229183888502</v>
      </c>
      <c r="BR33">
        <f t="shared" si="12"/>
        <v>2.1286284525317187</v>
      </c>
      <c r="BU33" t="s">
        <v>63</v>
      </c>
      <c r="BV33">
        <v>0.04</v>
      </c>
    </row>
    <row r="34" spans="1:74" ht="15.75" x14ac:dyDescent="0.25">
      <c r="A34">
        <v>8.7266666666666666</v>
      </c>
      <c r="B34">
        <f t="shared" si="13"/>
        <v>0.9408483874950746</v>
      </c>
      <c r="C34">
        <f t="shared" si="14"/>
        <v>32</v>
      </c>
      <c r="D34" s="5">
        <f t="shared" si="15"/>
        <v>0.3902439024390244</v>
      </c>
      <c r="E34" s="6">
        <f t="shared" si="0"/>
        <v>-0.27868339741721943</v>
      </c>
      <c r="F34" s="7">
        <f t="shared" si="1"/>
        <v>0.3902439024390244</v>
      </c>
      <c r="G34" s="7">
        <f t="shared" si="2"/>
        <v>0.38374740159075088</v>
      </c>
      <c r="J34">
        <f t="shared" si="16"/>
        <v>3.5934844320849779E-4</v>
      </c>
      <c r="K34">
        <f t="shared" si="17"/>
        <v>2.1534597526393275E-3</v>
      </c>
      <c r="L34">
        <f t="shared" si="18"/>
        <v>1.3082444979931969E-3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2954.9833333333331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1.007645607809331</v>
      </c>
      <c r="AW34" s="61" t="s">
        <v>35</v>
      </c>
      <c r="AX34" s="61">
        <v>1.5</v>
      </c>
      <c r="AY34" s="61"/>
      <c r="BI34" s="5">
        <f t="shared" si="3"/>
        <v>8.7266666666666666</v>
      </c>
      <c r="BJ34" s="5">
        <f t="shared" si="4"/>
        <v>32</v>
      </c>
      <c r="BK34" s="5">
        <f t="shared" si="5"/>
        <v>0.9408483874950746</v>
      </c>
      <c r="BL34">
        <f t="shared" si="6"/>
        <v>0.36235036285406808</v>
      </c>
      <c r="BM34">
        <f t="shared" si="7"/>
        <v>0.63764963714593192</v>
      </c>
      <c r="BN34">
        <f t="shared" si="8"/>
        <v>0.44556022557649111</v>
      </c>
      <c r="BO34">
        <f t="shared" si="9"/>
        <v>-114.88469181620538</v>
      </c>
      <c r="BP34">
        <f t="shared" si="10"/>
        <v>0.3888888888888889</v>
      </c>
      <c r="BQ34">
        <f t="shared" si="11"/>
        <v>-0.28221614706250814</v>
      </c>
      <c r="BR34">
        <f t="shared" si="12"/>
        <v>2.1663834718136443</v>
      </c>
      <c r="BU34" t="s">
        <v>62</v>
      </c>
      <c r="BV34">
        <v>0.05</v>
      </c>
    </row>
    <row r="35" spans="1:74" ht="15.75" x14ac:dyDescent="0.25">
      <c r="A35">
        <v>10.186666666666667</v>
      </c>
      <c r="B35">
        <f t="shared" si="13"/>
        <v>1.0080320951839898</v>
      </c>
      <c r="C35">
        <f t="shared" si="14"/>
        <v>33</v>
      </c>
      <c r="D35" s="5">
        <f t="shared" si="15"/>
        <v>0.40243902439024393</v>
      </c>
      <c r="E35" s="6">
        <f t="shared" si="0"/>
        <v>-0.2470389907389772</v>
      </c>
      <c r="F35" s="7">
        <f t="shared" si="1"/>
        <v>0.40243902439024393</v>
      </c>
      <c r="G35" s="7">
        <f t="shared" si="2"/>
        <v>0.3869527584170861</v>
      </c>
      <c r="J35">
        <f t="shared" si="16"/>
        <v>6.4602736516649413E-4</v>
      </c>
      <c r="K35">
        <f t="shared" si="17"/>
        <v>3.7072308408601885E-3</v>
      </c>
      <c r="L35">
        <f t="shared" si="18"/>
        <v>2.2521732037953401E-3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4.8744549535537605</v>
      </c>
      <c r="AN35" s="61"/>
      <c r="AO35" s="61"/>
      <c r="AP35" s="61"/>
      <c r="AU35" s="61">
        <f>AV7</f>
        <v>1.5</v>
      </c>
      <c r="AV35" s="61">
        <f>AV10</f>
        <v>0.76591679396663193</v>
      </c>
      <c r="AW35" s="61" t="s">
        <v>31</v>
      </c>
      <c r="AX35" s="61">
        <v>1.5</v>
      </c>
      <c r="AY35" s="61" t="s">
        <v>31</v>
      </c>
      <c r="BI35" s="5">
        <f t="shared" si="3"/>
        <v>10.186666666666667</v>
      </c>
      <c r="BJ35" s="5">
        <f t="shared" si="4"/>
        <v>33</v>
      </c>
      <c r="BK35" s="5">
        <f t="shared" si="5"/>
        <v>1.0080320951839898</v>
      </c>
      <c r="BL35">
        <f t="shared" si="6"/>
        <v>0.4045472191292665</v>
      </c>
      <c r="BM35">
        <f t="shared" si="7"/>
        <v>0.5954527808707335</v>
      </c>
      <c r="BN35">
        <f t="shared" si="8"/>
        <v>0.45402795211468927</v>
      </c>
      <c r="BO35">
        <f t="shared" si="9"/>
        <v>-110.14791638751299</v>
      </c>
      <c r="BP35">
        <f t="shared" si="10"/>
        <v>0.40123456790123457</v>
      </c>
      <c r="BQ35">
        <f t="shared" si="11"/>
        <v>-0.25015286376847284</v>
      </c>
      <c r="BR35">
        <f t="shared" si="12"/>
        <v>2.3210796756302101</v>
      </c>
      <c r="BU35" t="s">
        <v>63</v>
      </c>
      <c r="BV35">
        <v>0.05</v>
      </c>
    </row>
    <row r="36" spans="1:74" ht="15.75" x14ac:dyDescent="0.25">
      <c r="A36">
        <v>10.5</v>
      </c>
      <c r="B36">
        <f t="shared" si="13"/>
        <v>1.0211892990699381</v>
      </c>
      <c r="C36">
        <f t="shared" si="14"/>
        <v>34</v>
      </c>
      <c r="D36" s="5">
        <f t="shared" si="15"/>
        <v>0.41463414634146339</v>
      </c>
      <c r="E36" s="6">
        <f t="shared" si="0"/>
        <v>-0.21564010401258188</v>
      </c>
      <c r="F36" s="7">
        <f t="shared" si="1"/>
        <v>0.41463414634146334</v>
      </c>
      <c r="G36" s="7">
        <f t="shared" si="2"/>
        <v>0.38977374063338527</v>
      </c>
      <c r="J36">
        <f t="shared" si="16"/>
        <v>1.1323320148014231E-3</v>
      </c>
      <c r="K36">
        <f t="shared" si="17"/>
        <v>6.2114803193805378E-3</v>
      </c>
      <c r="L36">
        <f t="shared" si="18"/>
        <v>3.773525343235714E-3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5477.4833333333336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0.76591679396663193</v>
      </c>
      <c r="AW36" s="61" t="s">
        <v>31</v>
      </c>
      <c r="AX36" s="61">
        <v>0.5</v>
      </c>
      <c r="AY36" s="61"/>
      <c r="BI36" s="5">
        <f t="shared" si="3"/>
        <v>10.5</v>
      </c>
      <c r="BJ36" s="5">
        <f t="shared" si="4"/>
        <v>34</v>
      </c>
      <c r="BK36" s="5">
        <f t="shared" si="5"/>
        <v>1.0211892990699381</v>
      </c>
      <c r="BL36">
        <f t="shared" si="6"/>
        <v>0.41296019777424253</v>
      </c>
      <c r="BM36">
        <f t="shared" si="7"/>
        <v>0.58703980222575747</v>
      </c>
      <c r="BN36">
        <f t="shared" si="8"/>
        <v>0.45651492752704992</v>
      </c>
      <c r="BO36">
        <f t="shared" si="9"/>
        <v>-111.79204222289678</v>
      </c>
      <c r="BP36">
        <f t="shared" si="10"/>
        <v>0.41358024691358025</v>
      </c>
      <c r="BQ36">
        <f t="shared" si="11"/>
        <v>-0.21834477076736819</v>
      </c>
      <c r="BR36">
        <f t="shared" si="12"/>
        <v>2.3513752571634776</v>
      </c>
      <c r="BU36" t="s">
        <v>63</v>
      </c>
      <c r="BV36">
        <v>0.05</v>
      </c>
    </row>
    <row r="37" spans="1:74" ht="15.75" x14ac:dyDescent="0.25">
      <c r="A37">
        <v>10.833333333333332</v>
      </c>
      <c r="B37">
        <f t="shared" si="13"/>
        <v>1.0347621062592118</v>
      </c>
      <c r="C37">
        <f t="shared" si="14"/>
        <v>35</v>
      </c>
      <c r="D37" s="5">
        <f t="shared" si="15"/>
        <v>0.42682926829268292</v>
      </c>
      <c r="E37" s="6">
        <f t="shared" si="0"/>
        <v>-0.1844524370947431</v>
      </c>
      <c r="F37" s="7">
        <f t="shared" si="1"/>
        <v>0.42682926829268286</v>
      </c>
      <c r="G37" s="7">
        <f t="shared" si="2"/>
        <v>0.39221313156220566</v>
      </c>
      <c r="J37">
        <f t="shared" si="16"/>
        <v>1.9352660956140496E-3</v>
      </c>
      <c r="K37">
        <f t="shared" si="17"/>
        <v>1.0129154879505258E-2</v>
      </c>
      <c r="L37">
        <f t="shared" si="18"/>
        <v>6.1535448360214191E-3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81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1.007645607809331</v>
      </c>
      <c r="AW37" s="61" t="s">
        <v>35</v>
      </c>
      <c r="AX37" s="61">
        <v>0.5</v>
      </c>
      <c r="AY37" s="61"/>
      <c r="BI37" s="5">
        <f t="shared" si="3"/>
        <v>10.833333333333332</v>
      </c>
      <c r="BJ37" s="5">
        <f t="shared" si="4"/>
        <v>35</v>
      </c>
      <c r="BK37" s="5">
        <f t="shared" si="5"/>
        <v>1.0347621062592118</v>
      </c>
      <c r="BL37">
        <f t="shared" si="6"/>
        <v>0.4216809706965271</v>
      </c>
      <c r="BM37">
        <f t="shared" si="7"/>
        <v>0.5783190293034729</v>
      </c>
      <c r="BN37">
        <f t="shared" si="8"/>
        <v>0.45788144619760751</v>
      </c>
      <c r="BO37">
        <f t="shared" si="9"/>
        <v>-113.48093445159307</v>
      </c>
      <c r="BP37">
        <f t="shared" si="10"/>
        <v>0.42592592592592593</v>
      </c>
      <c r="BQ37">
        <f t="shared" si="11"/>
        <v>-0.18675612106373712</v>
      </c>
      <c r="BR37">
        <f t="shared" si="12"/>
        <v>2.3826278006675818</v>
      </c>
      <c r="BU37" t="s">
        <v>63</v>
      </c>
      <c r="BV37">
        <v>0.05</v>
      </c>
    </row>
    <row r="38" spans="1:74" x14ac:dyDescent="0.25">
      <c r="A38">
        <v>10.833333333333334</v>
      </c>
      <c r="B38">
        <f t="shared" si="13"/>
        <v>1.0347621062592121</v>
      </c>
      <c r="C38">
        <f t="shared" si="14"/>
        <v>36</v>
      </c>
      <c r="D38" s="5">
        <f t="shared" si="15"/>
        <v>0.43902439024390244</v>
      </c>
      <c r="E38" s="6">
        <f t="shared" si="0"/>
        <v>-0.15344319882333432</v>
      </c>
      <c r="F38" s="7">
        <f t="shared" si="1"/>
        <v>0.43902439024390244</v>
      </c>
      <c r="G38" s="7">
        <f t="shared" si="2"/>
        <v>0.39427330571378455</v>
      </c>
      <c r="J38">
        <f t="shared" si="16"/>
        <v>3.2256240651179621E-3</v>
      </c>
      <c r="K38">
        <f t="shared" si="17"/>
        <v>1.6076219380509817E-2</v>
      </c>
      <c r="L38">
        <f t="shared" si="18"/>
        <v>9.7664353964854681E-3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1.1233070710124686</v>
      </c>
      <c r="AW38" s="61" t="s">
        <v>23</v>
      </c>
      <c r="AX38" s="61">
        <v>0.75</v>
      </c>
      <c r="AY38" s="61"/>
      <c r="BI38" s="5">
        <f t="shared" si="3"/>
        <v>10.833333333333334</v>
      </c>
      <c r="BJ38" s="5">
        <f t="shared" si="4"/>
        <v>36</v>
      </c>
      <c r="BK38" s="5">
        <f t="shared" si="5"/>
        <v>1.0347621062592121</v>
      </c>
      <c r="BL38">
        <f t="shared" si="6"/>
        <v>0.42168097069652721</v>
      </c>
      <c r="BM38">
        <f t="shared" si="7"/>
        <v>0.57831902930347279</v>
      </c>
      <c r="BN38">
        <f t="shared" si="8"/>
        <v>0.47152664076139494</v>
      </c>
      <c r="BO38">
        <f t="shared" si="9"/>
        <v>-114.68530037845269</v>
      </c>
      <c r="BP38">
        <f t="shared" si="10"/>
        <v>0.43827160493827161</v>
      </c>
      <c r="BQ38">
        <f t="shared" si="11"/>
        <v>-0.15535277790256294</v>
      </c>
      <c r="BR38">
        <f t="shared" si="12"/>
        <v>2.3826278006675823</v>
      </c>
      <c r="BU38" t="s">
        <v>63</v>
      </c>
      <c r="BV38">
        <v>0.05</v>
      </c>
    </row>
    <row r="39" spans="1:74" x14ac:dyDescent="0.25">
      <c r="A39">
        <v>11.409999999999998</v>
      </c>
      <c r="B39">
        <f t="shared" si="13"/>
        <v>1.0572856444182146</v>
      </c>
      <c r="C39">
        <f t="shared" si="14"/>
        <v>37</v>
      </c>
      <c r="D39" s="5">
        <f t="shared" si="15"/>
        <v>0.45121951219512196</v>
      </c>
      <c r="E39" s="6">
        <f t="shared" si="0"/>
        <v>-0.12258084388880242</v>
      </c>
      <c r="F39" s="7">
        <f t="shared" si="1"/>
        <v>0.45121951219512196</v>
      </c>
      <c r="G39" s="7">
        <f t="shared" si="2"/>
        <v>0.39595624555739489</v>
      </c>
      <c r="J39">
        <f t="shared" si="16"/>
        <v>5.2439876615893444E-3</v>
      </c>
      <c r="K39">
        <f t="shared" si="17"/>
        <v>2.4832889181539253E-2</v>
      </c>
      <c r="L39">
        <f t="shared" si="18"/>
        <v>1.5086184267528627E-2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11.409999999999998</v>
      </c>
      <c r="BJ39" s="5">
        <f t="shared" si="4"/>
        <v>37</v>
      </c>
      <c r="BK39" s="5">
        <f t="shared" si="5"/>
        <v>1.0572856444182146</v>
      </c>
      <c r="BL39">
        <f t="shared" si="6"/>
        <v>0.43623584204605176</v>
      </c>
      <c r="BM39">
        <f t="shared" si="7"/>
        <v>0.5637641579539483</v>
      </c>
      <c r="BN39">
        <f t="shared" si="8"/>
        <v>0.47248959599655926</v>
      </c>
      <c r="BO39">
        <f t="shared" si="9"/>
        <v>-115.28976221033143</v>
      </c>
      <c r="BP39">
        <f t="shared" si="10"/>
        <v>0.45061728395061729</v>
      </c>
      <c r="BQ39">
        <f t="shared" si="11"/>
        <v>-0.12410193272093782</v>
      </c>
      <c r="BR39">
        <f t="shared" si="12"/>
        <v>2.434490163873984</v>
      </c>
      <c r="BU39" t="s">
        <v>65</v>
      </c>
      <c r="BV39">
        <v>0.05</v>
      </c>
    </row>
    <row r="40" spans="1:74" x14ac:dyDescent="0.25">
      <c r="A40">
        <v>11.5</v>
      </c>
      <c r="B40">
        <f t="shared" si="13"/>
        <v>1.0606978403536116</v>
      </c>
      <c r="C40">
        <f t="shared" si="14"/>
        <v>38</v>
      </c>
      <c r="D40" s="5">
        <f t="shared" si="15"/>
        <v>0.46341463414634149</v>
      </c>
      <c r="E40" s="6">
        <f t="shared" si="0"/>
        <v>-9.1834832954222234E-2</v>
      </c>
      <c r="F40" s="7">
        <f t="shared" si="1"/>
        <v>0.46341463414634149</v>
      </c>
      <c r="G40" s="7">
        <f t="shared" si="2"/>
        <v>0.39726355523103057</v>
      </c>
      <c r="J40">
        <f t="shared" si="16"/>
        <v>8.3168811853837239E-3</v>
      </c>
      <c r="K40">
        <f t="shared" si="17"/>
        <v>3.7333885480510483E-2</v>
      </c>
      <c r="L40">
        <f t="shared" si="18"/>
        <v>2.268064225891582E-2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1.4289442900355744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1.8300960459022673</v>
      </c>
      <c r="BB40" s="61" t="s">
        <v>67</v>
      </c>
      <c r="BC40" s="61"/>
      <c r="BI40" s="5">
        <f t="shared" si="3"/>
        <v>11.5</v>
      </c>
      <c r="BJ40" s="5">
        <f t="shared" si="4"/>
        <v>38</v>
      </c>
      <c r="BK40" s="5">
        <f t="shared" si="5"/>
        <v>1.0606978403536116</v>
      </c>
      <c r="BL40">
        <f t="shared" si="6"/>
        <v>0.43844888700199736</v>
      </c>
      <c r="BM40">
        <f t="shared" si="7"/>
        <v>0.56155111299800264</v>
      </c>
      <c r="BN40">
        <f t="shared" si="8"/>
        <v>0.47668188749720986</v>
      </c>
      <c r="BO40">
        <f t="shared" si="9"/>
        <v>-117.40634627528014</v>
      </c>
      <c r="BP40">
        <f t="shared" si="10"/>
        <v>0.46296296296296297</v>
      </c>
      <c r="BQ40">
        <f t="shared" si="11"/>
        <v>-9.2971848561073753E-2</v>
      </c>
      <c r="BR40">
        <f t="shared" si="12"/>
        <v>2.4423470353692043</v>
      </c>
      <c r="BU40" t="s">
        <v>65</v>
      </c>
      <c r="BV40">
        <v>0.05</v>
      </c>
    </row>
    <row r="41" spans="1:74" x14ac:dyDescent="0.25">
      <c r="A41">
        <v>11.666666666666668</v>
      </c>
      <c r="B41">
        <f t="shared" si="13"/>
        <v>1.0669467896306133</v>
      </c>
      <c r="C41">
        <f t="shared" si="14"/>
        <v>39</v>
      </c>
      <c r="D41" s="5">
        <f t="shared" si="15"/>
        <v>0.47560975609756095</v>
      </c>
      <c r="E41" s="6">
        <f t="shared" si="0"/>
        <v>-6.1175411038551106E-2</v>
      </c>
      <c r="F41" s="7">
        <f t="shared" si="1"/>
        <v>0.47560975609756095</v>
      </c>
      <c r="G41" s="7">
        <f t="shared" si="2"/>
        <v>0.39819647144179299</v>
      </c>
      <c r="J41">
        <f t="shared" si="16"/>
        <v>1.2870477857413696E-2</v>
      </c>
      <c r="K41">
        <f t="shared" si="17"/>
        <v>5.4627552812124405E-2</v>
      </c>
      <c r="L41">
        <f t="shared" si="18"/>
        <v>3.3186687291324582E-2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2.4234855341389885</v>
      </c>
      <c r="AW41" s="61" t="s">
        <v>44</v>
      </c>
      <c r="AX41" s="61">
        <v>1</v>
      </c>
      <c r="AY41" s="61"/>
      <c r="AZ41" s="61">
        <v>1</v>
      </c>
      <c r="BA41" s="61">
        <f>LOG10(BA46)</f>
        <v>1.8626465148936218</v>
      </c>
      <c r="BB41" s="61" t="s">
        <v>159</v>
      </c>
      <c r="BC41" s="61"/>
      <c r="BI41" s="5">
        <f t="shared" si="3"/>
        <v>11.666666666666668</v>
      </c>
      <c r="BJ41" s="5">
        <f t="shared" si="4"/>
        <v>39</v>
      </c>
      <c r="BK41" s="5">
        <f t="shared" si="5"/>
        <v>1.0669467896306133</v>
      </c>
      <c r="BL41">
        <f t="shared" si="6"/>
        <v>0.44250670767584777</v>
      </c>
      <c r="BM41">
        <f t="shared" si="7"/>
        <v>0.55749329232415223</v>
      </c>
      <c r="BN41">
        <f t="shared" si="8"/>
        <v>0.5023213870297174</v>
      </c>
      <c r="BO41">
        <f t="shared" si="9"/>
        <v>-115.79374013841515</v>
      </c>
      <c r="BP41">
        <f t="shared" si="10"/>
        <v>0.47530864197530864</v>
      </c>
      <c r="BQ41">
        <f t="shared" si="11"/>
        <v>-6.1931623455317261E-2</v>
      </c>
      <c r="BR41">
        <f t="shared" si="12"/>
        <v>2.456735772821304</v>
      </c>
      <c r="BU41" t="s">
        <v>1</v>
      </c>
      <c r="BV41">
        <v>0.06</v>
      </c>
    </row>
    <row r="42" spans="1:74" x14ac:dyDescent="0.25">
      <c r="A42">
        <v>12.92</v>
      </c>
      <c r="B42">
        <f t="shared" si="13"/>
        <v>1.1112625136590653</v>
      </c>
      <c r="C42">
        <f t="shared" si="14"/>
        <v>40</v>
      </c>
      <c r="D42" s="5">
        <f t="shared" si="15"/>
        <v>0.48780487804878048</v>
      </c>
      <c r="E42" s="6">
        <f t="shared" si="0"/>
        <v>-3.0573399820906299E-2</v>
      </c>
      <c r="F42" s="7">
        <f t="shared" si="1"/>
        <v>0.48780487804878048</v>
      </c>
      <c r="G42" s="7">
        <f t="shared" si="2"/>
        <v>0.39875587175266114</v>
      </c>
      <c r="J42">
        <f t="shared" si="16"/>
        <v>1.9438287834594236E-2</v>
      </c>
      <c r="K42">
        <f t="shared" si="17"/>
        <v>7.7795220171091223E-2</v>
      </c>
      <c r="L42">
        <f t="shared" si="18"/>
        <v>4.7261235615971731E-2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1.5485784701156311</v>
      </c>
      <c r="BB42" s="61" t="s">
        <v>68</v>
      </c>
      <c r="BC42" s="61"/>
      <c r="BI42" s="5">
        <f t="shared" si="3"/>
        <v>12.92</v>
      </c>
      <c r="BJ42" s="5">
        <f t="shared" si="4"/>
        <v>40</v>
      </c>
      <c r="BK42" s="5">
        <f t="shared" si="5"/>
        <v>1.1112625136590653</v>
      </c>
      <c r="BL42">
        <f t="shared" si="6"/>
        <v>0.47143222015059849</v>
      </c>
      <c r="BM42">
        <f t="shared" si="7"/>
        <v>0.52856777984940151</v>
      </c>
      <c r="BN42">
        <f t="shared" si="8"/>
        <v>0.50299321029617894</v>
      </c>
      <c r="BO42">
        <f t="shared" si="9"/>
        <v>-113.6935253149164</v>
      </c>
      <c r="BP42">
        <f t="shared" si="10"/>
        <v>0.48765432098765432</v>
      </c>
      <c r="BQ42">
        <f t="shared" si="11"/>
        <v>-3.0950969016380642E-2</v>
      </c>
      <c r="BR42">
        <f t="shared" si="12"/>
        <v>2.5587764983544559</v>
      </c>
      <c r="BU42" t="s">
        <v>1</v>
      </c>
      <c r="BV42">
        <v>0.06</v>
      </c>
    </row>
    <row r="43" spans="1:74" x14ac:dyDescent="0.25">
      <c r="A43">
        <v>13.283333333333333</v>
      </c>
      <c r="B43">
        <f t="shared" si="13"/>
        <v>1.1233070710124686</v>
      </c>
      <c r="C43">
        <f t="shared" si="14"/>
        <v>41</v>
      </c>
      <c r="D43" s="5">
        <f t="shared" si="15"/>
        <v>0.5</v>
      </c>
      <c r="E43" s="6">
        <f t="shared" si="0"/>
        <v>0</v>
      </c>
      <c r="F43" s="7">
        <f t="shared" si="1"/>
        <v>0.5</v>
      </c>
      <c r="G43" s="7">
        <f t="shared" si="2"/>
        <v>0.3989422804014327</v>
      </c>
      <c r="J43">
        <f t="shared" si="16"/>
        <v>2.8658599312098802E-2</v>
      </c>
      <c r="K43">
        <f t="shared" si="17"/>
        <v>0.10782679510526902</v>
      </c>
      <c r="L43">
        <f t="shared" si="18"/>
        <v>6.5505664203761901E-2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0.76591679396663193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13.283333333333333</v>
      </c>
      <c r="BJ43" s="5">
        <f t="shared" si="4"/>
        <v>41</v>
      </c>
      <c r="BK43" s="5">
        <f t="shared" si="5"/>
        <v>1.1233070710124686</v>
      </c>
      <c r="BL43">
        <f t="shared" si="6"/>
        <v>0.47932651752162625</v>
      </c>
      <c r="BM43">
        <f t="shared" si="7"/>
        <v>0.52067348247837375</v>
      </c>
      <c r="BN43">
        <f t="shared" si="8"/>
        <v>0.52067348247837375</v>
      </c>
      <c r="BO43">
        <f t="shared" si="9"/>
        <v>-112.42843704489792</v>
      </c>
      <c r="BP43">
        <f t="shared" si="10"/>
        <v>0.5</v>
      </c>
      <c r="BQ43">
        <f t="shared" si="11"/>
        <v>0</v>
      </c>
      <c r="BR43">
        <f t="shared" si="12"/>
        <v>2.5865101165681144</v>
      </c>
      <c r="BU43" t="s">
        <v>62</v>
      </c>
      <c r="BV43">
        <v>0.06</v>
      </c>
    </row>
    <row r="44" spans="1:74" x14ac:dyDescent="0.25">
      <c r="A44">
        <v>14.133333333333333</v>
      </c>
      <c r="B44">
        <f t="shared" si="13"/>
        <v>1.1502446018730701</v>
      </c>
      <c r="C44">
        <f t="shared" si="14"/>
        <v>42</v>
      </c>
      <c r="D44" s="5">
        <f t="shared" si="15"/>
        <v>0.51219512195121952</v>
      </c>
      <c r="E44" s="6">
        <f t="shared" si="0"/>
        <v>3.0573399820906299E-2</v>
      </c>
      <c r="F44" s="7">
        <f t="shared" si="1"/>
        <v>0.51219512195121952</v>
      </c>
      <c r="G44" s="7">
        <f t="shared" si="2"/>
        <v>0.39875587175266114</v>
      </c>
      <c r="J44">
        <f t="shared" si="16"/>
        <v>4.1257412181826943E-2</v>
      </c>
      <c r="K44">
        <f t="shared" si="17"/>
        <v>0.14545648680936588</v>
      </c>
      <c r="L44">
        <f t="shared" si="18"/>
        <v>8.8366011174597567E-2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0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14.133333333333333</v>
      </c>
      <c r="BJ44" s="5">
        <f t="shared" si="4"/>
        <v>42</v>
      </c>
      <c r="BK44" s="5">
        <f t="shared" si="5"/>
        <v>1.1502446018730701</v>
      </c>
      <c r="BL44">
        <f t="shared" si="6"/>
        <v>0.49700678970382112</v>
      </c>
      <c r="BM44">
        <f t="shared" si="7"/>
        <v>0.50299321029617894</v>
      </c>
      <c r="BN44">
        <f t="shared" si="8"/>
        <v>0.52856777984940151</v>
      </c>
      <c r="BO44">
        <f t="shared" si="9"/>
        <v>-110.94907339361896</v>
      </c>
      <c r="BP44">
        <f t="shared" si="10"/>
        <v>0.51234567901234573</v>
      </c>
      <c r="BQ44">
        <f t="shared" si="11"/>
        <v>3.0950969016380784E-2</v>
      </c>
      <c r="BR44">
        <f t="shared" si="12"/>
        <v>2.6485360735698023</v>
      </c>
      <c r="BU44" t="s">
        <v>63</v>
      </c>
      <c r="BV44">
        <v>0.06</v>
      </c>
    </row>
    <row r="45" spans="1:74" x14ac:dyDescent="0.25">
      <c r="A45">
        <v>14.166666666666666</v>
      </c>
      <c r="B45">
        <f t="shared" si="13"/>
        <v>1.151267675330649</v>
      </c>
      <c r="C45">
        <f t="shared" si="14"/>
        <v>43</v>
      </c>
      <c r="D45" s="5">
        <f t="shared" si="15"/>
        <v>0.52439024390243905</v>
      </c>
      <c r="E45" s="6">
        <f t="shared" si="0"/>
        <v>6.1175411038551106E-2</v>
      </c>
      <c r="F45" s="7">
        <f t="shared" si="1"/>
        <v>0.52439024390243905</v>
      </c>
      <c r="G45" s="7">
        <f t="shared" si="2"/>
        <v>0.39819647144179299</v>
      </c>
      <c r="J45">
        <f t="shared" si="16"/>
        <v>5.8013502789120659E-2</v>
      </c>
      <c r="K45">
        <f t="shared" si="17"/>
        <v>0.19097305909157863</v>
      </c>
      <c r="L45">
        <f t="shared" si="18"/>
        <v>0.11601770291517113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67.623251028806592</v>
      </c>
      <c r="BB45" s="61" t="s">
        <v>7</v>
      </c>
      <c r="BC45" s="61"/>
      <c r="BI45" s="5">
        <f t="shared" si="3"/>
        <v>14.166666666666666</v>
      </c>
      <c r="BJ45" s="5">
        <f t="shared" si="4"/>
        <v>43</v>
      </c>
      <c r="BK45" s="5">
        <f t="shared" si="5"/>
        <v>1.151267675330649</v>
      </c>
      <c r="BL45">
        <f t="shared" si="6"/>
        <v>0.4976786129702826</v>
      </c>
      <c r="BM45">
        <f t="shared" si="7"/>
        <v>0.5023213870297174</v>
      </c>
      <c r="BN45">
        <f t="shared" si="8"/>
        <v>0.55749329232415223</v>
      </c>
      <c r="BO45">
        <f t="shared" si="9"/>
        <v>-108.97897372167114</v>
      </c>
      <c r="BP45">
        <f t="shared" si="10"/>
        <v>0.52469135802469136</v>
      </c>
      <c r="BQ45">
        <f t="shared" si="11"/>
        <v>6.1931623455317261E-2</v>
      </c>
      <c r="BR45">
        <f t="shared" si="12"/>
        <v>2.6508917872622613</v>
      </c>
      <c r="BU45" t="s">
        <v>75</v>
      </c>
      <c r="BV45">
        <v>0.06</v>
      </c>
    </row>
    <row r="46" spans="1:74" x14ac:dyDescent="0.25">
      <c r="A46">
        <v>15.5</v>
      </c>
      <c r="B46">
        <f t="shared" si="13"/>
        <v>1.1903316981702914</v>
      </c>
      <c r="C46">
        <f t="shared" si="14"/>
        <v>44</v>
      </c>
      <c r="D46" s="5">
        <f t="shared" si="15"/>
        <v>0.53658536585365857</v>
      </c>
      <c r="E46" s="6">
        <f t="shared" si="0"/>
        <v>9.1834832954222387E-2</v>
      </c>
      <c r="F46" s="7">
        <f t="shared" si="1"/>
        <v>0.53658536585365857</v>
      </c>
      <c r="G46" s="7">
        <f t="shared" si="2"/>
        <v>0.39726355523103057</v>
      </c>
      <c r="J46">
        <f t="shared" si="16"/>
        <v>7.9704266182049607E-2</v>
      </c>
      <c r="K46">
        <f t="shared" si="17"/>
        <v>0.24403028657956166</v>
      </c>
      <c r="L46">
        <f t="shared" si="18"/>
        <v>0.14825040466632045</v>
      </c>
      <c r="M46">
        <f t="shared" si="19"/>
        <v>1.9952623149688908</v>
      </c>
      <c r="N46">
        <f t="shared" si="22"/>
        <v>0.30000000000000243</v>
      </c>
      <c r="AK46" s="27">
        <f>INDEX(LINEST(E3:E83,BR3:BR83),1)</f>
        <v>0.66994559963547973</v>
      </c>
      <c r="AU46" s="61">
        <v>1</v>
      </c>
      <c r="AV46" s="61">
        <v>2.5357918594776332</v>
      </c>
      <c r="AW46" s="61" t="s">
        <v>46</v>
      </c>
      <c r="AX46" s="61">
        <v>1</v>
      </c>
      <c r="AY46" s="61"/>
      <c r="AZ46" s="61"/>
      <c r="BA46" s="66">
        <f>AO48</f>
        <v>72.886402480175448</v>
      </c>
      <c r="BB46" s="61" t="s">
        <v>158</v>
      </c>
      <c r="BC46" s="61"/>
      <c r="BI46" s="5">
        <f t="shared" si="3"/>
        <v>15.5</v>
      </c>
      <c r="BJ46" s="5">
        <f t="shared" si="4"/>
        <v>44</v>
      </c>
      <c r="BK46" s="5">
        <f t="shared" si="5"/>
        <v>1.1903316981702914</v>
      </c>
      <c r="BL46">
        <f t="shared" si="6"/>
        <v>0.52331811250279014</v>
      </c>
      <c r="BM46">
        <f t="shared" si="7"/>
        <v>0.47668188749720986</v>
      </c>
      <c r="BN46">
        <f t="shared" si="8"/>
        <v>0.56155111299800264</v>
      </c>
      <c r="BO46">
        <f t="shared" si="9"/>
        <v>-106.54178633059237</v>
      </c>
      <c r="BP46">
        <f t="shared" si="10"/>
        <v>0.53703703703703709</v>
      </c>
      <c r="BQ46">
        <f t="shared" si="11"/>
        <v>9.2971848561073892E-2</v>
      </c>
      <c r="BR46">
        <f t="shared" si="12"/>
        <v>2.7408400239252009</v>
      </c>
      <c r="BU46" t="s">
        <v>1</v>
      </c>
      <c r="BV46">
        <v>7.0000000000000007E-2</v>
      </c>
    </row>
    <row r="47" spans="1:74" x14ac:dyDescent="0.25">
      <c r="A47">
        <v>15.73</v>
      </c>
      <c r="B47">
        <f t="shared" si="13"/>
        <v>1.1967287226232868</v>
      </c>
      <c r="C47">
        <f t="shared" si="14"/>
        <v>45</v>
      </c>
      <c r="D47" s="5">
        <f t="shared" si="15"/>
        <v>0.54878048780487809</v>
      </c>
      <c r="E47" s="6">
        <f t="shared" si="0"/>
        <v>0.12258084388880255</v>
      </c>
      <c r="F47" s="7">
        <f t="shared" si="1"/>
        <v>0.54878048780487809</v>
      </c>
      <c r="G47" s="7">
        <f t="shared" si="2"/>
        <v>0.39595624555739489</v>
      </c>
      <c r="J47">
        <f t="shared" si="16"/>
        <v>0.1070340410760226</v>
      </c>
      <c r="K47">
        <f t="shared" si="17"/>
        <v>0.30349250417077284</v>
      </c>
      <c r="L47">
        <f t="shared" si="18"/>
        <v>0.18437419054475807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67.623251028806592</v>
      </c>
      <c r="AP47" s="52" t="s">
        <v>7</v>
      </c>
      <c r="AQ47" s="52"/>
      <c r="AU47" s="61">
        <v>1</v>
      </c>
      <c r="AV47" s="61">
        <v>3.4705550357209027</v>
      </c>
      <c r="AW47" s="61" t="s">
        <v>47</v>
      </c>
      <c r="AX47" s="61">
        <v>1</v>
      </c>
      <c r="AY47" s="61"/>
      <c r="AZ47" s="61"/>
      <c r="BA47" s="66">
        <f>0.3*AO53 + 0.4*AO55 +0.3*AO57</f>
        <v>35.36539149737893</v>
      </c>
      <c r="BB47" s="61" t="s">
        <v>77</v>
      </c>
      <c r="BC47" s="61"/>
      <c r="BI47" s="5">
        <f t="shared" si="3"/>
        <v>15.73</v>
      </c>
      <c r="BJ47" s="5">
        <f t="shared" si="4"/>
        <v>45</v>
      </c>
      <c r="BK47" s="5">
        <f t="shared" si="5"/>
        <v>1.1967287226232868</v>
      </c>
      <c r="BL47">
        <f t="shared" si="6"/>
        <v>0.52751040400344074</v>
      </c>
      <c r="BM47">
        <f t="shared" si="7"/>
        <v>0.47248959599655926</v>
      </c>
      <c r="BN47">
        <f t="shared" si="8"/>
        <v>0.5637641579539483</v>
      </c>
      <c r="BO47">
        <f t="shared" si="9"/>
        <v>-107.93083090195201</v>
      </c>
      <c r="BP47">
        <f t="shared" si="10"/>
        <v>0.54938271604938271</v>
      </c>
      <c r="BQ47">
        <f t="shared" si="11"/>
        <v>0.12410193272093782</v>
      </c>
      <c r="BR47">
        <f t="shared" si="12"/>
        <v>2.7555697170701863</v>
      </c>
      <c r="BU47" t="s">
        <v>1</v>
      </c>
      <c r="BV47">
        <v>7.0000000000000007E-2</v>
      </c>
    </row>
    <row r="48" spans="1:74" x14ac:dyDescent="0.25">
      <c r="A48">
        <v>15.783333333333333</v>
      </c>
      <c r="B48">
        <f t="shared" si="13"/>
        <v>1.1981987286196298</v>
      </c>
      <c r="C48">
        <f t="shared" si="14"/>
        <v>46</v>
      </c>
      <c r="D48" s="5">
        <f t="shared" si="15"/>
        <v>0.56097560975609762</v>
      </c>
      <c r="E48" s="6">
        <f t="shared" si="0"/>
        <v>0.15344319882333449</v>
      </c>
      <c r="F48" s="7">
        <f t="shared" si="1"/>
        <v>0.56097560975609762</v>
      </c>
      <c r="G48" s="7">
        <f t="shared" si="2"/>
        <v>0.39427330571378455</v>
      </c>
      <c r="J48">
        <f t="shared" si="16"/>
        <v>0.14055036425028597</v>
      </c>
      <c r="K48">
        <f t="shared" si="17"/>
        <v>0.36735404165312785</v>
      </c>
      <c r="L48">
        <f t="shared" si="18"/>
        <v>0.22317059941299014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72.886402480175448</v>
      </c>
      <c r="AP48" s="52" t="s">
        <v>158</v>
      </c>
      <c r="AQ48" s="52"/>
      <c r="AU48" s="61">
        <v>1</v>
      </c>
      <c r="AV48" s="61"/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15.783333333333333</v>
      </c>
      <c r="BJ48" s="5">
        <f t="shared" si="4"/>
        <v>46</v>
      </c>
      <c r="BK48" s="5">
        <f t="shared" si="5"/>
        <v>1.1981987286196298</v>
      </c>
      <c r="BL48">
        <f t="shared" si="6"/>
        <v>0.52847335923860506</v>
      </c>
      <c r="BM48">
        <f t="shared" si="7"/>
        <v>0.47152664076139494</v>
      </c>
      <c r="BN48">
        <f t="shared" si="8"/>
        <v>0.57831902930347279</v>
      </c>
      <c r="BO48">
        <f t="shared" si="9"/>
        <v>-107.87071676861355</v>
      </c>
      <c r="BP48">
        <f t="shared" si="10"/>
        <v>0.56172839506172845</v>
      </c>
      <c r="BQ48">
        <f t="shared" si="11"/>
        <v>0.15535277790256308</v>
      </c>
      <c r="BR48">
        <f t="shared" si="12"/>
        <v>2.7589545309639774</v>
      </c>
      <c r="BU48" t="s">
        <v>62</v>
      </c>
      <c r="BV48">
        <v>7.0000000000000007E-2</v>
      </c>
    </row>
    <row r="49" spans="1:74" x14ac:dyDescent="0.25">
      <c r="A49">
        <v>16.559999999999999</v>
      </c>
      <c r="B49">
        <f t="shared" si="13"/>
        <v>1.2190603324488614</v>
      </c>
      <c r="C49">
        <f t="shared" si="14"/>
        <v>47</v>
      </c>
      <c r="D49" s="5">
        <f t="shared" si="15"/>
        <v>0.57317073170731703</v>
      </c>
      <c r="E49" s="6">
        <f t="shared" si="0"/>
        <v>0.18445243709474296</v>
      </c>
      <c r="F49" s="7">
        <f t="shared" si="1"/>
        <v>0.57317073170731703</v>
      </c>
      <c r="G49" s="7">
        <f t="shared" si="2"/>
        <v>0.39221313156220566</v>
      </c>
      <c r="J49">
        <f t="shared" si="16"/>
        <v>0.18055734672985904</v>
      </c>
      <c r="K49">
        <f t="shared" si="17"/>
        <v>0.43276715226341317</v>
      </c>
      <c r="L49">
        <f t="shared" si="18"/>
        <v>0.26290960170808386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/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16.559999999999999</v>
      </c>
      <c r="BJ49" s="5">
        <f t="shared" si="4"/>
        <v>47</v>
      </c>
      <c r="BK49" s="5">
        <f t="shared" si="5"/>
        <v>1.2190603324488614</v>
      </c>
      <c r="BL49">
        <f t="shared" si="6"/>
        <v>0.54211855380239249</v>
      </c>
      <c r="BM49">
        <f t="shared" si="7"/>
        <v>0.45788144619760751</v>
      </c>
      <c r="BN49">
        <f t="shared" si="8"/>
        <v>0.5783190293034729</v>
      </c>
      <c r="BO49">
        <f t="shared" si="9"/>
        <v>-107.87071639371639</v>
      </c>
      <c r="BP49">
        <f t="shared" si="10"/>
        <v>0.57407407407407407</v>
      </c>
      <c r="BQ49">
        <f t="shared" si="11"/>
        <v>0.18675612106373712</v>
      </c>
      <c r="BR49">
        <f t="shared" si="12"/>
        <v>2.8069901489571136</v>
      </c>
      <c r="BU49" t="s">
        <v>63</v>
      </c>
      <c r="BV49">
        <v>0.08</v>
      </c>
    </row>
    <row r="50" spans="1:74" x14ac:dyDescent="0.25">
      <c r="A50">
        <v>16.64</v>
      </c>
      <c r="B50">
        <f t="shared" si="13"/>
        <v>1.2211533219547051</v>
      </c>
      <c r="C50">
        <f t="shared" si="14"/>
        <v>48</v>
      </c>
      <c r="D50" s="5">
        <f t="shared" si="15"/>
        <v>0.58536585365853655</v>
      </c>
      <c r="E50" s="6">
        <f t="shared" si="0"/>
        <v>0.21564010401258171</v>
      </c>
      <c r="F50" s="7">
        <f t="shared" si="1"/>
        <v>0.58536585365853655</v>
      </c>
      <c r="G50" s="7">
        <f t="shared" si="2"/>
        <v>0.38977374063338532</v>
      </c>
      <c r="J50">
        <f t="shared" si="16"/>
        <v>0.22703822731868883</v>
      </c>
      <c r="K50">
        <f t="shared" si="17"/>
        <v>0.49619955576431934</v>
      </c>
      <c r="L50">
        <f t="shared" si="18"/>
        <v>0.301445308155737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0.66994559963547951</v>
      </c>
      <c r="AL50" s="27">
        <f>INTERCEPT(E3:E902,BR3:BR902)</f>
        <v>-1.7814064364762201</v>
      </c>
      <c r="BI50" s="5">
        <f t="shared" si="3"/>
        <v>16.64</v>
      </c>
      <c r="BJ50" s="5">
        <f t="shared" si="4"/>
        <v>48</v>
      </c>
      <c r="BK50" s="5">
        <f t="shared" si="5"/>
        <v>1.2211533219547051</v>
      </c>
      <c r="BL50">
        <f t="shared" si="6"/>
        <v>0.54348507247295008</v>
      </c>
      <c r="BM50">
        <f t="shared" si="7"/>
        <v>0.45651492752704992</v>
      </c>
      <c r="BN50">
        <f t="shared" si="8"/>
        <v>0.58703980222575747</v>
      </c>
      <c r="BO50">
        <f t="shared" si="9"/>
        <v>-108.52949089439633</v>
      </c>
      <c r="BP50">
        <f t="shared" si="10"/>
        <v>0.5864197530864198</v>
      </c>
      <c r="BQ50">
        <f t="shared" si="11"/>
        <v>0.21834477076736838</v>
      </c>
      <c r="BR50">
        <f t="shared" si="12"/>
        <v>2.8118094353930627</v>
      </c>
      <c r="BU50" t="s">
        <v>63</v>
      </c>
      <c r="BV50">
        <v>0.08</v>
      </c>
    </row>
    <row r="51" spans="1:74" x14ac:dyDescent="0.25">
      <c r="A51">
        <v>16.786666666666669</v>
      </c>
      <c r="B51">
        <f t="shared" si="13"/>
        <v>1.2249644667161625</v>
      </c>
      <c r="C51">
        <f t="shared" si="14"/>
        <v>49</v>
      </c>
      <c r="D51" s="5">
        <f t="shared" si="15"/>
        <v>0.59756097560975607</v>
      </c>
      <c r="E51" s="6">
        <f t="shared" si="0"/>
        <v>0.2470389907389772</v>
      </c>
      <c r="F51" s="7">
        <f t="shared" si="1"/>
        <v>0.59756097560975607</v>
      </c>
      <c r="G51" s="7">
        <f t="shared" si="2"/>
        <v>0.3869527584170861</v>
      </c>
      <c r="J51">
        <f t="shared" si="16"/>
        <v>0.27960024570555653</v>
      </c>
      <c r="K51">
        <f t="shared" si="17"/>
        <v>0.5537210919369252</v>
      </c>
      <c r="L51">
        <f t="shared" si="18"/>
        <v>0.33639011412283132</v>
      </c>
      <c r="M51">
        <f t="shared" si="19"/>
        <v>6.309573444801968</v>
      </c>
      <c r="N51">
        <f t="shared" si="22"/>
        <v>0.80000000000000238</v>
      </c>
      <c r="BI51" s="5">
        <f t="shared" si="3"/>
        <v>16.786666666666669</v>
      </c>
      <c r="BJ51" s="5">
        <f t="shared" si="4"/>
        <v>49</v>
      </c>
      <c r="BK51" s="5">
        <f t="shared" si="5"/>
        <v>1.2249644667161625</v>
      </c>
      <c r="BL51">
        <f t="shared" si="6"/>
        <v>0.54597204788531073</v>
      </c>
      <c r="BM51">
        <f t="shared" si="7"/>
        <v>0.45402795211468927</v>
      </c>
      <c r="BN51">
        <f t="shared" si="8"/>
        <v>0.5954527808707335</v>
      </c>
      <c r="BO51">
        <f t="shared" si="9"/>
        <v>-108.99120649114792</v>
      </c>
      <c r="BP51">
        <f t="shared" si="10"/>
        <v>0.59876543209876543</v>
      </c>
      <c r="BQ51">
        <f t="shared" si="11"/>
        <v>0.25015286376847284</v>
      </c>
      <c r="BR51">
        <f t="shared" si="12"/>
        <v>2.8205849205080367</v>
      </c>
      <c r="BU51" t="s">
        <v>63</v>
      </c>
      <c r="BV51">
        <v>0.08</v>
      </c>
    </row>
    <row r="52" spans="1:74" ht="26.25" x14ac:dyDescent="0.25">
      <c r="A52">
        <v>17.296666666666667</v>
      </c>
      <c r="B52">
        <f t="shared" si="13"/>
        <v>1.2379624159752649</v>
      </c>
      <c r="C52">
        <f t="shared" si="14"/>
        <v>50</v>
      </c>
      <c r="D52" s="5">
        <f t="shared" si="15"/>
        <v>0.6097560975609756</v>
      </c>
      <c r="E52" s="6">
        <f t="shared" si="0"/>
        <v>0.27868339741721943</v>
      </c>
      <c r="F52" s="7">
        <f t="shared" si="1"/>
        <v>0.6097560975609756</v>
      </c>
      <c r="G52" s="7">
        <f t="shared" si="2"/>
        <v>0.38374740159075088</v>
      </c>
      <c r="J52">
        <f t="shared" si="16"/>
        <v>0.33745364269395978</v>
      </c>
      <c r="K52">
        <f t="shared" si="17"/>
        <v>0.60139301040825699</v>
      </c>
      <c r="L52">
        <f t="shared" si="18"/>
        <v>0.36535119638706326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17.296666666666667</v>
      </c>
      <c r="BJ52" s="5">
        <f t="shared" si="4"/>
        <v>50</v>
      </c>
      <c r="BK52" s="5">
        <f t="shared" si="5"/>
        <v>1.2379624159752649</v>
      </c>
      <c r="BL52">
        <f t="shared" si="6"/>
        <v>0.55443977442350889</v>
      </c>
      <c r="BM52">
        <f t="shared" si="7"/>
        <v>0.44556022557649111</v>
      </c>
      <c r="BN52">
        <f t="shared" si="8"/>
        <v>0.63764963714593192</v>
      </c>
      <c r="BO52">
        <f t="shared" si="9"/>
        <v>-102.93657610995631</v>
      </c>
      <c r="BP52">
        <f t="shared" si="10"/>
        <v>0.61111111111111116</v>
      </c>
      <c r="BQ52">
        <f t="shared" si="11"/>
        <v>0.28221614706250825</v>
      </c>
      <c r="BR52">
        <f t="shared" si="12"/>
        <v>2.8505138047115386</v>
      </c>
      <c r="BU52" t="s">
        <v>65</v>
      </c>
      <c r="BV52">
        <v>0.08</v>
      </c>
    </row>
    <row r="53" spans="1:74" x14ac:dyDescent="0.25">
      <c r="A53">
        <v>17.893333333333331</v>
      </c>
      <c r="B53">
        <f t="shared" si="13"/>
        <v>1.2526912524412732</v>
      </c>
      <c r="C53">
        <f t="shared" si="14"/>
        <v>51</v>
      </c>
      <c r="D53" s="5">
        <f t="shared" si="15"/>
        <v>0.62195121951219512</v>
      </c>
      <c r="E53" s="6">
        <f t="shared" si="0"/>
        <v>0.31060942538225567</v>
      </c>
      <c r="F53" s="7">
        <f t="shared" si="1"/>
        <v>0.62195121951219523</v>
      </c>
      <c r="G53" s="7">
        <f t="shared" si="2"/>
        <v>0.38015445786836893</v>
      </c>
      <c r="J53">
        <f t="shared" si="16"/>
        <v>0.39943268288024159</v>
      </c>
      <c r="K53">
        <f t="shared" si="17"/>
        <v>0.63570891221933368</v>
      </c>
      <c r="L53">
        <f t="shared" si="18"/>
        <v>0.386198388763421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2.1087864217701382</v>
      </c>
      <c r="AN53">
        <v>0.1</v>
      </c>
      <c r="AO53" s="18">
        <f>AM53</f>
        <v>2.1087864217701382</v>
      </c>
      <c r="AQ53" s="58">
        <f>10^_xlfn.NORM.INV(AN53,$AL$61,$AL$62)</f>
        <v>2.378206646897576</v>
      </c>
      <c r="BI53" s="5">
        <f t="shared" si="3"/>
        <v>17.893333333333331</v>
      </c>
      <c r="BJ53" s="5">
        <f t="shared" si="4"/>
        <v>51</v>
      </c>
      <c r="BK53" s="5">
        <f t="shared" si="5"/>
        <v>1.2526912524412732</v>
      </c>
      <c r="BL53">
        <f t="shared" si="6"/>
        <v>0.56400498390483289</v>
      </c>
      <c r="BM53">
        <f t="shared" si="7"/>
        <v>0.43599501609516711</v>
      </c>
      <c r="BN53">
        <f t="shared" si="8"/>
        <v>0.64772053979322819</v>
      </c>
      <c r="BO53">
        <f t="shared" si="9"/>
        <v>-101.70580135374513</v>
      </c>
      <c r="BP53">
        <f t="shared" si="10"/>
        <v>0.62345679012345678</v>
      </c>
      <c r="BQ53">
        <f t="shared" si="11"/>
        <v>0.31457229183888502</v>
      </c>
      <c r="BR53">
        <f t="shared" si="12"/>
        <v>2.8844282039953164</v>
      </c>
      <c r="BU53" t="s">
        <v>65</v>
      </c>
      <c r="BV53">
        <v>0.08</v>
      </c>
    </row>
    <row r="54" spans="1:74" x14ac:dyDescent="0.25">
      <c r="A54">
        <v>18.333333333333336</v>
      </c>
      <c r="B54">
        <f t="shared" si="13"/>
        <v>1.2632414347745815</v>
      </c>
      <c r="C54">
        <f t="shared" si="14"/>
        <v>52</v>
      </c>
      <c r="D54" s="5">
        <f t="shared" si="15"/>
        <v>0.63414634146341464</v>
      </c>
      <c r="E54" s="6">
        <f t="shared" si="0"/>
        <v>0.34285530539032705</v>
      </c>
      <c r="F54" s="7">
        <f t="shared" si="1"/>
        <v>0.63414634146341464</v>
      </c>
      <c r="G54" s="7">
        <f t="shared" si="2"/>
        <v>0.37617026207387866</v>
      </c>
      <c r="J54">
        <f t="shared" si="16"/>
        <v>0.46406057395049194</v>
      </c>
      <c r="K54">
        <f t="shared" si="17"/>
        <v>0.65401971162596917</v>
      </c>
      <c r="L54">
        <f t="shared" si="18"/>
        <v>0.39732234989073173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5.2187014717971421</v>
      </c>
      <c r="AN54">
        <v>0.25</v>
      </c>
      <c r="AO54" s="18">
        <f>AM54</f>
        <v>5.2187014717971421</v>
      </c>
      <c r="AQ54" s="58">
        <f t="shared" ref="AQ54:AQ57" si="26">10^_xlfn.NORM.INV(AN54,$AL$61,$AL$62)</f>
        <v>5.5596138809173619</v>
      </c>
      <c r="BI54" s="5">
        <f t="shared" si="3"/>
        <v>18.333333333333336</v>
      </c>
      <c r="BJ54" s="5">
        <f t="shared" si="4"/>
        <v>52</v>
      </c>
      <c r="BK54" s="5">
        <f t="shared" si="5"/>
        <v>1.2632414347745815</v>
      </c>
      <c r="BL54">
        <f t="shared" si="6"/>
        <v>0.57083388328015894</v>
      </c>
      <c r="BM54">
        <f t="shared" si="7"/>
        <v>0.42916611671984106</v>
      </c>
      <c r="BN54">
        <f t="shared" si="8"/>
        <v>0.64993816999756271</v>
      </c>
      <c r="BO54">
        <f t="shared" si="9"/>
        <v>-102.12811301354907</v>
      </c>
      <c r="BP54">
        <f t="shared" si="10"/>
        <v>0.63580246913580252</v>
      </c>
      <c r="BQ54">
        <f t="shared" si="11"/>
        <v>0.34726124702971828</v>
      </c>
      <c r="BR54">
        <f t="shared" si="12"/>
        <v>2.9087208965643612</v>
      </c>
      <c r="BU54" t="s">
        <v>1</v>
      </c>
      <c r="BV54">
        <v>0.09</v>
      </c>
    </row>
    <row r="55" spans="1:74" x14ac:dyDescent="0.25">
      <c r="A55">
        <v>18.850000000000001</v>
      </c>
      <c r="B55">
        <f t="shared" si="13"/>
        <v>1.2753113545418118</v>
      </c>
      <c r="C55">
        <f t="shared" si="14"/>
        <v>53</v>
      </c>
      <c r="D55" s="5">
        <f t="shared" si="15"/>
        <v>0.64634146341463417</v>
      </c>
      <c r="E55" s="6">
        <f t="shared" si="0"/>
        <v>0.37546177023551847</v>
      </c>
      <c r="F55" s="7">
        <f t="shared" si="1"/>
        <v>0.64634146341463417</v>
      </c>
      <c r="G55" s="7">
        <f t="shared" si="2"/>
        <v>0.37179066795047488</v>
      </c>
      <c r="J55">
        <f t="shared" si="16"/>
        <v>0.52965308864149352</v>
      </c>
      <c r="K55">
        <f t="shared" si="17"/>
        <v>0.65487134824861071</v>
      </c>
      <c r="L55">
        <f t="shared" si="18"/>
        <v>0.39783972613818408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14.282449499188672</v>
      </c>
      <c r="AN55">
        <v>0.5</v>
      </c>
      <c r="AO55" s="30">
        <f>AM55</f>
        <v>14.282449499188672</v>
      </c>
      <c r="AQ55" s="59">
        <f t="shared" si="26"/>
        <v>14.282449499188672</v>
      </c>
      <c r="BI55" s="5">
        <f t="shared" si="3"/>
        <v>18.850000000000001</v>
      </c>
      <c r="BJ55" s="5">
        <f t="shared" si="4"/>
        <v>53</v>
      </c>
      <c r="BK55" s="5">
        <f t="shared" si="5"/>
        <v>1.2753113545418118</v>
      </c>
      <c r="BL55">
        <f t="shared" si="6"/>
        <v>0.57862043687388254</v>
      </c>
      <c r="BM55">
        <f t="shared" si="7"/>
        <v>0.42137956312611746</v>
      </c>
      <c r="BN55">
        <f t="shared" si="8"/>
        <v>0.67457231275189689</v>
      </c>
      <c r="BO55">
        <f t="shared" si="9"/>
        <v>-98.782421375389319</v>
      </c>
      <c r="BP55">
        <f t="shared" si="10"/>
        <v>0.64814814814814814</v>
      </c>
      <c r="BQ55">
        <f t="shared" si="11"/>
        <v>0.38032564176363115</v>
      </c>
      <c r="BR55">
        <f t="shared" si="12"/>
        <v>2.93651291389402</v>
      </c>
      <c r="BU55" t="s">
        <v>1</v>
      </c>
      <c r="BV55">
        <v>0.09</v>
      </c>
    </row>
    <row r="56" spans="1:74" x14ac:dyDescent="0.25">
      <c r="A56">
        <v>19.740000000000002</v>
      </c>
      <c r="B56">
        <f t="shared" si="13"/>
        <v>1.2953471483336181</v>
      </c>
      <c r="C56">
        <f t="shared" si="14"/>
        <v>54</v>
      </c>
      <c r="D56" s="5">
        <f t="shared" si="15"/>
        <v>0.65853658536585369</v>
      </c>
      <c r="E56" s="6">
        <f t="shared" si="0"/>
        <v>0.40847248197412389</v>
      </c>
      <c r="F56" s="7">
        <f t="shared" si="1"/>
        <v>0.65853658536585369</v>
      </c>
      <c r="G56" s="7">
        <f t="shared" si="2"/>
        <v>0.36701101510432849</v>
      </c>
      <c r="J56">
        <f t="shared" si="16"/>
        <v>0.59444902024023105</v>
      </c>
      <c r="K56">
        <f t="shared" si="17"/>
        <v>0.63819552661145018</v>
      </c>
      <c r="L56">
        <f t="shared" si="18"/>
        <v>0.38770902744293662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39.08795412024751</v>
      </c>
      <c r="AN56">
        <v>0.75</v>
      </c>
      <c r="AO56" s="30">
        <f>AM56</f>
        <v>39.08795412024751</v>
      </c>
      <c r="AQ56" s="59">
        <f t="shared" si="26"/>
        <v>36.691102667585923</v>
      </c>
      <c r="BI56" s="5">
        <f t="shared" si="3"/>
        <v>19.740000000000002</v>
      </c>
      <c r="BJ56" s="5">
        <f t="shared" si="4"/>
        <v>54</v>
      </c>
      <c r="BK56" s="5">
        <f t="shared" si="5"/>
        <v>1.2953471483336181</v>
      </c>
      <c r="BL56">
        <f t="shared" si="6"/>
        <v>0.5914769007386862</v>
      </c>
      <c r="BM56">
        <f t="shared" si="7"/>
        <v>0.4085230992613138</v>
      </c>
      <c r="BN56">
        <f t="shared" si="8"/>
        <v>0.67855353750572411</v>
      </c>
      <c r="BO56">
        <f t="shared" si="9"/>
        <v>-97.682926365207862</v>
      </c>
      <c r="BP56">
        <f t="shared" si="10"/>
        <v>0.66049382716049387</v>
      </c>
      <c r="BQ56">
        <f t="shared" si="11"/>
        <v>0.41381124813983405</v>
      </c>
      <c r="BR56">
        <f t="shared" si="12"/>
        <v>2.9826470340053355</v>
      </c>
      <c r="BU56" t="s">
        <v>61</v>
      </c>
      <c r="BV56">
        <v>0.09</v>
      </c>
    </row>
    <row r="57" spans="1:74" x14ac:dyDescent="0.25">
      <c r="A57">
        <v>22.5</v>
      </c>
      <c r="B57">
        <f t="shared" si="13"/>
        <v>1.3521825181113625</v>
      </c>
      <c r="C57">
        <f t="shared" si="14"/>
        <v>55</v>
      </c>
      <c r="D57" s="5">
        <f t="shared" si="15"/>
        <v>0.67073170731707321</v>
      </c>
      <c r="E57" s="6">
        <f t="shared" si="0"/>
        <v>0.4419345263849786</v>
      </c>
      <c r="F57" s="7">
        <f t="shared" si="1"/>
        <v>0.67073170731707332</v>
      </c>
      <c r="G57" s="7">
        <f t="shared" si="2"/>
        <v>0.3618260903425517</v>
      </c>
      <c r="J57">
        <f t="shared" si="16"/>
        <v>0.65675078584722579</v>
      </c>
      <c r="K57">
        <f t="shared" si="17"/>
        <v>0.60531876286408215</v>
      </c>
      <c r="L57">
        <f t="shared" si="18"/>
        <v>0.36773612326787536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96.73258590390806</v>
      </c>
      <c r="AN57">
        <v>0.9</v>
      </c>
      <c r="AO57" s="30">
        <f>AM57</f>
        <v>96.73258590390806</v>
      </c>
      <c r="AQ57" s="59">
        <f t="shared" si="26"/>
        <v>85.77402807404566</v>
      </c>
      <c r="BI57" s="5">
        <f t="shared" si="3"/>
        <v>22.5</v>
      </c>
      <c r="BJ57" s="5">
        <f t="shared" si="4"/>
        <v>55</v>
      </c>
      <c r="BK57" s="5">
        <f t="shared" si="5"/>
        <v>1.3521825181113625</v>
      </c>
      <c r="BL57">
        <f t="shared" si="6"/>
        <v>0.62737187121335103</v>
      </c>
      <c r="BM57">
        <f t="shared" si="7"/>
        <v>0.37262812878664897</v>
      </c>
      <c r="BN57">
        <f t="shared" si="8"/>
        <v>0.68119249679433846</v>
      </c>
      <c r="BO57">
        <f t="shared" si="9"/>
        <v>-92.663751774592711</v>
      </c>
      <c r="BP57">
        <f t="shared" si="10"/>
        <v>0.6728395061728395</v>
      </c>
      <c r="BQ57">
        <f t="shared" si="11"/>
        <v>0.44776751848294888</v>
      </c>
      <c r="BR57">
        <f t="shared" si="12"/>
        <v>3.1135153092103742</v>
      </c>
      <c r="BU57" t="s">
        <v>75</v>
      </c>
      <c r="BV57">
        <v>0.09</v>
      </c>
    </row>
    <row r="58" spans="1:74" x14ac:dyDescent="0.25">
      <c r="A58">
        <v>22.633333333333333</v>
      </c>
      <c r="B58">
        <f t="shared" si="13"/>
        <v>1.3547485195608393</v>
      </c>
      <c r="C58">
        <f t="shared" si="14"/>
        <v>56</v>
      </c>
      <c r="D58" s="5">
        <f t="shared" si="15"/>
        <v>0.68292682926829273</v>
      </c>
      <c r="E58" s="6">
        <f t="shared" si="0"/>
        <v>0.47589899043667905</v>
      </c>
      <c r="F58" s="7">
        <f t="shared" si="1"/>
        <v>0.68292682926829285</v>
      </c>
      <c r="G58" s="7">
        <f t="shared" si="2"/>
        <v>0.35623008249293325</v>
      </c>
      <c r="J58">
        <f t="shared" si="16"/>
        <v>0.71505663534391395</v>
      </c>
      <c r="K58">
        <f t="shared" si="17"/>
        <v>0.55878807583793166</v>
      </c>
      <c r="L58">
        <f t="shared" si="18"/>
        <v>0.33946834848583129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22.633333333333333</v>
      </c>
      <c r="BJ58" s="5">
        <f t="shared" si="4"/>
        <v>56</v>
      </c>
      <c r="BK58" s="5">
        <f t="shared" si="5"/>
        <v>1.3547485195608393</v>
      </c>
      <c r="BL58">
        <f t="shared" si="6"/>
        <v>0.62896919660468953</v>
      </c>
      <c r="BM58">
        <f t="shared" si="7"/>
        <v>0.37103080339531047</v>
      </c>
      <c r="BN58">
        <f t="shared" si="8"/>
        <v>0.68477821615904344</v>
      </c>
      <c r="BO58">
        <f t="shared" si="9"/>
        <v>-93.498991934200447</v>
      </c>
      <c r="BP58">
        <f t="shared" si="10"/>
        <v>0.68518518518518523</v>
      </c>
      <c r="BQ58">
        <f t="shared" si="11"/>
        <v>0.48224821483792335</v>
      </c>
      <c r="BR58">
        <f t="shared" si="12"/>
        <v>3.1194237458965408</v>
      </c>
      <c r="BU58" t="s">
        <v>65</v>
      </c>
      <c r="BV58">
        <v>0.09</v>
      </c>
    </row>
    <row r="59" spans="1:74" x14ac:dyDescent="0.25">
      <c r="A59">
        <v>22.666666666666668</v>
      </c>
      <c r="B59">
        <f t="shared" si="13"/>
        <v>1.355387657986574</v>
      </c>
      <c r="C59">
        <f t="shared" si="14"/>
        <v>57</v>
      </c>
      <c r="D59" s="5">
        <f t="shared" si="15"/>
        <v>0.69512195121951215</v>
      </c>
      <c r="E59" s="6">
        <f t="shared" si="0"/>
        <v>0.51042164266321888</v>
      </c>
      <c r="F59" s="7">
        <f t="shared" si="1"/>
        <v>0.69512195121951215</v>
      </c>
      <c r="G59" s="7">
        <f t="shared" si="2"/>
        <v>0.35021652957661542</v>
      </c>
      <c r="J59">
        <f t="shared" si="16"/>
        <v>0.76816746083125897</v>
      </c>
      <c r="K59">
        <f t="shared" si="17"/>
        <v>0.502045106453612</v>
      </c>
      <c r="L59">
        <f t="shared" si="18"/>
        <v>0.3049965282412922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22.666666666666668</v>
      </c>
      <c r="BJ59" s="5">
        <f t="shared" si="4"/>
        <v>57</v>
      </c>
      <c r="BK59" s="5">
        <f t="shared" si="5"/>
        <v>1.355387657986574</v>
      </c>
      <c r="BL59">
        <f t="shared" si="6"/>
        <v>0.62936671345847728</v>
      </c>
      <c r="BM59">
        <f t="shared" si="7"/>
        <v>0.37063328654152272</v>
      </c>
      <c r="BN59">
        <f t="shared" si="8"/>
        <v>0.68898436683303321</v>
      </c>
      <c r="BO59">
        <f t="shared" si="9"/>
        <v>-94.420300414175671</v>
      </c>
      <c r="BP59">
        <f t="shared" si="10"/>
        <v>0.69753086419753085</v>
      </c>
      <c r="BQ59">
        <f t="shared" si="11"/>
        <v>0.51731215321578561</v>
      </c>
      <c r="BR59">
        <f t="shared" si="12"/>
        <v>3.120895416507997</v>
      </c>
      <c r="BU59" t="s">
        <v>65</v>
      </c>
      <c r="BV59">
        <v>0.09</v>
      </c>
    </row>
    <row r="60" spans="1:74" ht="15.75" x14ac:dyDescent="0.25">
      <c r="A60">
        <v>23.38</v>
      </c>
      <c r="B60">
        <f t="shared" si="13"/>
        <v>1.3688445068258213</v>
      </c>
      <c r="C60">
        <f t="shared" si="14"/>
        <v>58</v>
      </c>
      <c r="D60" s="5">
        <f t="shared" si="15"/>
        <v>0.70731707317073167</v>
      </c>
      <c r="E60" s="6">
        <f t="shared" si="0"/>
        <v>0.54556374182259537</v>
      </c>
      <c r="F60" s="7">
        <f t="shared" si="1"/>
        <v>0.70731707317073167</v>
      </c>
      <c r="G60" s="7">
        <f t="shared" si="2"/>
        <v>0.34377825693039993</v>
      </c>
      <c r="J60">
        <f t="shared" si="16"/>
        <v>0.81525577267166394</v>
      </c>
      <c r="K60">
        <f t="shared" si="17"/>
        <v>0.43900651022850651</v>
      </c>
      <c r="L60">
        <f t="shared" si="18"/>
        <v>0.26670006295020326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23.38</v>
      </c>
      <c r="BJ60" s="5">
        <f t="shared" si="4"/>
        <v>58</v>
      </c>
      <c r="BK60" s="5">
        <f t="shared" si="5"/>
        <v>1.3688445068258213</v>
      </c>
      <c r="BL60">
        <f t="shared" si="6"/>
        <v>0.63770364063310203</v>
      </c>
      <c r="BM60">
        <f t="shared" si="7"/>
        <v>0.36229635936689797</v>
      </c>
      <c r="BN60">
        <f t="shared" si="8"/>
        <v>0.68963099487100821</v>
      </c>
      <c r="BO60">
        <f t="shared" si="9"/>
        <v>-94.470226582858672</v>
      </c>
      <c r="BP60">
        <f t="shared" si="10"/>
        <v>0.70987654320987659</v>
      </c>
      <c r="BQ60">
        <f t="shared" si="11"/>
        <v>0.55302409142754982</v>
      </c>
      <c r="BR60">
        <f t="shared" si="12"/>
        <v>3.1518809560439225</v>
      </c>
      <c r="BU60" t="s">
        <v>61</v>
      </c>
      <c r="BV60">
        <v>0.1</v>
      </c>
    </row>
    <row r="61" spans="1:74" ht="15.75" x14ac:dyDescent="0.25">
      <c r="A61">
        <v>26.266666666666666</v>
      </c>
      <c r="B61">
        <f t="shared" si="13"/>
        <v>1.4194049627698928</v>
      </c>
      <c r="C61">
        <f t="shared" si="14"/>
        <v>59</v>
      </c>
      <c r="D61" s="5">
        <f t="shared" si="15"/>
        <v>0.71951219512195119</v>
      </c>
      <c r="E61" s="6">
        <f t="shared" si="0"/>
        <v>0.58139300653245585</v>
      </c>
      <c r="F61" s="7">
        <f t="shared" si="1"/>
        <v>0.7195121951219513</v>
      </c>
      <c r="G61" s="7">
        <f t="shared" si="2"/>
        <v>0.33690730452348505</v>
      </c>
      <c r="J61">
        <f t="shared" si="16"/>
        <v>0.85589096563433831</v>
      </c>
      <c r="K61">
        <f t="shared" si="17"/>
        <v>0.37362144615637033</v>
      </c>
      <c r="L61">
        <f t="shared" si="18"/>
        <v>0.22697809915753633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1.1548026971287031</v>
      </c>
      <c r="AM61" s="32"/>
      <c r="AN61" s="32"/>
      <c r="AV61" s="6"/>
      <c r="BI61" s="5">
        <f t="shared" si="3"/>
        <v>26.266666666666666</v>
      </c>
      <c r="BJ61" s="5">
        <f t="shared" si="4"/>
        <v>59</v>
      </c>
      <c r="BK61" s="5">
        <f t="shared" si="5"/>
        <v>1.4194049627698928</v>
      </c>
      <c r="BL61">
        <f t="shared" si="6"/>
        <v>0.66841960374162057</v>
      </c>
      <c r="BM61">
        <f t="shared" si="7"/>
        <v>0.33158039625837943</v>
      </c>
      <c r="BN61">
        <f t="shared" si="8"/>
        <v>0.69490245831129571</v>
      </c>
      <c r="BO61">
        <f t="shared" si="9"/>
        <v>-89.718284489585827</v>
      </c>
      <c r="BP61">
        <f t="shared" si="10"/>
        <v>0.72222222222222221</v>
      </c>
      <c r="BQ61">
        <f t="shared" si="11"/>
        <v>0.58945579784977842</v>
      </c>
      <c r="BR61">
        <f t="shared" si="12"/>
        <v>3.2683007081957238</v>
      </c>
      <c r="BU61" t="s">
        <v>62</v>
      </c>
      <c r="BV61">
        <v>0.1</v>
      </c>
    </row>
    <row r="62" spans="1:74" ht="15.75" x14ac:dyDescent="0.25">
      <c r="A62">
        <v>26.616666666666667</v>
      </c>
      <c r="B62">
        <f t="shared" si="13"/>
        <v>1.4251536657548394</v>
      </c>
      <c r="C62">
        <f t="shared" si="14"/>
        <v>60</v>
      </c>
      <c r="D62" s="5">
        <f t="shared" si="15"/>
        <v>0.73170731707317072</v>
      </c>
      <c r="E62" s="6">
        <f t="shared" si="0"/>
        <v>0.6179847884685038</v>
      </c>
      <c r="F62" s="7">
        <f t="shared" si="1"/>
        <v>0.73170731707317083</v>
      </c>
      <c r="G62" s="7">
        <f t="shared" si="2"/>
        <v>0.32959484125749294</v>
      </c>
      <c r="J62">
        <f t="shared" si="16"/>
        <v>0.89002209490201789</v>
      </c>
      <c r="K62">
        <f t="shared" si="17"/>
        <v>0.30947476916257377</v>
      </c>
      <c r="L62">
        <f t="shared" si="18"/>
        <v>0.18800846569267704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0.60750821852592496</v>
      </c>
      <c r="AM62" s="32"/>
      <c r="AN62" s="32"/>
      <c r="AV62" s="6"/>
      <c r="BI62" s="5">
        <f t="shared" si="3"/>
        <v>26.616666666666667</v>
      </c>
      <c r="BJ62" s="5">
        <f t="shared" si="4"/>
        <v>60</v>
      </c>
      <c r="BK62" s="5">
        <f t="shared" si="5"/>
        <v>1.4251536657548394</v>
      </c>
      <c r="BL62">
        <f t="shared" si="6"/>
        <v>0.67184595854331508</v>
      </c>
      <c r="BM62">
        <f t="shared" si="7"/>
        <v>0.32815404145668492</v>
      </c>
      <c r="BN62">
        <f t="shared" si="8"/>
        <v>0.70701113909095015</v>
      </c>
      <c r="BO62">
        <f t="shared" si="9"/>
        <v>-88.587771053639599</v>
      </c>
      <c r="BP62">
        <f t="shared" si="10"/>
        <v>0.73456790123456794</v>
      </c>
      <c r="BQ62">
        <f t="shared" si="11"/>
        <v>0.6266873500275072</v>
      </c>
      <c r="BR62">
        <f t="shared" si="12"/>
        <v>3.2815375859929117</v>
      </c>
      <c r="BU62" t="s">
        <v>62</v>
      </c>
      <c r="BV62">
        <v>0.1</v>
      </c>
    </row>
    <row r="63" spans="1:74" ht="15.75" x14ac:dyDescent="0.25">
      <c r="A63">
        <v>26.85</v>
      </c>
      <c r="B63">
        <f t="shared" si="13"/>
        <v>1.4289442900355744</v>
      </c>
      <c r="C63">
        <f t="shared" si="14"/>
        <v>61</v>
      </c>
      <c r="D63" s="5">
        <f t="shared" si="15"/>
        <v>0.74390243902439024</v>
      </c>
      <c r="E63" s="6">
        <f t="shared" si="0"/>
        <v>0.65542350523442661</v>
      </c>
      <c r="F63" s="7">
        <f t="shared" si="1"/>
        <v>0.74390243902439024</v>
      </c>
      <c r="G63" s="7">
        <f t="shared" si="2"/>
        <v>0.32183106344121976</v>
      </c>
      <c r="J63">
        <f t="shared" si="16"/>
        <v>0.91792555768918371</v>
      </c>
      <c r="K63">
        <f t="shared" si="17"/>
        <v>0.24948894831943658</v>
      </c>
      <c r="L63">
        <f t="shared" si="18"/>
        <v>0.15156658653544747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81</v>
      </c>
      <c r="AM63" s="32"/>
      <c r="AN63" s="32"/>
      <c r="AV63" s="6"/>
      <c r="BI63" s="5">
        <f t="shared" si="3"/>
        <v>26.85</v>
      </c>
      <c r="BJ63" s="5">
        <f t="shared" si="4"/>
        <v>61</v>
      </c>
      <c r="BK63" s="5">
        <f t="shared" si="5"/>
        <v>1.4289442900355744</v>
      </c>
      <c r="BL63">
        <f t="shared" si="6"/>
        <v>0.67409739299770122</v>
      </c>
      <c r="BM63">
        <f t="shared" si="7"/>
        <v>0.32590260700229878</v>
      </c>
      <c r="BN63">
        <f t="shared" si="8"/>
        <v>0.73895684866478994</v>
      </c>
      <c r="BO63">
        <f t="shared" si="9"/>
        <v>-84.324468002624698</v>
      </c>
      <c r="BP63">
        <f t="shared" si="10"/>
        <v>0.74691358024691357</v>
      </c>
      <c r="BQ63">
        <f t="shared" si="11"/>
        <v>0.66480872792709123</v>
      </c>
      <c r="BR63">
        <f t="shared" si="12"/>
        <v>3.2902658209548736</v>
      </c>
      <c r="BU63" t="s">
        <v>75</v>
      </c>
      <c r="BV63">
        <v>0.1</v>
      </c>
    </row>
    <row r="64" spans="1:74" ht="15.75" x14ac:dyDescent="0.25">
      <c r="A64">
        <v>28.75</v>
      </c>
      <c r="B64">
        <f t="shared" si="13"/>
        <v>1.4586378490256493</v>
      </c>
      <c r="C64">
        <f t="shared" si="14"/>
        <v>62</v>
      </c>
      <c r="D64" s="5">
        <f t="shared" si="15"/>
        <v>0.75609756097560976</v>
      </c>
      <c r="E64" s="6">
        <f t="shared" si="0"/>
        <v>0.69380440773636831</v>
      </c>
      <c r="F64" s="7">
        <f t="shared" si="1"/>
        <v>0.75609756097560998</v>
      </c>
      <c r="G64" s="7">
        <f t="shared" si="2"/>
        <v>0.31360507383942127</v>
      </c>
      <c r="J64">
        <f t="shared" si="16"/>
        <v>0.94012922161210544</v>
      </c>
      <c r="K64">
        <f t="shared" si="17"/>
        <v>0.19575370519798699</v>
      </c>
      <c r="L64">
        <f t="shared" si="18"/>
        <v>0.11892198471467817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28.75</v>
      </c>
      <c r="BJ64" s="5">
        <f t="shared" si="4"/>
        <v>62</v>
      </c>
      <c r="BK64" s="5">
        <f t="shared" si="5"/>
        <v>1.4586378490256493</v>
      </c>
      <c r="BL64">
        <f t="shared" si="6"/>
        <v>0.6915094258234914</v>
      </c>
      <c r="BM64">
        <f t="shared" si="7"/>
        <v>0.3084905741765086</v>
      </c>
      <c r="BN64">
        <f t="shared" si="8"/>
        <v>0.75934418392676895</v>
      </c>
      <c r="BO64">
        <f t="shared" si="9"/>
        <v>-79.233971625652046</v>
      </c>
      <c r="BP64">
        <f t="shared" si="10"/>
        <v>0.7592592592592593</v>
      </c>
      <c r="BQ64">
        <f t="shared" si="11"/>
        <v>0.70392178882851375</v>
      </c>
      <c r="BR64">
        <f t="shared" si="12"/>
        <v>3.3586377672433594</v>
      </c>
      <c r="BU64" t="s">
        <v>61</v>
      </c>
      <c r="BV64">
        <v>0.11</v>
      </c>
    </row>
    <row r="65" spans="1:74" ht="15.75" x14ac:dyDescent="0.25">
      <c r="A65" s="5">
        <v>29.733333333333334</v>
      </c>
      <c r="B65">
        <f t="shared" si="13"/>
        <v>1.4732435996564606</v>
      </c>
      <c r="C65">
        <f t="shared" si="14"/>
        <v>63</v>
      </c>
      <c r="D65" s="5">
        <f t="shared" si="15"/>
        <v>0.76829268292682928</v>
      </c>
      <c r="E65" s="6">
        <f t="shared" si="0"/>
        <v>0.73323578318551175</v>
      </c>
      <c r="F65" s="7">
        <f t="shared" si="1"/>
        <v>0.76829268292682928</v>
      </c>
      <c r="G65" s="7">
        <f t="shared" si="2"/>
        <v>0.30490473663128342</v>
      </c>
      <c r="J65">
        <f t="shared" si="16"/>
        <v>0.95732612576188059</v>
      </c>
      <c r="K65">
        <f t="shared" si="17"/>
        <v>0.14948626258474695</v>
      </c>
      <c r="L65">
        <f t="shared" si="18"/>
        <v>9.0814133076958251E-2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0.54677477601046576</v>
      </c>
      <c r="AM65" s="32"/>
      <c r="AN65" s="32"/>
      <c r="AV65" s="6"/>
      <c r="BI65" s="5">
        <f t="shared" si="3"/>
        <v>29.733333333333334</v>
      </c>
      <c r="BJ65" s="5">
        <f t="shared" si="4"/>
        <v>63</v>
      </c>
      <c r="BK65" s="5">
        <f t="shared" si="5"/>
        <v>1.4732435996564606</v>
      </c>
      <c r="BL65">
        <f t="shared" si="6"/>
        <v>0.69992174772302773</v>
      </c>
      <c r="BM65">
        <f t="shared" si="7"/>
        <v>0.30007825227697227</v>
      </c>
      <c r="BN65">
        <f t="shared" si="8"/>
        <v>0.76283532009536392</v>
      </c>
      <c r="BO65">
        <f t="shared" si="9"/>
        <v>-78.437480282954851</v>
      </c>
      <c r="BP65">
        <f t="shared" si="10"/>
        <v>0.77160493827160492</v>
      </c>
      <c r="BQ65">
        <f t="shared" si="11"/>
        <v>0.74414274222016763</v>
      </c>
      <c r="BR65">
        <f t="shared" si="12"/>
        <v>3.3922687509178542</v>
      </c>
      <c r="BU65" t="s">
        <v>62</v>
      </c>
      <c r="BV65" s="5">
        <v>0.11</v>
      </c>
    </row>
    <row r="66" spans="1:74" ht="15.75" x14ac:dyDescent="0.25">
      <c r="A66">
        <v>36.811666666666667</v>
      </c>
      <c r="B66">
        <f t="shared" si="13"/>
        <v>1.5659854807922386</v>
      </c>
      <c r="C66">
        <f t="shared" si="14"/>
        <v>64</v>
      </c>
      <c r="D66" s="5">
        <f t="shared" si="15"/>
        <v>0.78048780487804881</v>
      </c>
      <c r="E66" s="6">
        <f t="shared" si="0"/>
        <v>0.77384173233725317</v>
      </c>
      <c r="F66" s="7">
        <f t="shared" si="1"/>
        <v>0.78048780487804881</v>
      </c>
      <c r="G66" s="7">
        <f t="shared" si="2"/>
        <v>0.29571650216622136</v>
      </c>
      <c r="J66">
        <f t="shared" si="16"/>
        <v>0.97029000450287439</v>
      </c>
      <c r="K66">
        <f t="shared" si="17"/>
        <v>0.11110284776986958</v>
      </c>
      <c r="L66">
        <f t="shared" si="18"/>
        <v>6.7495893121830505E-2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0.15490478136534402</v>
      </c>
      <c r="AM66" s="32"/>
      <c r="AN66" s="32"/>
      <c r="AV66" s="6"/>
      <c r="BI66" s="5">
        <f t="shared" si="3"/>
        <v>36.811666666666667</v>
      </c>
      <c r="BJ66" s="5">
        <f t="shared" si="4"/>
        <v>64</v>
      </c>
      <c r="BK66" s="5">
        <f t="shared" si="5"/>
        <v>1.5659854807922386</v>
      </c>
      <c r="BL66">
        <f t="shared" si="6"/>
        <v>0.75074465399211554</v>
      </c>
      <c r="BM66">
        <f t="shared" si="7"/>
        <v>0.24925534600788446</v>
      </c>
      <c r="BN66">
        <f t="shared" si="8"/>
        <v>0.77347253161330387</v>
      </c>
      <c r="BO66">
        <f t="shared" si="9"/>
        <v>-69.031461434565443</v>
      </c>
      <c r="BP66">
        <f t="shared" si="10"/>
        <v>0.78395061728395066</v>
      </c>
      <c r="BQ66">
        <f t="shared" si="11"/>
        <v>0.78560528816191499</v>
      </c>
      <c r="BR66">
        <f t="shared" si="12"/>
        <v>3.6058148239173224</v>
      </c>
      <c r="BU66" t="s">
        <v>62</v>
      </c>
      <c r="BV66">
        <v>0.11</v>
      </c>
    </row>
    <row r="67" spans="1:74" ht="15.75" x14ac:dyDescent="0.25">
      <c r="A67">
        <v>38.443333333333335</v>
      </c>
      <c r="B67">
        <f t="shared" si="13"/>
        <v>1.5848210373084242</v>
      </c>
      <c r="C67">
        <f t="shared" si="14"/>
        <v>65</v>
      </c>
      <c r="D67" s="5">
        <f t="shared" si="15"/>
        <v>0.79268292682926833</v>
      </c>
      <c r="E67" s="6">
        <f t="shared" ref="E67:E130" si="27">IF(A67&gt;0,(_xlfn.NORM.S.INV(D67)),"")</f>
        <v>0.81576571393093433</v>
      </c>
      <c r="F67" s="7">
        <f t="shared" ref="F67:F130" si="28">IF(A67&gt;0,_xlfn.NORM.DIST(E67,0,1,TRUE),"")</f>
        <v>0.79268292682926833</v>
      </c>
      <c r="G67" s="7">
        <f t="shared" ref="G67:G130" si="29">IF(A67&gt;0,_xlfn.NORM.DIST(E67,0,1,FALSE),"")</f>
        <v>0.2860251934038302</v>
      </c>
      <c r="J67">
        <f t="shared" si="16"/>
        <v>0.9798021545757426</v>
      </c>
      <c r="K67">
        <f t="shared" si="17"/>
        <v>8.0367731868343853E-2</v>
      </c>
      <c r="L67">
        <f t="shared" si="18"/>
        <v>4.8824057614306783E-2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38.443333333333335</v>
      </c>
      <c r="BJ67" s="5">
        <f t="shared" ref="BJ67:BJ130" si="31">IF(A67&gt;0,C67,"")</f>
        <v>65</v>
      </c>
      <c r="BK67" s="5">
        <f t="shared" ref="BK67:BK130" si="32">IF(A67&gt;0,LOG10(BI67),"")</f>
        <v>1.5848210373084242</v>
      </c>
      <c r="BL67">
        <f t="shared" ref="BL67:BL130" si="33">IF(A67&gt;0,_xlfn.NORM.DIST(BK67,$BF$3,$BF$4,TRUE),"")</f>
        <v>0.76047754669904732</v>
      </c>
      <c r="BM67">
        <f t="shared" ref="BM67:BM130" si="34">IF(A67&gt;0,1-BL67,"")</f>
        <v>0.23952245330095268</v>
      </c>
      <c r="BN67">
        <f t="shared" ref="BN67:BN130" si="35">IF(A67&gt;0,SMALL($BM$3:$BM$902,BJ67),"")</f>
        <v>0.79836190000355778</v>
      </c>
      <c r="BO67">
        <f t="shared" ref="BO67:BO130" si="36">IF(A67&gt;0,(2*BJ67-1)*(LN(BL67)+LN(BN67)),"")</f>
        <v>-64.371253829650314</v>
      </c>
      <c r="BP67">
        <f t="shared" ref="BP67:BP130" si="37">IF(A67&gt;0,(BJ67-0.5)/$BF$5,"")</f>
        <v>0.79629629629629628</v>
      </c>
      <c r="BQ67">
        <f t="shared" ref="BQ67:BQ130" si="38">IF(A67&gt;0,_xlfn.NORM.S.INV(BP67),"")</f>
        <v>0.82846464858113456</v>
      </c>
      <c r="BR67">
        <f t="shared" ref="BR67:BR130" si="39">IF(A67&gt;0,LN(BI67),"")</f>
        <v>3.6491852955697377</v>
      </c>
      <c r="BU67" t="s">
        <v>62</v>
      </c>
      <c r="BV67">
        <v>0.11</v>
      </c>
    </row>
    <row r="68" spans="1:74" ht="15.75" x14ac:dyDescent="0.25">
      <c r="A68">
        <v>41.706666666666663</v>
      </c>
      <c r="B68">
        <f t="shared" ref="B68:B131" si="40">IF(A68&gt;0,LOG10(A68),"")</f>
        <v>1.6202054809961104</v>
      </c>
      <c r="C68">
        <f t="shared" ref="C68:C131" si="41">IF(A68&gt;0,(C67+1),"")</f>
        <v>66</v>
      </c>
      <c r="D68" s="5">
        <f t="shared" ref="D68:D131" si="42">IF(A68&gt;0,C68/(1+($T$2)),"")</f>
        <v>0.80487804878048785</v>
      </c>
      <c r="E68" s="6">
        <f t="shared" si="27"/>
        <v>0.85917512959585085</v>
      </c>
      <c r="F68" s="7">
        <f t="shared" si="28"/>
        <v>0.80487804878048796</v>
      </c>
      <c r="G68" s="7">
        <f t="shared" si="29"/>
        <v>0.27581374311447238</v>
      </c>
      <c r="J68">
        <f t="shared" ref="J68:J93" si="43">_xlfn.NORM.DIST(N68,$H$3,$I$3,TRUE)</f>
        <v>0.98659546481565996</v>
      </c>
      <c r="K68">
        <f t="shared" ref="K68:K93" si="44">_xlfn.NORM.DIST(N68,$H$3,$I$3,FALSE)</f>
        <v>5.6581029728748802E-2</v>
      </c>
      <c r="L68">
        <f t="shared" ref="L68:L93" si="45">K68*$I$3</f>
        <v>3.4373440572874586E-2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41.706666666666663</v>
      </c>
      <c r="BJ68" s="5">
        <f t="shared" si="31"/>
        <v>66</v>
      </c>
      <c r="BK68" s="5">
        <f t="shared" si="32"/>
        <v>1.6202054809961104</v>
      </c>
      <c r="BL68">
        <f t="shared" si="33"/>
        <v>0.77818706288758976</v>
      </c>
      <c r="BM68">
        <f t="shared" si="34"/>
        <v>0.22181293711241024</v>
      </c>
      <c r="BN68">
        <f t="shared" si="35"/>
        <v>0.81075162622153196</v>
      </c>
      <c r="BO68">
        <f t="shared" si="36"/>
        <v>-60.336225094253116</v>
      </c>
      <c r="BP68">
        <f t="shared" si="37"/>
        <v>0.80864197530864201</v>
      </c>
      <c r="BQ68">
        <f t="shared" si="38"/>
        <v>0.87290281945529757</v>
      </c>
      <c r="BR68">
        <f t="shared" si="39"/>
        <v>3.730660988128891</v>
      </c>
      <c r="BU68" t="s">
        <v>62</v>
      </c>
      <c r="BV68">
        <v>0.12</v>
      </c>
    </row>
    <row r="69" spans="1:74" ht="15.75" x14ac:dyDescent="0.25">
      <c r="A69">
        <v>48.5</v>
      </c>
      <c r="B69">
        <f t="shared" si="40"/>
        <v>1.6857417386022637</v>
      </c>
      <c r="C69">
        <f t="shared" si="41"/>
        <v>67</v>
      </c>
      <c r="D69" s="5">
        <f t="shared" si="42"/>
        <v>0.81707317073170727</v>
      </c>
      <c r="E69" s="6">
        <f t="shared" si="27"/>
        <v>0.90426734359956806</v>
      </c>
      <c r="F69" s="7">
        <f t="shared" si="28"/>
        <v>0.81707317073170727</v>
      </c>
      <c r="G69" s="7">
        <f t="shared" si="29"/>
        <v>0.26506286689773745</v>
      </c>
      <c r="J69">
        <f t="shared" si="43"/>
        <v>0.99131765203452171</v>
      </c>
      <c r="K69">
        <f t="shared" si="44"/>
        <v>3.8769713905386922E-2</v>
      </c>
      <c r="L69">
        <f t="shared" si="45"/>
        <v>2.355291982742139E-2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48.5</v>
      </c>
      <c r="BJ69" s="5">
        <f t="shared" si="31"/>
        <v>67</v>
      </c>
      <c r="BK69" s="5">
        <f t="shared" si="32"/>
        <v>1.6857417386022637</v>
      </c>
      <c r="BL69">
        <f t="shared" si="33"/>
        <v>0.80893050063632321</v>
      </c>
      <c r="BM69">
        <f t="shared" si="34"/>
        <v>0.19106949936367679</v>
      </c>
      <c r="BN69">
        <f t="shared" si="35"/>
        <v>0.81385713235963475</v>
      </c>
      <c r="BO69">
        <f t="shared" si="36"/>
        <v>-55.595691069988007</v>
      </c>
      <c r="BP69">
        <f t="shared" si="37"/>
        <v>0.82098765432098764</v>
      </c>
      <c r="BQ69">
        <f t="shared" si="38"/>
        <v>0.91913552204621074</v>
      </c>
      <c r="BR69">
        <f t="shared" si="39"/>
        <v>3.8815637979434374</v>
      </c>
      <c r="BU69" t="s">
        <v>63</v>
      </c>
      <c r="BV69">
        <v>0.12</v>
      </c>
    </row>
    <row r="70" spans="1:74" x14ac:dyDescent="0.25">
      <c r="A70">
        <v>54.7</v>
      </c>
      <c r="B70">
        <f t="shared" si="40"/>
        <v>1.7379873263334309</v>
      </c>
      <c r="C70">
        <f t="shared" si="41"/>
        <v>68</v>
      </c>
      <c r="D70" s="5">
        <f t="shared" si="42"/>
        <v>0.82926829268292679</v>
      </c>
      <c r="E70" s="6">
        <f t="shared" si="27"/>
        <v>0.95127771872909239</v>
      </c>
      <c r="F70" s="7">
        <f t="shared" si="28"/>
        <v>0.82926829268292701</v>
      </c>
      <c r="G70" s="7">
        <f t="shared" si="29"/>
        <v>0.25375065121119761</v>
      </c>
      <c r="J70">
        <f t="shared" si="43"/>
        <v>0.99451260100501526</v>
      </c>
      <c r="K70">
        <f t="shared" si="44"/>
        <v>2.585514391732335E-2</v>
      </c>
      <c r="L70">
        <f t="shared" si="45"/>
        <v>1.5707212420944514E-2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54.7</v>
      </c>
      <c r="BJ70" s="5">
        <f t="shared" si="31"/>
        <v>68</v>
      </c>
      <c r="BK70" s="5">
        <f t="shared" si="32"/>
        <v>1.7379873263334309</v>
      </c>
      <c r="BL70">
        <f t="shared" si="33"/>
        <v>0.83146275727101115</v>
      </c>
      <c r="BM70">
        <f t="shared" si="34"/>
        <v>0.16853724272898885</v>
      </c>
      <c r="BN70">
        <f t="shared" si="35"/>
        <v>0.85037627115125602</v>
      </c>
      <c r="BO70">
        <f t="shared" si="36"/>
        <v>-46.797092100458336</v>
      </c>
      <c r="BP70">
        <f t="shared" si="37"/>
        <v>0.83333333333333337</v>
      </c>
      <c r="BQ70">
        <f t="shared" si="38"/>
        <v>0.96742156610170071</v>
      </c>
      <c r="BR70">
        <f t="shared" si="39"/>
        <v>4.0018637094279352</v>
      </c>
      <c r="BU70" t="s">
        <v>63</v>
      </c>
      <c r="BV70">
        <v>0.12</v>
      </c>
    </row>
    <row r="71" spans="1:74" x14ac:dyDescent="0.25">
      <c r="A71">
        <v>55.533333333333331</v>
      </c>
      <c r="B71">
        <f t="shared" si="40"/>
        <v>1.7445537423511064</v>
      </c>
      <c r="C71">
        <f t="shared" si="41"/>
        <v>69</v>
      </c>
      <c r="D71" s="5">
        <f t="shared" si="42"/>
        <v>0.84146341463414631</v>
      </c>
      <c r="E71" s="6">
        <f t="shared" si="27"/>
        <v>1.0004905456193149</v>
      </c>
      <c r="F71" s="7">
        <f t="shared" si="28"/>
        <v>0.8414634146341462</v>
      </c>
      <c r="G71" s="7">
        <f t="shared" si="29"/>
        <v>0.24185202684974783</v>
      </c>
      <c r="J71">
        <f t="shared" si="43"/>
        <v>0.9966165906337201</v>
      </c>
      <c r="K71">
        <f t="shared" si="44"/>
        <v>1.6781622092374358E-2</v>
      </c>
      <c r="L71">
        <f t="shared" si="45"/>
        <v>1.019497334131365E-2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55.533333333333331</v>
      </c>
      <c r="BJ71" s="5">
        <f t="shared" si="31"/>
        <v>69</v>
      </c>
      <c r="BK71" s="5">
        <f t="shared" si="32"/>
        <v>1.7445537423511064</v>
      </c>
      <c r="BL71">
        <f t="shared" si="33"/>
        <v>0.83416870723182912</v>
      </c>
      <c r="BM71">
        <f t="shared" si="34"/>
        <v>0.16583129276817088</v>
      </c>
      <c r="BN71">
        <f t="shared" si="35"/>
        <v>0.85087417333623772</v>
      </c>
      <c r="BO71">
        <f t="shared" si="36"/>
        <v>-46.965056171887007</v>
      </c>
      <c r="BP71">
        <f t="shared" si="37"/>
        <v>0.84567901234567899</v>
      </c>
      <c r="BQ71">
        <f t="shared" si="38"/>
        <v>1.0180757150135895</v>
      </c>
      <c r="BR71">
        <f t="shared" si="39"/>
        <v>4.0169834410646326</v>
      </c>
      <c r="BU71" t="s">
        <v>75</v>
      </c>
      <c r="BV71">
        <v>0.12</v>
      </c>
    </row>
    <row r="72" spans="1:74" x14ac:dyDescent="0.25">
      <c r="A72">
        <v>67.78</v>
      </c>
      <c r="B72">
        <f t="shared" si="40"/>
        <v>1.8311015645013595</v>
      </c>
      <c r="C72">
        <f t="shared" si="41"/>
        <v>70</v>
      </c>
      <c r="D72" s="5">
        <f t="shared" si="42"/>
        <v>0.85365853658536583</v>
      </c>
      <c r="E72" s="6">
        <f t="shared" si="27"/>
        <v>1.0522542255562288</v>
      </c>
      <c r="F72" s="7">
        <f t="shared" si="28"/>
        <v>0.85365853658536583</v>
      </c>
      <c r="G72" s="7">
        <f t="shared" si="29"/>
        <v>0.22933808491965416</v>
      </c>
      <c r="J72">
        <f t="shared" si="43"/>
        <v>0.99796518759808961</v>
      </c>
      <c r="K72">
        <f t="shared" si="44"/>
        <v>1.0601163397776054E-2</v>
      </c>
      <c r="L72">
        <f t="shared" si="45"/>
        <v>6.4402938900851719E-3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67.78</v>
      </c>
      <c r="BJ72" s="5">
        <f t="shared" si="31"/>
        <v>70</v>
      </c>
      <c r="BK72" s="5">
        <f t="shared" si="32"/>
        <v>1.8311015645013595</v>
      </c>
      <c r="BL72">
        <f t="shared" si="33"/>
        <v>0.86719605043040415</v>
      </c>
      <c r="BM72">
        <f t="shared" si="34"/>
        <v>0.13280394956959585</v>
      </c>
      <c r="BN72">
        <f t="shared" si="35"/>
        <v>0.85087417333623772</v>
      </c>
      <c r="BO72">
        <f t="shared" si="36"/>
        <v>-42.253389782952027</v>
      </c>
      <c r="BP72">
        <f t="shared" si="37"/>
        <v>0.85802469135802473</v>
      </c>
      <c r="BQ72">
        <f t="shared" si="38"/>
        <v>1.071486767748316</v>
      </c>
      <c r="BR72">
        <f t="shared" si="39"/>
        <v>4.2162671661789055</v>
      </c>
      <c r="BU72" t="s">
        <v>75</v>
      </c>
      <c r="BV72">
        <v>0.12</v>
      </c>
    </row>
    <row r="73" spans="1:74" x14ac:dyDescent="0.25">
      <c r="A73">
        <v>70.45</v>
      </c>
      <c r="B73">
        <f t="shared" si="40"/>
        <v>1.8478809974453752</v>
      </c>
      <c r="C73">
        <f t="shared" si="41"/>
        <v>71</v>
      </c>
      <c r="D73" s="5">
        <f t="shared" si="42"/>
        <v>0.86585365853658536</v>
      </c>
      <c r="E73" s="6">
        <f t="shared" si="27"/>
        <v>1.107002880537908</v>
      </c>
      <c r="F73" s="7">
        <f t="shared" si="28"/>
        <v>0.86585365853658536</v>
      </c>
      <c r="G73" s="7">
        <f t="shared" si="29"/>
        <v>0.21617517124771105</v>
      </c>
      <c r="J73">
        <f t="shared" si="43"/>
        <v>0.99880654330272189</v>
      </c>
      <c r="K73">
        <f t="shared" si="44"/>
        <v>6.5178705984703213E-3</v>
      </c>
      <c r="L73">
        <f t="shared" si="45"/>
        <v>3.9596599558592094E-3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70.45</v>
      </c>
      <c r="BJ73" s="5">
        <f t="shared" si="31"/>
        <v>71</v>
      </c>
      <c r="BK73" s="5">
        <f t="shared" si="32"/>
        <v>1.8478809974453752</v>
      </c>
      <c r="BL73">
        <f t="shared" si="33"/>
        <v>0.87303469852592519</v>
      </c>
      <c r="BM73">
        <f t="shared" si="34"/>
        <v>0.12696530147407481</v>
      </c>
      <c r="BN73">
        <f t="shared" si="35"/>
        <v>0.85956455530584586</v>
      </c>
      <c r="BO73">
        <f t="shared" si="36"/>
        <v>-40.482415054638423</v>
      </c>
      <c r="BP73">
        <f t="shared" si="37"/>
        <v>0.87037037037037035</v>
      </c>
      <c r="BQ73">
        <f t="shared" si="38"/>
        <v>1.1281436452787641</v>
      </c>
      <c r="BR73">
        <f t="shared" si="39"/>
        <v>4.2549032383446894</v>
      </c>
      <c r="BU73" t="s">
        <v>61</v>
      </c>
      <c r="BV73">
        <v>0.13</v>
      </c>
    </row>
    <row r="74" spans="1:74" x14ac:dyDescent="0.25">
      <c r="A74">
        <v>74.063333333333318</v>
      </c>
      <c r="B74">
        <f t="shared" si="40"/>
        <v>1.8696032542391556</v>
      </c>
      <c r="C74">
        <f t="shared" si="41"/>
        <v>72</v>
      </c>
      <c r="D74" s="5">
        <f t="shared" si="42"/>
        <v>0.87804878048780488</v>
      </c>
      <c r="E74" s="6">
        <f t="shared" si="27"/>
        <v>1.1652879896966826</v>
      </c>
      <c r="F74" s="7">
        <f t="shared" si="28"/>
        <v>0.87804878048780499</v>
      </c>
      <c r="G74" s="7">
        <f t="shared" si="29"/>
        <v>0.20232366080110065</v>
      </c>
      <c r="J74">
        <f t="shared" si="43"/>
        <v>0.99931744336920136</v>
      </c>
      <c r="K74">
        <f t="shared" si="44"/>
        <v>3.9002330102235441E-3</v>
      </c>
      <c r="L74">
        <f t="shared" si="45"/>
        <v>2.369423607876911E-3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74.063333333333318</v>
      </c>
      <c r="BJ74" s="5">
        <f t="shared" si="31"/>
        <v>72</v>
      </c>
      <c r="BK74" s="5">
        <f t="shared" si="32"/>
        <v>1.8696032542391556</v>
      </c>
      <c r="BL74">
        <f t="shared" si="33"/>
        <v>0.88032450028201381</v>
      </c>
      <c r="BM74">
        <f t="shared" si="34"/>
        <v>0.11967549971798619</v>
      </c>
      <c r="BN74">
        <f t="shared" si="35"/>
        <v>0.87503267126383943</v>
      </c>
      <c r="BO74">
        <f t="shared" si="36"/>
        <v>-37.317100377049371</v>
      </c>
      <c r="BP74">
        <f t="shared" si="37"/>
        <v>0.88271604938271608</v>
      </c>
      <c r="BQ74">
        <f t="shared" si="38"/>
        <v>1.1886741890646779</v>
      </c>
      <c r="BR74">
        <f t="shared" si="39"/>
        <v>4.304920583024237</v>
      </c>
      <c r="BU74" t="s">
        <v>62</v>
      </c>
      <c r="BV74">
        <v>0.13</v>
      </c>
    </row>
    <row r="75" spans="1:74" x14ac:dyDescent="0.25">
      <c r="A75">
        <v>84.11</v>
      </c>
      <c r="B75">
        <f t="shared" si="40"/>
        <v>1.9248476329755371</v>
      </c>
      <c r="C75">
        <f t="shared" si="41"/>
        <v>73</v>
      </c>
      <c r="D75" s="5">
        <f t="shared" si="42"/>
        <v>0.8902439024390244</v>
      </c>
      <c r="E75" s="6">
        <f t="shared" si="27"/>
        <v>1.2278262613112725</v>
      </c>
      <c r="F75" s="7">
        <f t="shared" si="28"/>
        <v>0.8902439024390244</v>
      </c>
      <c r="G75" s="7">
        <f t="shared" si="29"/>
        <v>0.18773625554160392</v>
      </c>
      <c r="J75">
        <f t="shared" si="43"/>
        <v>0.99961940453193487</v>
      </c>
      <c r="K75">
        <f t="shared" si="44"/>
        <v>2.2714751369040686E-3</v>
      </c>
      <c r="L75">
        <f t="shared" si="45"/>
        <v>1.3799398138465222E-3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84.11</v>
      </c>
      <c r="BJ75" s="5">
        <f t="shared" si="31"/>
        <v>73</v>
      </c>
      <c r="BK75" s="5">
        <f t="shared" si="32"/>
        <v>1.9248476329755371</v>
      </c>
      <c r="BL75">
        <f t="shared" si="33"/>
        <v>0.89752003189164142</v>
      </c>
      <c r="BM75">
        <f t="shared" si="34"/>
        <v>0.10247996810835858</v>
      </c>
      <c r="BN75">
        <f t="shared" si="35"/>
        <v>0.89849938769025828</v>
      </c>
      <c r="BO75">
        <f t="shared" si="36"/>
        <v>-31.19661855040528</v>
      </c>
      <c r="BP75">
        <f t="shared" si="37"/>
        <v>0.89506172839506171</v>
      </c>
      <c r="BQ75">
        <f t="shared" si="38"/>
        <v>1.2539049841737089</v>
      </c>
      <c r="BR75">
        <f t="shared" si="39"/>
        <v>4.4321254659743463</v>
      </c>
      <c r="BU75" t="s">
        <v>63</v>
      </c>
      <c r="BV75">
        <v>0.13</v>
      </c>
    </row>
    <row r="76" spans="1:74" x14ac:dyDescent="0.25">
      <c r="A76">
        <v>88.666666666666671</v>
      </c>
      <c r="B76">
        <f t="shared" si="40"/>
        <v>1.9477603819114047</v>
      </c>
      <c r="C76">
        <f t="shared" si="41"/>
        <v>74</v>
      </c>
      <c r="D76" s="5">
        <f t="shared" si="42"/>
        <v>0.90243902439024393</v>
      </c>
      <c r="E76" s="6">
        <f t="shared" si="27"/>
        <v>1.2955749870976874</v>
      </c>
      <c r="F76" s="7">
        <f t="shared" si="28"/>
        <v>0.90243902439024393</v>
      </c>
      <c r="G76" s="7">
        <f t="shared" si="29"/>
        <v>0.17235554617745827</v>
      </c>
      <c r="J76">
        <f t="shared" si="43"/>
        <v>0.99979311460226072</v>
      </c>
      <c r="K76">
        <f t="shared" si="44"/>
        <v>1.2875320108407206E-3</v>
      </c>
      <c r="L76">
        <f t="shared" si="45"/>
        <v>7.8218627820094799E-4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5.5833333333333339</v>
      </c>
      <c r="AM76" s="55">
        <v>0.25</v>
      </c>
      <c r="AV76" s="2"/>
      <c r="BI76" s="5">
        <f t="shared" si="30"/>
        <v>88.666666666666671</v>
      </c>
      <c r="BJ76" s="5">
        <f t="shared" si="31"/>
        <v>74</v>
      </c>
      <c r="BK76" s="5">
        <f t="shared" si="32"/>
        <v>1.9477603819114047</v>
      </c>
      <c r="BL76">
        <f t="shared" si="33"/>
        <v>0.90409825753270601</v>
      </c>
      <c r="BM76">
        <f t="shared" si="34"/>
        <v>9.5901742467293993E-2</v>
      </c>
      <c r="BN76">
        <f t="shared" si="35"/>
        <v>0.90166476509770721</v>
      </c>
      <c r="BO76">
        <f t="shared" si="36"/>
        <v>-30.036468524886814</v>
      </c>
      <c r="BP76">
        <f t="shared" si="37"/>
        <v>0.90740740740740744</v>
      </c>
      <c r="BQ76">
        <f t="shared" si="38"/>
        <v>1.3249576888929773</v>
      </c>
      <c r="BR76">
        <f t="shared" si="39"/>
        <v>4.4848840201135891</v>
      </c>
      <c r="BU76" t="s">
        <v>75</v>
      </c>
      <c r="BV76">
        <v>0.13</v>
      </c>
    </row>
    <row r="77" spans="1:74" x14ac:dyDescent="0.25">
      <c r="A77">
        <v>96.5</v>
      </c>
      <c r="B77">
        <f t="shared" si="40"/>
        <v>1.9845273133437926</v>
      </c>
      <c r="C77">
        <f t="shared" si="41"/>
        <v>75</v>
      </c>
      <c r="D77" s="5">
        <f t="shared" si="42"/>
        <v>0.91463414634146345</v>
      </c>
      <c r="E77" s="6">
        <f t="shared" si="27"/>
        <v>1.369856479510797</v>
      </c>
      <c r="F77" s="7">
        <f t="shared" si="28"/>
        <v>0.91463414634146334</v>
      </c>
      <c r="G77" s="7">
        <f t="shared" si="29"/>
        <v>0.15611038583883557</v>
      </c>
      <c r="J77">
        <f t="shared" si="43"/>
        <v>0.99989037983754558</v>
      </c>
      <c r="K77">
        <f t="shared" si="44"/>
        <v>7.1029817253792161E-4</v>
      </c>
      <c r="L77">
        <f t="shared" si="45"/>
        <v>4.3151197742073282E-4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13.283333333333333</v>
      </c>
      <c r="AM77" s="55">
        <v>0.5</v>
      </c>
      <c r="AV77" s="2"/>
      <c r="BI77" s="5">
        <f t="shared" si="30"/>
        <v>96.5</v>
      </c>
      <c r="BJ77" s="5">
        <f t="shared" si="31"/>
        <v>75</v>
      </c>
      <c r="BK77" s="5">
        <f t="shared" si="32"/>
        <v>1.9845273133437926</v>
      </c>
      <c r="BL77">
        <f t="shared" si="33"/>
        <v>0.9139965147111484</v>
      </c>
      <c r="BM77">
        <f t="shared" si="34"/>
        <v>8.60034852888516E-2</v>
      </c>
      <c r="BN77">
        <f t="shared" si="35"/>
        <v>0.92057524632913301</v>
      </c>
      <c r="BO77">
        <f t="shared" si="36"/>
        <v>-25.730073545149679</v>
      </c>
      <c r="BP77">
        <f t="shared" si="37"/>
        <v>0.91975308641975306</v>
      </c>
      <c r="BQ77">
        <f t="shared" si="38"/>
        <v>1.4034126358514019</v>
      </c>
      <c r="BR77">
        <f t="shared" si="39"/>
        <v>4.5695430083449402</v>
      </c>
      <c r="BU77" t="s">
        <v>1</v>
      </c>
      <c r="BV77">
        <v>0.14000000000000001</v>
      </c>
    </row>
    <row r="78" spans="1:74" x14ac:dyDescent="0.25">
      <c r="A78">
        <v>96.61666666666666</v>
      </c>
      <c r="B78">
        <f t="shared" si="40"/>
        <v>1.985052049987128</v>
      </c>
      <c r="C78">
        <f t="shared" si="41"/>
        <v>76</v>
      </c>
      <c r="D78" s="5">
        <f t="shared" si="42"/>
        <v>0.92682926829268297</v>
      </c>
      <c r="E78" s="6">
        <f t="shared" si="27"/>
        <v>1.4525761808120046</v>
      </c>
      <c r="F78" s="7">
        <f t="shared" si="28"/>
        <v>0.92682926829268297</v>
      </c>
      <c r="G78" s="7">
        <f t="shared" si="29"/>
        <v>0.13891023945840014</v>
      </c>
      <c r="J78">
        <f t="shared" si="43"/>
        <v>0.9999433887610929</v>
      </c>
      <c r="K78">
        <f t="shared" si="44"/>
        <v>3.8137829546363189E-4</v>
      </c>
      <c r="L78">
        <f t="shared" si="45"/>
        <v>2.3169044886156486E-4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27.8</v>
      </c>
      <c r="AM78" s="55">
        <v>0.75</v>
      </c>
      <c r="AV78" s="2"/>
      <c r="BI78" s="5">
        <f t="shared" si="30"/>
        <v>96.61666666666666</v>
      </c>
      <c r="BJ78" s="5">
        <f t="shared" si="31"/>
        <v>76</v>
      </c>
      <c r="BK78" s="5">
        <f t="shared" si="32"/>
        <v>1.985052049987128</v>
      </c>
      <c r="BL78">
        <f t="shared" si="33"/>
        <v>0.91413202878997812</v>
      </c>
      <c r="BM78">
        <f t="shared" si="34"/>
        <v>8.5867971210021876E-2</v>
      </c>
      <c r="BN78">
        <f t="shared" si="35"/>
        <v>0.9223456093002016</v>
      </c>
      <c r="BO78">
        <f t="shared" si="36"/>
        <v>-25.762947234002258</v>
      </c>
      <c r="BP78">
        <f t="shared" si="37"/>
        <v>0.9320987654320988</v>
      </c>
      <c r="BQ78">
        <f t="shared" si="38"/>
        <v>1.4916059817794989</v>
      </c>
      <c r="BR78">
        <f t="shared" si="39"/>
        <v>4.5707512591176318</v>
      </c>
      <c r="BU78" t="s">
        <v>62</v>
      </c>
      <c r="BV78">
        <v>0.14000000000000001</v>
      </c>
    </row>
    <row r="79" spans="1:74" x14ac:dyDescent="0.25">
      <c r="A79">
        <v>132.5</v>
      </c>
      <c r="B79">
        <f t="shared" si="40"/>
        <v>2.1222158782728267</v>
      </c>
      <c r="C79">
        <f t="shared" si="41"/>
        <v>77</v>
      </c>
      <c r="D79" s="5">
        <f t="shared" si="42"/>
        <v>0.93902439024390238</v>
      </c>
      <c r="E79" s="6">
        <f t="shared" si="27"/>
        <v>1.5466352713992295</v>
      </c>
      <c r="F79" s="7">
        <f t="shared" si="28"/>
        <v>0.93902439024390238</v>
      </c>
      <c r="G79" s="7">
        <f t="shared" si="29"/>
        <v>0.12063583921621676</v>
      </c>
      <c r="J79">
        <f t="shared" si="43"/>
        <v>0.99997150770360843</v>
      </c>
      <c r="K79">
        <f t="shared" si="44"/>
        <v>1.9929842358774047E-4</v>
      </c>
      <c r="L79">
        <f t="shared" si="45"/>
        <v>1.2107543026881339E-4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132.5</v>
      </c>
      <c r="BJ79" s="5">
        <f t="shared" si="31"/>
        <v>77</v>
      </c>
      <c r="BK79" s="5">
        <f t="shared" si="32"/>
        <v>2.1222158782728267</v>
      </c>
      <c r="BL79">
        <f t="shared" si="33"/>
        <v>0.94435573097170911</v>
      </c>
      <c r="BM79">
        <f t="shared" si="34"/>
        <v>5.5644269028290894E-2</v>
      </c>
      <c r="BN79">
        <f t="shared" si="35"/>
        <v>0.92376156758955874</v>
      </c>
      <c r="BO79">
        <f t="shared" si="36"/>
        <v>-20.892706084290218</v>
      </c>
      <c r="BP79">
        <f t="shared" si="37"/>
        <v>0.94444444444444442</v>
      </c>
      <c r="BQ79">
        <f t="shared" si="38"/>
        <v>1.59321881802305</v>
      </c>
      <c r="BR79">
        <f t="shared" si="39"/>
        <v>4.8865826454262766</v>
      </c>
      <c r="BU79" t="s">
        <v>63</v>
      </c>
      <c r="BV79">
        <v>0.15</v>
      </c>
    </row>
    <row r="80" spans="1:74" x14ac:dyDescent="0.25">
      <c r="A80">
        <v>229.3</v>
      </c>
      <c r="B80">
        <f t="shared" si="40"/>
        <v>2.3604040547299387</v>
      </c>
      <c r="C80">
        <f t="shared" si="41"/>
        <v>78</v>
      </c>
      <c r="D80" s="5">
        <f t="shared" si="42"/>
        <v>0.95121951219512191</v>
      </c>
      <c r="E80" s="6">
        <f t="shared" si="27"/>
        <v>1.6567947658159803</v>
      </c>
      <c r="F80" s="7">
        <f t="shared" si="28"/>
        <v>0.95121951219512191</v>
      </c>
      <c r="G80" s="7">
        <f t="shared" si="29"/>
        <v>0.1011224640575961</v>
      </c>
      <c r="J80">
        <f t="shared" si="43"/>
        <v>0.99998602573041351</v>
      </c>
      <c r="K80">
        <f t="shared" si="44"/>
        <v>1.0136414646843841E-4</v>
      </c>
      <c r="L80">
        <f t="shared" si="45"/>
        <v>6.1579552043441953E-5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67.623251028806592</v>
      </c>
      <c r="AM80" s="52"/>
      <c r="AV80" s="2"/>
      <c r="BI80" s="5">
        <f t="shared" si="30"/>
        <v>229.3</v>
      </c>
      <c r="BJ80" s="5">
        <f t="shared" si="31"/>
        <v>78</v>
      </c>
      <c r="BK80" s="5">
        <f t="shared" si="32"/>
        <v>2.3604040547299387</v>
      </c>
      <c r="BL80">
        <f t="shared" si="33"/>
        <v>0.9764000549243157</v>
      </c>
      <c r="BM80">
        <f t="shared" si="34"/>
        <v>2.3599945075684303E-2</v>
      </c>
      <c r="BN80">
        <f t="shared" si="35"/>
        <v>0.93593898993534463</v>
      </c>
      <c r="BO80">
        <f t="shared" si="36"/>
        <v>-13.9636199326841</v>
      </c>
      <c r="BP80">
        <f t="shared" si="37"/>
        <v>0.95679012345679015</v>
      </c>
      <c r="BQ80">
        <f t="shared" si="38"/>
        <v>1.7145936537660904</v>
      </c>
      <c r="BR80">
        <f t="shared" si="39"/>
        <v>5.4350311898638592</v>
      </c>
      <c r="BU80" t="s">
        <v>62</v>
      </c>
      <c r="BV80">
        <v>0.16</v>
      </c>
    </row>
    <row r="81" spans="1:74" x14ac:dyDescent="0.25">
      <c r="A81">
        <v>263.5</v>
      </c>
      <c r="B81">
        <f t="shared" si="40"/>
        <v>2.4207806195485655</v>
      </c>
      <c r="C81">
        <f t="shared" si="41"/>
        <v>79</v>
      </c>
      <c r="D81" s="5">
        <f t="shared" si="42"/>
        <v>0.96341463414634143</v>
      </c>
      <c r="E81" s="6">
        <f t="shared" si="27"/>
        <v>1.7917642873785153</v>
      </c>
      <c r="F81" s="7">
        <f t="shared" si="28"/>
        <v>0.96341463414634143</v>
      </c>
      <c r="G81" s="7">
        <f t="shared" si="29"/>
        <v>8.0126538396669014E-2</v>
      </c>
      <c r="J81">
        <f t="shared" si="43"/>
        <v>0.9999933215614758</v>
      </c>
      <c r="K81">
        <f t="shared" si="44"/>
        <v>5.0176167461325143E-5</v>
      </c>
      <c r="L81">
        <f t="shared" si="45"/>
        <v>3.0482434106888122E-5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72.886402480175448</v>
      </c>
      <c r="AM81" s="52"/>
      <c r="AV81" s="2"/>
      <c r="BI81" s="5">
        <f t="shared" si="30"/>
        <v>263.5</v>
      </c>
      <c r="BJ81" s="5">
        <f t="shared" si="31"/>
        <v>79</v>
      </c>
      <c r="BK81" s="5">
        <f t="shared" si="32"/>
        <v>2.4207806195485655</v>
      </c>
      <c r="BL81">
        <f t="shared" si="33"/>
        <v>0.98141473476357821</v>
      </c>
      <c r="BM81">
        <f t="shared" si="34"/>
        <v>1.8585265236421789E-2</v>
      </c>
      <c r="BN81">
        <f t="shared" si="35"/>
        <v>0.93769473469262887</v>
      </c>
      <c r="BO81">
        <f t="shared" si="36"/>
        <v>-13.045281837353505</v>
      </c>
      <c r="BP81">
        <f t="shared" si="37"/>
        <v>0.96913580246913578</v>
      </c>
      <c r="BQ81">
        <f t="shared" si="38"/>
        <v>1.8682416548639302</v>
      </c>
      <c r="BR81">
        <f t="shared" si="39"/>
        <v>5.574053367981417</v>
      </c>
      <c r="BU81" t="s">
        <v>63</v>
      </c>
      <c r="BV81">
        <v>0.16</v>
      </c>
    </row>
    <row r="82" spans="1:74" x14ac:dyDescent="0.25">
      <c r="A82">
        <v>343.39333333333337</v>
      </c>
      <c r="B82">
        <f t="shared" si="40"/>
        <v>2.5357918594776332</v>
      </c>
      <c r="C82">
        <f t="shared" si="41"/>
        <v>80</v>
      </c>
      <c r="D82" s="5">
        <f t="shared" si="42"/>
        <v>0.97560975609756095</v>
      </c>
      <c r="E82" s="6">
        <f t="shared" si="27"/>
        <v>1.9705053031703283</v>
      </c>
      <c r="F82" s="7">
        <f t="shared" si="28"/>
        <v>0.97560975609756095</v>
      </c>
      <c r="G82" s="7">
        <f t="shared" si="29"/>
        <v>5.7246767094011997E-2</v>
      </c>
      <c r="J82">
        <f t="shared" si="43"/>
        <v>0.99999689018276494</v>
      </c>
      <c r="K82">
        <f t="shared" si="44"/>
        <v>2.417370503272903E-5</v>
      </c>
      <c r="L82">
        <f t="shared" si="45"/>
        <v>1.46857244796044E-5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343.39333333333337</v>
      </c>
      <c r="BJ82" s="5">
        <f t="shared" si="31"/>
        <v>80</v>
      </c>
      <c r="BK82" s="5">
        <f t="shared" si="32"/>
        <v>2.5357918594776332</v>
      </c>
      <c r="BL82">
        <f t="shared" si="33"/>
        <v>0.98849300821739194</v>
      </c>
      <c r="BM82">
        <f t="shared" si="34"/>
        <v>1.1506991782608056E-2</v>
      </c>
      <c r="BN82">
        <f t="shared" si="35"/>
        <v>0.93769473469262887</v>
      </c>
      <c r="BO82">
        <f t="shared" si="36"/>
        <v>-12.068821100345597</v>
      </c>
      <c r="BP82">
        <f t="shared" si="37"/>
        <v>0.98148148148148151</v>
      </c>
      <c r="BQ82">
        <f t="shared" si="38"/>
        <v>2.0853555660318293</v>
      </c>
      <c r="BR82">
        <f t="shared" si="39"/>
        <v>5.8388765345688505</v>
      </c>
      <c r="BU82" t="s">
        <v>75</v>
      </c>
      <c r="BV82">
        <v>0.16</v>
      </c>
    </row>
    <row r="83" spans="1:74" x14ac:dyDescent="0.25">
      <c r="A83">
        <v>2954.9833333333331</v>
      </c>
      <c r="B83">
        <f t="shared" si="40"/>
        <v>3.4705550357209027</v>
      </c>
      <c r="C83">
        <f t="shared" si="41"/>
        <v>81</v>
      </c>
      <c r="D83" s="5">
        <f t="shared" si="42"/>
        <v>0.98780487804878048</v>
      </c>
      <c r="E83" s="6">
        <f t="shared" si="27"/>
        <v>2.2509256965027937</v>
      </c>
      <c r="F83" s="7">
        <f t="shared" si="28"/>
        <v>0.98780487804878048</v>
      </c>
      <c r="G83" s="7">
        <f t="shared" si="29"/>
        <v>3.1673599171855596E-2</v>
      </c>
      <c r="J83">
        <f t="shared" si="43"/>
        <v>0.99999858914851125</v>
      </c>
      <c r="K83">
        <f t="shared" si="44"/>
        <v>1.1335001059986834E-5</v>
      </c>
      <c r="L83">
        <f t="shared" si="45"/>
        <v>6.886106300942073E-6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2954.9833333333331</v>
      </c>
      <c r="BJ83" s="5">
        <f t="shared" si="31"/>
        <v>81</v>
      </c>
      <c r="BK83" s="5">
        <f t="shared" si="32"/>
        <v>3.4705550357209027</v>
      </c>
      <c r="BL83">
        <f t="shared" si="33"/>
        <v>0.99993104488061491</v>
      </c>
      <c r="BM83">
        <f t="shared" si="34"/>
        <v>6.8955119385094577E-5</v>
      </c>
      <c r="BN83">
        <f t="shared" si="35"/>
        <v>0.97134140068790142</v>
      </c>
      <c r="BO83">
        <f t="shared" si="36"/>
        <v>-4.6925435101862973</v>
      </c>
      <c r="BP83">
        <f t="shared" si="37"/>
        <v>0.99382716049382713</v>
      </c>
      <c r="BQ83">
        <f t="shared" si="38"/>
        <v>2.5021064733430629</v>
      </c>
      <c r="BR83">
        <f t="shared" si="39"/>
        <v>7.9912482896663679</v>
      </c>
      <c r="BU83" t="s">
        <v>1</v>
      </c>
      <c r="BV83">
        <v>0.17</v>
      </c>
    </row>
    <row r="84" spans="1:74" x14ac:dyDescent="0.25"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0.99999937642485326</v>
      </c>
      <c r="K84">
        <f t="shared" si="44"/>
        <v>5.1728814518825395E-6</v>
      </c>
      <c r="L84">
        <f t="shared" si="45"/>
        <v>3.1425679954789618E-6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  <c r="BU84" t="s">
        <v>63</v>
      </c>
      <c r="BV84">
        <v>0.17</v>
      </c>
    </row>
    <row r="85" spans="1:74" x14ac:dyDescent="0.25"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0.99999973150643273</v>
      </c>
      <c r="K85">
        <f t="shared" si="44"/>
        <v>2.2976088765406017E-6</v>
      </c>
      <c r="L85">
        <f t="shared" si="45"/>
        <v>1.3958162754565329E-6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  <c r="BU85" t="s">
        <v>75</v>
      </c>
      <c r="BV85">
        <v>0.17</v>
      </c>
    </row>
    <row r="86" spans="1:74" x14ac:dyDescent="0.25"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0.99999988738535506</v>
      </c>
      <c r="K86">
        <f t="shared" si="44"/>
        <v>9.9323562716561383E-7</v>
      </c>
      <c r="L86">
        <f t="shared" si="45"/>
        <v>6.033988064358619E-7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  <c r="BU86" t="s">
        <v>1</v>
      </c>
      <c r="BV86">
        <v>0.18</v>
      </c>
    </row>
    <row r="87" spans="1:74" x14ac:dyDescent="0.25"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0.9999999539900587</v>
      </c>
      <c r="K87">
        <f t="shared" si="44"/>
        <v>4.1788914689794626E-7</v>
      </c>
      <c r="L87">
        <f t="shared" si="45"/>
        <v>2.5387109117328989E-7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  <c r="BU87" t="s">
        <v>1</v>
      </c>
      <c r="BV87">
        <v>0.19</v>
      </c>
    </row>
    <row r="88" spans="1:74" x14ac:dyDescent="0.25"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0.99999998169011173</v>
      </c>
      <c r="K88">
        <f t="shared" si="44"/>
        <v>1.7112068462919956E-7</v>
      </c>
      <c r="L88">
        <f t="shared" si="45"/>
        <v>1.0395722227202165E-7</v>
      </c>
      <c r="M88">
        <f t="shared" si="46"/>
        <v>31622.776601684007</v>
      </c>
      <c r="N88">
        <f t="shared" si="47"/>
        <v>4.5000000000000027</v>
      </c>
      <c r="AK88" s="27">
        <f>EXP(INDEX(LINEST(BR3:BR83,E3:E83),1,2))</f>
        <v>14.282449499188672</v>
      </c>
      <c r="AL88" s="27">
        <f>INDEX(LINEST(BR3:BR83,E3:E83),1)</f>
        <v>1.4238468479697075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  <c r="BU88" t="s">
        <v>1</v>
      </c>
      <c r="BV88">
        <v>0.19</v>
      </c>
    </row>
    <row r="89" spans="1:74" x14ac:dyDescent="0.25"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0.99999999290292108</v>
      </c>
      <c r="K89">
        <f t="shared" si="44"/>
        <v>6.8198769717920837E-8</v>
      </c>
      <c r="L89">
        <f t="shared" si="45"/>
        <v>4.1431313096993888E-8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  <c r="BU89" t="s">
        <v>63</v>
      </c>
      <c r="BV89">
        <v>0.19</v>
      </c>
    </row>
    <row r="90" spans="1:74" x14ac:dyDescent="0.25"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0.9999999973207242</v>
      </c>
      <c r="K90">
        <f t="shared" si="44"/>
        <v>2.6453502725204496E-8</v>
      </c>
      <c r="L90">
        <f t="shared" si="45"/>
        <v>1.6070720314359684E-8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  <c r="BU90" t="s">
        <v>62</v>
      </c>
      <c r="BV90">
        <v>0.2</v>
      </c>
    </row>
    <row r="91" spans="1:74" x14ac:dyDescent="0.25"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0.99999999901489134</v>
      </c>
      <c r="K91">
        <f t="shared" si="44"/>
        <v>9.9867101358121532E-9</v>
      </c>
      <c r="L91">
        <f t="shared" si="45"/>
        <v>6.0670084835420391E-9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2.303197370508808</v>
      </c>
      <c r="AN91">
        <v>0.1</v>
      </c>
      <c r="AO91" s="18">
        <f>AM91</f>
        <v>2.303197370508808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  <c r="BU91" t="s">
        <v>63</v>
      </c>
      <c r="BV91">
        <v>0.2</v>
      </c>
    </row>
    <row r="92" spans="1:74" x14ac:dyDescent="0.25"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0.99999999964725106</v>
      </c>
      <c r="K92">
        <f t="shared" si="44"/>
        <v>3.6693937595841094E-9</v>
      </c>
      <c r="L92">
        <f t="shared" si="45"/>
        <v>2.2291868659550886E-9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5.4666247090199045</v>
      </c>
      <c r="AN92">
        <v>0.25</v>
      </c>
      <c r="AO92" s="18">
        <f>AM92</f>
        <v>5.4666247090199045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  <c r="BU92" t="s">
        <v>63</v>
      </c>
      <c r="BV92">
        <v>0.21</v>
      </c>
    </row>
    <row r="93" spans="1:74" x14ac:dyDescent="0.25"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0.99999999987698751</v>
      </c>
      <c r="K93">
        <f t="shared" si="44"/>
        <v>1.3121962898971059E-9</v>
      </c>
      <c r="L93">
        <f t="shared" si="45"/>
        <v>7.9717003043171898E-10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14.282449499188672</v>
      </c>
      <c r="AN93">
        <v>0.5</v>
      </c>
      <c r="AO93" s="18">
        <f>AM93</f>
        <v>14.282449499188672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  <c r="BU93" t="s">
        <v>61</v>
      </c>
      <c r="BV93">
        <v>0.22</v>
      </c>
    </row>
    <row r="94" spans="1:74" x14ac:dyDescent="0.25"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37.315230979784459</v>
      </c>
      <c r="AN94">
        <v>0.75</v>
      </c>
      <c r="AO94" s="30">
        <f>AM94</f>
        <v>37.315230979784459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  <c r="BU94" t="s">
        <v>63</v>
      </c>
      <c r="BV94">
        <v>0.22</v>
      </c>
    </row>
    <row r="95" spans="1:74" x14ac:dyDescent="0.25"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88.567469861174303</v>
      </c>
      <c r="AN95">
        <v>0.9</v>
      </c>
      <c r="AO95" s="30">
        <f>AM95</f>
        <v>88.567469861174303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  <c r="BU95" t="s">
        <v>63</v>
      </c>
      <c r="BV95">
        <v>0.22</v>
      </c>
    </row>
    <row r="96" spans="1:74" x14ac:dyDescent="0.25"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  <c r="BU96" t="s">
        <v>75</v>
      </c>
      <c r="BV96">
        <v>0.23</v>
      </c>
    </row>
    <row r="97" spans="2:74" x14ac:dyDescent="0.25"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  <c r="BU97" t="s">
        <v>1</v>
      </c>
      <c r="BV97">
        <v>0.24</v>
      </c>
    </row>
    <row r="98" spans="2:74" x14ac:dyDescent="0.25"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  <c r="BU98" t="s">
        <v>1</v>
      </c>
      <c r="BV98">
        <v>0.24</v>
      </c>
    </row>
    <row r="99" spans="2:74" x14ac:dyDescent="0.25"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  <c r="BU99" t="s">
        <v>62</v>
      </c>
      <c r="BV99">
        <v>0.24</v>
      </c>
    </row>
    <row r="100" spans="2:74" x14ac:dyDescent="0.25"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  <c r="BU100" t="s">
        <v>62</v>
      </c>
      <c r="BV100">
        <v>0.24</v>
      </c>
    </row>
    <row r="101" spans="2:74" x14ac:dyDescent="0.25"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  <c r="BU101" t="s">
        <v>63</v>
      </c>
      <c r="BV101">
        <v>0.24</v>
      </c>
    </row>
    <row r="102" spans="2:74" x14ac:dyDescent="0.25"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  <c r="BU102" t="s">
        <v>63</v>
      </c>
      <c r="BV102">
        <v>0.24</v>
      </c>
    </row>
    <row r="103" spans="2:74" x14ac:dyDescent="0.25"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  <c r="BU103" t="s">
        <v>75</v>
      </c>
      <c r="BV103">
        <v>0.24</v>
      </c>
    </row>
    <row r="104" spans="2:74" x14ac:dyDescent="0.25"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  <c r="BU104" t="s">
        <v>1</v>
      </c>
      <c r="BV104">
        <v>0.25</v>
      </c>
    </row>
    <row r="105" spans="2:74" x14ac:dyDescent="0.25"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  <c r="BU105" t="s">
        <v>63</v>
      </c>
      <c r="BV105">
        <v>0.25</v>
      </c>
    </row>
    <row r="106" spans="2:74" x14ac:dyDescent="0.25"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  <c r="BU106" t="s">
        <v>65</v>
      </c>
      <c r="BV106">
        <v>0.25</v>
      </c>
    </row>
    <row r="107" spans="2:74" x14ac:dyDescent="0.25"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  <c r="BU107" t="s">
        <v>62</v>
      </c>
      <c r="BV107">
        <v>0.26</v>
      </c>
    </row>
    <row r="108" spans="2:74" x14ac:dyDescent="0.25"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  <c r="BU108" t="s">
        <v>63</v>
      </c>
      <c r="BV108">
        <v>0.26</v>
      </c>
    </row>
    <row r="109" spans="2:74" x14ac:dyDescent="0.25"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  <c r="BU109" t="s">
        <v>75</v>
      </c>
      <c r="BV109">
        <v>0.26</v>
      </c>
    </row>
    <row r="110" spans="2:74" x14ac:dyDescent="0.25"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  <c r="BU110" t="s">
        <v>75</v>
      </c>
      <c r="BV110">
        <v>0.26</v>
      </c>
    </row>
    <row r="111" spans="2:74" x14ac:dyDescent="0.25"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  <c r="BU111" t="s">
        <v>63</v>
      </c>
      <c r="BV111">
        <v>0.27</v>
      </c>
    </row>
    <row r="112" spans="2:74" x14ac:dyDescent="0.25"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  <c r="BU112" t="s">
        <v>1</v>
      </c>
      <c r="BV112">
        <v>0.28000000000000003</v>
      </c>
    </row>
    <row r="113" spans="1:74" x14ac:dyDescent="0.25"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  <c r="BU113" t="s">
        <v>1</v>
      </c>
      <c r="BV113">
        <v>0.28999999999999998</v>
      </c>
    </row>
    <row r="114" spans="1:74" x14ac:dyDescent="0.25"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  <c r="BU114" t="s">
        <v>75</v>
      </c>
      <c r="BV114">
        <v>0.28999999999999998</v>
      </c>
    </row>
    <row r="115" spans="1:74" x14ac:dyDescent="0.25"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  <c r="BU115" t="s">
        <v>63</v>
      </c>
      <c r="BV115">
        <v>0.31</v>
      </c>
    </row>
    <row r="116" spans="1:74" x14ac:dyDescent="0.25"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  <c r="BU116" t="s">
        <v>63</v>
      </c>
      <c r="BV116">
        <v>0.33</v>
      </c>
    </row>
    <row r="117" spans="1:74" x14ac:dyDescent="0.25"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  <c r="BU117" t="s">
        <v>75</v>
      </c>
      <c r="BV117">
        <v>0.33</v>
      </c>
    </row>
    <row r="118" spans="1:74" x14ac:dyDescent="0.25"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  <c r="BU118" t="s">
        <v>1</v>
      </c>
      <c r="BV118">
        <v>0.34</v>
      </c>
    </row>
    <row r="119" spans="1:74" x14ac:dyDescent="0.25"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  <c r="BU119" t="s">
        <v>61</v>
      </c>
      <c r="BV119">
        <v>0.34</v>
      </c>
    </row>
    <row r="120" spans="1:74" x14ac:dyDescent="0.25"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  <c r="BU120" t="s">
        <v>75</v>
      </c>
      <c r="BV120">
        <v>0.35</v>
      </c>
    </row>
    <row r="121" spans="1:74" x14ac:dyDescent="0.25">
      <c r="A121" s="5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  <c r="BU121" t="s">
        <v>62</v>
      </c>
      <c r="BV121" s="5">
        <v>0.37</v>
      </c>
    </row>
    <row r="122" spans="1:74" x14ac:dyDescent="0.25"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  <c r="BU122" t="s">
        <v>61</v>
      </c>
      <c r="BV122">
        <v>0.38</v>
      </c>
    </row>
    <row r="123" spans="1:74" x14ac:dyDescent="0.25"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  <c r="BU123" t="s">
        <v>75</v>
      </c>
      <c r="BV123">
        <v>0.38</v>
      </c>
    </row>
    <row r="124" spans="1:74" x14ac:dyDescent="0.25"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  <c r="BU124" t="s">
        <v>1</v>
      </c>
      <c r="BV124">
        <v>0.39</v>
      </c>
    </row>
    <row r="125" spans="1:74" x14ac:dyDescent="0.25"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  <c r="BU125" t="s">
        <v>62</v>
      </c>
      <c r="BV125">
        <v>0.39</v>
      </c>
    </row>
    <row r="126" spans="1:74" x14ac:dyDescent="0.25"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  <c r="BU126" t="s">
        <v>62</v>
      </c>
      <c r="BV126">
        <v>0.4</v>
      </c>
    </row>
    <row r="127" spans="1:74" x14ac:dyDescent="0.25"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  <c r="BU127" t="s">
        <v>75</v>
      </c>
      <c r="BV127">
        <v>0.4</v>
      </c>
    </row>
    <row r="128" spans="1:74" x14ac:dyDescent="0.25"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  <c r="BU128" t="s">
        <v>65</v>
      </c>
      <c r="BV128">
        <v>0.4</v>
      </c>
    </row>
    <row r="129" spans="2:74" x14ac:dyDescent="0.25"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  <c r="BU129" t="s">
        <v>75</v>
      </c>
      <c r="BV129">
        <v>0.43</v>
      </c>
    </row>
    <row r="130" spans="2:74" x14ac:dyDescent="0.25"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  <c r="BU130" t="s">
        <v>61</v>
      </c>
      <c r="BV130">
        <v>0.45</v>
      </c>
    </row>
    <row r="131" spans="2:74" x14ac:dyDescent="0.25"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  <c r="BU131" t="s">
        <v>63</v>
      </c>
      <c r="BV131">
        <v>0.48</v>
      </c>
    </row>
    <row r="132" spans="2:74" x14ac:dyDescent="0.25"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  <c r="BU132" t="s">
        <v>75</v>
      </c>
      <c r="BV132">
        <v>0.48</v>
      </c>
    </row>
    <row r="133" spans="2:74" x14ac:dyDescent="0.25"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  <c r="BU133" t="s">
        <v>62</v>
      </c>
      <c r="BV133">
        <v>0.49</v>
      </c>
    </row>
    <row r="134" spans="2:74" x14ac:dyDescent="0.25"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  <c r="BU134" t="s">
        <v>63</v>
      </c>
      <c r="BV134">
        <v>0.49</v>
      </c>
    </row>
    <row r="135" spans="2:74" x14ac:dyDescent="0.25"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  <c r="BU135" t="s">
        <v>61</v>
      </c>
      <c r="BV135">
        <v>0.51</v>
      </c>
    </row>
    <row r="136" spans="2:74" x14ac:dyDescent="0.25"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  <c r="BU136" t="s">
        <v>61</v>
      </c>
      <c r="BV136">
        <v>0.51</v>
      </c>
    </row>
    <row r="137" spans="2:74" x14ac:dyDescent="0.25"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  <c r="BU137" t="s">
        <v>63</v>
      </c>
      <c r="BV137">
        <v>0.51</v>
      </c>
    </row>
    <row r="138" spans="2:74" x14ac:dyDescent="0.25"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  <c r="BU138" t="s">
        <v>75</v>
      </c>
      <c r="BV138">
        <v>0.54</v>
      </c>
    </row>
    <row r="139" spans="2:74" x14ac:dyDescent="0.25"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  <c r="BU139" t="s">
        <v>62</v>
      </c>
      <c r="BV139">
        <v>0.55000000000000004</v>
      </c>
    </row>
    <row r="140" spans="2:74" x14ac:dyDescent="0.25"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  <c r="BU140" t="s">
        <v>63</v>
      </c>
      <c r="BV140">
        <v>0.55000000000000004</v>
      </c>
    </row>
    <row r="141" spans="2:74" x14ac:dyDescent="0.25"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  <c r="BU141" t="s">
        <v>62</v>
      </c>
      <c r="BV141">
        <v>0.56999999999999995</v>
      </c>
    </row>
    <row r="142" spans="2:74" x14ac:dyDescent="0.25"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  <c r="BU142" t="s">
        <v>75</v>
      </c>
      <c r="BV142">
        <v>0.56999999999999995</v>
      </c>
    </row>
    <row r="143" spans="2:74" x14ac:dyDescent="0.25"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  <c r="BU143" t="s">
        <v>62</v>
      </c>
      <c r="BV143">
        <v>0.57999999999999996</v>
      </c>
    </row>
    <row r="144" spans="2:74" x14ac:dyDescent="0.25"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  <c r="BU144" t="s">
        <v>75</v>
      </c>
      <c r="BV144">
        <v>0.57999999999999996</v>
      </c>
    </row>
    <row r="145" spans="2:74" x14ac:dyDescent="0.25"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  <c r="BU145" t="s">
        <v>65</v>
      </c>
      <c r="BV145">
        <v>0.57999999999999996</v>
      </c>
    </row>
    <row r="146" spans="2:74" x14ac:dyDescent="0.25"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  <c r="BU146" t="s">
        <v>62</v>
      </c>
      <c r="BV146">
        <v>0.59</v>
      </c>
    </row>
    <row r="147" spans="2:74" x14ac:dyDescent="0.25"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  <c r="BU147" t="s">
        <v>61</v>
      </c>
      <c r="BV147">
        <v>0.61</v>
      </c>
    </row>
    <row r="148" spans="2:74" x14ac:dyDescent="0.25"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  <c r="BU148" t="s">
        <v>63</v>
      </c>
      <c r="BV148">
        <v>0.62</v>
      </c>
    </row>
    <row r="149" spans="2:74" x14ac:dyDescent="0.25"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  <c r="BU149" t="s">
        <v>63</v>
      </c>
      <c r="BV149">
        <v>0.62</v>
      </c>
    </row>
    <row r="150" spans="2:74" x14ac:dyDescent="0.25"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  <c r="BU150" t="s">
        <v>63</v>
      </c>
      <c r="BV150">
        <v>0.62</v>
      </c>
    </row>
    <row r="151" spans="2:74" x14ac:dyDescent="0.25"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  <c r="BU151" t="s">
        <v>62</v>
      </c>
      <c r="BV151">
        <v>0.63</v>
      </c>
    </row>
    <row r="152" spans="2:74" x14ac:dyDescent="0.25"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  <c r="BU152" t="s">
        <v>75</v>
      </c>
      <c r="BV152">
        <v>0.63</v>
      </c>
    </row>
    <row r="153" spans="2:74" x14ac:dyDescent="0.25"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  <c r="BU153" t="s">
        <v>65</v>
      </c>
      <c r="BV153">
        <v>0.63</v>
      </c>
    </row>
    <row r="154" spans="2:74" x14ac:dyDescent="0.25"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  <c r="BU154" t="s">
        <v>63</v>
      </c>
      <c r="BV154">
        <v>0.65</v>
      </c>
    </row>
    <row r="155" spans="2:74" x14ac:dyDescent="0.25"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  <c r="BU155" t="s">
        <v>62</v>
      </c>
      <c r="BV155">
        <v>0.66</v>
      </c>
    </row>
    <row r="156" spans="2:74" x14ac:dyDescent="0.25"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  <c r="BU156" t="s">
        <v>61</v>
      </c>
      <c r="BV156">
        <v>0.68</v>
      </c>
    </row>
    <row r="157" spans="2:74" x14ac:dyDescent="0.25"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  <c r="BU157" t="s">
        <v>62</v>
      </c>
      <c r="BV157">
        <v>0.68</v>
      </c>
    </row>
    <row r="158" spans="2:74" x14ac:dyDescent="0.25"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  <c r="BU158" t="s">
        <v>63</v>
      </c>
      <c r="BV158">
        <v>0.68</v>
      </c>
    </row>
    <row r="159" spans="2:74" x14ac:dyDescent="0.25"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  <c r="BU159" t="s">
        <v>1</v>
      </c>
      <c r="BV159">
        <v>0.69</v>
      </c>
    </row>
    <row r="160" spans="2:74" x14ac:dyDescent="0.25"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  <c r="BU160" t="s">
        <v>61</v>
      </c>
      <c r="BV160">
        <v>0.7</v>
      </c>
    </row>
    <row r="161" spans="2:74" x14ac:dyDescent="0.25"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  <c r="BU161" t="s">
        <v>75</v>
      </c>
      <c r="BV161">
        <v>0.7</v>
      </c>
    </row>
    <row r="162" spans="2:74" x14ac:dyDescent="0.25"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  <c r="BU162" t="s">
        <v>61</v>
      </c>
      <c r="BV162">
        <v>0.77</v>
      </c>
    </row>
    <row r="163" spans="2:74" x14ac:dyDescent="0.25"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  <c r="BU163" t="s">
        <v>61</v>
      </c>
      <c r="BV163">
        <v>0.78</v>
      </c>
    </row>
    <row r="164" spans="2:74" x14ac:dyDescent="0.25"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  <c r="BU164" t="s">
        <v>63</v>
      </c>
      <c r="BV164">
        <v>0.81</v>
      </c>
    </row>
    <row r="165" spans="2:74" x14ac:dyDescent="0.25"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  <c r="BU165" t="s">
        <v>75</v>
      </c>
      <c r="BV165">
        <v>0.81</v>
      </c>
    </row>
    <row r="166" spans="2:74" x14ac:dyDescent="0.25"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  <c r="BU166" t="s">
        <v>63</v>
      </c>
      <c r="BV166">
        <v>0.82</v>
      </c>
    </row>
    <row r="167" spans="2:74" x14ac:dyDescent="0.25"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  <c r="BU167" t="s">
        <v>75</v>
      </c>
      <c r="BV167">
        <v>0.82</v>
      </c>
    </row>
    <row r="168" spans="2:74" x14ac:dyDescent="0.25"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  <c r="BU168" t="s">
        <v>75</v>
      </c>
      <c r="BV168">
        <v>0.83</v>
      </c>
    </row>
    <row r="169" spans="2:74" x14ac:dyDescent="0.25"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  <c r="BU169" t="s">
        <v>61</v>
      </c>
      <c r="BV169">
        <v>0.84</v>
      </c>
    </row>
    <row r="170" spans="2:74" x14ac:dyDescent="0.25"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  <c r="BU170" t="s">
        <v>63</v>
      </c>
      <c r="BV170">
        <v>0.84</v>
      </c>
    </row>
    <row r="171" spans="2:74" x14ac:dyDescent="0.25"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  <c r="BU171" t="s">
        <v>65</v>
      </c>
      <c r="BV171">
        <v>0.84</v>
      </c>
    </row>
    <row r="172" spans="2:74" x14ac:dyDescent="0.25"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  <c r="BU172" t="s">
        <v>63</v>
      </c>
      <c r="BV172">
        <v>0.85</v>
      </c>
    </row>
    <row r="173" spans="2:74" x14ac:dyDescent="0.25"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  <c r="BU173" t="s">
        <v>75</v>
      </c>
      <c r="BV173">
        <v>0.86</v>
      </c>
    </row>
    <row r="174" spans="2:74" x14ac:dyDescent="0.25"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  <c r="BU174" t="s">
        <v>63</v>
      </c>
      <c r="BV174">
        <v>0.88</v>
      </c>
    </row>
    <row r="175" spans="2:74" x14ac:dyDescent="0.25"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  <c r="BU175" t="s">
        <v>1</v>
      </c>
      <c r="BV175">
        <v>0.89</v>
      </c>
    </row>
    <row r="176" spans="2:74" x14ac:dyDescent="0.25"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  <c r="BU176" t="s">
        <v>63</v>
      </c>
      <c r="BV176">
        <v>0.9</v>
      </c>
    </row>
    <row r="177" spans="2:74" x14ac:dyDescent="0.25"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  <c r="BU177" t="s">
        <v>62</v>
      </c>
      <c r="BV177">
        <v>0.95</v>
      </c>
    </row>
    <row r="178" spans="2:74" x14ac:dyDescent="0.25"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  <c r="BU178" t="s">
        <v>63</v>
      </c>
      <c r="BV178">
        <v>0.95</v>
      </c>
    </row>
    <row r="179" spans="2:74" x14ac:dyDescent="0.25"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  <c r="BU179" t="s">
        <v>63</v>
      </c>
      <c r="BV179">
        <v>0.95</v>
      </c>
    </row>
    <row r="180" spans="2:74" x14ac:dyDescent="0.25"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  <c r="BU180" t="s">
        <v>65</v>
      </c>
      <c r="BV180">
        <v>0.95</v>
      </c>
    </row>
    <row r="181" spans="2:74" x14ac:dyDescent="0.25"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  <c r="BU181" t="s">
        <v>1</v>
      </c>
      <c r="BV181">
        <v>0.96</v>
      </c>
    </row>
    <row r="182" spans="2:74" x14ac:dyDescent="0.25"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  <c r="BU182" t="s">
        <v>63</v>
      </c>
      <c r="BV182">
        <v>0.96</v>
      </c>
    </row>
    <row r="183" spans="2:74" x14ac:dyDescent="0.25"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  <c r="BU183" t="s">
        <v>63</v>
      </c>
      <c r="BV183">
        <v>0.96</v>
      </c>
    </row>
    <row r="184" spans="2:74" x14ac:dyDescent="0.25"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  <c r="BU184" t="s">
        <v>63</v>
      </c>
      <c r="BV184">
        <v>1</v>
      </c>
    </row>
    <row r="185" spans="2:74" x14ac:dyDescent="0.25"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  <c r="BU185" t="s">
        <v>61</v>
      </c>
      <c r="BV185">
        <v>1.03</v>
      </c>
    </row>
    <row r="186" spans="2:74" x14ac:dyDescent="0.25"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  <c r="BU186" t="s">
        <v>63</v>
      </c>
      <c r="BV186">
        <v>1.04</v>
      </c>
    </row>
    <row r="187" spans="2:74" x14ac:dyDescent="0.25"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  <c r="BU187" t="s">
        <v>75</v>
      </c>
      <c r="BV187">
        <v>1.1000000000000001</v>
      </c>
    </row>
    <row r="188" spans="2:74" x14ac:dyDescent="0.25"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  <c r="BU188" t="s">
        <v>63</v>
      </c>
      <c r="BV188">
        <v>1.1100000000000001</v>
      </c>
    </row>
    <row r="189" spans="2:74" x14ac:dyDescent="0.25"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  <c r="BU189" t="s">
        <v>75</v>
      </c>
      <c r="BV189">
        <v>1.1100000000000001</v>
      </c>
    </row>
    <row r="190" spans="2:74" x14ac:dyDescent="0.25"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  <c r="BU190" t="s">
        <v>63</v>
      </c>
      <c r="BV190">
        <v>1.1200000000000001</v>
      </c>
    </row>
    <row r="191" spans="2:74" x14ac:dyDescent="0.25"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  <c r="BU191" t="s">
        <v>75</v>
      </c>
      <c r="BV191">
        <v>1.1499999999999999</v>
      </c>
    </row>
    <row r="192" spans="2:74" x14ac:dyDescent="0.25"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  <c r="BU192" t="s">
        <v>1</v>
      </c>
      <c r="BV192">
        <v>1.1599999999999999</v>
      </c>
    </row>
    <row r="193" spans="2:74" x14ac:dyDescent="0.25"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  <c r="BU193" t="s">
        <v>62</v>
      </c>
      <c r="BV193">
        <v>1.18</v>
      </c>
    </row>
    <row r="194" spans="2:74" x14ac:dyDescent="0.25"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  <c r="BU194" t="s">
        <v>63</v>
      </c>
      <c r="BV194">
        <v>1.21</v>
      </c>
    </row>
    <row r="195" spans="2:74" x14ac:dyDescent="0.25"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  <c r="BU195" t="s">
        <v>63</v>
      </c>
      <c r="BV195">
        <v>1.23</v>
      </c>
    </row>
    <row r="196" spans="2:74" x14ac:dyDescent="0.25"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  <c r="BU196" t="s">
        <v>1</v>
      </c>
      <c r="BV196">
        <v>1.3</v>
      </c>
    </row>
    <row r="197" spans="2:74" x14ac:dyDescent="0.25"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  <c r="BU197" t="s">
        <v>63</v>
      </c>
      <c r="BV197">
        <v>1.3</v>
      </c>
    </row>
    <row r="198" spans="2:74" x14ac:dyDescent="0.25"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  <c r="BU198" t="s">
        <v>61</v>
      </c>
      <c r="BV198">
        <v>1.31</v>
      </c>
    </row>
    <row r="199" spans="2:74" x14ac:dyDescent="0.25"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  <c r="BU199" t="s">
        <v>63</v>
      </c>
      <c r="BV199">
        <v>1.34</v>
      </c>
    </row>
    <row r="200" spans="2:74" x14ac:dyDescent="0.25"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  <c r="BU200" t="s">
        <v>61</v>
      </c>
      <c r="BV200">
        <v>1.35</v>
      </c>
    </row>
    <row r="201" spans="2:74" x14ac:dyDescent="0.25"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  <c r="BU201" t="s">
        <v>61</v>
      </c>
      <c r="BV201">
        <v>1.36</v>
      </c>
    </row>
    <row r="202" spans="2:74" x14ac:dyDescent="0.25"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  <c r="BU202" t="s">
        <v>61</v>
      </c>
      <c r="BV202">
        <v>1.38</v>
      </c>
    </row>
    <row r="203" spans="2:74" x14ac:dyDescent="0.25"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  <c r="BU203" t="s">
        <v>63</v>
      </c>
      <c r="BV203">
        <v>1.39</v>
      </c>
    </row>
    <row r="204" spans="2:74" x14ac:dyDescent="0.25"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  <c r="BU204" t="s">
        <v>75</v>
      </c>
      <c r="BV204">
        <v>1.46</v>
      </c>
    </row>
    <row r="205" spans="2:74" x14ac:dyDescent="0.25"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  <c r="BU205" t="s">
        <v>62</v>
      </c>
      <c r="BV205">
        <v>1.5</v>
      </c>
    </row>
    <row r="206" spans="2:74" x14ac:dyDescent="0.25"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  <c r="BU206" t="s">
        <v>75</v>
      </c>
      <c r="BV206">
        <v>1.5</v>
      </c>
    </row>
    <row r="207" spans="2:74" x14ac:dyDescent="0.25"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  <c r="BU207" t="s">
        <v>1</v>
      </c>
      <c r="BV207">
        <v>1.57</v>
      </c>
    </row>
    <row r="208" spans="2:74" x14ac:dyDescent="0.25"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  <c r="BU208" t="s">
        <v>62</v>
      </c>
      <c r="BV208">
        <v>1.6</v>
      </c>
    </row>
    <row r="209" spans="2:74" x14ac:dyDescent="0.25"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  <c r="BU209" t="s">
        <v>63</v>
      </c>
      <c r="BV209">
        <v>1.6</v>
      </c>
    </row>
    <row r="210" spans="2:74" x14ac:dyDescent="0.25"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  <c r="BU210" t="s">
        <v>75</v>
      </c>
      <c r="BV210">
        <v>1.6</v>
      </c>
    </row>
    <row r="211" spans="2:74" x14ac:dyDescent="0.25"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  <c r="BU211" t="s">
        <v>61</v>
      </c>
      <c r="BV211">
        <v>1.64</v>
      </c>
    </row>
    <row r="212" spans="2:74" x14ac:dyDescent="0.25"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  <c r="BU212" t="s">
        <v>1</v>
      </c>
      <c r="BV212">
        <v>1.65</v>
      </c>
    </row>
    <row r="213" spans="2:74" x14ac:dyDescent="0.25"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  <c r="BU213" t="s">
        <v>63</v>
      </c>
      <c r="BV213">
        <v>1.66</v>
      </c>
    </row>
    <row r="214" spans="2:74" x14ac:dyDescent="0.25"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  <c r="BU214" t="s">
        <v>61</v>
      </c>
      <c r="BV214">
        <v>1.67</v>
      </c>
    </row>
    <row r="215" spans="2:74" x14ac:dyDescent="0.25"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  <c r="BU215" t="s">
        <v>63</v>
      </c>
      <c r="BV215">
        <v>1.78</v>
      </c>
    </row>
    <row r="216" spans="2:74" x14ac:dyDescent="0.25"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  <c r="BU216" t="s">
        <v>61</v>
      </c>
      <c r="BV216">
        <v>1.79</v>
      </c>
    </row>
    <row r="217" spans="2:74" x14ac:dyDescent="0.25"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  <c r="BU217" t="s">
        <v>62</v>
      </c>
      <c r="BV217">
        <v>1.8</v>
      </c>
    </row>
    <row r="218" spans="2:74" x14ac:dyDescent="0.25"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  <c r="BU218" t="s">
        <v>62</v>
      </c>
      <c r="BV218">
        <v>1.87</v>
      </c>
    </row>
    <row r="219" spans="2:74" x14ac:dyDescent="0.25"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  <c r="BU219" t="s">
        <v>63</v>
      </c>
      <c r="BV219">
        <v>1.87</v>
      </c>
    </row>
    <row r="220" spans="2:74" x14ac:dyDescent="0.25"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  <c r="BU220" t="s">
        <v>65</v>
      </c>
      <c r="BV220">
        <v>1.95</v>
      </c>
    </row>
    <row r="221" spans="2:74" x14ac:dyDescent="0.25"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  <c r="BU221" t="s">
        <v>61</v>
      </c>
      <c r="BV221">
        <v>2</v>
      </c>
    </row>
    <row r="222" spans="2:74" x14ac:dyDescent="0.25"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  <c r="BU222" t="s">
        <v>61</v>
      </c>
      <c r="BV222">
        <v>2.0499999999999998</v>
      </c>
    </row>
    <row r="223" spans="2:74" x14ac:dyDescent="0.25"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  <c r="BU223" t="s">
        <v>61</v>
      </c>
      <c r="BV223">
        <v>2.06</v>
      </c>
    </row>
    <row r="224" spans="2:74" x14ac:dyDescent="0.25"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  <c r="BU224" t="s">
        <v>62</v>
      </c>
      <c r="BV224">
        <v>2.15</v>
      </c>
    </row>
    <row r="225" spans="2:74" x14ac:dyDescent="0.25"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  <c r="BU225" t="s">
        <v>1</v>
      </c>
      <c r="BV225">
        <v>2.1800000000000002</v>
      </c>
    </row>
    <row r="226" spans="2:74" x14ac:dyDescent="0.25"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  <c r="BU226" t="s">
        <v>61</v>
      </c>
      <c r="BV226">
        <v>2.27</v>
      </c>
    </row>
    <row r="227" spans="2:74" x14ac:dyDescent="0.25"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  <c r="BU227" t="s">
        <v>61</v>
      </c>
      <c r="BV227">
        <v>2.35</v>
      </c>
    </row>
    <row r="228" spans="2:74" x14ac:dyDescent="0.25"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  <c r="BU228" t="s">
        <v>75</v>
      </c>
      <c r="BV228">
        <v>2.35</v>
      </c>
    </row>
    <row r="229" spans="2:74" x14ac:dyDescent="0.25"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  <c r="BU229" t="s">
        <v>63</v>
      </c>
      <c r="BV229">
        <v>2.38</v>
      </c>
    </row>
    <row r="230" spans="2:74" x14ac:dyDescent="0.25"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  <c r="BU230" t="s">
        <v>1</v>
      </c>
      <c r="BV230">
        <v>2.4</v>
      </c>
    </row>
    <row r="231" spans="2:74" x14ac:dyDescent="0.25"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  <c r="BU231" t="s">
        <v>62</v>
      </c>
      <c r="BV231">
        <v>2.4</v>
      </c>
    </row>
    <row r="232" spans="2:74" x14ac:dyDescent="0.25"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  <c r="BU232" t="s">
        <v>75</v>
      </c>
      <c r="BV232">
        <v>2.4</v>
      </c>
    </row>
    <row r="233" spans="2:74" x14ac:dyDescent="0.25"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  <c r="BU233" t="s">
        <v>61</v>
      </c>
      <c r="BV233">
        <v>2.41</v>
      </c>
    </row>
    <row r="234" spans="2:74" x14ac:dyDescent="0.25"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  <c r="BU234" t="s">
        <v>63</v>
      </c>
      <c r="BV234">
        <v>2.4300000000000002</v>
      </c>
    </row>
    <row r="235" spans="2:74" x14ac:dyDescent="0.25"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  <c r="BU235" t="s">
        <v>75</v>
      </c>
      <c r="BV235">
        <v>2.5</v>
      </c>
    </row>
    <row r="236" spans="2:74" x14ac:dyDescent="0.25"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  <c r="BU236" t="s">
        <v>61</v>
      </c>
      <c r="BV236">
        <v>2.54</v>
      </c>
    </row>
    <row r="237" spans="2:74" x14ac:dyDescent="0.25"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  <c r="BU237" t="s">
        <v>75</v>
      </c>
      <c r="BV237">
        <v>2.59</v>
      </c>
    </row>
    <row r="238" spans="2:74" x14ac:dyDescent="0.25"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  <c r="BU238" t="s">
        <v>63</v>
      </c>
      <c r="BV238">
        <v>2.6</v>
      </c>
    </row>
    <row r="239" spans="2:74" x14ac:dyDescent="0.25"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  <c r="BU239" t="s">
        <v>63</v>
      </c>
      <c r="BV239">
        <v>2.61</v>
      </c>
    </row>
    <row r="240" spans="2:74" x14ac:dyDescent="0.25"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  <c r="BU240" t="s">
        <v>1</v>
      </c>
      <c r="BV240">
        <v>2.62</v>
      </c>
    </row>
    <row r="241" spans="1:74" x14ac:dyDescent="0.25"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  <c r="BU241" t="s">
        <v>62</v>
      </c>
      <c r="BV241">
        <v>2.7</v>
      </c>
    </row>
    <row r="242" spans="1:74" x14ac:dyDescent="0.25"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  <c r="BU242" t="s">
        <v>75</v>
      </c>
      <c r="BV242">
        <v>2.7</v>
      </c>
    </row>
    <row r="243" spans="1:74" x14ac:dyDescent="0.25"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  <c r="BU243" t="s">
        <v>1</v>
      </c>
      <c r="BV243">
        <v>2.85</v>
      </c>
    </row>
    <row r="244" spans="1:74" x14ac:dyDescent="0.25"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  <c r="BU244" t="s">
        <v>62</v>
      </c>
      <c r="BV244">
        <v>2.88</v>
      </c>
    </row>
    <row r="245" spans="1:74" x14ac:dyDescent="0.25"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  <c r="BU245" t="s">
        <v>61</v>
      </c>
      <c r="BV245">
        <v>2.93</v>
      </c>
    </row>
    <row r="246" spans="1:74" x14ac:dyDescent="0.25">
      <c r="A246" s="5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  <c r="BU246" t="s">
        <v>62</v>
      </c>
      <c r="BV246" s="5">
        <v>2.94</v>
      </c>
    </row>
    <row r="247" spans="1:74" x14ac:dyDescent="0.25"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  <c r="BU247" t="s">
        <v>75</v>
      </c>
      <c r="BV247">
        <v>3</v>
      </c>
    </row>
    <row r="248" spans="1:74" x14ac:dyDescent="0.25"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  <c r="BU248" t="s">
        <v>65</v>
      </c>
      <c r="BV248">
        <v>3</v>
      </c>
    </row>
    <row r="249" spans="1:74" x14ac:dyDescent="0.25"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  <c r="BU249" t="s">
        <v>62</v>
      </c>
      <c r="BV249">
        <v>3.06</v>
      </c>
    </row>
    <row r="250" spans="1:74" x14ac:dyDescent="0.25"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  <c r="BU250" t="s">
        <v>62</v>
      </c>
      <c r="BV250">
        <v>3.11</v>
      </c>
    </row>
    <row r="251" spans="1:74" x14ac:dyDescent="0.25"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  <c r="BU251" t="s">
        <v>75</v>
      </c>
      <c r="BV251">
        <v>3.2</v>
      </c>
    </row>
    <row r="252" spans="1:74" x14ac:dyDescent="0.25"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  <c r="BU252" t="s">
        <v>75</v>
      </c>
      <c r="BV252">
        <v>3.2</v>
      </c>
    </row>
    <row r="253" spans="1:74" x14ac:dyDescent="0.25"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  <c r="BU253" t="s">
        <v>62</v>
      </c>
      <c r="BV253">
        <v>3.4</v>
      </c>
    </row>
    <row r="254" spans="1:74" x14ac:dyDescent="0.25"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  <c r="BU254" t="s">
        <v>63</v>
      </c>
      <c r="BV254">
        <v>3.4</v>
      </c>
    </row>
    <row r="255" spans="1:74" x14ac:dyDescent="0.25"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  <c r="BU255" t="s">
        <v>75</v>
      </c>
      <c r="BV255">
        <v>3.4</v>
      </c>
    </row>
    <row r="256" spans="1:74" x14ac:dyDescent="0.25"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  <c r="BU256" t="s">
        <v>62</v>
      </c>
      <c r="BV256">
        <v>3.5</v>
      </c>
    </row>
    <row r="257" spans="2:74" x14ac:dyDescent="0.25"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  <c r="BU257" t="s">
        <v>62</v>
      </c>
      <c r="BV257">
        <v>3.5</v>
      </c>
    </row>
    <row r="258" spans="2:74" x14ac:dyDescent="0.25"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  <c r="BU258" t="s">
        <v>75</v>
      </c>
      <c r="BV258">
        <v>3.53</v>
      </c>
    </row>
    <row r="259" spans="2:74" x14ac:dyDescent="0.25"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  <c r="BU259" t="s">
        <v>75</v>
      </c>
      <c r="BV259">
        <v>3.57</v>
      </c>
    </row>
    <row r="260" spans="2:74" x14ac:dyDescent="0.25"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  <c r="BU260" t="s">
        <v>75</v>
      </c>
      <c r="BV260">
        <v>3.6</v>
      </c>
    </row>
    <row r="261" spans="2:74" x14ac:dyDescent="0.25"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  <c r="BU261" t="s">
        <v>62</v>
      </c>
      <c r="BV261">
        <v>3.67</v>
      </c>
    </row>
    <row r="262" spans="2:74" x14ac:dyDescent="0.25"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  <c r="BU262" t="s">
        <v>62</v>
      </c>
      <c r="BV262">
        <v>3.67</v>
      </c>
    </row>
    <row r="263" spans="2:74" x14ac:dyDescent="0.25"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  <c r="BU263" t="s">
        <v>63</v>
      </c>
      <c r="BV263">
        <v>3.82</v>
      </c>
    </row>
    <row r="264" spans="2:74" x14ac:dyDescent="0.25"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  <c r="BU264" t="s">
        <v>62</v>
      </c>
      <c r="BV264">
        <v>3.9</v>
      </c>
    </row>
    <row r="265" spans="2:74" x14ac:dyDescent="0.25"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  <c r="BU265" t="s">
        <v>1</v>
      </c>
      <c r="BV265">
        <v>4</v>
      </c>
    </row>
    <row r="266" spans="2:74" x14ac:dyDescent="0.25"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  <c r="BU266" t="s">
        <v>63</v>
      </c>
      <c r="BV266">
        <v>4.2</v>
      </c>
    </row>
    <row r="267" spans="2:74" x14ac:dyDescent="0.25"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  <c r="BU267" t="s">
        <v>1</v>
      </c>
      <c r="BV267">
        <v>4.22</v>
      </c>
    </row>
    <row r="268" spans="2:74" x14ac:dyDescent="0.25"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  <c r="BU268" t="s">
        <v>63</v>
      </c>
      <c r="BV268">
        <v>4.25</v>
      </c>
    </row>
    <row r="269" spans="2:74" x14ac:dyDescent="0.25"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  <c r="BU269" t="s">
        <v>63</v>
      </c>
      <c r="BV269">
        <v>4.3</v>
      </c>
    </row>
    <row r="270" spans="2:74" x14ac:dyDescent="0.25"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  <c r="BU270" t="s">
        <v>61</v>
      </c>
      <c r="BV270">
        <v>4.49</v>
      </c>
    </row>
    <row r="271" spans="2:74" x14ac:dyDescent="0.25"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  <c r="BU271" t="s">
        <v>61</v>
      </c>
      <c r="BV271">
        <v>4.7</v>
      </c>
    </row>
    <row r="272" spans="2:74" x14ac:dyDescent="0.25"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  <c r="BU272" t="s">
        <v>63</v>
      </c>
      <c r="BV272">
        <v>4.75</v>
      </c>
    </row>
    <row r="273" spans="2:74" x14ac:dyDescent="0.25"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  <c r="BU273" t="s">
        <v>75</v>
      </c>
      <c r="BV273">
        <v>4.8</v>
      </c>
    </row>
    <row r="274" spans="2:74" x14ac:dyDescent="0.25"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  <c r="BU274" t="s">
        <v>75</v>
      </c>
      <c r="BV274">
        <v>5.0999999999999996</v>
      </c>
    </row>
    <row r="275" spans="2:74" x14ac:dyDescent="0.25"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  <c r="BU275" t="s">
        <v>65</v>
      </c>
      <c r="BV275">
        <v>5.27</v>
      </c>
    </row>
    <row r="276" spans="2:74" x14ac:dyDescent="0.25"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  <c r="BU276" t="s">
        <v>65</v>
      </c>
      <c r="BV276">
        <v>5.42</v>
      </c>
    </row>
    <row r="277" spans="2:74" x14ac:dyDescent="0.25"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  <c r="BU277" t="s">
        <v>61</v>
      </c>
      <c r="BV277">
        <v>5.48</v>
      </c>
    </row>
    <row r="278" spans="2:74" x14ac:dyDescent="0.25"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  <c r="BU278" t="s">
        <v>63</v>
      </c>
      <c r="BV278">
        <v>5.63</v>
      </c>
    </row>
    <row r="279" spans="2:74" x14ac:dyDescent="0.25"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  <c r="BU279" t="s">
        <v>62</v>
      </c>
      <c r="BV279">
        <v>5.65</v>
      </c>
    </row>
    <row r="280" spans="2:74" x14ac:dyDescent="0.25"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  <c r="BU280" t="s">
        <v>63</v>
      </c>
      <c r="BV280">
        <v>5.72</v>
      </c>
    </row>
    <row r="281" spans="2:74" x14ac:dyDescent="0.25"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  <c r="BU281" t="s">
        <v>1</v>
      </c>
      <c r="BV281">
        <v>5.73</v>
      </c>
    </row>
    <row r="282" spans="2:74" x14ac:dyDescent="0.25"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  <c r="BU282" t="s">
        <v>75</v>
      </c>
      <c r="BV282">
        <v>5.8</v>
      </c>
    </row>
    <row r="283" spans="2:74" x14ac:dyDescent="0.25"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  <c r="BU283" t="s">
        <v>75</v>
      </c>
      <c r="BV283">
        <v>5.8</v>
      </c>
    </row>
    <row r="284" spans="2:74" x14ac:dyDescent="0.25"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  <c r="BU284" t="s">
        <v>61</v>
      </c>
      <c r="BV284">
        <v>5.83</v>
      </c>
    </row>
    <row r="285" spans="2:74" x14ac:dyDescent="0.25"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  <c r="BU285" t="s">
        <v>61</v>
      </c>
      <c r="BV285">
        <v>5.9</v>
      </c>
    </row>
    <row r="286" spans="2:74" x14ac:dyDescent="0.25"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  <c r="BU286" t="s">
        <v>75</v>
      </c>
      <c r="BV286">
        <v>5.9</v>
      </c>
    </row>
    <row r="287" spans="2:74" x14ac:dyDescent="0.25"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  <c r="BU287" t="s">
        <v>1</v>
      </c>
      <c r="BV287">
        <v>6.2</v>
      </c>
    </row>
    <row r="288" spans="2:74" x14ac:dyDescent="0.25"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  <c r="BU288" t="s">
        <v>62</v>
      </c>
      <c r="BV288">
        <v>6.2</v>
      </c>
    </row>
    <row r="289" spans="1:74" x14ac:dyDescent="0.25"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  <c r="BU289" t="s">
        <v>75</v>
      </c>
      <c r="BV289">
        <v>6.45</v>
      </c>
    </row>
    <row r="290" spans="1:74" x14ac:dyDescent="0.25"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  <c r="BU290" t="s">
        <v>62</v>
      </c>
      <c r="BV290">
        <v>6.55</v>
      </c>
    </row>
    <row r="291" spans="1:74" x14ac:dyDescent="0.25"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  <c r="BU291" t="s">
        <v>62</v>
      </c>
      <c r="BV291">
        <v>6.9</v>
      </c>
    </row>
    <row r="292" spans="1:74" x14ac:dyDescent="0.25"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  <c r="BU292" t="s">
        <v>62</v>
      </c>
      <c r="BV292">
        <v>7.21</v>
      </c>
    </row>
    <row r="293" spans="1:74" x14ac:dyDescent="0.25"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  <c r="BU293" t="s">
        <v>1</v>
      </c>
      <c r="BV293">
        <v>7.25</v>
      </c>
    </row>
    <row r="294" spans="1:74" x14ac:dyDescent="0.25">
      <c r="A294" s="5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  <c r="BU294" t="s">
        <v>62</v>
      </c>
      <c r="BV294" s="5">
        <v>7.4</v>
      </c>
    </row>
    <row r="295" spans="1:74" x14ac:dyDescent="0.25"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  <c r="BU295" t="s">
        <v>75</v>
      </c>
      <c r="BV295">
        <v>7.4</v>
      </c>
    </row>
    <row r="296" spans="1:74" x14ac:dyDescent="0.25"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  <c r="BU296" t="s">
        <v>1</v>
      </c>
      <c r="BV296">
        <v>7.46</v>
      </c>
    </row>
    <row r="297" spans="1:74" x14ac:dyDescent="0.25"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  <c r="BU297" t="s">
        <v>1</v>
      </c>
      <c r="BV297">
        <v>7.46</v>
      </c>
    </row>
    <row r="298" spans="1:74" x14ac:dyDescent="0.25"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  <c r="BU298" t="s">
        <v>75</v>
      </c>
      <c r="BV298">
        <v>7.46</v>
      </c>
    </row>
    <row r="299" spans="1:74" x14ac:dyDescent="0.25"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  <c r="BU299" t="s">
        <v>63</v>
      </c>
      <c r="BV299">
        <v>7.59</v>
      </c>
    </row>
    <row r="300" spans="1:74" x14ac:dyDescent="0.25"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  <c r="BU300" t="s">
        <v>1</v>
      </c>
      <c r="BV300">
        <v>7.67</v>
      </c>
    </row>
    <row r="301" spans="1:74" x14ac:dyDescent="0.25"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  <c r="BU301" t="s">
        <v>75</v>
      </c>
      <c r="BV301">
        <v>7.86</v>
      </c>
    </row>
    <row r="302" spans="1:74" x14ac:dyDescent="0.25"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  <c r="BU302" t="s">
        <v>61</v>
      </c>
      <c r="BV302">
        <v>8</v>
      </c>
    </row>
    <row r="303" spans="1:74" x14ac:dyDescent="0.25"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  <c r="BU303" t="s">
        <v>75</v>
      </c>
      <c r="BV303">
        <v>8.73</v>
      </c>
    </row>
    <row r="304" spans="1:74" x14ac:dyDescent="0.25"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  <c r="BU304" t="s">
        <v>63</v>
      </c>
      <c r="BV304">
        <v>8.85</v>
      </c>
    </row>
    <row r="305" spans="2:74" x14ac:dyDescent="0.25"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  <c r="BU305" t="s">
        <v>62</v>
      </c>
      <c r="BV305">
        <v>9.14</v>
      </c>
    </row>
    <row r="306" spans="2:74" x14ac:dyDescent="0.25"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  <c r="BU306" t="s">
        <v>75</v>
      </c>
      <c r="BV306">
        <v>9.3800000000000008</v>
      </c>
    </row>
    <row r="307" spans="2:74" x14ac:dyDescent="0.25"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  <c r="BU307" t="s">
        <v>75</v>
      </c>
      <c r="BV307">
        <v>10</v>
      </c>
    </row>
    <row r="308" spans="2:74" x14ac:dyDescent="0.25"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  <c r="BU308" t="s">
        <v>65</v>
      </c>
      <c r="BV308">
        <v>10</v>
      </c>
    </row>
    <row r="309" spans="2:74" x14ac:dyDescent="0.25"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  <c r="BU309" t="s">
        <v>62</v>
      </c>
      <c r="BV309">
        <v>10.199999999999999</v>
      </c>
    </row>
    <row r="310" spans="2:74" x14ac:dyDescent="0.25"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  <c r="BU310" t="s">
        <v>75</v>
      </c>
      <c r="BV310">
        <v>10.199999999999999</v>
      </c>
    </row>
    <row r="311" spans="2:74" x14ac:dyDescent="0.25"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  <c r="BU311" t="s">
        <v>75</v>
      </c>
      <c r="BV311">
        <v>10.9</v>
      </c>
    </row>
    <row r="312" spans="2:74" x14ac:dyDescent="0.25"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  <c r="BU312" t="s">
        <v>61</v>
      </c>
      <c r="BV312">
        <v>11.1</v>
      </c>
    </row>
    <row r="313" spans="2:74" x14ac:dyDescent="0.25"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  <c r="BU313" t="s">
        <v>75</v>
      </c>
      <c r="BV313">
        <v>11.7</v>
      </c>
    </row>
    <row r="314" spans="2:74" x14ac:dyDescent="0.25"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  <c r="BU314" t="s">
        <v>63</v>
      </c>
      <c r="BV314">
        <v>11.8</v>
      </c>
    </row>
    <row r="315" spans="2:74" x14ac:dyDescent="0.25"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  <c r="BU315" t="s">
        <v>61</v>
      </c>
      <c r="BV315">
        <v>12.1</v>
      </c>
    </row>
    <row r="316" spans="2:74" x14ac:dyDescent="0.25"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  <c r="BU316" t="s">
        <v>1</v>
      </c>
      <c r="BV316">
        <v>12.2</v>
      </c>
    </row>
    <row r="317" spans="2:74" x14ac:dyDescent="0.25"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  <c r="BU317" t="s">
        <v>75</v>
      </c>
      <c r="BV317">
        <v>12.2</v>
      </c>
    </row>
    <row r="318" spans="2:74" x14ac:dyDescent="0.25"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  <c r="BU318" t="s">
        <v>75</v>
      </c>
      <c r="BV318">
        <v>13</v>
      </c>
    </row>
    <row r="319" spans="2:74" x14ac:dyDescent="0.25"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  <c r="BU319" t="s">
        <v>61</v>
      </c>
      <c r="BV319">
        <v>13.2</v>
      </c>
    </row>
    <row r="320" spans="2:74" x14ac:dyDescent="0.25"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  <c r="BU320" t="s">
        <v>62</v>
      </c>
      <c r="BV320">
        <v>13.6</v>
      </c>
    </row>
    <row r="321" spans="2:74" x14ac:dyDescent="0.25"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  <c r="BU321" t="s">
        <v>62</v>
      </c>
      <c r="BV321">
        <v>14.1</v>
      </c>
    </row>
    <row r="322" spans="2:74" x14ac:dyDescent="0.25"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  <c r="BU322" t="s">
        <v>75</v>
      </c>
      <c r="BV322">
        <v>14.1</v>
      </c>
    </row>
    <row r="323" spans="2:74" x14ac:dyDescent="0.25"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  <c r="BU323" t="s">
        <v>62</v>
      </c>
      <c r="BV323">
        <v>15</v>
      </c>
    </row>
    <row r="324" spans="2:74" x14ac:dyDescent="0.25"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  <c r="BU324" t="s">
        <v>63</v>
      </c>
      <c r="BV324">
        <v>15</v>
      </c>
    </row>
    <row r="325" spans="2:74" x14ac:dyDescent="0.25"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  <c r="BU325" t="s">
        <v>75</v>
      </c>
      <c r="BV325">
        <v>15</v>
      </c>
    </row>
    <row r="326" spans="2:74" x14ac:dyDescent="0.25"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  <c r="BU326" t="s">
        <v>75</v>
      </c>
      <c r="BV326">
        <v>15</v>
      </c>
    </row>
    <row r="327" spans="2:74" x14ac:dyDescent="0.25"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  <c r="BU327" t="s">
        <v>75</v>
      </c>
      <c r="BV327">
        <v>15.3</v>
      </c>
    </row>
    <row r="328" spans="2:74" x14ac:dyDescent="0.25"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  <c r="BU328" t="s">
        <v>65</v>
      </c>
      <c r="BV328">
        <v>15.3</v>
      </c>
    </row>
    <row r="329" spans="2:74" x14ac:dyDescent="0.25"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  <c r="BU329" t="s">
        <v>61</v>
      </c>
      <c r="BV329">
        <v>15.4</v>
      </c>
    </row>
    <row r="330" spans="2:74" x14ac:dyDescent="0.25"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  <c r="BU330" t="s">
        <v>62</v>
      </c>
      <c r="BV330">
        <v>15.5</v>
      </c>
    </row>
    <row r="331" spans="2:74" x14ac:dyDescent="0.25"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  <c r="BU331" t="s">
        <v>63</v>
      </c>
      <c r="BV331">
        <v>15.5</v>
      </c>
    </row>
    <row r="332" spans="2:74" x14ac:dyDescent="0.25"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  <c r="BU332" t="s">
        <v>62</v>
      </c>
      <c r="BV332">
        <v>16</v>
      </c>
    </row>
    <row r="333" spans="2:74" x14ac:dyDescent="0.25"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  <c r="BU333" t="s">
        <v>65</v>
      </c>
      <c r="BV333">
        <v>16</v>
      </c>
    </row>
    <row r="334" spans="2:74" x14ac:dyDescent="0.25"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  <c r="BU334" t="s">
        <v>75</v>
      </c>
      <c r="BV334">
        <v>16.3</v>
      </c>
    </row>
    <row r="335" spans="2:74" x14ac:dyDescent="0.25"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  <c r="BU335" t="s">
        <v>61</v>
      </c>
      <c r="BV335">
        <v>16.600000000000001</v>
      </c>
    </row>
    <row r="336" spans="2:74" x14ac:dyDescent="0.25"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  <c r="BU336" t="s">
        <v>62</v>
      </c>
      <c r="BV336">
        <v>17</v>
      </c>
    </row>
    <row r="337" spans="2:74" x14ac:dyDescent="0.25"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  <c r="BU337" t="s">
        <v>62</v>
      </c>
      <c r="BV337">
        <v>17.600000000000001</v>
      </c>
    </row>
    <row r="338" spans="2:74" x14ac:dyDescent="0.25"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  <c r="BU338" t="s">
        <v>62</v>
      </c>
      <c r="BV338">
        <v>18.600000000000001</v>
      </c>
    </row>
    <row r="339" spans="2:74" x14ac:dyDescent="0.25"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  <c r="BU339" t="s">
        <v>61</v>
      </c>
      <c r="BV339">
        <v>18.7</v>
      </c>
    </row>
    <row r="340" spans="2:74" x14ac:dyDescent="0.25"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  <c r="BU340" t="s">
        <v>61</v>
      </c>
      <c r="BV340">
        <v>18.7</v>
      </c>
    </row>
    <row r="341" spans="2:74" x14ac:dyDescent="0.25"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  <c r="BU341" t="s">
        <v>75</v>
      </c>
      <c r="BV341">
        <v>18.899999999999999</v>
      </c>
    </row>
    <row r="342" spans="2:74" x14ac:dyDescent="0.25"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  <c r="BU342" t="s">
        <v>75</v>
      </c>
      <c r="BV342">
        <v>19</v>
      </c>
    </row>
    <row r="343" spans="2:74" x14ac:dyDescent="0.25"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  <c r="BU343" t="s">
        <v>61</v>
      </c>
      <c r="BV343">
        <v>19.3</v>
      </c>
    </row>
    <row r="344" spans="2:74" x14ac:dyDescent="0.25"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  <c r="BU344" t="s">
        <v>75</v>
      </c>
      <c r="BV344">
        <v>19.399999999999999</v>
      </c>
    </row>
    <row r="345" spans="2:74" x14ac:dyDescent="0.25"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  <c r="BU345" t="s">
        <v>62</v>
      </c>
      <c r="BV345">
        <v>19.5</v>
      </c>
    </row>
    <row r="346" spans="2:74" x14ac:dyDescent="0.25"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  <c r="BU346" t="s">
        <v>62</v>
      </c>
      <c r="BV346">
        <v>20</v>
      </c>
    </row>
    <row r="347" spans="2:74" x14ac:dyDescent="0.25"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  <c r="BU347" t="s">
        <v>63</v>
      </c>
      <c r="BV347">
        <v>20.5</v>
      </c>
    </row>
    <row r="348" spans="2:74" x14ac:dyDescent="0.25"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  <c r="BU348" t="s">
        <v>63</v>
      </c>
      <c r="BV348">
        <v>20.6</v>
      </c>
    </row>
    <row r="349" spans="2:74" x14ac:dyDescent="0.25"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  <c r="BU349" t="s">
        <v>75</v>
      </c>
      <c r="BV349">
        <v>20.6</v>
      </c>
    </row>
    <row r="350" spans="2:74" x14ac:dyDescent="0.25"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  <c r="BU350" t="s">
        <v>75</v>
      </c>
      <c r="BV350">
        <v>20.6</v>
      </c>
    </row>
    <row r="351" spans="2:74" x14ac:dyDescent="0.25"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  <c r="BU351" t="s">
        <v>63</v>
      </c>
      <c r="BV351">
        <v>20.7</v>
      </c>
    </row>
    <row r="352" spans="2:74" x14ac:dyDescent="0.25"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  <c r="BU352" t="s">
        <v>75</v>
      </c>
      <c r="BV352">
        <v>20.7</v>
      </c>
    </row>
    <row r="353" spans="1:74" x14ac:dyDescent="0.25"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  <c r="BU353" t="s">
        <v>65</v>
      </c>
      <c r="BV353">
        <v>20.7</v>
      </c>
    </row>
    <row r="354" spans="1:74" x14ac:dyDescent="0.25"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  <c r="BU354" t="s">
        <v>61</v>
      </c>
      <c r="BV354">
        <v>21.3</v>
      </c>
    </row>
    <row r="355" spans="1:74" x14ac:dyDescent="0.25"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  <c r="BU355" t="s">
        <v>61</v>
      </c>
      <c r="BV355">
        <v>21.7</v>
      </c>
    </row>
    <row r="356" spans="1:74" x14ac:dyDescent="0.25"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  <c r="BU356" t="s">
        <v>75</v>
      </c>
      <c r="BV356">
        <v>22.4</v>
      </c>
    </row>
    <row r="357" spans="1:74" x14ac:dyDescent="0.25"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  <c r="BU357" t="s">
        <v>62</v>
      </c>
      <c r="BV357">
        <v>22.7</v>
      </c>
    </row>
    <row r="358" spans="1:74" x14ac:dyDescent="0.25"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  <c r="BU358" t="s">
        <v>75</v>
      </c>
      <c r="BV358">
        <v>22.7</v>
      </c>
    </row>
    <row r="359" spans="1:74" x14ac:dyDescent="0.25"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  <c r="BU359" t="s">
        <v>75</v>
      </c>
      <c r="BV359">
        <v>23</v>
      </c>
    </row>
    <row r="360" spans="1:74" x14ac:dyDescent="0.25"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  <c r="BU360" t="s">
        <v>62</v>
      </c>
      <c r="BV360">
        <v>24.2</v>
      </c>
    </row>
    <row r="361" spans="1:74" x14ac:dyDescent="0.25">
      <c r="A361" s="5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  <c r="BU361" t="s">
        <v>62</v>
      </c>
      <c r="BV361" s="5">
        <v>25</v>
      </c>
    </row>
    <row r="362" spans="1:74" x14ac:dyDescent="0.25"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  <c r="BU362" t="s">
        <v>63</v>
      </c>
      <c r="BV362">
        <v>26.5</v>
      </c>
    </row>
    <row r="363" spans="1:74" x14ac:dyDescent="0.25"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  <c r="BU363" t="s">
        <v>75</v>
      </c>
      <c r="BV363">
        <v>27</v>
      </c>
    </row>
    <row r="364" spans="1:74" x14ac:dyDescent="0.25"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  <c r="BU364" t="s">
        <v>75</v>
      </c>
      <c r="BV364">
        <v>27</v>
      </c>
    </row>
    <row r="365" spans="1:74" x14ac:dyDescent="0.25"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  <c r="BU365" t="s">
        <v>75</v>
      </c>
      <c r="BV365">
        <v>27.8</v>
      </c>
    </row>
    <row r="366" spans="1:74" x14ac:dyDescent="0.25"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  <c r="BU366" t="s">
        <v>61</v>
      </c>
      <c r="BV366">
        <v>28.5</v>
      </c>
    </row>
    <row r="367" spans="1:74" x14ac:dyDescent="0.25"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  <c r="BU367" t="s">
        <v>61</v>
      </c>
      <c r="BV367">
        <v>29.1</v>
      </c>
    </row>
    <row r="368" spans="1:74" x14ac:dyDescent="0.25"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  <c r="BU368" t="s">
        <v>61</v>
      </c>
      <c r="BV368">
        <v>29.1</v>
      </c>
    </row>
    <row r="369" spans="2:74" x14ac:dyDescent="0.25"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  <c r="BU369" t="s">
        <v>61</v>
      </c>
      <c r="BV369">
        <v>29.7</v>
      </c>
    </row>
    <row r="370" spans="2:74" x14ac:dyDescent="0.25"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  <c r="BU370" t="s">
        <v>62</v>
      </c>
      <c r="BV370">
        <v>31.5</v>
      </c>
    </row>
    <row r="371" spans="2:74" x14ac:dyDescent="0.25"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  <c r="BU371" t="s">
        <v>75</v>
      </c>
      <c r="BV371">
        <v>31.9</v>
      </c>
    </row>
    <row r="372" spans="2:74" x14ac:dyDescent="0.25"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  <c r="BU372" t="s">
        <v>61</v>
      </c>
      <c r="BV372">
        <v>34</v>
      </c>
    </row>
    <row r="373" spans="2:74" x14ac:dyDescent="0.25"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  <c r="BU373" t="s">
        <v>65</v>
      </c>
      <c r="BV373">
        <v>34</v>
      </c>
    </row>
    <row r="374" spans="2:74" x14ac:dyDescent="0.25"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  <c r="BU374" t="s">
        <v>75</v>
      </c>
      <c r="BV374">
        <v>35</v>
      </c>
    </row>
    <row r="375" spans="2:74" x14ac:dyDescent="0.25"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  <c r="BU375" t="s">
        <v>65</v>
      </c>
      <c r="BV375">
        <v>35</v>
      </c>
    </row>
    <row r="376" spans="2:74" x14ac:dyDescent="0.25"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  <c r="BU376" t="s">
        <v>61</v>
      </c>
      <c r="BV376">
        <v>35.299999999999997</v>
      </c>
    </row>
    <row r="377" spans="2:74" x14ac:dyDescent="0.25"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  <c r="BU377" t="s">
        <v>75</v>
      </c>
      <c r="BV377">
        <v>36.5</v>
      </c>
    </row>
    <row r="378" spans="2:74" x14ac:dyDescent="0.25"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  <c r="BU378" t="s">
        <v>62</v>
      </c>
      <c r="BV378">
        <v>37</v>
      </c>
    </row>
    <row r="379" spans="2:74" x14ac:dyDescent="0.25"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  <c r="BU379" t="s">
        <v>75</v>
      </c>
      <c r="BV379">
        <v>37.700000000000003</v>
      </c>
    </row>
    <row r="380" spans="2:74" x14ac:dyDescent="0.25"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  <c r="BU380" t="s">
        <v>62</v>
      </c>
      <c r="BV380">
        <v>38</v>
      </c>
    </row>
    <row r="381" spans="2:74" x14ac:dyDescent="0.25"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  <c r="BU381" t="s">
        <v>75</v>
      </c>
      <c r="BV381">
        <v>38</v>
      </c>
    </row>
    <row r="382" spans="2:74" x14ac:dyDescent="0.25"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  <c r="BU382" t="s">
        <v>61</v>
      </c>
      <c r="BV382">
        <v>39.4</v>
      </c>
    </row>
    <row r="383" spans="2:74" x14ac:dyDescent="0.25"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  <c r="BU383" t="s">
        <v>75</v>
      </c>
      <c r="BV383">
        <v>42</v>
      </c>
    </row>
    <row r="384" spans="2:74" x14ac:dyDescent="0.25"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  <c r="BU384" t="s">
        <v>75</v>
      </c>
      <c r="BV384">
        <v>46</v>
      </c>
    </row>
    <row r="385" spans="2:74" x14ac:dyDescent="0.25"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  <c r="BU385" t="s">
        <v>61</v>
      </c>
      <c r="BV385">
        <v>46.8</v>
      </c>
    </row>
    <row r="386" spans="2:74" x14ac:dyDescent="0.25"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  <c r="BU386" t="s">
        <v>75</v>
      </c>
      <c r="BV386">
        <v>47.2</v>
      </c>
    </row>
    <row r="387" spans="2:74" x14ac:dyDescent="0.25"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  <c r="BU387" t="s">
        <v>65</v>
      </c>
      <c r="BV387">
        <v>50</v>
      </c>
    </row>
    <row r="388" spans="2:74" x14ac:dyDescent="0.25"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  <c r="BU388" t="s">
        <v>61</v>
      </c>
      <c r="BV388">
        <v>51.6</v>
      </c>
    </row>
    <row r="389" spans="2:74" x14ac:dyDescent="0.25"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  <c r="BU389" t="s">
        <v>62</v>
      </c>
      <c r="BV389">
        <v>52</v>
      </c>
    </row>
    <row r="390" spans="2:74" x14ac:dyDescent="0.25"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  <c r="BU390" t="s">
        <v>65</v>
      </c>
      <c r="BV390">
        <v>52.2</v>
      </c>
    </row>
    <row r="391" spans="2:74" x14ac:dyDescent="0.25"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  <c r="BU391" t="s">
        <v>63</v>
      </c>
      <c r="BV391">
        <v>52.6</v>
      </c>
    </row>
    <row r="392" spans="2:74" x14ac:dyDescent="0.25"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  <c r="BU392" t="s">
        <v>75</v>
      </c>
      <c r="BV392">
        <v>54.7</v>
      </c>
    </row>
    <row r="393" spans="2:74" x14ac:dyDescent="0.25"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  <c r="BU393" t="s">
        <v>75</v>
      </c>
      <c r="BV393">
        <v>57.4</v>
      </c>
    </row>
    <row r="394" spans="2:74" x14ac:dyDescent="0.25"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  <c r="BU394" t="s">
        <v>75</v>
      </c>
      <c r="BV394">
        <v>60</v>
      </c>
    </row>
    <row r="395" spans="2:74" x14ac:dyDescent="0.25"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  <c r="BU395" t="s">
        <v>63</v>
      </c>
      <c r="BV395">
        <v>61.3</v>
      </c>
    </row>
    <row r="396" spans="2:74" x14ac:dyDescent="0.25"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  <c r="BU396" t="s">
        <v>61</v>
      </c>
      <c r="BV396">
        <v>61.8</v>
      </c>
    </row>
    <row r="397" spans="2:74" x14ac:dyDescent="0.25"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  <c r="BU397" t="s">
        <v>61</v>
      </c>
      <c r="BV397">
        <v>62.9</v>
      </c>
    </row>
    <row r="398" spans="2:74" x14ac:dyDescent="0.25"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  <c r="BU398" t="s">
        <v>61</v>
      </c>
      <c r="BV398">
        <v>64.3</v>
      </c>
    </row>
    <row r="399" spans="2:74" x14ac:dyDescent="0.25"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  <c r="BU399" t="s">
        <v>75</v>
      </c>
      <c r="BV399">
        <v>70</v>
      </c>
    </row>
    <row r="400" spans="2:74" x14ac:dyDescent="0.25"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  <c r="BU400" t="s">
        <v>65</v>
      </c>
      <c r="BV400">
        <v>72.5</v>
      </c>
    </row>
    <row r="401" spans="2:74" x14ac:dyDescent="0.25"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  <c r="BU401" t="s">
        <v>75</v>
      </c>
      <c r="BV401">
        <v>74.2</v>
      </c>
    </row>
    <row r="402" spans="2:74" x14ac:dyDescent="0.25"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  <c r="BU402" t="s">
        <v>75</v>
      </c>
      <c r="BV402">
        <v>77.599999999999994</v>
      </c>
    </row>
    <row r="403" spans="2:74" x14ac:dyDescent="0.25"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  <c r="BU403" t="s">
        <v>62</v>
      </c>
      <c r="BV403">
        <v>78.2</v>
      </c>
    </row>
    <row r="404" spans="2:74" x14ac:dyDescent="0.25"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  <c r="BU404" t="s">
        <v>75</v>
      </c>
      <c r="BV404">
        <v>79.3</v>
      </c>
    </row>
    <row r="405" spans="2:74" x14ac:dyDescent="0.25"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  <c r="BU405" t="s">
        <v>1</v>
      </c>
      <c r="BV405">
        <v>80</v>
      </c>
    </row>
    <row r="406" spans="2:74" x14ac:dyDescent="0.25"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  <c r="BU406" t="s">
        <v>1</v>
      </c>
      <c r="BV406">
        <v>85</v>
      </c>
    </row>
    <row r="407" spans="2:74" x14ac:dyDescent="0.25"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  <c r="BU407" t="s">
        <v>61</v>
      </c>
      <c r="BV407">
        <v>90.5</v>
      </c>
    </row>
    <row r="408" spans="2:74" x14ac:dyDescent="0.25"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  <c r="BU408" t="s">
        <v>61</v>
      </c>
      <c r="BV408">
        <v>92.4</v>
      </c>
    </row>
    <row r="409" spans="2:74" x14ac:dyDescent="0.25"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  <c r="BU409" t="s">
        <v>61</v>
      </c>
      <c r="BV409">
        <v>104</v>
      </c>
    </row>
    <row r="410" spans="2:74" x14ac:dyDescent="0.25"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  <c r="BU410" t="s">
        <v>1</v>
      </c>
      <c r="BV410">
        <v>106</v>
      </c>
    </row>
    <row r="411" spans="2:74" x14ac:dyDescent="0.25"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  <c r="BU411" t="s">
        <v>61</v>
      </c>
      <c r="BV411">
        <v>108</v>
      </c>
    </row>
    <row r="412" spans="2:74" x14ac:dyDescent="0.25"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  <c r="BU412" t="s">
        <v>61</v>
      </c>
      <c r="BV412">
        <v>108</v>
      </c>
    </row>
    <row r="413" spans="2:74" x14ac:dyDescent="0.25"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  <c r="BU413" t="s">
        <v>61</v>
      </c>
      <c r="BV413">
        <v>110</v>
      </c>
    </row>
    <row r="414" spans="2:74" x14ac:dyDescent="0.25"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  <c r="BU414" t="s">
        <v>61</v>
      </c>
      <c r="BV414">
        <v>112</v>
      </c>
    </row>
    <row r="415" spans="2:74" x14ac:dyDescent="0.25"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  <c r="BU415" t="s">
        <v>61</v>
      </c>
      <c r="BV415">
        <v>124</v>
      </c>
    </row>
    <row r="416" spans="2:74" x14ac:dyDescent="0.25"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  <c r="BU416" t="s">
        <v>75</v>
      </c>
      <c r="BV416">
        <v>126</v>
      </c>
    </row>
    <row r="417" spans="2:74" x14ac:dyDescent="0.25"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  <c r="BU417" t="s">
        <v>75</v>
      </c>
      <c r="BV417">
        <v>143</v>
      </c>
    </row>
    <row r="418" spans="2:74" x14ac:dyDescent="0.25"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  <c r="BU418" t="s">
        <v>1</v>
      </c>
      <c r="BV418">
        <v>147</v>
      </c>
    </row>
    <row r="419" spans="2:74" x14ac:dyDescent="0.25"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  <c r="BU419" t="s">
        <v>75</v>
      </c>
      <c r="BV419">
        <v>149</v>
      </c>
    </row>
    <row r="420" spans="2:74" x14ac:dyDescent="0.25"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  <c r="BU420" t="s">
        <v>65</v>
      </c>
      <c r="BV420">
        <v>150</v>
      </c>
    </row>
    <row r="421" spans="2:74" x14ac:dyDescent="0.25"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  <c r="BU421" t="s">
        <v>61</v>
      </c>
      <c r="BV421">
        <v>163</v>
      </c>
    </row>
    <row r="422" spans="2:74" x14ac:dyDescent="0.25"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  <c r="BU422" t="s">
        <v>75</v>
      </c>
      <c r="BV422">
        <v>163</v>
      </c>
    </row>
    <row r="423" spans="2:74" x14ac:dyDescent="0.25"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  <c r="BU423" t="s">
        <v>75</v>
      </c>
      <c r="BV423">
        <v>167</v>
      </c>
    </row>
    <row r="424" spans="2:74" x14ac:dyDescent="0.25"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  <c r="BU424" t="s">
        <v>61</v>
      </c>
      <c r="BV424">
        <v>180</v>
      </c>
    </row>
    <row r="425" spans="2:74" x14ac:dyDescent="0.25"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  <c r="BU425" t="s">
        <v>61</v>
      </c>
      <c r="BV425">
        <v>181</v>
      </c>
    </row>
    <row r="426" spans="2:74" x14ac:dyDescent="0.25"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  <c r="BU426" t="s">
        <v>61</v>
      </c>
      <c r="BV426">
        <v>183</v>
      </c>
    </row>
    <row r="427" spans="2:74" x14ac:dyDescent="0.25"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  <c r="BU427" t="s">
        <v>62</v>
      </c>
      <c r="BV427">
        <v>210</v>
      </c>
    </row>
    <row r="428" spans="2:74" x14ac:dyDescent="0.25"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  <c r="BU428" t="s">
        <v>61</v>
      </c>
      <c r="BV428">
        <v>286</v>
      </c>
    </row>
    <row r="429" spans="2:74" x14ac:dyDescent="0.25"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  <c r="BU429" t="s">
        <v>61</v>
      </c>
      <c r="BV429">
        <v>360</v>
      </c>
    </row>
    <row r="430" spans="2:74" x14ac:dyDescent="0.25"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  <c r="BU430" t="s">
        <v>61</v>
      </c>
      <c r="BV430">
        <v>361</v>
      </c>
    </row>
    <row r="431" spans="2:74" x14ac:dyDescent="0.25"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  <c r="BU431" t="s">
        <v>61</v>
      </c>
      <c r="BV431">
        <v>376</v>
      </c>
    </row>
    <row r="432" spans="2:74" x14ac:dyDescent="0.25"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  <c r="BU432" t="s">
        <v>62</v>
      </c>
      <c r="BV432">
        <v>532</v>
      </c>
    </row>
    <row r="433" spans="2:74" x14ac:dyDescent="0.25"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  <c r="BU433" t="s">
        <v>61</v>
      </c>
      <c r="BV433">
        <v>656</v>
      </c>
    </row>
    <row r="434" spans="2:74" x14ac:dyDescent="0.25"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  <c r="BU434" t="s">
        <v>61</v>
      </c>
      <c r="BV434">
        <v>755</v>
      </c>
    </row>
    <row r="435" spans="2:74" x14ac:dyDescent="0.25"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  <c r="BU435" t="s">
        <v>75</v>
      </c>
      <c r="BV435">
        <v>842</v>
      </c>
    </row>
    <row r="436" spans="2:74" x14ac:dyDescent="0.25"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  <c r="BU436" t="s">
        <v>75</v>
      </c>
      <c r="BV436">
        <v>1080</v>
      </c>
    </row>
    <row r="437" spans="2:74" x14ac:dyDescent="0.25"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  <c r="BU437" t="s">
        <v>75</v>
      </c>
      <c r="BV437">
        <v>1145</v>
      </c>
    </row>
    <row r="438" spans="2:74" x14ac:dyDescent="0.25"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  <c r="BU438" t="s">
        <v>75</v>
      </c>
      <c r="BV438">
        <v>1280</v>
      </c>
    </row>
    <row r="439" spans="2:74" x14ac:dyDescent="0.25"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  <c r="BU439" t="s">
        <v>61</v>
      </c>
      <c r="BV439">
        <v>1297</v>
      </c>
    </row>
    <row r="440" spans="2:74" x14ac:dyDescent="0.25"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  <c r="BU440" t="s">
        <v>61</v>
      </c>
      <c r="BV440">
        <v>1400</v>
      </c>
    </row>
    <row r="441" spans="2:74" x14ac:dyDescent="0.25"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  <c r="BU441" t="s">
        <v>61</v>
      </c>
      <c r="BV441">
        <v>1500</v>
      </c>
    </row>
    <row r="442" spans="2:74" x14ac:dyDescent="0.25"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  <c r="BU442" t="s">
        <v>61</v>
      </c>
      <c r="BV442">
        <v>1550</v>
      </c>
    </row>
    <row r="443" spans="2:74" x14ac:dyDescent="0.25"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  <c r="BU443" t="s">
        <v>75</v>
      </c>
      <c r="BV443">
        <v>2800</v>
      </c>
    </row>
    <row r="444" spans="2:74" x14ac:dyDescent="0.25"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  <c r="BU444" t="s">
        <v>61</v>
      </c>
      <c r="BV444">
        <v>3329</v>
      </c>
    </row>
    <row r="445" spans="2:74" x14ac:dyDescent="0.25"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  <c r="BU445" t="s">
        <v>61</v>
      </c>
      <c r="BV445">
        <v>5974</v>
      </c>
    </row>
    <row r="446" spans="2:74" x14ac:dyDescent="0.25"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  <c r="BU446" t="s">
        <v>75</v>
      </c>
      <c r="BV446">
        <v>9130</v>
      </c>
    </row>
    <row r="447" spans="2:74" x14ac:dyDescent="0.25"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  <c r="BU447" t="s">
        <v>61</v>
      </c>
      <c r="BV447">
        <v>9650</v>
      </c>
    </row>
    <row r="448" spans="2:74" x14ac:dyDescent="0.25"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  <c r="BU448" t="s">
        <v>75</v>
      </c>
      <c r="BV448">
        <v>18494</v>
      </c>
    </row>
    <row r="449" spans="1:74" x14ac:dyDescent="0.25"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3F94-CE47-469E-97A6-73B7AD2057AF}">
  <dimension ref="A1:BV902"/>
  <sheetViews>
    <sheetView workbookViewId="0">
      <selection activeCell="BC34" sqref="BC3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172</v>
      </c>
      <c r="AM1" t="s">
        <v>173</v>
      </c>
      <c r="AU1" t="s">
        <v>110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125</v>
      </c>
      <c r="U2" s="19" t="s">
        <v>127</v>
      </c>
      <c r="Y2" t="s">
        <v>171</v>
      </c>
      <c r="AM2" t="s">
        <v>171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1</v>
      </c>
      <c r="B3">
        <f>IF(A3&gt;0,LOG10(A3),"")</f>
        <v>0</v>
      </c>
      <c r="C3">
        <v>1</v>
      </c>
      <c r="D3" s="5">
        <f>IF(A3&gt;0,C3/(1+($T$2)),"")</f>
        <v>7.9365079365079361E-3</v>
      </c>
      <c r="E3" s="6">
        <f t="shared" ref="E3:E66" si="0">IF(A3&gt;0,(_xlfn.NORM.S.INV(D3)),"")</f>
        <v>-2.4118222958833315</v>
      </c>
      <c r="F3" s="7">
        <f t="shared" ref="F3:F66" si="1">IF(A3&gt;0,_xlfn.NORM.DIST(E3,0,1,TRUE),"")</f>
        <v>7.9365079365079413E-3</v>
      </c>
      <c r="G3" s="7">
        <f t="shared" ref="G3:G66" si="2">IF(A3&gt;0,_xlfn.NORM.DIST(E3,0,1,FALSE),"")</f>
        <v>2.1766527462818468E-2</v>
      </c>
      <c r="H3" s="18">
        <f>AVERAGE(B3:B902)</f>
        <v>1.1335524222695994</v>
      </c>
      <c r="I3" s="18">
        <f>STDEV(B3:B902)</f>
        <v>0.7249673684075234</v>
      </c>
      <c r="J3">
        <f>_xlfn.NORM.DIST(N3,$H$3,$I$3,TRUE)</f>
        <v>7.151729902676621E-13</v>
      </c>
      <c r="K3">
        <f>_xlfn.NORM.DIST(N3,$H$3,$I$3,FALSE)</f>
        <v>7.1196563275372092E-12</v>
      </c>
      <c r="L3">
        <f>K3*$I$3</f>
        <v>5.1615185117406227E-12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125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1.1335524222695994</v>
      </c>
      <c r="BI3" s="5">
        <f t="shared" ref="BI3:BI66" si="3">IF(A3&gt;0,A3,"")</f>
        <v>1</v>
      </c>
      <c r="BJ3" s="5">
        <f t="shared" ref="BJ3:BJ66" si="4">IF(A3&gt;0,C3,"")</f>
        <v>1</v>
      </c>
      <c r="BK3" s="5">
        <f t="shared" ref="BK3:BK66" si="5">IF(A3&gt;0,LOG10(BI3),"")</f>
        <v>0</v>
      </c>
      <c r="BL3">
        <f t="shared" ref="BL3:BL66" si="6">IF(A3&gt;0,_xlfn.NORM.DIST(BK3,$BF$3,$BF$4,TRUE),"")</f>
        <v>5.8956829809243848E-2</v>
      </c>
      <c r="BM3">
        <f t="shared" ref="BM3:BM66" si="7">IF(A3&gt;0,1-BL3,"")</f>
        <v>0.94104317019075612</v>
      </c>
      <c r="BN3">
        <f t="shared" ref="BN3:BN66" si="8">IF(A3&gt;0,SMALL($BM$3:$BM$902,BJ3),"")</f>
        <v>1.7703609984065505E-3</v>
      </c>
      <c r="BO3">
        <f t="shared" ref="BO3:BO66" si="9">IF(A3&gt;0,(2*BJ3-1)*(LN(BL3)+LN(BN3)),"")</f>
        <v>-9.1675216003367304</v>
      </c>
      <c r="BP3">
        <f t="shared" ref="BP3:BP66" si="10">IF(A3&gt;0,(BJ3-0.5)/$BF$5,"")</f>
        <v>4.0000000000000001E-3</v>
      </c>
      <c r="BQ3">
        <f t="shared" ref="BQ3:BQ66" si="11">IF(A3&gt;0,_xlfn.NORM.S.INV(BP3),"")</f>
        <v>-2.6520698079021954</v>
      </c>
      <c r="BR3">
        <f t="shared" ref="BR3:BR66" si="12">IF(A3&gt;0,LN(BI3),"")</f>
        <v>0</v>
      </c>
      <c r="BU3" t="s">
        <v>1</v>
      </c>
      <c r="BV3" s="5">
        <v>0.01</v>
      </c>
    </row>
    <row r="4" spans="1:74" x14ac:dyDescent="0.25">
      <c r="A4">
        <v>1</v>
      </c>
      <c r="B4">
        <f t="shared" ref="B4:B67" si="13">IF(A4&gt;0,LOG10(A4),"")</f>
        <v>0</v>
      </c>
      <c r="C4">
        <f t="shared" ref="C4:C67" si="14">IF(A4&gt;0,(C3+1),"")</f>
        <v>2</v>
      </c>
      <c r="D4" s="5">
        <f t="shared" ref="D4:D67" si="15">IF(A4&gt;0,C4/(1+($T$2)),"")</f>
        <v>1.5873015873015872E-2</v>
      </c>
      <c r="E4" s="6">
        <f t="shared" si="0"/>
        <v>-2.1475938835560422</v>
      </c>
      <c r="F4" s="7">
        <f t="shared" si="1"/>
        <v>1.5873015873015876E-2</v>
      </c>
      <c r="G4" s="7">
        <f t="shared" si="2"/>
        <v>3.9755054944642515E-2</v>
      </c>
      <c r="J4">
        <f t="shared" ref="J4:J67" si="16">_xlfn.NORM.DIST(N4,$H$3,$I$3,TRUE)</f>
        <v>1.9173485972397186E-12</v>
      </c>
      <c r="K4">
        <f t="shared" ref="K4:K67" si="17">_xlfn.NORM.DIST(N4,$H$3,$I$3,FALSE)</f>
        <v>1.8729332153102722E-11</v>
      </c>
      <c r="L4">
        <f t="shared" ref="L4:L67" si="18">K4*$I$3</f>
        <v>1.3578154643065295E-11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0</v>
      </c>
      <c r="Q4" s="43" t="s">
        <v>133</v>
      </c>
      <c r="R4">
        <f>P4/$T$2</f>
        <v>0</v>
      </c>
      <c r="S4">
        <f>SUM($P$3:P4)/$T$2</f>
        <v>0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0.7249673684075234</v>
      </c>
      <c r="BI4" s="5">
        <f t="shared" si="3"/>
        <v>1</v>
      </c>
      <c r="BJ4" s="5">
        <f t="shared" si="4"/>
        <v>2</v>
      </c>
      <c r="BK4" s="5">
        <f t="shared" si="5"/>
        <v>0</v>
      </c>
      <c r="BL4">
        <f t="shared" si="6"/>
        <v>5.8956829809243848E-2</v>
      </c>
      <c r="BM4">
        <f t="shared" si="7"/>
        <v>0.94104317019075612</v>
      </c>
      <c r="BN4">
        <f t="shared" si="8"/>
        <v>1.9453351815324815E-2</v>
      </c>
      <c r="BO4">
        <f t="shared" si="9"/>
        <v>-20.312057084923737</v>
      </c>
      <c r="BP4">
        <f t="shared" si="10"/>
        <v>1.2E-2</v>
      </c>
      <c r="BQ4">
        <f t="shared" si="11"/>
        <v>-2.257129244486225</v>
      </c>
      <c r="BR4">
        <f t="shared" si="12"/>
        <v>0</v>
      </c>
      <c r="BU4" t="s">
        <v>1</v>
      </c>
      <c r="BV4">
        <v>0.01</v>
      </c>
    </row>
    <row r="5" spans="1:74" x14ac:dyDescent="0.25">
      <c r="A5" s="5">
        <v>1</v>
      </c>
      <c r="B5">
        <f t="shared" si="13"/>
        <v>0</v>
      </c>
      <c r="C5">
        <f t="shared" si="14"/>
        <v>3</v>
      </c>
      <c r="D5" s="5">
        <f t="shared" si="15"/>
        <v>2.3809523809523808E-2</v>
      </c>
      <c r="E5" s="6">
        <f t="shared" si="0"/>
        <v>-1.9807523966472786</v>
      </c>
      <c r="F5" s="7">
        <f t="shared" si="1"/>
        <v>2.3809523809523815E-2</v>
      </c>
      <c r="G5" s="7">
        <f t="shared" si="2"/>
        <v>5.6099489763667326E-2</v>
      </c>
      <c r="J5">
        <f t="shared" si="16"/>
        <v>5.0452306315543751E-12</v>
      </c>
      <c r="K5">
        <f t="shared" si="17"/>
        <v>4.8341750164876625E-11</v>
      </c>
      <c r="L5">
        <f t="shared" si="18"/>
        <v>3.5046191401244567E-11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8</v>
      </c>
      <c r="Q5" s="43" t="s">
        <v>134</v>
      </c>
      <c r="R5">
        <f t="shared" ref="R5:R10" si="23">P5/$T$2</f>
        <v>6.4000000000000001E-2</v>
      </c>
      <c r="S5">
        <f>SUM($P$3:P5)/$T$2</f>
        <v>6.4000000000000001E-2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125</v>
      </c>
      <c r="BI5" s="5">
        <f t="shared" si="3"/>
        <v>1</v>
      </c>
      <c r="BJ5" s="5">
        <f t="shared" si="4"/>
        <v>3</v>
      </c>
      <c r="BK5" s="5">
        <f t="shared" si="5"/>
        <v>0</v>
      </c>
      <c r="BL5">
        <f t="shared" si="6"/>
        <v>5.8956829809243848E-2</v>
      </c>
      <c r="BM5">
        <f t="shared" si="7"/>
        <v>0.94104317019075612</v>
      </c>
      <c r="BN5">
        <f t="shared" si="8"/>
        <v>2.6498701494221844E-2</v>
      </c>
      <c r="BO5">
        <f t="shared" si="9"/>
        <v>-32.308046742275607</v>
      </c>
      <c r="BP5">
        <f t="shared" si="10"/>
        <v>0.02</v>
      </c>
      <c r="BQ5">
        <f t="shared" si="11"/>
        <v>-2.0537489106318225</v>
      </c>
      <c r="BR5">
        <f t="shared" si="12"/>
        <v>0</v>
      </c>
      <c r="BU5" t="s">
        <v>61</v>
      </c>
      <c r="BV5" s="5">
        <v>0.01</v>
      </c>
    </row>
    <row r="6" spans="1:74" x14ac:dyDescent="0.25">
      <c r="A6" s="5">
        <v>1</v>
      </c>
      <c r="B6">
        <f t="shared" si="13"/>
        <v>0</v>
      </c>
      <c r="C6">
        <f t="shared" si="14"/>
        <v>4</v>
      </c>
      <c r="D6" s="5">
        <f t="shared" si="15"/>
        <v>3.1746031746031744E-2</v>
      </c>
      <c r="E6" s="6">
        <f t="shared" si="0"/>
        <v>-1.8557299227201101</v>
      </c>
      <c r="F6" s="7">
        <f t="shared" si="1"/>
        <v>3.1746031746031758E-2</v>
      </c>
      <c r="G6" s="7">
        <f t="shared" si="2"/>
        <v>7.1303825013756775E-2</v>
      </c>
      <c r="J6">
        <f t="shared" si="16"/>
        <v>1.3030363776978102E-11</v>
      </c>
      <c r="K6">
        <f t="shared" si="17"/>
        <v>1.2242194186310673E-10</v>
      </c>
      <c r="L6">
        <f t="shared" si="18"/>
        <v>8.8751913027835303E-11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57</v>
      </c>
      <c r="Q6" s="28" t="s">
        <v>135</v>
      </c>
      <c r="R6">
        <f t="shared" si="23"/>
        <v>0.45600000000000002</v>
      </c>
      <c r="S6">
        <f>SUM($P$3:P6)/$T$2</f>
        <v>0.52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1</v>
      </c>
      <c r="BJ6" s="5">
        <f t="shared" si="4"/>
        <v>4</v>
      </c>
      <c r="BK6" s="5">
        <f t="shared" si="5"/>
        <v>0</v>
      </c>
      <c r="BL6">
        <f t="shared" si="6"/>
        <v>5.8956829809243848E-2</v>
      </c>
      <c r="BM6">
        <f t="shared" si="7"/>
        <v>0.94104317019075612</v>
      </c>
      <c r="BN6">
        <f t="shared" si="8"/>
        <v>3.4785614499427187E-2</v>
      </c>
      <c r="BO6">
        <f t="shared" si="9"/>
        <v>-43.326508086155826</v>
      </c>
      <c r="BP6">
        <f t="shared" si="10"/>
        <v>2.8000000000000001E-2</v>
      </c>
      <c r="BQ6">
        <f t="shared" si="11"/>
        <v>-1.9110356475491179</v>
      </c>
      <c r="BR6">
        <f t="shared" si="12"/>
        <v>0</v>
      </c>
      <c r="BU6" t="s">
        <v>63</v>
      </c>
      <c r="BV6" s="5">
        <v>0.01</v>
      </c>
    </row>
    <row r="7" spans="1:74" x14ac:dyDescent="0.25">
      <c r="A7">
        <v>1</v>
      </c>
      <c r="B7">
        <f t="shared" si="13"/>
        <v>0</v>
      </c>
      <c r="C7">
        <f t="shared" si="14"/>
        <v>5</v>
      </c>
      <c r="D7" s="5">
        <f t="shared" si="15"/>
        <v>3.968253968253968E-2</v>
      </c>
      <c r="E7" s="6">
        <f t="shared" si="0"/>
        <v>-1.7543819658835991</v>
      </c>
      <c r="F7" s="7">
        <f t="shared" si="1"/>
        <v>3.9682539682539701E-2</v>
      </c>
      <c r="G7" s="7">
        <f t="shared" si="2"/>
        <v>8.5617414653392371E-2</v>
      </c>
      <c r="J7">
        <f t="shared" si="16"/>
        <v>3.3031898599294756E-11</v>
      </c>
      <c r="K7">
        <f t="shared" si="17"/>
        <v>3.0418162458082243E-10</v>
      </c>
      <c r="L7">
        <f t="shared" si="18"/>
        <v>2.2052175189028406E-10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43</v>
      </c>
      <c r="Q7" s="28" t="s">
        <v>136</v>
      </c>
      <c r="R7">
        <f t="shared" si="23"/>
        <v>0.34399999999999997</v>
      </c>
      <c r="S7">
        <f>SUM($P$3:P7)/$T$2</f>
        <v>0.86399999999999999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-15771.121732759766</v>
      </c>
      <c r="BI7" s="5">
        <f t="shared" si="3"/>
        <v>1</v>
      </c>
      <c r="BJ7" s="5">
        <f t="shared" si="4"/>
        <v>5</v>
      </c>
      <c r="BK7" s="5">
        <f t="shared" si="5"/>
        <v>0</v>
      </c>
      <c r="BL7">
        <f t="shared" si="6"/>
        <v>5.8956829809243848E-2</v>
      </c>
      <c r="BM7">
        <f t="shared" si="7"/>
        <v>0.94104317019075612</v>
      </c>
      <c r="BN7">
        <f t="shared" si="8"/>
        <v>4.5442299930807173E-2</v>
      </c>
      <c r="BO7">
        <f t="shared" si="9"/>
        <v>-53.300355230000115</v>
      </c>
      <c r="BP7">
        <f t="shared" si="10"/>
        <v>3.5999999999999997E-2</v>
      </c>
      <c r="BQ7">
        <f t="shared" si="11"/>
        <v>-1.7991181068379667</v>
      </c>
      <c r="BR7">
        <f t="shared" si="12"/>
        <v>0</v>
      </c>
      <c r="BU7" t="s">
        <v>63</v>
      </c>
      <c r="BV7">
        <v>0.01</v>
      </c>
    </row>
    <row r="8" spans="1:74" x14ac:dyDescent="0.25">
      <c r="A8">
        <v>1</v>
      </c>
      <c r="B8">
        <f t="shared" si="13"/>
        <v>0</v>
      </c>
      <c r="C8">
        <f t="shared" si="14"/>
        <v>6</v>
      </c>
      <c r="D8" s="5">
        <f t="shared" si="15"/>
        <v>4.7619047619047616E-2</v>
      </c>
      <c r="E8" s="6">
        <f t="shared" si="0"/>
        <v>-1.6683911939470788</v>
      </c>
      <c r="F8" s="7">
        <f t="shared" si="1"/>
        <v>4.7619047619047651E-2</v>
      </c>
      <c r="G8" s="7">
        <f t="shared" si="2"/>
        <v>9.9191483397490746E-2</v>
      </c>
      <c r="J8">
        <f t="shared" si="16"/>
        <v>8.2189860518737356E-11</v>
      </c>
      <c r="K8">
        <f t="shared" si="17"/>
        <v>7.4155523076135701E-10</v>
      </c>
      <c r="L8">
        <f t="shared" si="18"/>
        <v>5.3760334417389472E-10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16</v>
      </c>
      <c r="Q8" s="28" t="s">
        <v>137</v>
      </c>
      <c r="R8">
        <f t="shared" si="23"/>
        <v>0.128</v>
      </c>
      <c r="S8">
        <f>SUM($P$3:P8)/$T$2</f>
        <v>0.99199999999999999</v>
      </c>
      <c r="AU8" t="s">
        <v>29</v>
      </c>
      <c r="AV8" s="21">
        <f>QUARTILE(B3:B902,3)</f>
        <v>1.6667144917813399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1.1689738620781327</v>
      </c>
      <c r="BI8" s="5">
        <f t="shared" si="3"/>
        <v>1</v>
      </c>
      <c r="BJ8" s="5">
        <f t="shared" si="4"/>
        <v>6</v>
      </c>
      <c r="BK8" s="5">
        <f t="shared" si="5"/>
        <v>0</v>
      </c>
      <c r="BL8">
        <f t="shared" si="6"/>
        <v>5.8956829809243848E-2</v>
      </c>
      <c r="BM8">
        <f t="shared" si="7"/>
        <v>0.94104317019075612</v>
      </c>
      <c r="BN8">
        <f t="shared" si="8"/>
        <v>5.2950414839778137E-2</v>
      </c>
      <c r="BO8">
        <f t="shared" si="9"/>
        <v>-63.462840908007891</v>
      </c>
      <c r="BP8">
        <f t="shared" si="10"/>
        <v>4.3999999999999997E-2</v>
      </c>
      <c r="BQ8">
        <f t="shared" si="11"/>
        <v>-1.7060433968889612</v>
      </c>
      <c r="BR8">
        <f t="shared" si="12"/>
        <v>0</v>
      </c>
      <c r="BU8" t="s">
        <v>63</v>
      </c>
      <c r="BV8">
        <v>0.01</v>
      </c>
    </row>
    <row r="9" spans="1:74" x14ac:dyDescent="0.25">
      <c r="A9" s="5">
        <v>1</v>
      </c>
      <c r="B9">
        <f t="shared" si="13"/>
        <v>0</v>
      </c>
      <c r="C9">
        <f t="shared" si="14"/>
        <v>7</v>
      </c>
      <c r="D9" s="5">
        <f t="shared" si="15"/>
        <v>5.5555555555555552E-2</v>
      </c>
      <c r="E9" s="6">
        <f t="shared" si="0"/>
        <v>-1.5932188180230502</v>
      </c>
      <c r="F9" s="7">
        <f t="shared" si="1"/>
        <v>5.5555555555555559E-2</v>
      </c>
      <c r="G9" s="7">
        <f t="shared" si="2"/>
        <v>0.1121282880406306</v>
      </c>
      <c r="J9">
        <f t="shared" si="16"/>
        <v>2.0073228943382747E-10</v>
      </c>
      <c r="K9">
        <f t="shared" si="17"/>
        <v>1.7737436220128101E-9</v>
      </c>
      <c r="L9">
        <f t="shared" si="18"/>
        <v>1.2859062458802559E-9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</v>
      </c>
      <c r="Q9" s="28" t="s">
        <v>138</v>
      </c>
      <c r="R9">
        <f t="shared" si="23"/>
        <v>8.0000000000000002E-3</v>
      </c>
      <c r="S9">
        <f>SUM($P$3:P9)/$T$2</f>
        <v>1</v>
      </c>
      <c r="AR9" s="11"/>
      <c r="AU9" t="s">
        <v>30</v>
      </c>
      <c r="AV9" s="21">
        <f>MEDIAN(B3:B902)</f>
        <v>1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1.1761560374867406</v>
      </c>
      <c r="BG9" t="s">
        <v>122</v>
      </c>
      <c r="BI9" s="5">
        <f t="shared" si="3"/>
        <v>1</v>
      </c>
      <c r="BJ9" s="5">
        <f t="shared" si="4"/>
        <v>7</v>
      </c>
      <c r="BK9" s="5">
        <f t="shared" si="5"/>
        <v>0</v>
      </c>
      <c r="BL9">
        <f t="shared" si="6"/>
        <v>5.8956829809243848E-2</v>
      </c>
      <c r="BM9">
        <f t="shared" si="7"/>
        <v>0.94104317019075612</v>
      </c>
      <c r="BN9">
        <f t="shared" si="8"/>
        <v>5.877255641948087E-2</v>
      </c>
      <c r="BO9">
        <f t="shared" si="9"/>
        <v>-73.645390801257363</v>
      </c>
      <c r="BP9">
        <f t="shared" si="10"/>
        <v>5.1999999999999998E-2</v>
      </c>
      <c r="BQ9">
        <f t="shared" si="11"/>
        <v>-1.6257633862332344</v>
      </c>
      <c r="BR9">
        <f t="shared" si="12"/>
        <v>0</v>
      </c>
      <c r="BU9" t="s">
        <v>65</v>
      </c>
      <c r="BV9" s="5">
        <v>0.01</v>
      </c>
    </row>
    <row r="10" spans="1:74" x14ac:dyDescent="0.25">
      <c r="A10">
        <v>1</v>
      </c>
      <c r="B10">
        <f t="shared" si="13"/>
        <v>0</v>
      </c>
      <c r="C10">
        <f t="shared" si="14"/>
        <v>8</v>
      </c>
      <c r="D10" s="5">
        <f t="shared" si="15"/>
        <v>6.3492063492063489E-2</v>
      </c>
      <c r="E10" s="6">
        <f t="shared" si="0"/>
        <v>-1.526103353763713</v>
      </c>
      <c r="F10" s="7">
        <f t="shared" si="1"/>
        <v>6.3492063492063475E-2</v>
      </c>
      <c r="G10" s="7">
        <f t="shared" si="2"/>
        <v>0.12450190569727528</v>
      </c>
      <c r="J10">
        <f t="shared" si="16"/>
        <v>4.8121313090363466E-10</v>
      </c>
      <c r="K10">
        <f t="shared" si="17"/>
        <v>4.162698989534471E-9</v>
      </c>
      <c r="L10">
        <f t="shared" si="18"/>
        <v>3.0178209319154621E-9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0.54740545966748966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4.5381100699289859E-3</v>
      </c>
      <c r="BI10" s="5">
        <f t="shared" si="3"/>
        <v>1</v>
      </c>
      <c r="BJ10" s="5">
        <f t="shared" si="4"/>
        <v>8</v>
      </c>
      <c r="BK10" s="5">
        <f t="shared" si="5"/>
        <v>0</v>
      </c>
      <c r="BL10">
        <f t="shared" si="6"/>
        <v>5.8956829809243848E-2</v>
      </c>
      <c r="BM10">
        <f t="shared" si="7"/>
        <v>0.94104317019075612</v>
      </c>
      <c r="BN10">
        <f t="shared" si="8"/>
        <v>6.3952392246683365E-2</v>
      </c>
      <c r="BO10">
        <f t="shared" si="9"/>
        <v>-83.708492169360426</v>
      </c>
      <c r="BP10">
        <f t="shared" si="10"/>
        <v>0.06</v>
      </c>
      <c r="BQ10">
        <f t="shared" si="11"/>
        <v>-1.554773594596853</v>
      </c>
      <c r="BR10">
        <f t="shared" si="12"/>
        <v>0</v>
      </c>
      <c r="BU10" t="s">
        <v>63</v>
      </c>
      <c r="BV10">
        <v>0.02</v>
      </c>
    </row>
    <row r="11" spans="1:74" x14ac:dyDescent="0.25">
      <c r="A11">
        <v>1.0649999999999999</v>
      </c>
      <c r="B11">
        <f t="shared" si="13"/>
        <v>2.7349607774756507E-2</v>
      </c>
      <c r="C11">
        <f t="shared" si="14"/>
        <v>9</v>
      </c>
      <c r="D11" s="5">
        <f t="shared" si="15"/>
        <v>7.1428571428571425E-2</v>
      </c>
      <c r="E11" s="6">
        <f t="shared" si="0"/>
        <v>-1.4652337926855223</v>
      </c>
      <c r="F11" s="7">
        <f t="shared" si="1"/>
        <v>7.1428571428571452E-2</v>
      </c>
      <c r="G11" s="7">
        <f t="shared" si="2"/>
        <v>0.13636862707383321</v>
      </c>
      <c r="J11">
        <f t="shared" si="16"/>
        <v>1.1323646067606084E-9</v>
      </c>
      <c r="K11">
        <f t="shared" si="17"/>
        <v>9.5850853616462855E-9</v>
      </c>
      <c r="L11">
        <f t="shared" si="18"/>
        <v>6.9488741105941822E-9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1.1193090321138501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1.0649999999999999</v>
      </c>
      <c r="BJ11" s="5">
        <f t="shared" si="4"/>
        <v>9</v>
      </c>
      <c r="BK11" s="5">
        <f t="shared" si="5"/>
        <v>2.7349607774756507E-2</v>
      </c>
      <c r="BL11">
        <f t="shared" si="6"/>
        <v>6.3521661770447477E-2</v>
      </c>
      <c r="BM11">
        <f t="shared" si="7"/>
        <v>0.93647833822955251</v>
      </c>
      <c r="BN11">
        <f t="shared" si="8"/>
        <v>7.3541506914448496E-2</v>
      </c>
      <c r="BO11">
        <f t="shared" si="9"/>
        <v>-91.226753425166422</v>
      </c>
      <c r="BP11">
        <f t="shared" si="10"/>
        <v>6.8000000000000005E-2</v>
      </c>
      <c r="BQ11">
        <f t="shared" si="11"/>
        <v>-1.4908533552466607</v>
      </c>
      <c r="BR11">
        <f t="shared" si="12"/>
        <v>6.2974799161388387E-2</v>
      </c>
      <c r="BU11" t="s">
        <v>63</v>
      </c>
      <c r="BV11">
        <v>0.02</v>
      </c>
    </row>
    <row r="12" spans="1:74" x14ac:dyDescent="0.25">
      <c r="A12">
        <v>1.1599999999999999</v>
      </c>
      <c r="B12">
        <f t="shared" si="13"/>
        <v>6.445798922691845E-2</v>
      </c>
      <c r="C12">
        <f t="shared" si="14"/>
        <v>10</v>
      </c>
      <c r="D12" s="5">
        <f t="shared" si="15"/>
        <v>7.9365079365079361E-2</v>
      </c>
      <c r="E12" s="6">
        <f t="shared" si="0"/>
        <v>-1.4093552181185083</v>
      </c>
      <c r="F12" s="7">
        <f t="shared" si="1"/>
        <v>7.9365079365079208E-2</v>
      </c>
      <c r="G12" s="7">
        <f t="shared" si="2"/>
        <v>0.14777275880934293</v>
      </c>
      <c r="J12">
        <f t="shared" si="16"/>
        <v>2.6156008333624562E-9</v>
      </c>
      <c r="K12">
        <f t="shared" si="17"/>
        <v>2.1654780144748071E-8</v>
      </c>
      <c r="L12">
        <f t="shared" si="18"/>
        <v>1.5699008974981499E-8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3.3456780399521149</v>
      </c>
      <c r="AW12" s="15">
        <f>IF(AV17&gt;AV12,AV12,AV17)</f>
        <v>3.2478625930458569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1.1599999999999999</v>
      </c>
      <c r="BJ12" s="5">
        <f t="shared" si="4"/>
        <v>10</v>
      </c>
      <c r="BK12" s="5">
        <f t="shared" si="5"/>
        <v>6.445798922691845E-2</v>
      </c>
      <c r="BL12">
        <f t="shared" si="6"/>
        <v>7.0149380470363315E-2</v>
      </c>
      <c r="BM12">
        <f t="shared" si="7"/>
        <v>0.92985061952963666</v>
      </c>
      <c r="BN12">
        <f t="shared" si="8"/>
        <v>7.6408473629239748E-2</v>
      </c>
      <c r="BO12">
        <f t="shared" si="9"/>
        <v>-99.34700964952215</v>
      </c>
      <c r="BP12">
        <f t="shared" si="10"/>
        <v>7.5999999999999998E-2</v>
      </c>
      <c r="BQ12">
        <f t="shared" si="11"/>
        <v>-1.4325027208258112</v>
      </c>
      <c r="BR12">
        <f t="shared" si="12"/>
        <v>0.14842000511827322</v>
      </c>
      <c r="BU12" t="s">
        <v>63</v>
      </c>
      <c r="BV12">
        <v>0.02</v>
      </c>
    </row>
    <row r="13" spans="1:74" x14ac:dyDescent="0.25">
      <c r="A13">
        <v>1.2849999999999999</v>
      </c>
      <c r="B13">
        <f t="shared" si="13"/>
        <v>0.10890312766731332</v>
      </c>
      <c r="C13">
        <f t="shared" si="14"/>
        <v>11</v>
      </c>
      <c r="D13" s="5">
        <f t="shared" si="15"/>
        <v>8.7301587301587297E-2</v>
      </c>
      <c r="E13" s="6">
        <f t="shared" si="0"/>
        <v>-1.3575605292840325</v>
      </c>
      <c r="F13" s="7">
        <f t="shared" si="1"/>
        <v>8.7301587301587338E-2</v>
      </c>
      <c r="G13" s="7">
        <f t="shared" si="2"/>
        <v>0.15875012901136604</v>
      </c>
      <c r="J13">
        <f t="shared" si="16"/>
        <v>5.9306357404886406E-9</v>
      </c>
      <c r="K13">
        <f t="shared" si="17"/>
        <v>4.8000790463974473E-8</v>
      </c>
      <c r="L13">
        <f t="shared" si="18"/>
        <v>3.4799006744148515E-8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-1.1315580885032857</v>
      </c>
      <c r="AW13">
        <f>IF(AV18&gt;AV13,AV18,AV13)</f>
        <v>0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1.2849999999999999</v>
      </c>
      <c r="BJ13" s="5">
        <f t="shared" si="4"/>
        <v>11</v>
      </c>
      <c r="BK13" s="5">
        <f t="shared" si="5"/>
        <v>0.10890312766731332</v>
      </c>
      <c r="BL13">
        <f t="shared" si="6"/>
        <v>7.8773042018575767E-2</v>
      </c>
      <c r="BM13">
        <f t="shared" si="7"/>
        <v>0.92122695798142429</v>
      </c>
      <c r="BN13">
        <f t="shared" si="8"/>
        <v>7.8106133097406105E-2</v>
      </c>
      <c r="BO13">
        <f t="shared" si="9"/>
        <v>-106.90829401259703</v>
      </c>
      <c r="BP13">
        <f t="shared" si="10"/>
        <v>8.4000000000000005E-2</v>
      </c>
      <c r="BQ13">
        <f t="shared" si="11"/>
        <v>-1.3786587286232774</v>
      </c>
      <c r="BR13">
        <f t="shared" si="12"/>
        <v>0.25075871834718305</v>
      </c>
      <c r="BU13" t="s">
        <v>63</v>
      </c>
      <c r="BV13">
        <v>0.02</v>
      </c>
    </row>
    <row r="14" spans="1:74" x14ac:dyDescent="0.25">
      <c r="A14">
        <v>1.492</v>
      </c>
      <c r="B14">
        <f t="shared" si="13"/>
        <v>0.17376882313664999</v>
      </c>
      <c r="C14">
        <f t="shared" si="14"/>
        <v>12</v>
      </c>
      <c r="D14" s="5">
        <f t="shared" si="15"/>
        <v>9.5238095238095233E-2</v>
      </c>
      <c r="E14" s="6">
        <f t="shared" si="0"/>
        <v>-1.3091717167857773</v>
      </c>
      <c r="F14" s="7">
        <f t="shared" si="1"/>
        <v>9.5238095238095205E-2</v>
      </c>
      <c r="G14" s="7">
        <f t="shared" si="2"/>
        <v>0.16933033528800742</v>
      </c>
      <c r="J14">
        <f t="shared" si="16"/>
        <v>1.3200317399394549E-8</v>
      </c>
      <c r="K14">
        <f t="shared" si="17"/>
        <v>1.0439502829073579E-7</v>
      </c>
      <c r="L14">
        <f t="shared" si="18"/>
        <v>7.5682988934763683E-8</v>
      </c>
      <c r="M14">
        <f t="shared" si="19"/>
        <v>1.2589254117941697E-3</v>
      </c>
      <c r="N14">
        <f t="shared" si="22"/>
        <v>-2.899999999999999</v>
      </c>
      <c r="AK14" s="69">
        <f>MIN(A3:A902)</f>
        <v>1</v>
      </c>
      <c r="AL14" s="69">
        <f>MAX(A3:A902)</f>
        <v>1769.549</v>
      </c>
      <c r="AU14" t="s">
        <v>36</v>
      </c>
      <c r="AV14" s="12">
        <f>AV9+(1.57*(AV11/(AV16^0.5)))</f>
        <v>1.1571790480523447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1.492</v>
      </c>
      <c r="BJ14" s="5">
        <f t="shared" si="4"/>
        <v>12</v>
      </c>
      <c r="BK14" s="5">
        <f t="shared" si="5"/>
        <v>0.17376882313664999</v>
      </c>
      <c r="BL14">
        <f t="shared" si="6"/>
        <v>9.2768289453490832E-2</v>
      </c>
      <c r="BM14">
        <f t="shared" si="7"/>
        <v>0.9072317105465092</v>
      </c>
      <c r="BN14">
        <f t="shared" si="8"/>
        <v>8.3943779397576912E-2</v>
      </c>
      <c r="BO14">
        <f t="shared" si="9"/>
        <v>-111.67094327273117</v>
      </c>
      <c r="BP14">
        <f t="shared" si="10"/>
        <v>9.1999999999999998E-2</v>
      </c>
      <c r="BQ14">
        <f t="shared" si="11"/>
        <v>-1.3285393288568097</v>
      </c>
      <c r="BR14">
        <f t="shared" si="12"/>
        <v>0.40011750178156913</v>
      </c>
      <c r="BU14" t="s">
        <v>63</v>
      </c>
      <c r="BV14">
        <v>0.02</v>
      </c>
    </row>
    <row r="15" spans="1:74" x14ac:dyDescent="0.25">
      <c r="A15">
        <v>1.532</v>
      </c>
      <c r="B15">
        <f t="shared" si="13"/>
        <v>0.18525876529658514</v>
      </c>
      <c r="C15">
        <f t="shared" si="14"/>
        <v>13</v>
      </c>
      <c r="D15" s="5">
        <f t="shared" si="15"/>
        <v>0.10317460317460317</v>
      </c>
      <c r="E15" s="6">
        <f t="shared" si="0"/>
        <v>-1.2636680250691246</v>
      </c>
      <c r="F15" s="7">
        <f t="shared" si="1"/>
        <v>0.10317460317460309</v>
      </c>
      <c r="G15" s="7">
        <f t="shared" si="2"/>
        <v>0.17953825535687085</v>
      </c>
      <c r="J15">
        <f t="shared" si="16"/>
        <v>2.8842314658704789E-8</v>
      </c>
      <c r="K15">
        <f t="shared" si="17"/>
        <v>2.2276556565706808E-7</v>
      </c>
      <c r="L15">
        <f t="shared" si="18"/>
        <v>1.6149776590621803E-7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0.84282095194765516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4.5381100699289859E-3</v>
      </c>
      <c r="BI15" s="5">
        <f t="shared" si="3"/>
        <v>1.532</v>
      </c>
      <c r="BJ15" s="5">
        <f t="shared" si="4"/>
        <v>13</v>
      </c>
      <c r="BK15" s="5">
        <f t="shared" si="5"/>
        <v>0.18525876529658514</v>
      </c>
      <c r="BL15">
        <f t="shared" si="6"/>
        <v>9.5428154189455008E-2</v>
      </c>
      <c r="BM15">
        <f t="shared" si="7"/>
        <v>0.90457184581054495</v>
      </c>
      <c r="BN15">
        <f t="shared" si="8"/>
        <v>9.0028595087964458E-2</v>
      </c>
      <c r="BO15">
        <f t="shared" si="9"/>
        <v>-118.92523906730368</v>
      </c>
      <c r="BP15">
        <f t="shared" si="10"/>
        <v>0.1</v>
      </c>
      <c r="BQ15">
        <f t="shared" si="11"/>
        <v>-1.2815515655446006</v>
      </c>
      <c r="BR15">
        <f t="shared" si="12"/>
        <v>0.42657407131839958</v>
      </c>
      <c r="BU15" t="s">
        <v>63</v>
      </c>
      <c r="BV15">
        <v>0.02</v>
      </c>
    </row>
    <row r="16" spans="1:74" x14ac:dyDescent="0.25">
      <c r="A16">
        <v>1.56</v>
      </c>
      <c r="B16">
        <f t="shared" si="13"/>
        <v>0.19312459835446161</v>
      </c>
      <c r="C16">
        <f t="shared" si="14"/>
        <v>14</v>
      </c>
      <c r="D16" s="5">
        <f t="shared" si="15"/>
        <v>0.1111111111111111</v>
      </c>
      <c r="E16" s="6">
        <f t="shared" si="0"/>
        <v>-1.2206403488473501</v>
      </c>
      <c r="F16" s="7">
        <f t="shared" si="1"/>
        <v>0.11111111111111104</v>
      </c>
      <c r="G16" s="7">
        <f t="shared" si="2"/>
        <v>0.18939510112030675</v>
      </c>
      <c r="J16">
        <f t="shared" si="16"/>
        <v>6.1865469448527145E-8</v>
      </c>
      <c r="K16">
        <f t="shared" si="17"/>
        <v>4.6639417759570673E-7</v>
      </c>
      <c r="L16">
        <f t="shared" si="18"/>
        <v>3.3812055957215061E-7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125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1.56</v>
      </c>
      <c r="BJ16" s="5">
        <f t="shared" si="4"/>
        <v>14</v>
      </c>
      <c r="BK16" s="5">
        <f t="shared" si="5"/>
        <v>0.19312459835446161</v>
      </c>
      <c r="BL16">
        <f t="shared" si="6"/>
        <v>9.7281153925155059E-2</v>
      </c>
      <c r="BM16">
        <f t="shared" si="7"/>
        <v>0.90271884607484498</v>
      </c>
      <c r="BN16">
        <f t="shared" si="8"/>
        <v>9.1390510464134045E-2</v>
      </c>
      <c r="BO16">
        <f t="shared" si="9"/>
        <v>-127.51461798557276</v>
      </c>
      <c r="BP16">
        <f t="shared" si="10"/>
        <v>0.108</v>
      </c>
      <c r="BQ16">
        <f t="shared" si="11"/>
        <v>-1.2372345991628275</v>
      </c>
      <c r="BR16">
        <f t="shared" si="12"/>
        <v>0.44468582126144574</v>
      </c>
      <c r="BU16" t="s">
        <v>63</v>
      </c>
      <c r="BV16">
        <v>0.02</v>
      </c>
    </row>
    <row r="17" spans="1:74" x14ac:dyDescent="0.25">
      <c r="A17">
        <v>1.619</v>
      </c>
      <c r="B17">
        <f t="shared" si="13"/>
        <v>0.20924684875337374</v>
      </c>
      <c r="C17">
        <f t="shared" si="14"/>
        <v>15</v>
      </c>
      <c r="D17" s="5">
        <f t="shared" si="15"/>
        <v>0.11904761904761904</v>
      </c>
      <c r="E17" s="6">
        <f t="shared" si="0"/>
        <v>-1.179761117611861</v>
      </c>
      <c r="F17" s="7">
        <f t="shared" si="1"/>
        <v>0.11904761904761901</v>
      </c>
      <c r="G17" s="7">
        <f t="shared" si="2"/>
        <v>0.19891917739122164</v>
      </c>
      <c r="J17">
        <f t="shared" si="16"/>
        <v>1.3027151346547734E-7</v>
      </c>
      <c r="K17">
        <f t="shared" si="17"/>
        <v>9.5806504861934269E-7</v>
      </c>
      <c r="L17">
        <f t="shared" si="18"/>
        <v>6.9456589706079086E-7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3.2478625930458569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1.619</v>
      </c>
      <c r="BJ17" s="5">
        <f t="shared" si="4"/>
        <v>15</v>
      </c>
      <c r="BK17" s="5">
        <f t="shared" si="5"/>
        <v>0.20924684875337374</v>
      </c>
      <c r="BL17">
        <f t="shared" si="6"/>
        <v>0.10116141269034297</v>
      </c>
      <c r="BM17">
        <f t="shared" si="7"/>
        <v>0.89883858730965704</v>
      </c>
      <c r="BN17">
        <f t="shared" si="8"/>
        <v>9.1722589157300249E-2</v>
      </c>
      <c r="BO17">
        <f t="shared" si="9"/>
        <v>-135.72071006007036</v>
      </c>
      <c r="BP17">
        <f t="shared" si="10"/>
        <v>0.11600000000000001</v>
      </c>
      <c r="BQ17">
        <f t="shared" si="11"/>
        <v>-1.1952227814374274</v>
      </c>
      <c r="BR17">
        <f t="shared" si="12"/>
        <v>0.4818086746954981</v>
      </c>
      <c r="BU17" t="s">
        <v>63</v>
      </c>
      <c r="BV17">
        <v>0.02</v>
      </c>
    </row>
    <row r="18" spans="1:74" x14ac:dyDescent="0.25">
      <c r="A18" s="5">
        <v>1.7490000000000001</v>
      </c>
      <c r="B18">
        <f t="shared" si="13"/>
        <v>0.24278980947867654</v>
      </c>
      <c r="C18">
        <f t="shared" si="14"/>
        <v>16</v>
      </c>
      <c r="D18" s="5">
        <f t="shared" si="15"/>
        <v>0.12698412698412698</v>
      </c>
      <c r="E18" s="6">
        <f t="shared" si="0"/>
        <v>-1.1407637392345982</v>
      </c>
      <c r="F18" s="7">
        <f t="shared" si="1"/>
        <v>0.12698412698412695</v>
      </c>
      <c r="G18" s="7">
        <f t="shared" si="2"/>
        <v>0.20812644244996489</v>
      </c>
      <c r="J18">
        <f t="shared" si="16"/>
        <v>2.6930517769811211E-7</v>
      </c>
      <c r="K18">
        <f t="shared" si="17"/>
        <v>1.9309618352276667E-6</v>
      </c>
      <c r="L18">
        <f t="shared" si="18"/>
        <v>1.3998843201803634E-6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0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1.7490000000000001</v>
      </c>
      <c r="BJ18" s="5">
        <f t="shared" si="4"/>
        <v>16</v>
      </c>
      <c r="BK18" s="5">
        <f t="shared" si="5"/>
        <v>0.24278980947867654</v>
      </c>
      <c r="BL18">
        <f t="shared" si="6"/>
        <v>0.10959339290889065</v>
      </c>
      <c r="BM18">
        <f t="shared" si="7"/>
        <v>0.8904066070911093</v>
      </c>
      <c r="BN18">
        <f t="shared" si="8"/>
        <v>0.1091228652931463</v>
      </c>
      <c r="BO18">
        <f t="shared" si="9"/>
        <v>-137.21402952731293</v>
      </c>
      <c r="BP18">
        <f t="shared" si="10"/>
        <v>0.124</v>
      </c>
      <c r="BQ18">
        <f t="shared" si="11"/>
        <v>-1.155220846611952</v>
      </c>
      <c r="BR18">
        <f t="shared" si="12"/>
        <v>0.55904419603646505</v>
      </c>
      <c r="BU18" t="s">
        <v>75</v>
      </c>
      <c r="BV18" s="5">
        <v>0.02</v>
      </c>
    </row>
    <row r="19" spans="1:74" x14ac:dyDescent="0.25">
      <c r="A19">
        <v>1.8260000000000001</v>
      </c>
      <c r="B19">
        <f t="shared" si="13"/>
        <v>0.26150077319828013</v>
      </c>
      <c r="C19">
        <f t="shared" si="14"/>
        <v>17</v>
      </c>
      <c r="D19" s="5">
        <f t="shared" si="15"/>
        <v>0.13492063492063491</v>
      </c>
      <c r="E19" s="6">
        <f t="shared" si="0"/>
        <v>-1.1034281680166924</v>
      </c>
      <c r="F19" s="7">
        <f t="shared" si="1"/>
        <v>0.13492063492063486</v>
      </c>
      <c r="G19" s="7">
        <f t="shared" si="2"/>
        <v>0.21703093148569422</v>
      </c>
      <c r="J19">
        <f t="shared" si="16"/>
        <v>5.4657018164239436E-7</v>
      </c>
      <c r="K19">
        <f t="shared" si="17"/>
        <v>3.818468392673805E-6</v>
      </c>
      <c r="L19">
        <f t="shared" si="18"/>
        <v>2.7682649819840343E-6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1.1335524222695994</v>
      </c>
      <c r="BI19" s="5">
        <f t="shared" si="3"/>
        <v>1.8260000000000001</v>
      </c>
      <c r="BJ19" s="5">
        <f t="shared" si="4"/>
        <v>17</v>
      </c>
      <c r="BK19" s="5">
        <f t="shared" si="5"/>
        <v>0.26150077319828013</v>
      </c>
      <c r="BL19">
        <f t="shared" si="6"/>
        <v>0.11451060608544732</v>
      </c>
      <c r="BM19">
        <f t="shared" si="7"/>
        <v>0.88548939391455272</v>
      </c>
      <c r="BN19">
        <f t="shared" si="8"/>
        <v>0.11595497570831781</v>
      </c>
      <c r="BO19">
        <f t="shared" si="9"/>
        <v>-142.61415743446673</v>
      </c>
      <c r="BP19">
        <f t="shared" si="10"/>
        <v>0.13200000000000001</v>
      </c>
      <c r="BQ19">
        <f t="shared" si="11"/>
        <v>-1.1169867278766101</v>
      </c>
      <c r="BR19">
        <f t="shared" si="12"/>
        <v>0.60212778217277674</v>
      </c>
      <c r="BU19" t="s">
        <v>65</v>
      </c>
      <c r="BV19">
        <v>0.02</v>
      </c>
    </row>
    <row r="20" spans="1:74" x14ac:dyDescent="0.25">
      <c r="A20">
        <v>1.9990000000000001</v>
      </c>
      <c r="B20">
        <f t="shared" si="13"/>
        <v>0.30081279411811696</v>
      </c>
      <c r="C20">
        <f t="shared" si="14"/>
        <v>18</v>
      </c>
      <c r="D20" s="5">
        <f t="shared" si="15"/>
        <v>0.14285714285714285</v>
      </c>
      <c r="E20" s="6">
        <f t="shared" si="0"/>
        <v>-1.0675705238781419</v>
      </c>
      <c r="F20" s="7">
        <f t="shared" si="1"/>
        <v>0.14285714285714279</v>
      </c>
      <c r="G20" s="7">
        <f t="shared" si="2"/>
        <v>0.22564508263862487</v>
      </c>
      <c r="J20">
        <f t="shared" si="16"/>
        <v>1.0890951828133047E-6</v>
      </c>
      <c r="K20">
        <f t="shared" si="17"/>
        <v>7.4086917651176584E-6</v>
      </c>
      <c r="L20">
        <f t="shared" si="18"/>
        <v>5.3710597722998381E-6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0.7249673684075234</v>
      </c>
      <c r="BA20" t="s">
        <v>106</v>
      </c>
      <c r="BE20" t="s">
        <v>101</v>
      </c>
      <c r="BI20" s="5">
        <f t="shared" si="3"/>
        <v>1.9990000000000001</v>
      </c>
      <c r="BJ20" s="5">
        <f t="shared" si="4"/>
        <v>18</v>
      </c>
      <c r="BK20" s="5">
        <f t="shared" si="5"/>
        <v>0.30081279411811696</v>
      </c>
      <c r="BL20">
        <f t="shared" si="6"/>
        <v>0.12534849812792687</v>
      </c>
      <c r="BM20">
        <f t="shared" si="7"/>
        <v>0.87465150187207308</v>
      </c>
      <c r="BN20">
        <f t="shared" si="8"/>
        <v>0.11601345311263656</v>
      </c>
      <c r="BO20">
        <f t="shared" si="9"/>
        <v>-148.07472943793695</v>
      </c>
      <c r="BP20">
        <f t="shared" si="10"/>
        <v>0.14000000000000001</v>
      </c>
      <c r="BQ20">
        <f t="shared" si="11"/>
        <v>-1.0803193408149565</v>
      </c>
      <c r="BR20">
        <f t="shared" si="12"/>
        <v>0.69264705551826311</v>
      </c>
      <c r="BU20" t="s">
        <v>62</v>
      </c>
      <c r="BV20">
        <v>0.03</v>
      </c>
    </row>
    <row r="21" spans="1:74" x14ac:dyDescent="0.25">
      <c r="A21">
        <v>1.9990000000000001</v>
      </c>
      <c r="B21">
        <f t="shared" si="13"/>
        <v>0.30081279411811696</v>
      </c>
      <c r="C21">
        <f t="shared" si="14"/>
        <v>19</v>
      </c>
      <c r="D21" s="5">
        <f t="shared" si="15"/>
        <v>0.15079365079365079</v>
      </c>
      <c r="E21" s="6">
        <f t="shared" si="0"/>
        <v>-1.0330354662092891</v>
      </c>
      <c r="F21" s="7">
        <f t="shared" si="1"/>
        <v>0.15079365079365128</v>
      </c>
      <c r="G21" s="7">
        <f t="shared" si="2"/>
        <v>0.23397999226342509</v>
      </c>
      <c r="J21">
        <f t="shared" si="16"/>
        <v>2.1306786644873822E-6</v>
      </c>
      <c r="K21">
        <f t="shared" si="17"/>
        <v>1.4103622323047152E-5</v>
      </c>
      <c r="L21">
        <f t="shared" si="18"/>
        <v>1.0224665960553095E-5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Reject</v>
      </c>
      <c r="BI21" s="5">
        <f t="shared" si="3"/>
        <v>1.9990000000000001</v>
      </c>
      <c r="BJ21" s="5">
        <f t="shared" si="4"/>
        <v>19</v>
      </c>
      <c r="BK21" s="5">
        <f t="shared" si="5"/>
        <v>0.30081279411811696</v>
      </c>
      <c r="BL21">
        <f t="shared" si="6"/>
        <v>0.12534849812792687</v>
      </c>
      <c r="BM21">
        <f t="shared" si="7"/>
        <v>0.87465150187207308</v>
      </c>
      <c r="BN21">
        <f t="shared" si="8"/>
        <v>0.11601345311263656</v>
      </c>
      <c r="BO21">
        <f t="shared" si="9"/>
        <v>-156.5361425486762</v>
      </c>
      <c r="BP21">
        <f t="shared" si="10"/>
        <v>0.14799999999999999</v>
      </c>
      <c r="BQ21">
        <f t="shared" si="11"/>
        <v>-1.0450496996583867</v>
      </c>
      <c r="BR21">
        <f t="shared" si="12"/>
        <v>0.69264705551826311</v>
      </c>
      <c r="BU21" t="s">
        <v>63</v>
      </c>
      <c r="BV21">
        <v>0.03</v>
      </c>
    </row>
    <row r="22" spans="1:74" x14ac:dyDescent="0.25">
      <c r="A22">
        <v>2.044</v>
      </c>
      <c r="B22">
        <f t="shared" si="13"/>
        <v>0.31048089146267516</v>
      </c>
      <c r="C22">
        <f t="shared" si="14"/>
        <v>20</v>
      </c>
      <c r="D22" s="5">
        <f t="shared" si="15"/>
        <v>0.15873015873015872</v>
      </c>
      <c r="E22" s="6">
        <f t="shared" si="0"/>
        <v>-0.99969048648913517</v>
      </c>
      <c r="F22" s="7">
        <f t="shared" si="1"/>
        <v>0.15873015873015922</v>
      </c>
      <c r="G22" s="7">
        <f t="shared" si="2"/>
        <v>0.24204561772522407</v>
      </c>
      <c r="J22">
        <f t="shared" si="16"/>
        <v>4.0927647346748203E-6</v>
      </c>
      <c r="K22">
        <f t="shared" si="17"/>
        <v>2.6342478193416742E-5</v>
      </c>
      <c r="L22">
        <f t="shared" si="18"/>
        <v>1.9097437093213908E-5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2.044</v>
      </c>
      <c r="BJ22" s="5">
        <f t="shared" si="4"/>
        <v>20</v>
      </c>
      <c r="BK22" s="5">
        <f t="shared" si="5"/>
        <v>0.31048089146267516</v>
      </c>
      <c r="BL22">
        <f t="shared" si="6"/>
        <v>0.12812017680562229</v>
      </c>
      <c r="BM22">
        <f t="shared" si="7"/>
        <v>0.87187982319437773</v>
      </c>
      <c r="BN22">
        <f t="shared" si="8"/>
        <v>0.11601345311263656</v>
      </c>
      <c r="BO22">
        <f t="shared" si="9"/>
        <v>-164.14459205560212</v>
      </c>
      <c r="BP22">
        <f t="shared" si="10"/>
        <v>0.156</v>
      </c>
      <c r="BQ22">
        <f t="shared" si="11"/>
        <v>-1.0110343281418137</v>
      </c>
      <c r="BR22">
        <f t="shared" si="12"/>
        <v>0.71490867234145805</v>
      </c>
      <c r="BU22" t="s">
        <v>63</v>
      </c>
      <c r="BV22">
        <v>0.03</v>
      </c>
    </row>
    <row r="23" spans="1:74" x14ac:dyDescent="0.25">
      <c r="A23">
        <v>2.4409999999999998</v>
      </c>
      <c r="B23">
        <f t="shared" si="13"/>
        <v>0.38756777941718856</v>
      </c>
      <c r="C23">
        <f t="shared" si="14"/>
        <v>21</v>
      </c>
      <c r="D23" s="5">
        <f t="shared" si="15"/>
        <v>0.16666666666666666</v>
      </c>
      <c r="E23" s="6">
        <f t="shared" si="0"/>
        <v>-0.96742156610170071</v>
      </c>
      <c r="F23" s="7">
        <f t="shared" si="1"/>
        <v>0.16666666666666671</v>
      </c>
      <c r="G23" s="7">
        <f t="shared" si="2"/>
        <v>0.24985094061404356</v>
      </c>
      <c r="J23">
        <f t="shared" si="16"/>
        <v>7.7192981529539116E-6</v>
      </c>
      <c r="K23">
        <f t="shared" si="17"/>
        <v>4.8274680195181991E-5</v>
      </c>
      <c r="L23">
        <f t="shared" si="18"/>
        <v>3.4997567861815876E-5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2.4409999999999998</v>
      </c>
      <c r="BJ23" s="5">
        <f t="shared" si="4"/>
        <v>21</v>
      </c>
      <c r="BK23" s="5">
        <f t="shared" si="5"/>
        <v>0.38756777941718856</v>
      </c>
      <c r="BL23">
        <f t="shared" si="6"/>
        <v>0.15174203453427193</v>
      </c>
      <c r="BM23">
        <f t="shared" si="7"/>
        <v>0.84825796546572807</v>
      </c>
      <c r="BN23">
        <f t="shared" si="8"/>
        <v>0.11871611083390621</v>
      </c>
      <c r="BO23">
        <f t="shared" si="9"/>
        <v>-164.68033761563896</v>
      </c>
      <c r="BP23">
        <f t="shared" si="10"/>
        <v>0.16400000000000001</v>
      </c>
      <c r="BQ23">
        <f t="shared" si="11"/>
        <v>-0.97815028626247047</v>
      </c>
      <c r="BR23">
        <f t="shared" si="12"/>
        <v>0.89240779141082294</v>
      </c>
      <c r="BU23" t="s">
        <v>63</v>
      </c>
      <c r="BV23">
        <v>0.03</v>
      </c>
    </row>
    <row r="24" spans="1:74" ht="15.75" x14ac:dyDescent="0.25">
      <c r="A24">
        <v>2.476</v>
      </c>
      <c r="B24">
        <f t="shared" si="13"/>
        <v>0.39375064034808038</v>
      </c>
      <c r="C24">
        <f t="shared" si="14"/>
        <v>22</v>
      </c>
      <c r="D24" s="5">
        <f t="shared" si="15"/>
        <v>0.17460317460317459</v>
      </c>
      <c r="E24" s="6">
        <f t="shared" si="0"/>
        <v>-0.93612982397263023</v>
      </c>
      <c r="F24" s="7">
        <f t="shared" si="1"/>
        <v>0.17460317460317448</v>
      </c>
      <c r="G24" s="7">
        <f t="shared" si="2"/>
        <v>0.25740409962955774</v>
      </c>
      <c r="J24">
        <f t="shared" si="16"/>
        <v>1.4296103474674397E-5</v>
      </c>
      <c r="K24">
        <f t="shared" si="17"/>
        <v>8.6799854693617387E-5</v>
      </c>
      <c r="L24">
        <f t="shared" si="18"/>
        <v>6.2927062235387216E-5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55.728887999999991</v>
      </c>
      <c r="AU24" s="61">
        <f>AV3</f>
        <v>0.5</v>
      </c>
      <c r="AV24" s="66">
        <f>$AV8</f>
        <v>1.6667144917813399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2.476</v>
      </c>
      <c r="BJ24" s="5">
        <f t="shared" si="4"/>
        <v>22</v>
      </c>
      <c r="BK24" s="5">
        <f t="shared" si="5"/>
        <v>0.39375064034808038</v>
      </c>
      <c r="BL24">
        <f t="shared" si="6"/>
        <v>0.15375465832259738</v>
      </c>
      <c r="BM24">
        <f t="shared" si="7"/>
        <v>0.84624534167740262</v>
      </c>
      <c r="BN24">
        <f t="shared" si="8"/>
        <v>0.12612711569704571</v>
      </c>
      <c r="BO24">
        <f t="shared" si="9"/>
        <v>-169.54307032431507</v>
      </c>
      <c r="BP24">
        <f t="shared" si="10"/>
        <v>0.17199999999999999</v>
      </c>
      <c r="BQ24">
        <f t="shared" si="11"/>
        <v>-0.94629135796157604</v>
      </c>
      <c r="BR24">
        <f t="shared" si="12"/>
        <v>0.90664435482234962</v>
      </c>
      <c r="BU24" t="s">
        <v>63</v>
      </c>
      <c r="BV24">
        <v>0.03</v>
      </c>
    </row>
    <row r="25" spans="1:74" ht="15.75" x14ac:dyDescent="0.25">
      <c r="A25">
        <v>2.5419999999999998</v>
      </c>
      <c r="B25">
        <f t="shared" si="13"/>
        <v>0.40517554621798935</v>
      </c>
      <c r="C25">
        <f t="shared" si="14"/>
        <v>23</v>
      </c>
      <c r="D25" s="5">
        <f t="shared" si="15"/>
        <v>0.18253968253968253</v>
      </c>
      <c r="E25" s="6">
        <f t="shared" si="0"/>
        <v>-0.90572889406190249</v>
      </c>
      <c r="F25" s="7">
        <f t="shared" si="1"/>
        <v>0.18253968253968275</v>
      </c>
      <c r="G25" s="7">
        <f t="shared" si="2"/>
        <v>0.26471249989900308</v>
      </c>
      <c r="J25">
        <f t="shared" si="16"/>
        <v>2.5998854817344145E-5</v>
      </c>
      <c r="K25">
        <f t="shared" si="17"/>
        <v>1.5312828109491822E-4</v>
      </c>
      <c r="L25">
        <f t="shared" si="18"/>
        <v>1.1101300697415037E-4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169.21484525716622</v>
      </c>
      <c r="AU25" s="61">
        <f>AV3</f>
        <v>0.5</v>
      </c>
      <c r="AV25" s="61">
        <f>AV14</f>
        <v>1.1571790480523447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2.5419999999999998</v>
      </c>
      <c r="BJ25" s="5">
        <f t="shared" si="4"/>
        <v>23</v>
      </c>
      <c r="BK25" s="5">
        <f t="shared" si="5"/>
        <v>0.40517554621798935</v>
      </c>
      <c r="BL25">
        <f t="shared" si="6"/>
        <v>0.15751994619779267</v>
      </c>
      <c r="BM25">
        <f t="shared" si="7"/>
        <v>0.84248005380220736</v>
      </c>
      <c r="BN25">
        <f t="shared" si="8"/>
        <v>0.12769423109920952</v>
      </c>
      <c r="BO25">
        <f t="shared" si="9"/>
        <v>-175.78439453657981</v>
      </c>
      <c r="BP25">
        <f t="shared" si="10"/>
        <v>0.18</v>
      </c>
      <c r="BQ25">
        <f t="shared" si="11"/>
        <v>-0.91536508784281501</v>
      </c>
      <c r="BR25">
        <f t="shared" si="12"/>
        <v>0.93295117276726225</v>
      </c>
      <c r="BU25" t="s">
        <v>75</v>
      </c>
      <c r="BV25">
        <v>0.03</v>
      </c>
    </row>
    <row r="26" spans="1:74" ht="15.75" x14ac:dyDescent="0.25">
      <c r="A26">
        <v>2.7309999999999999</v>
      </c>
      <c r="B26">
        <f t="shared" si="13"/>
        <v>0.43632170013973332</v>
      </c>
      <c r="C26">
        <f t="shared" si="14"/>
        <v>24</v>
      </c>
      <c r="D26" s="5">
        <f t="shared" si="15"/>
        <v>0.19047619047619047</v>
      </c>
      <c r="E26" s="6">
        <f t="shared" si="0"/>
        <v>-0.87614284924684116</v>
      </c>
      <c r="F26" s="7">
        <f t="shared" si="1"/>
        <v>0.19047619047619038</v>
      </c>
      <c r="G26" s="7">
        <f t="shared" si="2"/>
        <v>0.2717829037516048</v>
      </c>
      <c r="J26">
        <f t="shared" si="16"/>
        <v>4.6430844940803157E-5</v>
      </c>
      <c r="K26">
        <f t="shared" si="17"/>
        <v>2.6505050338653153E-4</v>
      </c>
      <c r="L26">
        <f t="shared" si="18"/>
        <v>1.9215296593522312E-4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28633.663855406707</v>
      </c>
      <c r="AU26" s="61">
        <f>AV4</f>
        <v>0.75</v>
      </c>
      <c r="AV26" s="61">
        <f>AV9</f>
        <v>1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2.7309999999999999</v>
      </c>
      <c r="BJ26" s="5">
        <f t="shared" si="4"/>
        <v>24</v>
      </c>
      <c r="BK26" s="5">
        <f t="shared" si="5"/>
        <v>0.43632170013973332</v>
      </c>
      <c r="BL26">
        <f t="shared" si="6"/>
        <v>0.16808990229833259</v>
      </c>
      <c r="BM26">
        <f t="shared" si="7"/>
        <v>0.83191009770166735</v>
      </c>
      <c r="BN26">
        <f t="shared" si="8"/>
        <v>0.12980370904386329</v>
      </c>
      <c r="BO26">
        <f t="shared" si="9"/>
        <v>-179.77444587165854</v>
      </c>
      <c r="BP26">
        <f t="shared" si="10"/>
        <v>0.188</v>
      </c>
      <c r="BQ26">
        <f t="shared" si="11"/>
        <v>-0.88529044882964214</v>
      </c>
      <c r="BR26">
        <f t="shared" si="12"/>
        <v>1.0046678424915678</v>
      </c>
      <c r="BU26" t="s">
        <v>75</v>
      </c>
      <c r="BV26">
        <v>0.03</v>
      </c>
    </row>
    <row r="27" spans="1:74" ht="15.75" x14ac:dyDescent="0.25">
      <c r="A27">
        <v>2.7429999999999999</v>
      </c>
      <c r="B27">
        <f t="shared" si="13"/>
        <v>0.43822580760452939</v>
      </c>
      <c r="C27">
        <f t="shared" si="14"/>
        <v>25</v>
      </c>
      <c r="D27" s="5">
        <f t="shared" si="15"/>
        <v>0.1984126984126984</v>
      </c>
      <c r="E27" s="6">
        <f t="shared" si="0"/>
        <v>-0.84730453989554066</v>
      </c>
      <c r="F27" s="7">
        <f t="shared" si="1"/>
        <v>0.19841269841269835</v>
      </c>
      <c r="G27" s="7">
        <f t="shared" si="2"/>
        <v>0.27862150673522579</v>
      </c>
      <c r="J27">
        <f t="shared" si="16"/>
        <v>8.1432056538967331E-5</v>
      </c>
      <c r="K27">
        <f t="shared" si="17"/>
        <v>4.501307435017475E-4</v>
      </c>
      <c r="L27">
        <f t="shared" si="18"/>
        <v>3.2633010055578381E-4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15.135035871885261</v>
      </c>
      <c r="AU27" s="61">
        <f>AV6</f>
        <v>1.25</v>
      </c>
      <c r="AV27" s="61">
        <f>AV9</f>
        <v>1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2.7429999999999999</v>
      </c>
      <c r="BJ27" s="5">
        <f t="shared" si="4"/>
        <v>25</v>
      </c>
      <c r="BK27" s="5">
        <f t="shared" si="5"/>
        <v>0.43822580760452939</v>
      </c>
      <c r="BL27">
        <f t="shared" si="6"/>
        <v>0.16875056812079328</v>
      </c>
      <c r="BM27">
        <f t="shared" si="7"/>
        <v>0.83124943187920675</v>
      </c>
      <c r="BN27">
        <f t="shared" si="8"/>
        <v>0.16628578922810855</v>
      </c>
      <c r="BO27">
        <f t="shared" si="9"/>
        <v>-175.09566565109964</v>
      </c>
      <c r="BP27">
        <f t="shared" si="10"/>
        <v>0.19600000000000001</v>
      </c>
      <c r="BQ27">
        <f t="shared" si="11"/>
        <v>-0.85599598549268152</v>
      </c>
      <c r="BR27">
        <f t="shared" si="12"/>
        <v>1.0090522119554661</v>
      </c>
      <c r="BU27" t="s">
        <v>1</v>
      </c>
      <c r="BV27">
        <v>0.04</v>
      </c>
    </row>
    <row r="28" spans="1:74" ht="15.75" x14ac:dyDescent="0.25">
      <c r="A28">
        <v>2.875</v>
      </c>
      <c r="B28">
        <f t="shared" si="13"/>
        <v>0.4586378490256493</v>
      </c>
      <c r="C28">
        <f t="shared" si="14"/>
        <v>26</v>
      </c>
      <c r="D28" s="5">
        <f t="shared" si="15"/>
        <v>0.20634920634920634</v>
      </c>
      <c r="E28" s="6">
        <f t="shared" si="0"/>
        <v>-0.81915425112198925</v>
      </c>
      <c r="F28" s="7">
        <f t="shared" si="1"/>
        <v>0.20634920634920625</v>
      </c>
      <c r="G28" s="7">
        <f t="shared" si="2"/>
        <v>0.28523400176586911</v>
      </c>
      <c r="J28">
        <f t="shared" si="16"/>
        <v>1.4026291894560748E-4</v>
      </c>
      <c r="K28">
        <f t="shared" si="17"/>
        <v>7.5004191657328408E-4</v>
      </c>
      <c r="L28">
        <f t="shared" si="18"/>
        <v>5.4375591445346894E-4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10</v>
      </c>
      <c r="AU28" s="61">
        <f>AV7</f>
        <v>1.5</v>
      </c>
      <c r="AV28" s="61">
        <f>AV14</f>
        <v>1.1571790480523447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2.875</v>
      </c>
      <c r="BJ28" s="5">
        <f t="shared" si="4"/>
        <v>26</v>
      </c>
      <c r="BK28" s="5">
        <f t="shared" si="5"/>
        <v>0.4586378490256493</v>
      </c>
      <c r="BL28">
        <f t="shared" si="6"/>
        <v>0.1759375017838721</v>
      </c>
      <c r="BM28">
        <f t="shared" si="7"/>
        <v>0.82406249821612787</v>
      </c>
      <c r="BN28">
        <f t="shared" si="8"/>
        <v>0.184191818591668</v>
      </c>
      <c r="BO28">
        <f t="shared" si="9"/>
        <v>-174.89960515024399</v>
      </c>
      <c r="BP28">
        <f t="shared" si="10"/>
        <v>0.20399999999999999</v>
      </c>
      <c r="BQ28">
        <f t="shared" si="11"/>
        <v>-0.82741832070438259</v>
      </c>
      <c r="BR28">
        <f t="shared" si="12"/>
        <v>1.0560526742493137</v>
      </c>
      <c r="BU28" t="s">
        <v>1</v>
      </c>
      <c r="BV28">
        <v>0.04</v>
      </c>
    </row>
    <row r="29" spans="1:74" ht="15.75" x14ac:dyDescent="0.25">
      <c r="A29">
        <v>3.0249999999999999</v>
      </c>
      <c r="B29">
        <f t="shared" si="13"/>
        <v>0.48072537898848766</v>
      </c>
      <c r="C29">
        <f t="shared" si="14"/>
        <v>27</v>
      </c>
      <c r="D29" s="5">
        <f t="shared" si="15"/>
        <v>0.21428571428571427</v>
      </c>
      <c r="E29" s="6">
        <f t="shared" si="0"/>
        <v>-0.79163860774337469</v>
      </c>
      <c r="F29" s="7">
        <f t="shared" si="1"/>
        <v>0.21428571428571425</v>
      </c>
      <c r="G29" s="7">
        <f t="shared" si="2"/>
        <v>0.29162563364376137</v>
      </c>
      <c r="J29">
        <f t="shared" si="16"/>
        <v>2.372864536932635E-4</v>
      </c>
      <c r="K29">
        <f t="shared" si="17"/>
        <v>1.2262223016840962E-3</v>
      </c>
      <c r="L29">
        <f t="shared" si="18"/>
        <v>8.8897115513453554E-4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10</v>
      </c>
      <c r="AN29" s="60" t="s">
        <v>39</v>
      </c>
      <c r="AO29" s="61"/>
      <c r="AP29" s="61"/>
      <c r="AU29" s="61">
        <f>AV7</f>
        <v>1.5</v>
      </c>
      <c r="AV29" s="61">
        <f>AV8</f>
        <v>1.6667144917813399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3.0249999999999999</v>
      </c>
      <c r="BJ29" s="5">
        <f t="shared" si="4"/>
        <v>27</v>
      </c>
      <c r="BK29" s="5">
        <f t="shared" si="5"/>
        <v>0.48072537898848766</v>
      </c>
      <c r="BL29">
        <f t="shared" si="6"/>
        <v>0.18392934026202182</v>
      </c>
      <c r="BM29">
        <f t="shared" si="7"/>
        <v>0.81607065973797821</v>
      </c>
      <c r="BN29">
        <f t="shared" si="8"/>
        <v>0.19640743783619841</v>
      </c>
      <c r="BO29">
        <f t="shared" si="9"/>
        <v>-176.0006843033652</v>
      </c>
      <c r="BP29">
        <f t="shared" si="10"/>
        <v>0.21199999999999999</v>
      </c>
      <c r="BQ29">
        <f t="shared" si="11"/>
        <v>-0.79950094313273623</v>
      </c>
      <c r="BR29">
        <f t="shared" si="12"/>
        <v>1.1069110914828049</v>
      </c>
      <c r="BU29" t="s">
        <v>61</v>
      </c>
      <c r="BV29">
        <v>0.04</v>
      </c>
    </row>
    <row r="30" spans="1:74" ht="15.75" x14ac:dyDescent="0.25">
      <c r="A30">
        <v>3.1749999999999998</v>
      </c>
      <c r="B30">
        <f t="shared" si="13"/>
        <v>0.50174372962799441</v>
      </c>
      <c r="C30">
        <f t="shared" si="14"/>
        <v>28</v>
      </c>
      <c r="D30" s="5">
        <f t="shared" si="15"/>
        <v>0.22222222222222221</v>
      </c>
      <c r="E30" s="6">
        <f t="shared" si="0"/>
        <v>-0.76470967378638721</v>
      </c>
      <c r="F30" s="7">
        <f t="shared" si="1"/>
        <v>0.2222222222222221</v>
      </c>
      <c r="G30" s="7">
        <f t="shared" si="2"/>
        <v>0.29780124568103972</v>
      </c>
      <c r="J30">
        <f t="shared" si="16"/>
        <v>3.9428611811963678E-4</v>
      </c>
      <c r="K30">
        <f t="shared" si="17"/>
        <v>1.966933615857203E-3</v>
      </c>
      <c r="L30">
        <f t="shared" si="18"/>
        <v>1.425962687320291E-3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8.6731723362683173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1.6667144917813399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3.1749999999999998</v>
      </c>
      <c r="BJ30" s="5">
        <f t="shared" si="4"/>
        <v>28</v>
      </c>
      <c r="BK30" s="5">
        <f t="shared" si="5"/>
        <v>0.50174372962799441</v>
      </c>
      <c r="BL30">
        <f t="shared" si="6"/>
        <v>0.19174074180135189</v>
      </c>
      <c r="BM30">
        <f t="shared" si="7"/>
        <v>0.80825925819864808</v>
      </c>
      <c r="BN30">
        <f t="shared" si="8"/>
        <v>0.20105289378902202</v>
      </c>
      <c r="BO30">
        <f t="shared" si="9"/>
        <v>-179.06891062036081</v>
      </c>
      <c r="BP30">
        <f t="shared" si="10"/>
        <v>0.22</v>
      </c>
      <c r="BQ30">
        <f t="shared" si="11"/>
        <v>-0.77219321418868503</v>
      </c>
      <c r="BR30">
        <f t="shared" si="12"/>
        <v>1.1553076323446549</v>
      </c>
      <c r="BU30" t="s">
        <v>63</v>
      </c>
      <c r="BV30">
        <v>0.04</v>
      </c>
    </row>
    <row r="31" spans="1:74" ht="15.75" x14ac:dyDescent="0.25">
      <c r="A31">
        <v>3.177</v>
      </c>
      <c r="B31">
        <f t="shared" si="13"/>
        <v>0.50201721482714745</v>
      </c>
      <c r="C31">
        <f t="shared" si="14"/>
        <v>29</v>
      </c>
      <c r="D31" s="5">
        <f t="shared" si="15"/>
        <v>0.23015873015873015</v>
      </c>
      <c r="E31" s="6">
        <f t="shared" si="0"/>
        <v>-0.73832420626661999</v>
      </c>
      <c r="F31" s="7">
        <f t="shared" si="1"/>
        <v>0.23015873015873017</v>
      </c>
      <c r="G31" s="7">
        <f t="shared" si="2"/>
        <v>0.30376531981803251</v>
      </c>
      <c r="J31">
        <f t="shared" si="16"/>
        <v>6.4355617959632391E-4</v>
      </c>
      <c r="K31">
        <f t="shared" si="17"/>
        <v>3.0956154922778603E-3</v>
      </c>
      <c r="L31">
        <f t="shared" si="18"/>
        <v>2.2442202170382406E-3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86.312114504862294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3.177</v>
      </c>
      <c r="BJ31" s="5">
        <f t="shared" si="4"/>
        <v>29</v>
      </c>
      <c r="BK31" s="5">
        <f t="shared" si="5"/>
        <v>0.50201721482714745</v>
      </c>
      <c r="BL31">
        <f t="shared" si="6"/>
        <v>0.19184370239052267</v>
      </c>
      <c r="BM31">
        <f t="shared" si="7"/>
        <v>0.80815629760947738</v>
      </c>
      <c r="BN31">
        <f t="shared" si="8"/>
        <v>0.20518106164216143</v>
      </c>
      <c r="BO31">
        <f t="shared" si="9"/>
        <v>-184.39139478757957</v>
      </c>
      <c r="BP31">
        <f t="shared" si="10"/>
        <v>0.22800000000000001</v>
      </c>
      <c r="BQ31">
        <f t="shared" si="11"/>
        <v>-0.74544954818078957</v>
      </c>
      <c r="BR31">
        <f t="shared" si="12"/>
        <v>1.1559373552873791</v>
      </c>
      <c r="BU31" t="s">
        <v>63</v>
      </c>
      <c r="BV31">
        <v>0.04</v>
      </c>
    </row>
    <row r="32" spans="1:74" ht="15.75" x14ac:dyDescent="0.25">
      <c r="A32">
        <v>3.1890000000000001</v>
      </c>
      <c r="B32">
        <f t="shared" si="13"/>
        <v>0.50365451924295923</v>
      </c>
      <c r="C32">
        <f t="shared" si="14"/>
        <v>30</v>
      </c>
      <c r="D32" s="5">
        <f t="shared" si="15"/>
        <v>0.23809523809523808</v>
      </c>
      <c r="E32" s="6">
        <f t="shared" si="0"/>
        <v>-0.71244303238948903</v>
      </c>
      <c r="F32" s="7">
        <f t="shared" si="1"/>
        <v>0.23809523809523805</v>
      </c>
      <c r="G32" s="7">
        <f t="shared" si="2"/>
        <v>0.30952201132476903</v>
      </c>
      <c r="J32">
        <f t="shared" si="16"/>
        <v>1.0318775521374751E-3</v>
      </c>
      <c r="K32">
        <f t="shared" si="17"/>
        <v>4.7801457283291188E-3</v>
      </c>
      <c r="L32">
        <f t="shared" si="18"/>
        <v>3.4654496692712255E-3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1768.549</v>
      </c>
      <c r="AN32" s="61"/>
      <c r="AO32" s="61"/>
      <c r="AP32" s="61"/>
      <c r="AU32" s="61">
        <f>AV4</f>
        <v>0.75</v>
      </c>
      <c r="AV32" s="61">
        <f>AV9</f>
        <v>1</v>
      </c>
      <c r="AW32" s="61" t="s">
        <v>23</v>
      </c>
      <c r="AX32" s="61">
        <v>0.75</v>
      </c>
      <c r="AY32" s="61"/>
      <c r="BI32" s="5">
        <f t="shared" si="3"/>
        <v>3.1890000000000001</v>
      </c>
      <c r="BJ32" s="5">
        <f t="shared" si="4"/>
        <v>30</v>
      </c>
      <c r="BK32" s="5">
        <f t="shared" si="5"/>
        <v>0.50365451924295923</v>
      </c>
      <c r="BL32">
        <f t="shared" si="6"/>
        <v>0.19246081568933715</v>
      </c>
      <c r="BM32">
        <f t="shared" si="7"/>
        <v>0.80753918431066285</v>
      </c>
      <c r="BN32">
        <f t="shared" si="8"/>
        <v>0.22051536385203252</v>
      </c>
      <c r="BO32">
        <f t="shared" si="9"/>
        <v>-186.41938599142162</v>
      </c>
      <c r="BP32">
        <f t="shared" si="10"/>
        <v>0.23599999999999999</v>
      </c>
      <c r="BQ32">
        <f t="shared" si="11"/>
        <v>-0.71922873043992419</v>
      </c>
      <c r="BR32">
        <f t="shared" si="12"/>
        <v>1.1597073880279205</v>
      </c>
      <c r="BU32" t="s">
        <v>63</v>
      </c>
      <c r="BV32">
        <v>0.04</v>
      </c>
    </row>
    <row r="33" spans="1:74" ht="15.75" x14ac:dyDescent="0.25">
      <c r="A33">
        <v>3.444</v>
      </c>
      <c r="B33">
        <f t="shared" si="13"/>
        <v>0.53706314278161715</v>
      </c>
      <c r="C33">
        <f t="shared" si="14"/>
        <v>31</v>
      </c>
      <c r="D33" s="5">
        <f t="shared" si="15"/>
        <v>0.24603174603174602</v>
      </c>
      <c r="E33" s="6">
        <f t="shared" si="0"/>
        <v>-0.68703052630162698</v>
      </c>
      <c r="F33" s="7">
        <f t="shared" si="1"/>
        <v>0.24603174603174593</v>
      </c>
      <c r="G33" s="7">
        <f t="shared" si="2"/>
        <v>0.31507517896856274</v>
      </c>
      <c r="J33">
        <f t="shared" si="16"/>
        <v>1.625434311028721E-3</v>
      </c>
      <c r="K33">
        <f t="shared" si="17"/>
        <v>7.242226091047247E-3</v>
      </c>
      <c r="L33">
        <f t="shared" si="18"/>
        <v>5.2503775906388274E-3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</v>
      </c>
      <c r="AW33" s="61" t="s">
        <v>23</v>
      </c>
      <c r="AX33" s="61">
        <v>1.25</v>
      </c>
      <c r="AY33" s="61" t="s">
        <v>23</v>
      </c>
      <c r="BI33" s="5">
        <f t="shared" si="3"/>
        <v>3.444</v>
      </c>
      <c r="BJ33" s="5">
        <f t="shared" si="4"/>
        <v>31</v>
      </c>
      <c r="BK33" s="5">
        <f t="shared" si="5"/>
        <v>0.53706314278161715</v>
      </c>
      <c r="BL33">
        <f t="shared" si="6"/>
        <v>0.20531630962965364</v>
      </c>
      <c r="BM33">
        <f t="shared" si="7"/>
        <v>0.79468369037034636</v>
      </c>
      <c r="BN33">
        <f t="shared" si="8"/>
        <v>0.22471153090418783</v>
      </c>
      <c r="BO33">
        <f t="shared" si="9"/>
        <v>-187.64461926483324</v>
      </c>
      <c r="BP33">
        <f t="shared" si="10"/>
        <v>0.24399999999999999</v>
      </c>
      <c r="BQ33">
        <f t="shared" si="11"/>
        <v>-0.6934933462832894</v>
      </c>
      <c r="BR33">
        <f t="shared" si="12"/>
        <v>1.2366335865654843</v>
      </c>
      <c r="BU33" t="s">
        <v>63</v>
      </c>
      <c r="BV33">
        <v>0.04</v>
      </c>
    </row>
    <row r="34" spans="1:74" ht="15.75" x14ac:dyDescent="0.25">
      <c r="A34">
        <v>3.5270000000000001</v>
      </c>
      <c r="B34">
        <f t="shared" si="13"/>
        <v>0.54740545966748966</v>
      </c>
      <c r="C34">
        <f t="shared" si="14"/>
        <v>32</v>
      </c>
      <c r="D34" s="5">
        <f t="shared" si="15"/>
        <v>0.25396825396825395</v>
      </c>
      <c r="E34" s="6">
        <f t="shared" si="0"/>
        <v>-0.66205416674999507</v>
      </c>
      <c r="F34" s="7">
        <f t="shared" si="1"/>
        <v>0.25396825396825395</v>
      </c>
      <c r="G34" s="7">
        <f t="shared" si="2"/>
        <v>0.32042841136077893</v>
      </c>
      <c r="J34">
        <f t="shared" si="16"/>
        <v>2.5156249299630681E-3</v>
      </c>
      <c r="K34">
        <f t="shared" si="17"/>
        <v>1.0765639606607189E-2</v>
      </c>
      <c r="L34">
        <f t="shared" si="18"/>
        <v>7.8047374148258186E-3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1769.549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0.84282095194765516</v>
      </c>
      <c r="AW34" s="61" t="s">
        <v>35</v>
      </c>
      <c r="AX34" s="61">
        <v>1.5</v>
      </c>
      <c r="AY34" s="61"/>
      <c r="BI34" s="5">
        <f t="shared" si="3"/>
        <v>3.5270000000000001</v>
      </c>
      <c r="BJ34" s="5">
        <f t="shared" si="4"/>
        <v>32</v>
      </c>
      <c r="BK34" s="5">
        <f t="shared" si="5"/>
        <v>0.54740545966748966</v>
      </c>
      <c r="BL34">
        <f t="shared" si="6"/>
        <v>0.20939709889800653</v>
      </c>
      <c r="BM34">
        <f t="shared" si="7"/>
        <v>0.79060290110199349</v>
      </c>
      <c r="BN34">
        <f t="shared" si="8"/>
        <v>0.23103911488363627</v>
      </c>
      <c r="BO34">
        <f t="shared" si="9"/>
        <v>-190.80753862534237</v>
      </c>
      <c r="BP34">
        <f t="shared" si="10"/>
        <v>0.252</v>
      </c>
      <c r="BQ34">
        <f t="shared" si="11"/>
        <v>-0.6682092997257234</v>
      </c>
      <c r="BR34">
        <f t="shared" si="12"/>
        <v>1.2604476512539149</v>
      </c>
      <c r="BU34" t="s">
        <v>62</v>
      </c>
      <c r="BV34">
        <v>0.05</v>
      </c>
    </row>
    <row r="35" spans="1:74" ht="15.75" x14ac:dyDescent="0.25">
      <c r="A35">
        <v>3.577</v>
      </c>
      <c r="B35">
        <f t="shared" si="13"/>
        <v>0.55351894014896952</v>
      </c>
      <c r="C35">
        <f t="shared" si="14"/>
        <v>33</v>
      </c>
      <c r="D35" s="5">
        <f t="shared" si="15"/>
        <v>0.26190476190476192</v>
      </c>
      <c r="E35" s="6">
        <f t="shared" si="0"/>
        <v>-0.63748416096237714</v>
      </c>
      <c r="F35" s="7">
        <f t="shared" si="1"/>
        <v>0.26190476190476175</v>
      </c>
      <c r="G35" s="7">
        <f t="shared" si="2"/>
        <v>0.325585050064361</v>
      </c>
      <c r="J35">
        <f t="shared" si="16"/>
        <v>3.8255714927611715E-3</v>
      </c>
      <c r="K35">
        <f t="shared" si="17"/>
        <v>1.5701618176511892E-2</v>
      </c>
      <c r="L35">
        <f t="shared" si="18"/>
        <v>1.1383160809165562E-2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3.0363937148210502</v>
      </c>
      <c r="AN35" s="61"/>
      <c r="AO35" s="61"/>
      <c r="AP35" s="61"/>
      <c r="AU35" s="61">
        <f>AV7</f>
        <v>1.5</v>
      </c>
      <c r="AV35" s="61">
        <f>AV10</f>
        <v>0.54740545966748966</v>
      </c>
      <c r="AW35" s="61" t="s">
        <v>31</v>
      </c>
      <c r="AX35" s="61">
        <v>1.5</v>
      </c>
      <c r="AY35" s="61" t="s">
        <v>31</v>
      </c>
      <c r="BI35" s="5">
        <f t="shared" si="3"/>
        <v>3.577</v>
      </c>
      <c r="BJ35" s="5">
        <f t="shared" si="4"/>
        <v>33</v>
      </c>
      <c r="BK35" s="5">
        <f t="shared" si="5"/>
        <v>0.55351894014896952</v>
      </c>
      <c r="BL35">
        <f t="shared" si="6"/>
        <v>0.21183158868782251</v>
      </c>
      <c r="BM35">
        <f t="shared" si="7"/>
        <v>0.78816841131217752</v>
      </c>
      <c r="BN35">
        <f t="shared" si="8"/>
        <v>0.23239773793222485</v>
      </c>
      <c r="BO35">
        <f t="shared" si="9"/>
        <v>-195.73246553583928</v>
      </c>
      <c r="BP35">
        <f t="shared" si="10"/>
        <v>0.26</v>
      </c>
      <c r="BQ35">
        <f t="shared" si="11"/>
        <v>-0.64334540539291696</v>
      </c>
      <c r="BR35">
        <f t="shared" si="12"/>
        <v>1.2745244602768806</v>
      </c>
      <c r="BU35" t="s">
        <v>63</v>
      </c>
      <c r="BV35">
        <v>0.05</v>
      </c>
    </row>
    <row r="36" spans="1:74" ht="15.75" x14ac:dyDescent="0.25">
      <c r="A36">
        <v>3.7050000000000001</v>
      </c>
      <c r="B36">
        <f t="shared" si="13"/>
        <v>0.56878821231534693</v>
      </c>
      <c r="C36">
        <f t="shared" si="14"/>
        <v>34</v>
      </c>
      <c r="D36" s="5">
        <f t="shared" si="15"/>
        <v>0.26984126984126983</v>
      </c>
      <c r="E36" s="6">
        <f t="shared" si="0"/>
        <v>-0.61329312308579897</v>
      </c>
      <c r="F36" s="7">
        <f t="shared" si="1"/>
        <v>0.26984126984126977</v>
      </c>
      <c r="G36" s="7">
        <f t="shared" si="2"/>
        <v>0.33054820993965361</v>
      </c>
      <c r="J36">
        <f t="shared" si="16"/>
        <v>5.716930462492018E-3</v>
      </c>
      <c r="K36">
        <f t="shared" si="17"/>
        <v>2.2469106556782529E-2</v>
      </c>
      <c r="L36">
        <f t="shared" si="18"/>
        <v>1.6289369050938859E-2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6966.110999999999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0.54740545966748966</v>
      </c>
      <c r="AW36" s="61" t="s">
        <v>31</v>
      </c>
      <c r="AX36" s="61">
        <v>0.5</v>
      </c>
      <c r="AY36" s="61"/>
      <c r="BI36" s="5">
        <f t="shared" si="3"/>
        <v>3.7050000000000001</v>
      </c>
      <c r="BJ36" s="5">
        <f t="shared" si="4"/>
        <v>34</v>
      </c>
      <c r="BK36" s="5">
        <f t="shared" si="5"/>
        <v>0.56878821231534693</v>
      </c>
      <c r="BL36">
        <f t="shared" si="6"/>
        <v>0.21798391366506337</v>
      </c>
      <c r="BM36">
        <f t="shared" si="7"/>
        <v>0.78201608633493658</v>
      </c>
      <c r="BN36">
        <f t="shared" si="8"/>
        <v>0.23458840090270461</v>
      </c>
      <c r="BO36">
        <f t="shared" si="9"/>
        <v>-199.20820529484521</v>
      </c>
      <c r="BP36">
        <f t="shared" si="10"/>
        <v>0.26800000000000002</v>
      </c>
      <c r="BQ36">
        <f t="shared" si="11"/>
        <v>-0.61887304054862868</v>
      </c>
      <c r="BR36">
        <f t="shared" si="12"/>
        <v>1.3096832587480502</v>
      </c>
      <c r="BU36" t="s">
        <v>63</v>
      </c>
      <c r="BV36">
        <v>0.05</v>
      </c>
    </row>
    <row r="37" spans="1:74" ht="15.75" x14ac:dyDescent="0.25">
      <c r="A37">
        <v>3.7480000000000002</v>
      </c>
      <c r="B37">
        <f t="shared" si="13"/>
        <v>0.57379958221574068</v>
      </c>
      <c r="C37">
        <f t="shared" si="14"/>
        <v>35</v>
      </c>
      <c r="D37" s="5">
        <f t="shared" si="15"/>
        <v>0.27777777777777779</v>
      </c>
      <c r="E37" s="6">
        <f t="shared" si="0"/>
        <v>-0.58945579784977842</v>
      </c>
      <c r="F37" s="7">
        <f t="shared" si="1"/>
        <v>0.27777777777777779</v>
      </c>
      <c r="G37" s="7">
        <f t="shared" si="2"/>
        <v>0.33532079712313112</v>
      </c>
      <c r="J37">
        <f t="shared" si="16"/>
        <v>8.3963713086420179E-3</v>
      </c>
      <c r="K37">
        <f t="shared" si="17"/>
        <v>3.1547431935381995E-2</v>
      </c>
      <c r="L37">
        <f t="shared" si="18"/>
        <v>2.2870858710209347E-2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125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0.84282095194765516</v>
      </c>
      <c r="AW37" s="61" t="s">
        <v>35</v>
      </c>
      <c r="AX37" s="61">
        <v>0.5</v>
      </c>
      <c r="AY37" s="61"/>
      <c r="BI37" s="5">
        <f t="shared" si="3"/>
        <v>3.7480000000000002</v>
      </c>
      <c r="BJ37" s="5">
        <f t="shared" si="4"/>
        <v>35</v>
      </c>
      <c r="BK37" s="5">
        <f t="shared" si="5"/>
        <v>0.57379958221574068</v>
      </c>
      <c r="BL37">
        <f t="shared" si="6"/>
        <v>0.2200253403755571</v>
      </c>
      <c r="BM37">
        <f t="shared" si="7"/>
        <v>0.7799746596244429</v>
      </c>
      <c r="BN37">
        <f t="shared" si="8"/>
        <v>0.23689523316134631</v>
      </c>
      <c r="BO37">
        <f t="shared" si="9"/>
        <v>-203.83633933887336</v>
      </c>
      <c r="BP37">
        <f t="shared" si="10"/>
        <v>0.27600000000000002</v>
      </c>
      <c r="BQ37">
        <f t="shared" si="11"/>
        <v>-0.59476584680167843</v>
      </c>
      <c r="BR37">
        <f t="shared" si="12"/>
        <v>1.3212223643761758</v>
      </c>
      <c r="BU37" t="s">
        <v>63</v>
      </c>
      <c r="BV37">
        <v>0.05</v>
      </c>
    </row>
    <row r="38" spans="1:74" x14ac:dyDescent="0.25">
      <c r="A38">
        <v>3.8239999999999998</v>
      </c>
      <c r="B38">
        <f t="shared" si="13"/>
        <v>0.58251788360406243</v>
      </c>
      <c r="C38">
        <f t="shared" si="14"/>
        <v>36</v>
      </c>
      <c r="D38" s="5">
        <f t="shared" si="15"/>
        <v>0.2857142857142857</v>
      </c>
      <c r="E38" s="6">
        <f t="shared" si="0"/>
        <v>-0.56594882193286311</v>
      </c>
      <c r="F38" s="7">
        <f t="shared" si="1"/>
        <v>0.28571428571428559</v>
      </c>
      <c r="G38" s="7">
        <f t="shared" si="2"/>
        <v>0.33990552496705834</v>
      </c>
      <c r="J38">
        <f t="shared" si="16"/>
        <v>1.2120839064568439E-2</v>
      </c>
      <c r="K38">
        <f t="shared" si="17"/>
        <v>4.3458930741326375E-2</v>
      </c>
      <c r="L38">
        <f t="shared" si="18"/>
        <v>3.1506306653344203E-2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</v>
      </c>
      <c r="AW38" s="61" t="s">
        <v>23</v>
      </c>
      <c r="AX38" s="61">
        <v>0.75</v>
      </c>
      <c r="AY38" s="61"/>
      <c r="BI38" s="5">
        <f t="shared" si="3"/>
        <v>3.8239999999999998</v>
      </c>
      <c r="BJ38" s="5">
        <f t="shared" si="4"/>
        <v>36</v>
      </c>
      <c r="BK38" s="5">
        <f t="shared" si="5"/>
        <v>0.58251788360406243</v>
      </c>
      <c r="BL38">
        <f t="shared" si="6"/>
        <v>0.22360283045219287</v>
      </c>
      <c r="BM38">
        <f t="shared" si="7"/>
        <v>0.77639716954780713</v>
      </c>
      <c r="BN38">
        <f t="shared" si="8"/>
        <v>0.24052735890687482</v>
      </c>
      <c r="BO38">
        <f t="shared" si="9"/>
        <v>-207.51917748479431</v>
      </c>
      <c r="BP38">
        <f t="shared" si="10"/>
        <v>0.28399999999999997</v>
      </c>
      <c r="BQ38">
        <f t="shared" si="11"/>
        <v>-0.57099947311298738</v>
      </c>
      <c r="BR38">
        <f t="shared" si="12"/>
        <v>1.3412969951891549</v>
      </c>
      <c r="BU38" t="s">
        <v>63</v>
      </c>
      <c r="BV38">
        <v>0.05</v>
      </c>
    </row>
    <row r="39" spans="1:74" x14ac:dyDescent="0.25">
      <c r="A39">
        <v>3.9529999999999998</v>
      </c>
      <c r="B39">
        <f t="shared" si="13"/>
        <v>0.59692681434297057</v>
      </c>
      <c r="C39">
        <f t="shared" si="14"/>
        <v>37</v>
      </c>
      <c r="D39" s="5">
        <f t="shared" si="15"/>
        <v>0.29365079365079366</v>
      </c>
      <c r="E39" s="6">
        <f t="shared" si="0"/>
        <v>-0.5427505169302943</v>
      </c>
      <c r="F39" s="7">
        <f t="shared" si="1"/>
        <v>0.29365079365079355</v>
      </c>
      <c r="G39" s="7">
        <f t="shared" si="2"/>
        <v>0.34430492821426967</v>
      </c>
      <c r="J39">
        <f t="shared" si="16"/>
        <v>1.7200492780843481E-2</v>
      </c>
      <c r="K39">
        <f t="shared" si="17"/>
        <v>5.873958557420287E-2</v>
      </c>
      <c r="L39">
        <f t="shared" si="18"/>
        <v>4.2584282775078378E-2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3.9529999999999998</v>
      </c>
      <c r="BJ39" s="5">
        <f t="shared" si="4"/>
        <v>37</v>
      </c>
      <c r="BK39" s="5">
        <f t="shared" si="5"/>
        <v>0.59692681434297057</v>
      </c>
      <c r="BL39">
        <f t="shared" si="6"/>
        <v>0.2295873313345346</v>
      </c>
      <c r="BM39">
        <f t="shared" si="7"/>
        <v>0.77041266866546543</v>
      </c>
      <c r="BN39">
        <f t="shared" si="8"/>
        <v>0.24400656887547811</v>
      </c>
      <c r="BO39">
        <f t="shared" si="9"/>
        <v>-210.38833056908751</v>
      </c>
      <c r="BP39">
        <f t="shared" si="10"/>
        <v>0.29199999999999998</v>
      </c>
      <c r="BQ39">
        <f t="shared" si="11"/>
        <v>-0.54755135332640137</v>
      </c>
      <c r="BR39">
        <f t="shared" si="12"/>
        <v>1.3744747843145484</v>
      </c>
      <c r="BU39" t="s">
        <v>65</v>
      </c>
      <c r="BV39">
        <v>0.05</v>
      </c>
    </row>
    <row r="40" spans="1:74" x14ac:dyDescent="0.25">
      <c r="A40">
        <v>4.26</v>
      </c>
      <c r="B40">
        <f t="shared" si="13"/>
        <v>0.62940959910271888</v>
      </c>
      <c r="C40">
        <f t="shared" si="14"/>
        <v>38</v>
      </c>
      <c r="D40" s="5">
        <f t="shared" si="15"/>
        <v>0.30158730158730157</v>
      </c>
      <c r="E40" s="6">
        <f t="shared" si="0"/>
        <v>-0.51984070894088696</v>
      </c>
      <c r="F40" s="7">
        <f t="shared" si="1"/>
        <v>0.30158730158730152</v>
      </c>
      <c r="G40" s="7">
        <f t="shared" si="2"/>
        <v>0.34852137563844271</v>
      </c>
      <c r="J40">
        <f t="shared" si="16"/>
        <v>2.39980652495222E-2</v>
      </c>
      <c r="K40">
        <f t="shared" si="17"/>
        <v>7.7896785435209476E-2</v>
      </c>
      <c r="L40">
        <f t="shared" si="18"/>
        <v>5.6472627544369311E-2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1.6667144917813399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1.7460803773414679</v>
      </c>
      <c r="BB40" s="61" t="s">
        <v>67</v>
      </c>
      <c r="BC40" s="61"/>
      <c r="BI40" s="5">
        <f t="shared" si="3"/>
        <v>4.26</v>
      </c>
      <c r="BJ40" s="5">
        <f t="shared" si="4"/>
        <v>38</v>
      </c>
      <c r="BK40" s="5">
        <f t="shared" si="5"/>
        <v>0.62940959910271888</v>
      </c>
      <c r="BL40">
        <f t="shared" si="6"/>
        <v>0.24340210766838521</v>
      </c>
      <c r="BM40">
        <f t="shared" si="7"/>
        <v>0.75659789233161479</v>
      </c>
      <c r="BN40">
        <f t="shared" si="8"/>
        <v>0.24595275234706593</v>
      </c>
      <c r="BO40">
        <f t="shared" si="9"/>
        <v>-211.1742198235408</v>
      </c>
      <c r="BP40">
        <f t="shared" si="10"/>
        <v>0.3</v>
      </c>
      <c r="BQ40">
        <f t="shared" si="11"/>
        <v>-0.52440051270804089</v>
      </c>
      <c r="BR40">
        <f t="shared" si="12"/>
        <v>1.4492691602812791</v>
      </c>
      <c r="BU40" t="s">
        <v>65</v>
      </c>
      <c r="BV40">
        <v>0.05</v>
      </c>
    </row>
    <row r="41" spans="1:74" x14ac:dyDescent="0.25">
      <c r="A41">
        <v>4.2619999999999996</v>
      </c>
      <c r="B41">
        <f t="shared" si="13"/>
        <v>0.62961344537818309</v>
      </c>
      <c r="C41">
        <f t="shared" si="14"/>
        <v>39</v>
      </c>
      <c r="D41" s="5">
        <f t="shared" si="15"/>
        <v>0.30952380952380953</v>
      </c>
      <c r="E41" s="6">
        <f t="shared" si="0"/>
        <v>-0.4972005706815541</v>
      </c>
      <c r="F41" s="7">
        <f t="shared" si="1"/>
        <v>0.30952380952380942</v>
      </c>
      <c r="G41" s="7">
        <f t="shared" si="2"/>
        <v>0.35255708134436831</v>
      </c>
      <c r="J41">
        <f t="shared" si="16"/>
        <v>3.2923378007943191E-2</v>
      </c>
      <c r="K41">
        <f t="shared" si="17"/>
        <v>0.10135496091353412</v>
      </c>
      <c r="L41">
        <f t="shared" si="18"/>
        <v>7.3479039288532222E-2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3.2478625930458569</v>
      </c>
      <c r="AW41" s="61" t="s">
        <v>44</v>
      </c>
      <c r="AX41" s="61">
        <v>1</v>
      </c>
      <c r="AY41" s="61"/>
      <c r="AZ41" s="61">
        <v>1</v>
      </c>
      <c r="BA41" s="61">
        <f>LOG10(BA46)</f>
        <v>1.4764907164850511</v>
      </c>
      <c r="BB41" s="61" t="s">
        <v>159</v>
      </c>
      <c r="BC41" s="61"/>
      <c r="BI41" s="5">
        <f t="shared" si="3"/>
        <v>4.2619999999999996</v>
      </c>
      <c r="BJ41" s="5">
        <f t="shared" si="4"/>
        <v>39</v>
      </c>
      <c r="BK41" s="5">
        <f t="shared" si="5"/>
        <v>0.62961344537818309</v>
      </c>
      <c r="BL41">
        <f t="shared" si="6"/>
        <v>0.24349019801375638</v>
      </c>
      <c r="BM41">
        <f t="shared" si="7"/>
        <v>0.75650980198624362</v>
      </c>
      <c r="BN41">
        <f t="shared" si="8"/>
        <v>0.24636309374107102</v>
      </c>
      <c r="BO41">
        <f t="shared" si="9"/>
        <v>-216.64931228475632</v>
      </c>
      <c r="BP41">
        <f t="shared" si="10"/>
        <v>0.308</v>
      </c>
      <c r="BQ41">
        <f t="shared" si="11"/>
        <v>-0.50152739897770826</v>
      </c>
      <c r="BR41">
        <f t="shared" si="12"/>
        <v>1.4497385336764252</v>
      </c>
      <c r="BU41" t="s">
        <v>1</v>
      </c>
      <c r="BV41">
        <v>0.06</v>
      </c>
    </row>
    <row r="42" spans="1:74" x14ac:dyDescent="0.25">
      <c r="A42">
        <v>4.8</v>
      </c>
      <c r="B42">
        <f t="shared" si="13"/>
        <v>0.68124123737558717</v>
      </c>
      <c r="C42">
        <f t="shared" si="14"/>
        <v>40</v>
      </c>
      <c r="D42" s="5">
        <f t="shared" si="15"/>
        <v>0.31746031746031744</v>
      </c>
      <c r="E42" s="6">
        <f t="shared" si="0"/>
        <v>-0.47481248275009263</v>
      </c>
      <c r="F42" s="7">
        <f t="shared" si="1"/>
        <v>0.31746031746031744</v>
      </c>
      <c r="G42" s="7">
        <f t="shared" si="2"/>
        <v>0.35641411489317731</v>
      </c>
      <c r="J42">
        <f t="shared" si="16"/>
        <v>4.4421923439002912E-2</v>
      </c>
      <c r="K42">
        <f t="shared" si="17"/>
        <v>0.1293919629910458</v>
      </c>
      <c r="L42">
        <f t="shared" si="18"/>
        <v>9.3804950902702133E-2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1.6433984402812201</v>
      </c>
      <c r="BB42" s="61" t="s">
        <v>68</v>
      </c>
      <c r="BC42" s="61"/>
      <c r="BI42" s="5">
        <f t="shared" si="3"/>
        <v>4.8</v>
      </c>
      <c r="BJ42" s="5">
        <f t="shared" si="4"/>
        <v>40</v>
      </c>
      <c r="BK42" s="5">
        <f t="shared" si="5"/>
        <v>0.68124123737558717</v>
      </c>
      <c r="BL42">
        <f t="shared" si="6"/>
        <v>0.26634479847500903</v>
      </c>
      <c r="BM42">
        <f t="shared" si="7"/>
        <v>0.73365520152499097</v>
      </c>
      <c r="BN42">
        <f t="shared" si="8"/>
        <v>0.25377472241589438</v>
      </c>
      <c r="BO42">
        <f t="shared" si="9"/>
        <v>-212.84748008823701</v>
      </c>
      <c r="BP42">
        <f t="shared" si="10"/>
        <v>0.316</v>
      </c>
      <c r="BQ42">
        <f t="shared" si="11"/>
        <v>-0.47891373411225574</v>
      </c>
      <c r="BR42">
        <f t="shared" si="12"/>
        <v>1.5686159179138452</v>
      </c>
      <c r="BU42" t="s">
        <v>1</v>
      </c>
      <c r="BV42">
        <v>0.06</v>
      </c>
    </row>
    <row r="43" spans="1:74" x14ac:dyDescent="0.25">
      <c r="A43">
        <v>5.1369999999999996</v>
      </c>
      <c r="B43">
        <f t="shared" si="13"/>
        <v>0.71070956572433719</v>
      </c>
      <c r="C43">
        <f t="shared" si="14"/>
        <v>41</v>
      </c>
      <c r="D43" s="5">
        <f t="shared" si="15"/>
        <v>0.32539682539682541</v>
      </c>
      <c r="E43" s="6">
        <f t="shared" si="0"/>
        <v>-0.45265991123004601</v>
      </c>
      <c r="F43" s="7">
        <f t="shared" si="1"/>
        <v>0.32539682539682535</v>
      </c>
      <c r="G43" s="7">
        <f t="shared" si="2"/>
        <v>0.3600944103930187</v>
      </c>
      <c r="J43">
        <f t="shared" si="16"/>
        <v>5.8956829809244257E-2</v>
      </c>
      <c r="K43">
        <f t="shared" si="17"/>
        <v>0.16207140952527854</v>
      </c>
      <c r="L43">
        <f t="shared" si="18"/>
        <v>0.1174964832576392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0.54740545966748966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5.1369999999999996</v>
      </c>
      <c r="BJ43" s="5">
        <f t="shared" si="4"/>
        <v>41</v>
      </c>
      <c r="BK43" s="5">
        <f t="shared" si="5"/>
        <v>0.71070956572433719</v>
      </c>
      <c r="BL43">
        <f t="shared" si="6"/>
        <v>0.27985989049807392</v>
      </c>
      <c r="BM43">
        <f t="shared" si="7"/>
        <v>0.72014010950192608</v>
      </c>
      <c r="BN43">
        <f t="shared" si="8"/>
        <v>0.26309820111397819</v>
      </c>
      <c r="BO43">
        <f t="shared" si="9"/>
        <v>-211.30422374907397</v>
      </c>
      <c r="BP43">
        <f t="shared" si="10"/>
        <v>0.32400000000000001</v>
      </c>
      <c r="BQ43">
        <f t="shared" si="11"/>
        <v>-0.45654238383984053</v>
      </c>
      <c r="BR43">
        <f t="shared" si="12"/>
        <v>1.6364692514851307</v>
      </c>
      <c r="BU43" t="s">
        <v>62</v>
      </c>
      <c r="BV43">
        <v>0.06</v>
      </c>
    </row>
    <row r="44" spans="1:74" x14ac:dyDescent="0.25">
      <c r="A44">
        <v>5.1790000000000003</v>
      </c>
      <c r="B44">
        <f t="shared" si="13"/>
        <v>0.71424591101789403</v>
      </c>
      <c r="C44">
        <f t="shared" si="14"/>
        <v>42</v>
      </c>
      <c r="D44" s="5">
        <f t="shared" si="15"/>
        <v>0.33333333333333331</v>
      </c>
      <c r="E44" s="6">
        <f t="shared" si="0"/>
        <v>-0.43072729929545767</v>
      </c>
      <c r="F44" s="7">
        <f t="shared" si="1"/>
        <v>0.33333333333333326</v>
      </c>
      <c r="G44" s="7">
        <f t="shared" si="2"/>
        <v>0.36359977467531773</v>
      </c>
      <c r="J44">
        <f t="shared" si="16"/>
        <v>7.6984161454695055E-2</v>
      </c>
      <c r="K44">
        <f t="shared" si="17"/>
        <v>0.19917844311118205</v>
      </c>
      <c r="L44">
        <f t="shared" si="18"/>
        <v>0.14439787174582125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0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5.1790000000000003</v>
      </c>
      <c r="BJ44" s="5">
        <f t="shared" si="4"/>
        <v>42</v>
      </c>
      <c r="BK44" s="5">
        <f t="shared" si="5"/>
        <v>0.71424591101789403</v>
      </c>
      <c r="BL44">
        <f t="shared" si="6"/>
        <v>0.28150385053875382</v>
      </c>
      <c r="BM44">
        <f t="shared" si="7"/>
        <v>0.71849614946124618</v>
      </c>
      <c r="BN44">
        <f t="shared" si="8"/>
        <v>0.30250960471348198</v>
      </c>
      <c r="BO44">
        <f t="shared" si="9"/>
        <v>-204.44986651097034</v>
      </c>
      <c r="BP44">
        <f t="shared" si="10"/>
        <v>0.33200000000000002</v>
      </c>
      <c r="BQ44">
        <f t="shared" si="11"/>
        <v>-0.43439724225978127</v>
      </c>
      <c r="BR44">
        <f t="shared" si="12"/>
        <v>1.6446119874417544</v>
      </c>
      <c r="BU44" t="s">
        <v>63</v>
      </c>
      <c r="BV44">
        <v>0.06</v>
      </c>
    </row>
    <row r="45" spans="1:74" x14ac:dyDescent="0.25">
      <c r="A45">
        <v>5.8029999999999999</v>
      </c>
      <c r="B45">
        <f t="shared" si="13"/>
        <v>0.7636525705645304</v>
      </c>
      <c r="C45">
        <f t="shared" si="14"/>
        <v>43</v>
      </c>
      <c r="D45" s="5">
        <f t="shared" si="15"/>
        <v>0.34126984126984128</v>
      </c>
      <c r="E45" s="6">
        <f t="shared" si="0"/>
        <v>-0.40899997085095974</v>
      </c>
      <c r="F45" s="7">
        <f t="shared" si="1"/>
        <v>0.34126984126984117</v>
      </c>
      <c r="G45" s="7">
        <f t="shared" si="2"/>
        <v>0.366931894659703</v>
      </c>
      <c r="J45">
        <f t="shared" si="16"/>
        <v>9.8922338681547553E-2</v>
      </c>
      <c r="K45">
        <f t="shared" si="17"/>
        <v>0.24016796274423452</v>
      </c>
      <c r="L45">
        <f t="shared" si="18"/>
        <v>0.17411393592648383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55.728887999999991</v>
      </c>
      <c r="BB45" s="61" t="s">
        <v>7</v>
      </c>
      <c r="BC45" s="61"/>
      <c r="BI45" s="5">
        <f t="shared" si="3"/>
        <v>5.8029999999999999</v>
      </c>
      <c r="BJ45" s="5">
        <f t="shared" si="4"/>
        <v>43</v>
      </c>
      <c r="BK45" s="5">
        <f t="shared" si="5"/>
        <v>0.7636525705645304</v>
      </c>
      <c r="BL45">
        <f t="shared" si="6"/>
        <v>0.30494528863387654</v>
      </c>
      <c r="BM45">
        <f t="shared" si="7"/>
        <v>0.6950547113661234</v>
      </c>
      <c r="BN45">
        <f t="shared" si="8"/>
        <v>0.31498639409916496</v>
      </c>
      <c r="BO45">
        <f t="shared" si="9"/>
        <v>-199.14214242562664</v>
      </c>
      <c r="BP45">
        <f t="shared" si="10"/>
        <v>0.34</v>
      </c>
      <c r="BQ45">
        <f t="shared" si="11"/>
        <v>-0.41246312944140484</v>
      </c>
      <c r="BR45">
        <f t="shared" si="12"/>
        <v>1.7583750252084711</v>
      </c>
      <c r="BU45" t="s">
        <v>75</v>
      </c>
      <c r="BV45">
        <v>0.06</v>
      </c>
    </row>
    <row r="46" spans="1:74" x14ac:dyDescent="0.25">
      <c r="A46">
        <v>6.383</v>
      </c>
      <c r="B46">
        <f t="shared" si="13"/>
        <v>0.80502484442980526</v>
      </c>
      <c r="C46">
        <f t="shared" si="14"/>
        <v>44</v>
      </c>
      <c r="D46" s="5">
        <f t="shared" si="15"/>
        <v>0.34920634920634919</v>
      </c>
      <c r="E46" s="6">
        <f t="shared" si="0"/>
        <v>-0.38746404455157907</v>
      </c>
      <c r="F46" s="7">
        <f t="shared" si="1"/>
        <v>0.34920634920634913</v>
      </c>
      <c r="G46" s="7">
        <f t="shared" si="2"/>
        <v>0.37009234399636726</v>
      </c>
      <c r="J46">
        <f t="shared" si="16"/>
        <v>0.12511740605904667</v>
      </c>
      <c r="K46">
        <f t="shared" si="17"/>
        <v>0.28413493304968734</v>
      </c>
      <c r="L46">
        <f t="shared" si="18"/>
        <v>0.20598855468567967</v>
      </c>
      <c r="M46">
        <f t="shared" si="19"/>
        <v>1.9952623149688908</v>
      </c>
      <c r="N46">
        <f t="shared" si="22"/>
        <v>0.30000000000000243</v>
      </c>
      <c r="AK46" s="27">
        <f>INDEX(LINEST(E3:E83,BR3:BR83),1)</f>
        <v>0.65260879984140219</v>
      </c>
      <c r="AU46" s="61"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29.956475565323782</v>
      </c>
      <c r="BB46" s="61" t="s">
        <v>158</v>
      </c>
      <c r="BC46" s="61"/>
      <c r="BI46" s="5">
        <f t="shared" si="3"/>
        <v>6.383</v>
      </c>
      <c r="BJ46" s="5">
        <f t="shared" si="4"/>
        <v>44</v>
      </c>
      <c r="BK46" s="5">
        <f t="shared" si="5"/>
        <v>0.80502484442980526</v>
      </c>
      <c r="BL46">
        <f t="shared" si="6"/>
        <v>0.32521608868123564</v>
      </c>
      <c r="BM46">
        <f t="shared" si="7"/>
        <v>0.67478391131876436</v>
      </c>
      <c r="BN46">
        <f t="shared" si="8"/>
        <v>0.31742664271275389</v>
      </c>
      <c r="BO46">
        <f t="shared" si="9"/>
        <v>-197.55733480374823</v>
      </c>
      <c r="BP46">
        <f t="shared" si="10"/>
        <v>0.34799999999999998</v>
      </c>
      <c r="BQ46">
        <f t="shared" si="11"/>
        <v>-0.39072570019687003</v>
      </c>
      <c r="BR46">
        <f t="shared" si="12"/>
        <v>1.8536382062739203</v>
      </c>
      <c r="BU46" t="s">
        <v>1</v>
      </c>
      <c r="BV46">
        <v>7.0000000000000007E-2</v>
      </c>
    </row>
    <row r="47" spans="1:74" x14ac:dyDescent="0.25">
      <c r="A47">
        <v>6.4450000000000003</v>
      </c>
      <c r="B47">
        <f t="shared" si="13"/>
        <v>0.80922292168942189</v>
      </c>
      <c r="C47">
        <f t="shared" si="14"/>
        <v>45</v>
      </c>
      <c r="D47" s="5">
        <f t="shared" si="15"/>
        <v>0.35714285714285715</v>
      </c>
      <c r="E47" s="6">
        <f t="shared" si="0"/>
        <v>-0.36610635680056969</v>
      </c>
      <c r="F47" s="7">
        <f t="shared" si="1"/>
        <v>0.3571428571428571</v>
      </c>
      <c r="G47" s="7">
        <f t="shared" si="2"/>
        <v>0.37308258906252545</v>
      </c>
      <c r="J47">
        <f t="shared" si="16"/>
        <v>0.155806805556089</v>
      </c>
      <c r="K47">
        <f t="shared" si="17"/>
        <v>0.32981545708633919</v>
      </c>
      <c r="L47">
        <f t="shared" si="18"/>
        <v>0.23910544398400779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55.728887999999991</v>
      </c>
      <c r="AP47" s="52" t="s">
        <v>7</v>
      </c>
      <c r="AQ47" s="52"/>
      <c r="AU47" s="61"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43.994505470104578</v>
      </c>
      <c r="BB47" s="61" t="s">
        <v>77</v>
      </c>
      <c r="BC47" s="61"/>
      <c r="BI47" s="5">
        <f t="shared" si="3"/>
        <v>6.4450000000000003</v>
      </c>
      <c r="BJ47" s="5">
        <f t="shared" si="4"/>
        <v>45</v>
      </c>
      <c r="BK47" s="5">
        <f t="shared" si="5"/>
        <v>0.80922292168942189</v>
      </c>
      <c r="BL47">
        <f t="shared" si="6"/>
        <v>0.32730354372074977</v>
      </c>
      <c r="BM47">
        <f t="shared" si="7"/>
        <v>0.67269645627925023</v>
      </c>
      <c r="BN47">
        <f t="shared" si="8"/>
        <v>0.32183248947757481</v>
      </c>
      <c r="BO47">
        <f t="shared" si="9"/>
        <v>-200.30263088091974</v>
      </c>
      <c r="BP47">
        <f t="shared" si="10"/>
        <v>0.35599999999999998</v>
      </c>
      <c r="BQ47">
        <f t="shared" si="11"/>
        <v>-0.36917136250308985</v>
      </c>
      <c r="BR47">
        <f t="shared" si="12"/>
        <v>1.8633046363911507</v>
      </c>
      <c r="BU47" t="s">
        <v>1</v>
      </c>
      <c r="BV47">
        <v>7.0000000000000007E-2</v>
      </c>
    </row>
    <row r="48" spans="1:74" x14ac:dyDescent="0.25">
      <c r="A48">
        <v>6.726</v>
      </c>
      <c r="B48">
        <f t="shared" si="13"/>
        <v>0.82775686297861684</v>
      </c>
      <c r="C48">
        <f t="shared" si="14"/>
        <v>46</v>
      </c>
      <c r="D48" s="5">
        <f t="shared" si="15"/>
        <v>0.36507936507936506</v>
      </c>
      <c r="E48" s="6">
        <f t="shared" si="0"/>
        <v>-0.34491439253326539</v>
      </c>
      <c r="F48" s="7">
        <f t="shared" si="1"/>
        <v>0.365079365079365</v>
      </c>
      <c r="G48" s="7">
        <f t="shared" si="2"/>
        <v>0.37590399437936811</v>
      </c>
      <c r="J48">
        <f t="shared" si="16"/>
        <v>0.19108506557262528</v>
      </c>
      <c r="K48">
        <f t="shared" si="17"/>
        <v>0.37562474615352492</v>
      </c>
      <c r="L48">
        <f t="shared" si="18"/>
        <v>0.27231568372766496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29.956475565323782</v>
      </c>
      <c r="AP48" s="52" t="s">
        <v>158</v>
      </c>
      <c r="AQ48" s="52"/>
      <c r="AU48" s="61">
        <v>1</v>
      </c>
      <c r="AV48" s="61"/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6.726</v>
      </c>
      <c r="BJ48" s="5">
        <f t="shared" si="4"/>
        <v>46</v>
      </c>
      <c r="BK48" s="5">
        <f t="shared" si="5"/>
        <v>0.82775686297861684</v>
      </c>
      <c r="BL48">
        <f t="shared" si="6"/>
        <v>0.33658332628618071</v>
      </c>
      <c r="BM48">
        <f t="shared" si="7"/>
        <v>0.66341667371381929</v>
      </c>
      <c r="BN48">
        <f t="shared" si="8"/>
        <v>0.32253423376903601</v>
      </c>
      <c r="BO48">
        <f t="shared" si="9"/>
        <v>-202.06145334849825</v>
      </c>
      <c r="BP48">
        <f t="shared" si="10"/>
        <v>0.36399999999999999</v>
      </c>
      <c r="BQ48">
        <f t="shared" si="11"/>
        <v>-0.34778720427862736</v>
      </c>
      <c r="BR48">
        <f t="shared" si="12"/>
        <v>1.9059806133180779</v>
      </c>
      <c r="BU48" t="s">
        <v>62</v>
      </c>
      <c r="BV48">
        <v>7.0000000000000007E-2</v>
      </c>
    </row>
    <row r="49" spans="1:74" x14ac:dyDescent="0.25">
      <c r="A49">
        <v>8.4209999999999994</v>
      </c>
      <c r="B49">
        <f t="shared" si="13"/>
        <v>0.92536366735410158</v>
      </c>
      <c r="C49">
        <f t="shared" si="14"/>
        <v>47</v>
      </c>
      <c r="D49" s="5">
        <f t="shared" si="15"/>
        <v>0.37301587301587302</v>
      </c>
      <c r="E49" s="6">
        <f t="shared" si="0"/>
        <v>-0.32387622276879213</v>
      </c>
      <c r="F49" s="7">
        <f t="shared" si="1"/>
        <v>0.37301587301587302</v>
      </c>
      <c r="G49" s="7">
        <f t="shared" si="2"/>
        <v>0.37855782750715972</v>
      </c>
      <c r="J49">
        <f t="shared" si="16"/>
        <v>0.23087523807911059</v>
      </c>
      <c r="K49">
        <f t="shared" si="17"/>
        <v>0.41973405104358597</v>
      </c>
      <c r="L49">
        <f t="shared" si="18"/>
        <v>0.3042934904160976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/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8.4209999999999994</v>
      </c>
      <c r="BJ49" s="5">
        <f t="shared" si="4"/>
        <v>47</v>
      </c>
      <c r="BK49" s="5">
        <f t="shared" si="5"/>
        <v>0.92536366735410158</v>
      </c>
      <c r="BL49">
        <f t="shared" si="6"/>
        <v>0.38699114354454078</v>
      </c>
      <c r="BM49">
        <f t="shared" si="7"/>
        <v>0.61300885645545922</v>
      </c>
      <c r="BN49">
        <f t="shared" si="8"/>
        <v>0.36251118434583784</v>
      </c>
      <c r="BO49">
        <f t="shared" si="9"/>
        <v>-182.65696833040496</v>
      </c>
      <c r="BP49">
        <f t="shared" si="10"/>
        <v>0.372</v>
      </c>
      <c r="BQ49">
        <f t="shared" si="11"/>
        <v>-0.32656092741237269</v>
      </c>
      <c r="BR49">
        <f t="shared" si="12"/>
        <v>2.1307285860478551</v>
      </c>
      <c r="BU49" t="s">
        <v>63</v>
      </c>
      <c r="BV49">
        <v>0.08</v>
      </c>
    </row>
    <row r="50" spans="1:74" x14ac:dyDescent="0.25">
      <c r="A50">
        <v>8.5690000000000008</v>
      </c>
      <c r="B50">
        <f t="shared" si="13"/>
        <v>0.93293014283078957</v>
      </c>
      <c r="C50">
        <f t="shared" si="14"/>
        <v>48</v>
      </c>
      <c r="D50" s="5">
        <f t="shared" si="15"/>
        <v>0.38095238095238093</v>
      </c>
      <c r="E50" s="6">
        <f t="shared" si="0"/>
        <v>-0.30298044805620661</v>
      </c>
      <c r="F50" s="7">
        <f t="shared" si="1"/>
        <v>0.38095238095238088</v>
      </c>
      <c r="G50" s="7">
        <f t="shared" si="2"/>
        <v>0.38104526346864098</v>
      </c>
      <c r="J50">
        <f t="shared" si="16"/>
        <v>0.27490987188200472</v>
      </c>
      <c r="K50">
        <f t="shared" si="17"/>
        <v>0.46018348268343184</v>
      </c>
      <c r="L50">
        <f t="shared" si="18"/>
        <v>0.33361800842561667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0.57351714914021634</v>
      </c>
      <c r="AL50" s="27">
        <f>INTERCEPT(E3:E902,BR3:BR902)</f>
        <v>-1.4969376326680415</v>
      </c>
      <c r="BI50" s="5">
        <f t="shared" si="3"/>
        <v>8.5690000000000008</v>
      </c>
      <c r="BJ50" s="5">
        <f t="shared" si="4"/>
        <v>48</v>
      </c>
      <c r="BK50" s="5">
        <f t="shared" si="5"/>
        <v>0.93293014283078957</v>
      </c>
      <c r="BL50">
        <f t="shared" si="6"/>
        <v>0.39099262642922161</v>
      </c>
      <c r="BM50">
        <f t="shared" si="7"/>
        <v>0.60900737357077839</v>
      </c>
      <c r="BN50">
        <f t="shared" si="8"/>
        <v>0.37523803423714486</v>
      </c>
      <c r="BO50">
        <f t="shared" si="9"/>
        <v>-182.32982101399324</v>
      </c>
      <c r="BP50">
        <f t="shared" si="10"/>
        <v>0.38</v>
      </c>
      <c r="BQ50">
        <f t="shared" si="11"/>
        <v>-0.30548078809939727</v>
      </c>
      <c r="BR50">
        <f t="shared" si="12"/>
        <v>2.1481510396869821</v>
      </c>
      <c r="BU50" t="s">
        <v>63</v>
      </c>
      <c r="BV50">
        <v>0.08</v>
      </c>
    </row>
    <row r="51" spans="1:74" x14ac:dyDescent="0.25">
      <c r="A51">
        <v>10</v>
      </c>
      <c r="B51">
        <f t="shared" si="13"/>
        <v>1</v>
      </c>
      <c r="C51">
        <f t="shared" si="14"/>
        <v>49</v>
      </c>
      <c r="D51" s="5">
        <f t="shared" si="15"/>
        <v>0.3888888888888889</v>
      </c>
      <c r="E51" s="6">
        <f t="shared" si="0"/>
        <v>-0.28221614706250814</v>
      </c>
      <c r="F51" s="7">
        <f t="shared" si="1"/>
        <v>0.38888888888888884</v>
      </c>
      <c r="G51" s="7">
        <f t="shared" si="2"/>
        <v>0.38336738874445719</v>
      </c>
      <c r="J51">
        <f t="shared" si="16"/>
        <v>0.32272472880275593</v>
      </c>
      <c r="K51">
        <f t="shared" si="17"/>
        <v>0.49502218948624938</v>
      </c>
      <c r="L51">
        <f t="shared" si="18"/>
        <v>0.35887493401517662</v>
      </c>
      <c r="M51">
        <f t="shared" si="19"/>
        <v>6.309573444801968</v>
      </c>
      <c r="N51">
        <f t="shared" si="22"/>
        <v>0.80000000000000238</v>
      </c>
      <c r="BI51" s="5">
        <f t="shared" si="3"/>
        <v>10</v>
      </c>
      <c r="BJ51" s="5">
        <f t="shared" si="4"/>
        <v>49</v>
      </c>
      <c r="BK51" s="5">
        <f t="shared" si="5"/>
        <v>1</v>
      </c>
      <c r="BL51">
        <f t="shared" si="6"/>
        <v>0.42692101204939237</v>
      </c>
      <c r="BM51">
        <f t="shared" si="7"/>
        <v>0.57307898795060763</v>
      </c>
      <c r="BN51">
        <f t="shared" si="8"/>
        <v>0.38115440948421708</v>
      </c>
      <c r="BO51">
        <f t="shared" si="9"/>
        <v>-176.12357687337399</v>
      </c>
      <c r="BP51">
        <f t="shared" si="10"/>
        <v>0.38800000000000001</v>
      </c>
      <c r="BQ51">
        <f t="shared" si="11"/>
        <v>-0.28453554267162151</v>
      </c>
      <c r="BR51">
        <f t="shared" si="12"/>
        <v>2.3025850929940459</v>
      </c>
      <c r="BU51" t="s">
        <v>63</v>
      </c>
      <c r="BV51">
        <v>0.08</v>
      </c>
    </row>
    <row r="52" spans="1:74" ht="26.25" x14ac:dyDescent="0.25">
      <c r="A52">
        <v>10</v>
      </c>
      <c r="B52">
        <f t="shared" si="13"/>
        <v>1</v>
      </c>
      <c r="C52">
        <f t="shared" si="14"/>
        <v>50</v>
      </c>
      <c r="D52" s="5">
        <f t="shared" si="15"/>
        <v>0.3968253968253968</v>
      </c>
      <c r="E52" s="6">
        <f t="shared" si="0"/>
        <v>-0.26157282965130185</v>
      </c>
      <c r="F52" s="7">
        <f t="shared" si="1"/>
        <v>0.3968253968253968</v>
      </c>
      <c r="G52" s="7">
        <f t="shared" si="2"/>
        <v>0.38552520487877623</v>
      </c>
      <c r="J52">
        <f t="shared" si="16"/>
        <v>0.37366734427390025</v>
      </c>
      <c r="K52">
        <f t="shared" si="17"/>
        <v>0.52246249914041343</v>
      </c>
      <c r="L52">
        <f t="shared" si="18"/>
        <v>0.37876826309344347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10</v>
      </c>
      <c r="BJ52" s="5">
        <f t="shared" si="4"/>
        <v>50</v>
      </c>
      <c r="BK52" s="5">
        <f t="shared" si="5"/>
        <v>1</v>
      </c>
      <c r="BL52">
        <f t="shared" si="6"/>
        <v>0.42692101204939237</v>
      </c>
      <c r="BM52">
        <f t="shared" si="7"/>
        <v>0.57307898795060763</v>
      </c>
      <c r="BN52">
        <f t="shared" si="8"/>
        <v>0.41156972443973217</v>
      </c>
      <c r="BO52">
        <f t="shared" si="9"/>
        <v>-172.15437688678531</v>
      </c>
      <c r="BP52">
        <f t="shared" si="10"/>
        <v>0.39600000000000002</v>
      </c>
      <c r="BQ52">
        <f t="shared" si="11"/>
        <v>-0.26371439822153003</v>
      </c>
      <c r="BR52">
        <f t="shared" si="12"/>
        <v>2.3025850929940459</v>
      </c>
      <c r="BU52" t="s">
        <v>65</v>
      </c>
      <c r="BV52">
        <v>0.08</v>
      </c>
    </row>
    <row r="53" spans="1:74" x14ac:dyDescent="0.25">
      <c r="A53">
        <v>10</v>
      </c>
      <c r="B53">
        <f t="shared" si="13"/>
        <v>1</v>
      </c>
      <c r="C53">
        <f t="shared" si="14"/>
        <v>51</v>
      </c>
      <c r="D53" s="5">
        <f t="shared" si="15"/>
        <v>0.40476190476190477</v>
      </c>
      <c r="E53" s="6">
        <f t="shared" si="0"/>
        <v>-0.24104039388602685</v>
      </c>
      <c r="F53" s="7">
        <f t="shared" si="1"/>
        <v>0.40476190476190477</v>
      </c>
      <c r="G53" s="7">
        <f t="shared" si="2"/>
        <v>0.38751963172843734</v>
      </c>
      <c r="J53">
        <f t="shared" si="16"/>
        <v>0.4269210120493937</v>
      </c>
      <c r="K53">
        <f t="shared" si="17"/>
        <v>0.54103130745515304</v>
      </c>
      <c r="L53">
        <f t="shared" si="18"/>
        <v>0.39223004319184401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1.4557961996963993</v>
      </c>
      <c r="AN53">
        <v>0.1</v>
      </c>
      <c r="AO53" s="18">
        <f>AM53</f>
        <v>1.4557961996963993</v>
      </c>
      <c r="AQ53" s="58">
        <f>10^_xlfn.NORM.INV(AN53,$AL$61,$AL$62)</f>
        <v>1.6012876580054827</v>
      </c>
      <c r="BI53" s="5">
        <f t="shared" si="3"/>
        <v>10</v>
      </c>
      <c r="BJ53" s="5">
        <f t="shared" si="4"/>
        <v>51</v>
      </c>
      <c r="BK53" s="5">
        <f t="shared" si="5"/>
        <v>1</v>
      </c>
      <c r="BL53">
        <f t="shared" si="6"/>
        <v>0.42692101204939237</v>
      </c>
      <c r="BM53">
        <f t="shared" si="7"/>
        <v>0.57307898795060763</v>
      </c>
      <c r="BN53">
        <f t="shared" si="8"/>
        <v>0.43958820287850942</v>
      </c>
      <c r="BO53">
        <f t="shared" si="9"/>
        <v>-168.98038907969132</v>
      </c>
      <c r="BP53">
        <f t="shared" si="10"/>
        <v>0.40400000000000003</v>
      </c>
      <c r="BQ53">
        <f t="shared" si="11"/>
        <v>-0.24300696740998221</v>
      </c>
      <c r="BR53">
        <f t="shared" si="12"/>
        <v>2.3025850929940459</v>
      </c>
      <c r="BU53" t="s">
        <v>65</v>
      </c>
      <c r="BV53">
        <v>0.08</v>
      </c>
    </row>
    <row r="54" spans="1:74" x14ac:dyDescent="0.25">
      <c r="A54">
        <v>10</v>
      </c>
      <c r="B54">
        <f t="shared" si="13"/>
        <v>1</v>
      </c>
      <c r="C54">
        <f t="shared" si="14"/>
        <v>52</v>
      </c>
      <c r="D54" s="5">
        <f t="shared" si="15"/>
        <v>0.41269841269841268</v>
      </c>
      <c r="E54" s="6">
        <f t="shared" si="0"/>
        <v>-0.22060908646341354</v>
      </c>
      <c r="F54" s="7">
        <f t="shared" si="1"/>
        <v>0.41269841269841268</v>
      </c>
      <c r="G54" s="7">
        <f t="shared" si="2"/>
        <v>0.38935151038477372</v>
      </c>
      <c r="J54">
        <f t="shared" si="16"/>
        <v>0.48154302738322585</v>
      </c>
      <c r="K54">
        <f t="shared" si="17"/>
        <v>0.54970094901264754</v>
      </c>
      <c r="L54">
        <f t="shared" si="18"/>
        <v>0.39851525041681729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4.1956251596193539</v>
      </c>
      <c r="AN54">
        <v>0.25</v>
      </c>
      <c r="AO54" s="18">
        <f>AM54</f>
        <v>4.1956251596193539</v>
      </c>
      <c r="AQ54" s="58">
        <f t="shared" ref="AQ54:AQ57" si="26">10^_xlfn.NORM.INV(AN54,$AL$61,$AL$62)</f>
        <v>4.4113281272690372</v>
      </c>
      <c r="BI54" s="5">
        <f t="shared" si="3"/>
        <v>10</v>
      </c>
      <c r="BJ54" s="5">
        <f t="shared" si="4"/>
        <v>52</v>
      </c>
      <c r="BK54" s="5">
        <f t="shared" si="5"/>
        <v>1</v>
      </c>
      <c r="BL54">
        <f t="shared" si="6"/>
        <v>0.42692101204939237</v>
      </c>
      <c r="BM54">
        <f t="shared" si="7"/>
        <v>0.57307898795060763</v>
      </c>
      <c r="BN54">
        <f t="shared" si="8"/>
        <v>0.4752567470136102</v>
      </c>
      <c r="BO54">
        <f t="shared" si="9"/>
        <v>-164.29080583222219</v>
      </c>
      <c r="BP54">
        <f t="shared" si="10"/>
        <v>0.41199999999999998</v>
      </c>
      <c r="BQ54">
        <f t="shared" si="11"/>
        <v>-0.2224032269272064</v>
      </c>
      <c r="BR54">
        <f t="shared" si="12"/>
        <v>2.3025850929940459</v>
      </c>
      <c r="BU54" t="s">
        <v>1</v>
      </c>
      <c r="BV54">
        <v>0.09</v>
      </c>
    </row>
    <row r="55" spans="1:74" x14ac:dyDescent="0.25">
      <c r="A55">
        <v>10</v>
      </c>
      <c r="B55">
        <f t="shared" si="13"/>
        <v>1</v>
      </c>
      <c r="C55">
        <f t="shared" si="14"/>
        <v>53</v>
      </c>
      <c r="D55" s="5">
        <f t="shared" si="15"/>
        <v>0.42063492063492064</v>
      </c>
      <c r="E55" s="6">
        <f t="shared" si="0"/>
        <v>-0.2002694661433731</v>
      </c>
      <c r="F55" s="7">
        <f t="shared" si="1"/>
        <v>0.42063492063492064</v>
      </c>
      <c r="G55" s="7">
        <f t="shared" si="2"/>
        <v>0.39102160579357442</v>
      </c>
      <c r="J55">
        <f t="shared" si="16"/>
        <v>0.53651430425516955</v>
      </c>
      <c r="K55">
        <f t="shared" si="17"/>
        <v>0.54798338810486669</v>
      </c>
      <c r="L55">
        <f t="shared" si="18"/>
        <v>0.39727007480542376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13.600423196468656</v>
      </c>
      <c r="AN55">
        <v>0.5</v>
      </c>
      <c r="AO55" s="30">
        <f>AM55</f>
        <v>13.600423196468656</v>
      </c>
      <c r="AQ55" s="59">
        <f t="shared" si="26"/>
        <v>13.600423196468656</v>
      </c>
      <c r="BI55" s="5">
        <f t="shared" si="3"/>
        <v>10</v>
      </c>
      <c r="BJ55" s="5">
        <f t="shared" si="4"/>
        <v>53</v>
      </c>
      <c r="BK55" s="5">
        <f t="shared" si="5"/>
        <v>1</v>
      </c>
      <c r="BL55">
        <f t="shared" si="6"/>
        <v>0.42692101204939237</v>
      </c>
      <c r="BM55">
        <f t="shared" si="7"/>
        <v>0.57307898795060763</v>
      </c>
      <c r="BN55">
        <f t="shared" si="8"/>
        <v>0.48276173660325972</v>
      </c>
      <c r="BO55">
        <f t="shared" si="9"/>
        <v>-165.8357727973308</v>
      </c>
      <c r="BP55">
        <f t="shared" si="10"/>
        <v>0.42</v>
      </c>
      <c r="BQ55">
        <f t="shared" si="11"/>
        <v>-0.20189347914185088</v>
      </c>
      <c r="BR55">
        <f t="shared" si="12"/>
        <v>2.3025850929940459</v>
      </c>
      <c r="BU55" t="s">
        <v>1</v>
      </c>
      <c r="BV55">
        <v>0.09</v>
      </c>
    </row>
    <row r="56" spans="1:74" x14ac:dyDescent="0.25">
      <c r="A56">
        <v>10</v>
      </c>
      <c r="B56">
        <f t="shared" si="13"/>
        <v>1</v>
      </c>
      <c r="C56">
        <f t="shared" si="14"/>
        <v>54</v>
      </c>
      <c r="D56" s="5">
        <f t="shared" si="15"/>
        <v>0.42857142857142855</v>
      </c>
      <c r="E56" s="6">
        <f t="shared" si="0"/>
        <v>-0.18001236979270516</v>
      </c>
      <c r="F56" s="7">
        <f t="shared" si="1"/>
        <v>0.42857142857142849</v>
      </c>
      <c r="G56" s="7">
        <f t="shared" si="2"/>
        <v>0.39253060909541726</v>
      </c>
      <c r="J56">
        <f t="shared" si="16"/>
        <v>0.59079605417464731</v>
      </c>
      <c r="K56">
        <f t="shared" si="17"/>
        <v>0.5359757199027112</v>
      </c>
      <c r="L56">
        <f t="shared" si="18"/>
        <v>0.38856490718819642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44.08675801243983</v>
      </c>
      <c r="AN56">
        <v>0.75</v>
      </c>
      <c r="AO56" s="30">
        <f>AM56</f>
        <v>44.08675801243983</v>
      </c>
      <c r="AQ56" s="59">
        <f t="shared" si="26"/>
        <v>41.931025257364986</v>
      </c>
      <c r="BI56" s="5">
        <f t="shared" si="3"/>
        <v>10</v>
      </c>
      <c r="BJ56" s="5">
        <f t="shared" si="4"/>
        <v>54</v>
      </c>
      <c r="BK56" s="5">
        <f t="shared" si="5"/>
        <v>1</v>
      </c>
      <c r="BL56">
        <f t="shared" si="6"/>
        <v>0.42692101204939237</v>
      </c>
      <c r="BM56">
        <f t="shared" si="7"/>
        <v>0.57307898795060763</v>
      </c>
      <c r="BN56">
        <f t="shared" si="8"/>
        <v>0.49314839479388217</v>
      </c>
      <c r="BO56">
        <f t="shared" si="9"/>
        <v>-166.71685118556445</v>
      </c>
      <c r="BP56">
        <f t="shared" si="10"/>
        <v>0.42799999999999999</v>
      </c>
      <c r="BQ56">
        <f t="shared" si="11"/>
        <v>-0.18146831652847695</v>
      </c>
      <c r="BR56">
        <f t="shared" si="12"/>
        <v>2.3025850929940459</v>
      </c>
      <c r="BU56" t="s">
        <v>61</v>
      </c>
      <c r="BV56">
        <v>0.09</v>
      </c>
    </row>
    <row r="57" spans="1:74" x14ac:dyDescent="0.25">
      <c r="A57">
        <v>10</v>
      </c>
      <c r="B57">
        <f t="shared" si="13"/>
        <v>1</v>
      </c>
      <c r="C57">
        <f t="shared" si="14"/>
        <v>55</v>
      </c>
      <c r="D57" s="5">
        <f t="shared" si="15"/>
        <v>0.43650793650793651</v>
      </c>
      <c r="E57" s="6">
        <f t="shared" si="0"/>
        <v>-0.15982888070327089</v>
      </c>
      <c r="F57" s="7">
        <f t="shared" si="1"/>
        <v>0.43650793650793651</v>
      </c>
      <c r="G57" s="7">
        <f t="shared" si="2"/>
        <v>0.39387913970574473</v>
      </c>
      <c r="J57">
        <f t="shared" si="16"/>
        <v>0.64338830579105111</v>
      </c>
      <c r="K57">
        <f t="shared" si="17"/>
        <v>0.51435107979710615</v>
      </c>
      <c r="L57">
        <f t="shared" si="18"/>
        <v>0.37288774875807612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127.05865777202732</v>
      </c>
      <c r="AN57">
        <v>0.9</v>
      </c>
      <c r="AO57" s="30">
        <f>AM57</f>
        <v>127.05865777202732</v>
      </c>
      <c r="AQ57" s="59">
        <f t="shared" si="26"/>
        <v>115.51423018737172</v>
      </c>
      <c r="BI57" s="5">
        <f t="shared" si="3"/>
        <v>10</v>
      </c>
      <c r="BJ57" s="5">
        <f t="shared" si="4"/>
        <v>55</v>
      </c>
      <c r="BK57" s="5">
        <f t="shared" si="5"/>
        <v>1</v>
      </c>
      <c r="BL57">
        <f t="shared" si="6"/>
        <v>0.42692101204939237</v>
      </c>
      <c r="BM57">
        <f t="shared" si="7"/>
        <v>0.57307898795060763</v>
      </c>
      <c r="BN57">
        <f t="shared" si="8"/>
        <v>0.49993715633888569</v>
      </c>
      <c r="BO57">
        <f t="shared" si="9"/>
        <v>-168.34277649298102</v>
      </c>
      <c r="BP57">
        <f t="shared" si="10"/>
        <v>0.436</v>
      </c>
      <c r="BQ57">
        <f t="shared" si="11"/>
        <v>-0.16111858851074543</v>
      </c>
      <c r="BR57">
        <f t="shared" si="12"/>
        <v>2.3025850929940459</v>
      </c>
      <c r="BU57" t="s">
        <v>75</v>
      </c>
      <c r="BV57">
        <v>0.09</v>
      </c>
    </row>
    <row r="58" spans="1:74" x14ac:dyDescent="0.25">
      <c r="A58">
        <v>10</v>
      </c>
      <c r="B58">
        <f t="shared" si="13"/>
        <v>1</v>
      </c>
      <c r="C58">
        <f t="shared" si="14"/>
        <v>56</v>
      </c>
      <c r="D58" s="5">
        <f t="shared" si="15"/>
        <v>0.44444444444444442</v>
      </c>
      <c r="E58" s="6">
        <f t="shared" si="0"/>
        <v>-0.13971029888186212</v>
      </c>
      <c r="F58" s="7">
        <f t="shared" si="1"/>
        <v>0.44444444444444442</v>
      </c>
      <c r="G58" s="7">
        <f t="shared" si="2"/>
        <v>0.39506774715151055</v>
      </c>
      <c r="J58">
        <f t="shared" si="16"/>
        <v>0.69338480526086976</v>
      </c>
      <c r="K58">
        <f t="shared" si="17"/>
        <v>0.4842961450301434</v>
      </c>
      <c r="L58">
        <f t="shared" si="18"/>
        <v>0.35109890179241138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10</v>
      </c>
      <c r="BJ58" s="5">
        <f t="shared" si="4"/>
        <v>56</v>
      </c>
      <c r="BK58" s="5">
        <f t="shared" si="5"/>
        <v>1</v>
      </c>
      <c r="BL58">
        <f t="shared" si="6"/>
        <v>0.42692101204939237</v>
      </c>
      <c r="BM58">
        <f t="shared" si="7"/>
        <v>0.57307898795060763</v>
      </c>
      <c r="BN58">
        <f t="shared" si="8"/>
        <v>0.52115029651468736</v>
      </c>
      <c r="BO58">
        <f t="shared" si="9"/>
        <v>-166.81891056916217</v>
      </c>
      <c r="BP58">
        <f t="shared" si="10"/>
        <v>0.44400000000000001</v>
      </c>
      <c r="BQ58">
        <f t="shared" si="11"/>
        <v>-0.14083537039712724</v>
      </c>
      <c r="BR58">
        <f t="shared" si="12"/>
        <v>2.3025850929940459</v>
      </c>
      <c r="BU58" t="s">
        <v>65</v>
      </c>
      <c r="BV58">
        <v>0.09</v>
      </c>
    </row>
    <row r="59" spans="1:74" x14ac:dyDescent="0.25">
      <c r="A59">
        <v>10</v>
      </c>
      <c r="B59">
        <f t="shared" si="13"/>
        <v>1</v>
      </c>
      <c r="C59">
        <f t="shared" si="14"/>
        <v>57</v>
      </c>
      <c r="D59" s="5">
        <f t="shared" si="15"/>
        <v>0.45238095238095238</v>
      </c>
      <c r="E59" s="6">
        <f t="shared" si="0"/>
        <v>-0.11964811303984205</v>
      </c>
      <c r="F59" s="7">
        <f t="shared" si="1"/>
        <v>0.45238095238095238</v>
      </c>
      <c r="G59" s="7">
        <f t="shared" si="2"/>
        <v>0.39609691267894709</v>
      </c>
      <c r="J59">
        <f t="shared" si="16"/>
        <v>0.74001930680896655</v>
      </c>
      <c r="K59">
        <f t="shared" si="17"/>
        <v>0.44740330184152466</v>
      </c>
      <c r="L59">
        <f t="shared" si="18"/>
        <v>0.324352794352887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10</v>
      </c>
      <c r="BJ59" s="5">
        <f t="shared" si="4"/>
        <v>57</v>
      </c>
      <c r="BK59" s="5">
        <f t="shared" si="5"/>
        <v>1</v>
      </c>
      <c r="BL59">
        <f t="shared" si="6"/>
        <v>0.42692101204939237</v>
      </c>
      <c r="BM59">
        <f t="shared" si="7"/>
        <v>0.57307898795060763</v>
      </c>
      <c r="BN59">
        <f t="shared" si="8"/>
        <v>0.52180300471366026</v>
      </c>
      <c r="BO59">
        <f t="shared" si="9"/>
        <v>-169.68321981469484</v>
      </c>
      <c r="BP59">
        <f t="shared" si="10"/>
        <v>0.45200000000000001</v>
      </c>
      <c r="BQ59">
        <f t="shared" si="11"/>
        <v>-0.12060993411930722</v>
      </c>
      <c r="BR59">
        <f t="shared" si="12"/>
        <v>2.3025850929940459</v>
      </c>
      <c r="BU59" t="s">
        <v>65</v>
      </c>
      <c r="BV59">
        <v>0.09</v>
      </c>
    </row>
    <row r="60" spans="1:74" ht="15.75" x14ac:dyDescent="0.25">
      <c r="A60">
        <v>10</v>
      </c>
      <c r="B60">
        <f t="shared" si="13"/>
        <v>1</v>
      </c>
      <c r="C60">
        <f t="shared" si="14"/>
        <v>58</v>
      </c>
      <c r="D60" s="5">
        <f t="shared" si="15"/>
        <v>0.46031746031746029</v>
      </c>
      <c r="E60" s="6">
        <f t="shared" si="0"/>
        <v>-9.9633974036597794E-2</v>
      </c>
      <c r="F60" s="7">
        <f t="shared" si="1"/>
        <v>0.46031746031746029</v>
      </c>
      <c r="G60" s="7">
        <f t="shared" si="2"/>
        <v>0.3969670506449528</v>
      </c>
      <c r="J60">
        <f t="shared" si="16"/>
        <v>0.78269936335753632</v>
      </c>
      <c r="K60">
        <f t="shared" si="17"/>
        <v>0.40553110797165992</v>
      </c>
      <c r="L60">
        <f t="shared" si="18"/>
        <v>0.29399682015360151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10</v>
      </c>
      <c r="BJ60" s="5">
        <f t="shared" si="4"/>
        <v>58</v>
      </c>
      <c r="BK60" s="5">
        <f t="shared" si="5"/>
        <v>1</v>
      </c>
      <c r="BL60">
        <f t="shared" si="6"/>
        <v>0.42692101204939237</v>
      </c>
      <c r="BM60">
        <f t="shared" si="7"/>
        <v>0.57307898795060763</v>
      </c>
      <c r="BN60">
        <f t="shared" si="8"/>
        <v>0.55335180487172098</v>
      </c>
      <c r="BO60">
        <f t="shared" si="9"/>
        <v>-165.9355206551671</v>
      </c>
      <c r="BP60">
        <f t="shared" si="10"/>
        <v>0.46</v>
      </c>
      <c r="BQ60">
        <f t="shared" si="11"/>
        <v>-0.10043372051146976</v>
      </c>
      <c r="BR60">
        <f t="shared" si="12"/>
        <v>2.3025850929940459</v>
      </c>
      <c r="BU60" t="s">
        <v>61</v>
      </c>
      <c r="BV60">
        <v>0.1</v>
      </c>
    </row>
    <row r="61" spans="1:74" ht="15.75" x14ac:dyDescent="0.25">
      <c r="A61">
        <v>10</v>
      </c>
      <c r="B61">
        <f t="shared" si="13"/>
        <v>1</v>
      </c>
      <c r="C61">
        <f t="shared" si="14"/>
        <v>59</v>
      </c>
      <c r="D61" s="5">
        <f t="shared" si="15"/>
        <v>0.46825396825396826</v>
      </c>
      <c r="E61" s="6">
        <f t="shared" si="0"/>
        <v>-7.9659669552532744E-2</v>
      </c>
      <c r="F61" s="7">
        <f t="shared" si="1"/>
        <v>0.46825396825396826</v>
      </c>
      <c r="G61" s="7">
        <f t="shared" si="2"/>
        <v>0.39767850970273405</v>
      </c>
      <c r="J61">
        <f t="shared" si="16"/>
        <v>0.82102527877609066</v>
      </c>
      <c r="K61">
        <f t="shared" si="17"/>
        <v>0.36065003620647562</v>
      </c>
      <c r="L61">
        <f t="shared" si="18"/>
        <v>0.26145950766468667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1.1335524222695994</v>
      </c>
      <c r="AM61" s="32"/>
      <c r="AN61" s="32"/>
      <c r="AV61" s="6"/>
      <c r="BI61" s="5">
        <f t="shared" si="3"/>
        <v>10</v>
      </c>
      <c r="BJ61" s="5">
        <f t="shared" si="4"/>
        <v>59</v>
      </c>
      <c r="BK61" s="5">
        <f t="shared" si="5"/>
        <v>1</v>
      </c>
      <c r="BL61">
        <f t="shared" si="6"/>
        <v>0.42692101204939237</v>
      </c>
      <c r="BM61">
        <f t="shared" si="7"/>
        <v>0.57307898795060763</v>
      </c>
      <c r="BN61">
        <f t="shared" si="8"/>
        <v>0.55977037333649915</v>
      </c>
      <c r="BO61">
        <f t="shared" si="9"/>
        <v>-167.47203251783171</v>
      </c>
      <c r="BP61">
        <f t="shared" si="10"/>
        <v>0.46800000000000003</v>
      </c>
      <c r="BQ61">
        <f t="shared" si="11"/>
        <v>-8.0298312892054913E-2</v>
      </c>
      <c r="BR61">
        <f t="shared" si="12"/>
        <v>2.3025850929940459</v>
      </c>
      <c r="BU61" t="s">
        <v>62</v>
      </c>
      <c r="BV61">
        <v>0.1</v>
      </c>
    </row>
    <row r="62" spans="1:74" ht="15.75" x14ac:dyDescent="0.25">
      <c r="A62">
        <v>10</v>
      </c>
      <c r="B62">
        <f t="shared" si="13"/>
        <v>1</v>
      </c>
      <c r="C62">
        <f t="shared" si="14"/>
        <v>60</v>
      </c>
      <c r="D62" s="5">
        <f t="shared" si="15"/>
        <v>0.47619047619047616</v>
      </c>
      <c r="E62" s="6">
        <f t="shared" si="0"/>
        <v>-5.9717099785322879E-2</v>
      </c>
      <c r="F62" s="7">
        <f t="shared" si="1"/>
        <v>0.47619047619047616</v>
      </c>
      <c r="G62" s="7">
        <f t="shared" si="2"/>
        <v>0.39823157379063123</v>
      </c>
      <c r="J62">
        <f t="shared" si="16"/>
        <v>0.85479364027890292</v>
      </c>
      <c r="K62">
        <f t="shared" si="17"/>
        <v>0.31469120297446374</v>
      </c>
      <c r="L62">
        <f t="shared" si="18"/>
        <v>0.22814085328139477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0.7249673684075234</v>
      </c>
      <c r="AM62" s="32"/>
      <c r="AN62" s="32"/>
      <c r="AV62" s="6"/>
      <c r="BI62" s="5">
        <f t="shared" si="3"/>
        <v>10</v>
      </c>
      <c r="BJ62" s="5">
        <f t="shared" si="4"/>
        <v>60</v>
      </c>
      <c r="BK62" s="5">
        <f t="shared" si="5"/>
        <v>1</v>
      </c>
      <c r="BL62">
        <f t="shared" si="6"/>
        <v>0.42692101204939237</v>
      </c>
      <c r="BM62">
        <f t="shared" si="7"/>
        <v>0.57307898795060763</v>
      </c>
      <c r="BN62">
        <f t="shared" si="8"/>
        <v>0.56892940324226648</v>
      </c>
      <c r="BO62">
        <f t="shared" si="9"/>
        <v>-168.40346767422952</v>
      </c>
      <c r="BP62">
        <f t="shared" si="10"/>
        <v>0.47599999999999998</v>
      </c>
      <c r="BQ62">
        <f t="shared" si="11"/>
        <v>-6.0195411728956635E-2</v>
      </c>
      <c r="BR62">
        <f t="shared" si="12"/>
        <v>2.3025850929940459</v>
      </c>
      <c r="BU62" t="s">
        <v>62</v>
      </c>
      <c r="BV62">
        <v>0.1</v>
      </c>
    </row>
    <row r="63" spans="1:74" ht="15.75" x14ac:dyDescent="0.25">
      <c r="A63">
        <v>10</v>
      </c>
      <c r="B63">
        <f t="shared" si="13"/>
        <v>1</v>
      </c>
      <c r="C63">
        <f t="shared" si="14"/>
        <v>61</v>
      </c>
      <c r="D63" s="5">
        <f t="shared" si="15"/>
        <v>0.48412698412698413</v>
      </c>
      <c r="E63" s="6">
        <f t="shared" si="0"/>
        <v>-3.9798253977859174E-2</v>
      </c>
      <c r="F63" s="7">
        <f t="shared" si="1"/>
        <v>0.48412698412698413</v>
      </c>
      <c r="G63" s="7">
        <f t="shared" si="2"/>
        <v>0.39862646293148035</v>
      </c>
      <c r="J63">
        <f t="shared" si="16"/>
        <v>0.88398654688736422</v>
      </c>
      <c r="K63">
        <f t="shared" si="17"/>
        <v>0.26941392663819475</v>
      </c>
      <c r="L63">
        <f t="shared" si="18"/>
        <v>0.19531630540722961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125</v>
      </c>
      <c r="AM63" s="32"/>
      <c r="AN63" s="32"/>
      <c r="AV63" s="6"/>
      <c r="BI63" s="5">
        <f t="shared" si="3"/>
        <v>10</v>
      </c>
      <c r="BJ63" s="5">
        <f t="shared" si="4"/>
        <v>61</v>
      </c>
      <c r="BK63" s="5">
        <f t="shared" si="5"/>
        <v>1</v>
      </c>
      <c r="BL63">
        <f t="shared" si="6"/>
        <v>0.42692101204939237</v>
      </c>
      <c r="BM63">
        <f t="shared" si="7"/>
        <v>0.57307898795060763</v>
      </c>
      <c r="BN63">
        <f t="shared" si="8"/>
        <v>0.57307898795060763</v>
      </c>
      <c r="BO63">
        <f t="shared" si="9"/>
        <v>-170.35444658396418</v>
      </c>
      <c r="BP63">
        <f t="shared" si="10"/>
        <v>0.48399999999999999</v>
      </c>
      <c r="BQ63">
        <f t="shared" si="11"/>
        <v>-4.0116810184968099E-2</v>
      </c>
      <c r="BR63">
        <f t="shared" si="12"/>
        <v>2.3025850929940459</v>
      </c>
      <c r="BU63" t="s">
        <v>75</v>
      </c>
      <c r="BV63">
        <v>0.1</v>
      </c>
    </row>
    <row r="64" spans="1:74" ht="15.75" x14ac:dyDescent="0.25">
      <c r="A64">
        <v>10</v>
      </c>
      <c r="B64">
        <f t="shared" si="13"/>
        <v>1</v>
      </c>
      <c r="C64">
        <f t="shared" si="14"/>
        <v>62</v>
      </c>
      <c r="D64" s="5">
        <f t="shared" si="15"/>
        <v>0.49206349206349204</v>
      </c>
      <c r="E64" s="6">
        <f t="shared" si="0"/>
        <v>-1.9895187598079705E-2</v>
      </c>
      <c r="F64" s="7">
        <f t="shared" si="1"/>
        <v>0.49206349206349204</v>
      </c>
      <c r="G64" s="7">
        <f t="shared" si="2"/>
        <v>0.39886333384839112</v>
      </c>
      <c r="J64">
        <f t="shared" si="16"/>
        <v>0.90874905219265312</v>
      </c>
      <c r="K64">
        <f t="shared" si="17"/>
        <v>0.22630403489821035</v>
      </c>
      <c r="L64">
        <f t="shared" si="18"/>
        <v>0.16406304064015989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10</v>
      </c>
      <c r="BJ64" s="5">
        <f t="shared" si="4"/>
        <v>62</v>
      </c>
      <c r="BK64" s="5">
        <f t="shared" si="5"/>
        <v>1</v>
      </c>
      <c r="BL64">
        <f t="shared" si="6"/>
        <v>0.42692101204939237</v>
      </c>
      <c r="BM64">
        <f t="shared" si="7"/>
        <v>0.57307898795060763</v>
      </c>
      <c r="BN64">
        <f t="shared" si="8"/>
        <v>0.57307898795060763</v>
      </c>
      <c r="BO64">
        <f t="shared" si="9"/>
        <v>-173.17022256055861</v>
      </c>
      <c r="BP64">
        <f t="shared" si="10"/>
        <v>0.49199999999999999</v>
      </c>
      <c r="BQ64">
        <f t="shared" si="11"/>
        <v>-2.0054370352950636E-2</v>
      </c>
      <c r="BR64">
        <f t="shared" si="12"/>
        <v>2.3025850929940459</v>
      </c>
      <c r="BU64" t="s">
        <v>61</v>
      </c>
      <c r="BV64">
        <v>0.11</v>
      </c>
    </row>
    <row r="65" spans="1:74" ht="15.75" x14ac:dyDescent="0.25">
      <c r="A65" s="5">
        <v>10</v>
      </c>
      <c r="B65">
        <f t="shared" si="13"/>
        <v>1</v>
      </c>
      <c r="C65">
        <f t="shared" si="14"/>
        <v>63</v>
      </c>
      <c r="D65" s="5">
        <f t="shared" si="15"/>
        <v>0.5</v>
      </c>
      <c r="E65" s="6">
        <f t="shared" si="0"/>
        <v>0</v>
      </c>
      <c r="F65" s="7">
        <f t="shared" si="1"/>
        <v>0.5</v>
      </c>
      <c r="G65" s="7">
        <f t="shared" si="2"/>
        <v>0.3989422804014327</v>
      </c>
      <c r="J65">
        <f t="shared" si="16"/>
        <v>0.92935827978984009</v>
      </c>
      <c r="K65">
        <f t="shared" si="17"/>
        <v>0.18650967679668673</v>
      </c>
      <c r="L65">
        <f t="shared" si="18"/>
        <v>0.13521342956983171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1.1689738620781327</v>
      </c>
      <c r="AM65" s="32"/>
      <c r="AN65" s="32"/>
      <c r="AV65" s="6"/>
      <c r="BI65" s="5">
        <f t="shared" si="3"/>
        <v>10</v>
      </c>
      <c r="BJ65" s="5">
        <f t="shared" si="4"/>
        <v>63</v>
      </c>
      <c r="BK65" s="5">
        <f t="shared" si="5"/>
        <v>1</v>
      </c>
      <c r="BL65">
        <f t="shared" si="6"/>
        <v>0.42692101204939237</v>
      </c>
      <c r="BM65">
        <f t="shared" si="7"/>
        <v>0.57307898795060763</v>
      </c>
      <c r="BN65">
        <f t="shared" si="8"/>
        <v>0.57307898795060763</v>
      </c>
      <c r="BO65">
        <f t="shared" si="9"/>
        <v>-175.98599853715308</v>
      </c>
      <c r="BP65">
        <f t="shared" si="10"/>
        <v>0.5</v>
      </c>
      <c r="BQ65">
        <f t="shared" si="11"/>
        <v>0</v>
      </c>
      <c r="BR65">
        <f t="shared" si="12"/>
        <v>2.3025850929940459</v>
      </c>
      <c r="BU65" t="s">
        <v>62</v>
      </c>
      <c r="BV65" s="5">
        <v>0.11</v>
      </c>
    </row>
    <row r="66" spans="1:74" ht="15.75" x14ac:dyDescent="0.25">
      <c r="A66">
        <v>10</v>
      </c>
      <c r="B66">
        <f t="shared" si="13"/>
        <v>1</v>
      </c>
      <c r="C66">
        <f t="shared" si="14"/>
        <v>64</v>
      </c>
      <c r="D66" s="5">
        <f t="shared" si="15"/>
        <v>0.50793650793650791</v>
      </c>
      <c r="E66" s="6">
        <f t="shared" si="0"/>
        <v>1.9895187598079567E-2</v>
      </c>
      <c r="F66" s="7">
        <f t="shared" si="1"/>
        <v>0.50793650793650791</v>
      </c>
      <c r="G66" s="7">
        <f t="shared" si="2"/>
        <v>0.39886333384839112</v>
      </c>
      <c r="J66">
        <f t="shared" si="16"/>
        <v>0.94618807125401772</v>
      </c>
      <c r="K66">
        <f t="shared" si="17"/>
        <v>0.15081594450364863</v>
      </c>
      <c r="L66">
        <f t="shared" si="18"/>
        <v>0.10933663840070525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4.5381100699289859E-3</v>
      </c>
      <c r="AM66" s="32"/>
      <c r="AN66" s="32"/>
      <c r="AV66" s="6"/>
      <c r="BI66" s="5">
        <f t="shared" si="3"/>
        <v>10</v>
      </c>
      <c r="BJ66" s="5">
        <f t="shared" si="4"/>
        <v>64</v>
      </c>
      <c r="BK66" s="5">
        <f t="shared" si="5"/>
        <v>1</v>
      </c>
      <c r="BL66">
        <f t="shared" si="6"/>
        <v>0.42692101204939237</v>
      </c>
      <c r="BM66">
        <f t="shared" si="7"/>
        <v>0.57307898795060763</v>
      </c>
      <c r="BN66">
        <f t="shared" si="8"/>
        <v>0.57307898795060763</v>
      </c>
      <c r="BO66">
        <f t="shared" si="9"/>
        <v>-178.80177451374752</v>
      </c>
      <c r="BP66">
        <f t="shared" si="10"/>
        <v>0.50800000000000001</v>
      </c>
      <c r="BQ66">
        <f t="shared" si="11"/>
        <v>2.0054370352950636E-2</v>
      </c>
      <c r="BR66">
        <f t="shared" si="12"/>
        <v>2.3025850929940459</v>
      </c>
      <c r="BU66" t="s">
        <v>62</v>
      </c>
      <c r="BV66">
        <v>0.11</v>
      </c>
    </row>
    <row r="67" spans="1:74" ht="15.75" x14ac:dyDescent="0.25">
      <c r="A67">
        <v>10</v>
      </c>
      <c r="B67">
        <f t="shared" si="13"/>
        <v>1</v>
      </c>
      <c r="C67">
        <f t="shared" si="14"/>
        <v>65</v>
      </c>
      <c r="D67" s="5">
        <f t="shared" si="15"/>
        <v>0.51587301587301593</v>
      </c>
      <c r="E67" s="6">
        <f t="shared" ref="E67:E130" si="27">IF(A67&gt;0,(_xlfn.NORM.S.INV(D67)),"")</f>
        <v>3.979825397785932E-2</v>
      </c>
      <c r="F67" s="7">
        <f t="shared" ref="F67:F130" si="28">IF(A67&gt;0,_xlfn.NORM.DIST(E67,0,1,TRUE),"")</f>
        <v>0.51587301587301593</v>
      </c>
      <c r="G67" s="7">
        <f t="shared" ref="G67:G130" si="29">IF(A67&gt;0,_xlfn.NORM.DIST(E67,0,1,FALSE),"")</f>
        <v>0.39862646293148035</v>
      </c>
      <c r="J67">
        <f t="shared" si="16"/>
        <v>0.95967290618483514</v>
      </c>
      <c r="K67">
        <f t="shared" si="17"/>
        <v>0.11965475548213943</v>
      </c>
      <c r="L67">
        <f t="shared" si="18"/>
        <v>8.6745793199332302E-2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10</v>
      </c>
      <c r="BJ67" s="5">
        <f t="shared" ref="BJ67:BJ130" si="31">IF(A67&gt;0,C67,"")</f>
        <v>65</v>
      </c>
      <c r="BK67" s="5">
        <f t="shared" ref="BK67:BK130" si="32">IF(A67&gt;0,LOG10(BI67),"")</f>
        <v>1</v>
      </c>
      <c r="BL67">
        <f t="shared" ref="BL67:BL130" si="33">IF(A67&gt;0,_xlfn.NORM.DIST(BK67,$BF$3,$BF$4,TRUE),"")</f>
        <v>0.42692101204939237</v>
      </c>
      <c r="BM67">
        <f t="shared" ref="BM67:BM130" si="34">IF(A67&gt;0,1-BL67,"")</f>
        <v>0.57307898795060763</v>
      </c>
      <c r="BN67">
        <f t="shared" ref="BN67:BN130" si="35">IF(A67&gt;0,SMALL($BM$3:$BM$902,BJ67),"")</f>
        <v>0.57307898795060763</v>
      </c>
      <c r="BO67">
        <f t="shared" ref="BO67:BO130" si="36">IF(A67&gt;0,(2*BJ67-1)*(LN(BL67)+LN(BN67)),"")</f>
        <v>-181.61755049034198</v>
      </c>
      <c r="BP67">
        <f t="shared" ref="BP67:BP130" si="37">IF(A67&gt;0,(BJ67-0.5)/$BF$5,"")</f>
        <v>0.51600000000000001</v>
      </c>
      <c r="BQ67">
        <f t="shared" ref="BQ67:BQ130" si="38">IF(A67&gt;0,_xlfn.NORM.S.INV(BP67),"")</f>
        <v>4.0116810184968099E-2</v>
      </c>
      <c r="BR67">
        <f t="shared" ref="BR67:BR130" si="39">IF(A67&gt;0,LN(BI67),"")</f>
        <v>2.3025850929940459</v>
      </c>
      <c r="BU67" t="s">
        <v>62</v>
      </c>
      <c r="BV67">
        <v>0.11</v>
      </c>
    </row>
    <row r="68" spans="1:74" ht="15.75" x14ac:dyDescent="0.25">
      <c r="A68">
        <v>10.178000000000001</v>
      </c>
      <c r="B68">
        <f t="shared" ref="B68:B131" si="40">IF(A68&gt;0,LOG10(A68),"")</f>
        <v>1.0076624465372759</v>
      </c>
      <c r="C68">
        <f t="shared" ref="C68:C131" si="41">IF(A68&gt;0,(C67+1),"")</f>
        <v>66</v>
      </c>
      <c r="D68" s="5">
        <f t="shared" ref="D68:D131" si="42">IF(A68&gt;0,C68/(1+($T$2)),"")</f>
        <v>0.52380952380952384</v>
      </c>
      <c r="E68" s="6">
        <f t="shared" si="27"/>
        <v>5.9717099785322879E-2</v>
      </c>
      <c r="F68" s="7">
        <f t="shared" si="28"/>
        <v>0.52380952380952384</v>
      </c>
      <c r="G68" s="7">
        <f t="shared" si="29"/>
        <v>0.39823157379063123</v>
      </c>
      <c r="J68">
        <f t="shared" ref="J68:J93" si="43">_xlfn.NORM.DIST(N68,$H$3,$I$3,TRUE)</f>
        <v>0.9702742863715319</v>
      </c>
      <c r="K68">
        <f t="shared" ref="K68:K93" si="44">_xlfn.NORM.DIST(N68,$H$3,$I$3,FALSE)</f>
        <v>9.3142842089963568E-2</v>
      </c>
      <c r="L68">
        <f t="shared" ref="L68:L93" si="45">K68*$I$3</f>
        <v>6.7525521115958401E-2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10.178000000000001</v>
      </c>
      <c r="BJ68" s="5">
        <f t="shared" si="31"/>
        <v>66</v>
      </c>
      <c r="BK68" s="5">
        <f t="shared" si="32"/>
        <v>1.0076624465372759</v>
      </c>
      <c r="BL68">
        <f t="shared" si="33"/>
        <v>0.43107059675773346</v>
      </c>
      <c r="BM68">
        <f t="shared" si="34"/>
        <v>0.56892940324226648</v>
      </c>
      <c r="BN68">
        <f t="shared" si="35"/>
        <v>0.57307898795060763</v>
      </c>
      <c r="BO68">
        <f t="shared" si="36"/>
        <v>-183.16618159131659</v>
      </c>
      <c r="BP68">
        <f t="shared" si="37"/>
        <v>0.52400000000000002</v>
      </c>
      <c r="BQ68">
        <f t="shared" si="38"/>
        <v>6.0195411728956635E-2</v>
      </c>
      <c r="BR68">
        <f t="shared" si="39"/>
        <v>2.3202285281666408</v>
      </c>
      <c r="BU68" t="s">
        <v>62</v>
      </c>
      <c r="BV68">
        <v>0.12</v>
      </c>
    </row>
    <row r="69" spans="1:74" ht="15.75" x14ac:dyDescent="0.25">
      <c r="A69">
        <v>10.581</v>
      </c>
      <c r="B69">
        <f t="shared" si="40"/>
        <v>1.0245267143871521</v>
      </c>
      <c r="C69">
        <f t="shared" si="41"/>
        <v>67</v>
      </c>
      <c r="D69" s="5">
        <f t="shared" si="42"/>
        <v>0.53174603174603174</v>
      </c>
      <c r="E69" s="6">
        <f t="shared" si="27"/>
        <v>7.9659669552532744E-2</v>
      </c>
      <c r="F69" s="7">
        <f t="shared" si="28"/>
        <v>0.53174603174603174</v>
      </c>
      <c r="G69" s="7">
        <f t="shared" si="29"/>
        <v>0.39767850970273405</v>
      </c>
      <c r="J69">
        <f t="shared" si="43"/>
        <v>0.97845194643399191</v>
      </c>
      <c r="K69">
        <f t="shared" si="44"/>
        <v>7.1138683531844868E-2</v>
      </c>
      <c r="L69">
        <f t="shared" si="45"/>
        <v>5.1573224192057197E-2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Reject Normal</v>
      </c>
      <c r="AL69" s="38"/>
      <c r="AM69" s="32"/>
      <c r="AN69" s="32"/>
      <c r="AV69" s="2"/>
      <c r="BI69" s="5">
        <f t="shared" si="30"/>
        <v>10.581</v>
      </c>
      <c r="BJ69" s="5">
        <f t="shared" si="31"/>
        <v>67</v>
      </c>
      <c r="BK69" s="5">
        <f t="shared" si="32"/>
        <v>1.0245267143871521</v>
      </c>
      <c r="BL69">
        <f t="shared" si="33"/>
        <v>0.44022962666350085</v>
      </c>
      <c r="BM69">
        <f t="shared" si="34"/>
        <v>0.55977037333649915</v>
      </c>
      <c r="BN69">
        <f t="shared" si="35"/>
        <v>0.57307898795060763</v>
      </c>
      <c r="BO69">
        <f t="shared" si="36"/>
        <v>-183.16634067111781</v>
      </c>
      <c r="BP69">
        <f t="shared" si="37"/>
        <v>0.53200000000000003</v>
      </c>
      <c r="BQ69">
        <f t="shared" si="38"/>
        <v>8.0298312892055052E-2</v>
      </c>
      <c r="BR69">
        <f t="shared" si="39"/>
        <v>2.3590599399220245</v>
      </c>
      <c r="BU69" t="s">
        <v>63</v>
      </c>
      <c r="BV69">
        <v>0.12</v>
      </c>
    </row>
    <row r="70" spans="1:74" x14ac:dyDescent="0.25">
      <c r="A70">
        <v>10.872</v>
      </c>
      <c r="B70">
        <f t="shared" si="40"/>
        <v>1.0363094437244378</v>
      </c>
      <c r="C70">
        <f t="shared" si="41"/>
        <v>68</v>
      </c>
      <c r="D70" s="5">
        <f t="shared" si="42"/>
        <v>0.53968253968253965</v>
      </c>
      <c r="E70" s="6">
        <f t="shared" si="27"/>
        <v>9.9633974036597656E-2</v>
      </c>
      <c r="F70" s="7">
        <f t="shared" si="28"/>
        <v>0.53968253968253965</v>
      </c>
      <c r="G70" s="7">
        <f t="shared" si="29"/>
        <v>0.3969670506449528</v>
      </c>
      <c r="J70">
        <f t="shared" si="43"/>
        <v>0.98464130381245429</v>
      </c>
      <c r="K70">
        <f t="shared" si="44"/>
        <v>5.3308808907404234E-2</v>
      </c>
      <c r="L70">
        <f t="shared" si="45"/>
        <v>3.8647146906540392E-2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10.872</v>
      </c>
      <c r="BJ70" s="5">
        <f t="shared" si="31"/>
        <v>68</v>
      </c>
      <c r="BK70" s="5">
        <f t="shared" si="32"/>
        <v>1.0363094437244378</v>
      </c>
      <c r="BL70">
        <f t="shared" si="33"/>
        <v>0.44664819512827897</v>
      </c>
      <c r="BM70">
        <f t="shared" si="34"/>
        <v>0.55335180487172098</v>
      </c>
      <c r="BN70">
        <f t="shared" si="35"/>
        <v>0.57307898795060763</v>
      </c>
      <c r="BO70">
        <f t="shared" si="36"/>
        <v>-183.96662647843209</v>
      </c>
      <c r="BP70">
        <f t="shared" si="37"/>
        <v>0.54</v>
      </c>
      <c r="BQ70">
        <f t="shared" si="38"/>
        <v>0.10043372051146988</v>
      </c>
      <c r="BR70">
        <f t="shared" si="39"/>
        <v>2.3861906768488428</v>
      </c>
      <c r="BU70" t="s">
        <v>63</v>
      </c>
      <c r="BV70">
        <v>0.12</v>
      </c>
    </row>
    <row r="71" spans="1:74" x14ac:dyDescent="0.25">
      <c r="A71">
        <v>12.414</v>
      </c>
      <c r="B71">
        <f t="shared" si="40"/>
        <v>1.0939117410493782</v>
      </c>
      <c r="C71">
        <f t="shared" si="41"/>
        <v>69</v>
      </c>
      <c r="D71" s="5">
        <f t="shared" si="42"/>
        <v>0.54761904761904767</v>
      </c>
      <c r="E71" s="6">
        <f t="shared" si="27"/>
        <v>0.11964811303984216</v>
      </c>
      <c r="F71" s="7">
        <f t="shared" si="28"/>
        <v>0.54761904761904767</v>
      </c>
      <c r="G71" s="7">
        <f t="shared" si="29"/>
        <v>0.39609691267894709</v>
      </c>
      <c r="J71">
        <f t="shared" si="43"/>
        <v>0.98923764143535786</v>
      </c>
      <c r="K71">
        <f t="shared" si="44"/>
        <v>3.9194844944546628E-2</v>
      </c>
      <c r="L71">
        <f t="shared" si="45"/>
        <v>2.841498359458889E-2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12.414</v>
      </c>
      <c r="BJ71" s="5">
        <f t="shared" si="31"/>
        <v>69</v>
      </c>
      <c r="BK71" s="5">
        <f t="shared" si="32"/>
        <v>1.0939117410493782</v>
      </c>
      <c r="BL71">
        <f t="shared" si="33"/>
        <v>0.47819699528633974</v>
      </c>
      <c r="BM71">
        <f t="shared" si="34"/>
        <v>0.52180300471366026</v>
      </c>
      <c r="BN71">
        <f t="shared" si="35"/>
        <v>0.57307898795060763</v>
      </c>
      <c r="BO71">
        <f t="shared" si="36"/>
        <v>-177.34159941433779</v>
      </c>
      <c r="BP71">
        <f t="shared" si="37"/>
        <v>0.54800000000000004</v>
      </c>
      <c r="BQ71">
        <f t="shared" si="38"/>
        <v>0.12060993411930736</v>
      </c>
      <c r="BR71">
        <f t="shared" si="39"/>
        <v>2.5188248679914609</v>
      </c>
      <c r="BU71" t="s">
        <v>75</v>
      </c>
      <c r="BV71">
        <v>0.12</v>
      </c>
    </row>
    <row r="72" spans="1:74" x14ac:dyDescent="0.25">
      <c r="A72">
        <v>12.448</v>
      </c>
      <c r="B72">
        <f t="shared" si="40"/>
        <v>1.0950995796456138</v>
      </c>
      <c r="C72">
        <f t="shared" si="41"/>
        <v>70</v>
      </c>
      <c r="D72" s="5">
        <f t="shared" si="42"/>
        <v>0.55555555555555558</v>
      </c>
      <c r="E72" s="6">
        <f t="shared" si="27"/>
        <v>0.13971029888186212</v>
      </c>
      <c r="F72" s="7">
        <f t="shared" si="28"/>
        <v>0.55555555555555558</v>
      </c>
      <c r="G72" s="7">
        <f t="shared" si="29"/>
        <v>0.39506774715151055</v>
      </c>
      <c r="J72">
        <f t="shared" si="43"/>
        <v>0.99258674157081794</v>
      </c>
      <c r="K72">
        <f t="shared" si="44"/>
        <v>2.8274552423170781E-2</v>
      </c>
      <c r="L72">
        <f t="shared" si="45"/>
        <v>2.0498127863126686E-2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12.448</v>
      </c>
      <c r="BJ72" s="5">
        <f t="shared" si="31"/>
        <v>70</v>
      </c>
      <c r="BK72" s="5">
        <f t="shared" si="32"/>
        <v>1.0950995796456138</v>
      </c>
      <c r="BL72">
        <f t="shared" si="33"/>
        <v>0.47884970348531264</v>
      </c>
      <c r="BM72">
        <f t="shared" si="34"/>
        <v>0.52115029651468736</v>
      </c>
      <c r="BN72">
        <f t="shared" si="35"/>
        <v>0.57307898795060763</v>
      </c>
      <c r="BO72">
        <f t="shared" si="36"/>
        <v>-179.74093116080562</v>
      </c>
      <c r="BP72">
        <f t="shared" si="37"/>
        <v>0.55600000000000005</v>
      </c>
      <c r="BQ72">
        <f t="shared" si="38"/>
        <v>0.14083537039712735</v>
      </c>
      <c r="BR72">
        <f t="shared" si="39"/>
        <v>2.5215599674360356</v>
      </c>
      <c r="BU72" t="s">
        <v>75</v>
      </c>
      <c r="BV72">
        <v>0.12</v>
      </c>
    </row>
    <row r="73" spans="1:74" x14ac:dyDescent="0.25">
      <c r="A73">
        <v>13.603999999999999</v>
      </c>
      <c r="B73">
        <f t="shared" si="40"/>
        <v>1.1336666232606845</v>
      </c>
      <c r="C73">
        <f t="shared" si="41"/>
        <v>71</v>
      </c>
      <c r="D73" s="5">
        <f t="shared" si="42"/>
        <v>0.56349206349206349</v>
      </c>
      <c r="E73" s="6">
        <f t="shared" si="27"/>
        <v>0.15982888070327089</v>
      </c>
      <c r="F73" s="7">
        <f t="shared" si="28"/>
        <v>0.56349206349206349</v>
      </c>
      <c r="G73" s="7">
        <f t="shared" si="29"/>
        <v>0.39387913970574473</v>
      </c>
      <c r="J73">
        <f t="shared" si="43"/>
        <v>0.99498112767786751</v>
      </c>
      <c r="K73">
        <f t="shared" si="44"/>
        <v>2.0012407782172777E-2</v>
      </c>
      <c r="L73">
        <f t="shared" si="45"/>
        <v>1.4508342605340041E-2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13.603999999999999</v>
      </c>
      <c r="BJ73" s="5">
        <f t="shared" si="31"/>
        <v>71</v>
      </c>
      <c r="BK73" s="5">
        <f t="shared" si="32"/>
        <v>1.1336666232606845</v>
      </c>
      <c r="BL73">
        <f t="shared" si="33"/>
        <v>0.50006284366111431</v>
      </c>
      <c r="BM73">
        <f t="shared" si="34"/>
        <v>0.49993715633888569</v>
      </c>
      <c r="BN73">
        <f t="shared" si="35"/>
        <v>0.57307898795060763</v>
      </c>
      <c r="BO73">
        <f t="shared" si="36"/>
        <v>-176.21520445385389</v>
      </c>
      <c r="BP73">
        <f t="shared" si="37"/>
        <v>0.56399999999999995</v>
      </c>
      <c r="BQ73">
        <f t="shared" si="38"/>
        <v>0.16111858851074529</v>
      </c>
      <c r="BR73">
        <f t="shared" si="39"/>
        <v>2.6103638671449492</v>
      </c>
      <c r="BU73" t="s">
        <v>61</v>
      </c>
      <c r="BV73">
        <v>0.13</v>
      </c>
    </row>
    <row r="74" spans="1:74" x14ac:dyDescent="0.25">
      <c r="A74">
        <v>13.996</v>
      </c>
      <c r="B74">
        <f t="shared" si="40"/>
        <v>1.146003933810869</v>
      </c>
      <c r="C74">
        <f t="shared" si="41"/>
        <v>72</v>
      </c>
      <c r="D74" s="5">
        <f t="shared" si="42"/>
        <v>0.5714285714285714</v>
      </c>
      <c r="E74" s="6">
        <f t="shared" si="27"/>
        <v>0.18001236979270496</v>
      </c>
      <c r="F74" s="7">
        <f t="shared" si="28"/>
        <v>0.5714285714285714</v>
      </c>
      <c r="G74" s="7">
        <f t="shared" si="29"/>
        <v>0.39253060909541726</v>
      </c>
      <c r="J74">
        <f t="shared" si="43"/>
        <v>0.99666074392628634</v>
      </c>
      <c r="K74">
        <f t="shared" si="44"/>
        <v>1.3897598635301326E-2</v>
      </c>
      <c r="L74">
        <f t="shared" si="45"/>
        <v>1.007530550981839E-2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13.996</v>
      </c>
      <c r="BJ74" s="5">
        <f t="shared" si="31"/>
        <v>72</v>
      </c>
      <c r="BK74" s="5">
        <f t="shared" si="32"/>
        <v>1.146003933810869</v>
      </c>
      <c r="BL74">
        <f t="shared" si="33"/>
        <v>0.50685160520611783</v>
      </c>
      <c r="BM74">
        <f t="shared" si="34"/>
        <v>0.49314839479388217</v>
      </c>
      <c r="BN74">
        <f t="shared" si="35"/>
        <v>0.57307898795060763</v>
      </c>
      <c r="BO74">
        <f t="shared" si="36"/>
        <v>-176.78642868686916</v>
      </c>
      <c r="BP74">
        <f t="shared" si="37"/>
        <v>0.57199999999999995</v>
      </c>
      <c r="BQ74">
        <f t="shared" si="38"/>
        <v>0.18146831652847678</v>
      </c>
      <c r="BR74">
        <f t="shared" si="39"/>
        <v>2.6387715745054416</v>
      </c>
      <c r="BU74" t="s">
        <v>62</v>
      </c>
      <c r="BV74">
        <v>0.13</v>
      </c>
    </row>
    <row r="75" spans="1:74" x14ac:dyDescent="0.25">
      <c r="A75">
        <v>14.618</v>
      </c>
      <c r="B75">
        <f t="shared" si="40"/>
        <v>1.1648879575479543</v>
      </c>
      <c r="C75">
        <f t="shared" si="41"/>
        <v>73</v>
      </c>
      <c r="D75" s="5">
        <f t="shared" si="42"/>
        <v>0.57936507936507942</v>
      </c>
      <c r="E75" s="6">
        <f t="shared" si="27"/>
        <v>0.20026946614337329</v>
      </c>
      <c r="F75" s="7">
        <f t="shared" si="28"/>
        <v>0.57936507936507942</v>
      </c>
      <c r="G75" s="7">
        <f t="shared" si="29"/>
        <v>0.39102160579357442</v>
      </c>
      <c r="J75">
        <f t="shared" si="43"/>
        <v>0.99781679167995652</v>
      </c>
      <c r="K75">
        <f t="shared" si="44"/>
        <v>9.4692809687022556E-3</v>
      </c>
      <c r="L75">
        <f t="shared" si="45"/>
        <v>6.8649197045915185E-3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14.618</v>
      </c>
      <c r="BJ75" s="5">
        <f t="shared" si="31"/>
        <v>73</v>
      </c>
      <c r="BK75" s="5">
        <f t="shared" si="32"/>
        <v>1.1648879575479543</v>
      </c>
      <c r="BL75">
        <f t="shared" si="33"/>
        <v>0.51723826339674028</v>
      </c>
      <c r="BM75">
        <f t="shared" si="34"/>
        <v>0.48276173660325972</v>
      </c>
      <c r="BN75">
        <f t="shared" si="35"/>
        <v>0.57307898795060763</v>
      </c>
      <c r="BO75">
        <f t="shared" si="36"/>
        <v>-176.31758936678079</v>
      </c>
      <c r="BP75">
        <f t="shared" si="37"/>
        <v>0.57999999999999996</v>
      </c>
      <c r="BQ75">
        <f t="shared" si="38"/>
        <v>0.20189347914185077</v>
      </c>
      <c r="BR75">
        <f t="shared" si="39"/>
        <v>2.6822536460582</v>
      </c>
      <c r="BU75" t="s">
        <v>63</v>
      </c>
      <c r="BV75">
        <v>0.13</v>
      </c>
    </row>
    <row r="76" spans="1:74" x14ac:dyDescent="0.25">
      <c r="A76">
        <v>15.085000000000001</v>
      </c>
      <c r="B76">
        <f t="shared" si="40"/>
        <v>1.1785453145110072</v>
      </c>
      <c r="C76">
        <f t="shared" si="41"/>
        <v>74</v>
      </c>
      <c r="D76" s="5">
        <f t="shared" si="42"/>
        <v>0.58730158730158732</v>
      </c>
      <c r="E76" s="6">
        <f t="shared" si="27"/>
        <v>0.22060908646341354</v>
      </c>
      <c r="F76" s="7">
        <f t="shared" si="28"/>
        <v>0.58730158730158732</v>
      </c>
      <c r="G76" s="7">
        <f t="shared" si="29"/>
        <v>0.38935151038477372</v>
      </c>
      <c r="J76">
        <f t="shared" si="43"/>
        <v>0.99859750447186268</v>
      </c>
      <c r="K76">
        <f t="shared" si="44"/>
        <v>6.3303986112564622E-3</v>
      </c>
      <c r="L76">
        <f t="shared" si="45"/>
        <v>4.589332422173238E-3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3.4855</v>
      </c>
      <c r="AM76" s="55">
        <v>0.25</v>
      </c>
      <c r="AV76" s="2"/>
      <c r="BI76" s="5">
        <f t="shared" si="30"/>
        <v>15.085000000000001</v>
      </c>
      <c r="BJ76" s="5">
        <f t="shared" si="31"/>
        <v>74</v>
      </c>
      <c r="BK76" s="5">
        <f t="shared" si="32"/>
        <v>1.1785453145110072</v>
      </c>
      <c r="BL76">
        <f t="shared" si="33"/>
        <v>0.5247432529863898</v>
      </c>
      <c r="BM76">
        <f t="shared" si="34"/>
        <v>0.4752567470136102</v>
      </c>
      <c r="BN76">
        <f t="shared" si="35"/>
        <v>0.57307898795060763</v>
      </c>
      <c r="BO76">
        <f t="shared" si="36"/>
        <v>-176.63195128272409</v>
      </c>
      <c r="BP76">
        <f t="shared" si="37"/>
        <v>0.58799999999999997</v>
      </c>
      <c r="BQ76">
        <f t="shared" si="38"/>
        <v>0.22240322692720624</v>
      </c>
      <c r="BR76">
        <f t="shared" si="39"/>
        <v>2.7137008726110246</v>
      </c>
      <c r="BU76" t="s">
        <v>75</v>
      </c>
      <c r="BV76">
        <v>0.13</v>
      </c>
    </row>
    <row r="77" spans="1:74" x14ac:dyDescent="0.25">
      <c r="A77">
        <v>17.529</v>
      </c>
      <c r="B77">
        <f t="shared" si="40"/>
        <v>1.24375714102993</v>
      </c>
      <c r="C77">
        <f t="shared" si="41"/>
        <v>75</v>
      </c>
      <c r="D77" s="5">
        <f t="shared" si="42"/>
        <v>0.59523809523809523</v>
      </c>
      <c r="E77" s="6">
        <f t="shared" si="27"/>
        <v>0.24104039388602685</v>
      </c>
      <c r="F77" s="7">
        <f t="shared" si="28"/>
        <v>0.59523809523809523</v>
      </c>
      <c r="G77" s="7">
        <f t="shared" si="29"/>
        <v>0.38751963172843734</v>
      </c>
      <c r="J77">
        <f t="shared" si="43"/>
        <v>0.99911482131782325</v>
      </c>
      <c r="K77">
        <f t="shared" si="44"/>
        <v>4.1522350347052636E-3</v>
      </c>
      <c r="L77">
        <f t="shared" si="45"/>
        <v>3.0102349061197965E-3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10</v>
      </c>
      <c r="AM77" s="55">
        <v>0.5</v>
      </c>
      <c r="AV77" s="2"/>
      <c r="BI77" s="5">
        <f t="shared" si="30"/>
        <v>17.529</v>
      </c>
      <c r="BJ77" s="5">
        <f t="shared" si="31"/>
        <v>75</v>
      </c>
      <c r="BK77" s="5">
        <f t="shared" si="32"/>
        <v>1.24375714102993</v>
      </c>
      <c r="BL77">
        <f t="shared" si="33"/>
        <v>0.56041179712149058</v>
      </c>
      <c r="BM77">
        <f t="shared" si="34"/>
        <v>0.43958820287850942</v>
      </c>
      <c r="BN77">
        <f t="shared" si="35"/>
        <v>0.57307898795060763</v>
      </c>
      <c r="BO77">
        <f t="shared" si="36"/>
        <v>-169.23645517912414</v>
      </c>
      <c r="BP77">
        <f t="shared" si="37"/>
        <v>0.59599999999999997</v>
      </c>
      <c r="BQ77">
        <f t="shared" si="38"/>
        <v>0.24300696740998221</v>
      </c>
      <c r="BR77">
        <f t="shared" si="39"/>
        <v>2.8638566522404099</v>
      </c>
      <c r="BU77" t="s">
        <v>1</v>
      </c>
      <c r="BV77">
        <v>0.14000000000000001</v>
      </c>
    </row>
    <row r="78" spans="1:74" x14ac:dyDescent="0.25">
      <c r="A78">
        <v>19.751000000000001</v>
      </c>
      <c r="B78">
        <f t="shared" si="40"/>
        <v>1.2955890889998196</v>
      </c>
      <c r="C78">
        <f t="shared" si="41"/>
        <v>76</v>
      </c>
      <c r="D78" s="5">
        <f t="shared" si="42"/>
        <v>0.60317460317460314</v>
      </c>
      <c r="E78" s="6">
        <f t="shared" si="27"/>
        <v>0.26157282965130169</v>
      </c>
      <c r="F78" s="7">
        <f t="shared" si="28"/>
        <v>0.60317460317460314</v>
      </c>
      <c r="G78" s="7">
        <f t="shared" si="29"/>
        <v>0.38552520487877623</v>
      </c>
      <c r="J78">
        <f t="shared" si="43"/>
        <v>0.99945115606820967</v>
      </c>
      <c r="K78">
        <f t="shared" si="44"/>
        <v>2.6722040393214706E-3</v>
      </c>
      <c r="L78">
        <f t="shared" si="45"/>
        <v>1.9372607302348408E-3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47.247</v>
      </c>
      <c r="AM78" s="55">
        <v>0.75</v>
      </c>
      <c r="AV78" s="2"/>
      <c r="BI78" s="5">
        <f t="shared" si="30"/>
        <v>19.751000000000001</v>
      </c>
      <c r="BJ78" s="5">
        <f t="shared" si="31"/>
        <v>76</v>
      </c>
      <c r="BK78" s="5">
        <f t="shared" si="32"/>
        <v>1.2955890889998196</v>
      </c>
      <c r="BL78">
        <f t="shared" si="33"/>
        <v>0.58843027556026783</v>
      </c>
      <c r="BM78">
        <f t="shared" si="34"/>
        <v>0.41156972443973217</v>
      </c>
      <c r="BN78">
        <f t="shared" si="35"/>
        <v>0.57307898795060763</v>
      </c>
      <c r="BO78">
        <f t="shared" si="36"/>
        <v>-164.14131248065215</v>
      </c>
      <c r="BP78">
        <f t="shared" si="37"/>
        <v>0.60399999999999998</v>
      </c>
      <c r="BQ78">
        <f t="shared" si="38"/>
        <v>0.26371439822153003</v>
      </c>
      <c r="BR78">
        <f t="shared" si="39"/>
        <v>2.9832041229767206</v>
      </c>
      <c r="BU78" t="s">
        <v>62</v>
      </c>
      <c r="BV78">
        <v>0.14000000000000001</v>
      </c>
    </row>
    <row r="79" spans="1:74" x14ac:dyDescent="0.25">
      <c r="A79">
        <v>22.533000000000001</v>
      </c>
      <c r="B79">
        <f t="shared" si="40"/>
        <v>1.3528190166998704</v>
      </c>
      <c r="C79">
        <f t="shared" si="41"/>
        <v>77</v>
      </c>
      <c r="D79" s="5">
        <f t="shared" si="42"/>
        <v>0.61111111111111116</v>
      </c>
      <c r="E79" s="6">
        <f t="shared" si="27"/>
        <v>0.28221614706250825</v>
      </c>
      <c r="F79" s="7">
        <f t="shared" si="28"/>
        <v>0.61111111111111116</v>
      </c>
      <c r="G79" s="7">
        <f t="shared" si="29"/>
        <v>0.38336738874445719</v>
      </c>
      <c r="J79">
        <f t="shared" si="43"/>
        <v>0.99966571008294891</v>
      </c>
      <c r="K79">
        <f t="shared" si="44"/>
        <v>1.6873070470348988E-3</v>
      </c>
      <c r="L79">
        <f t="shared" si="45"/>
        <v>1.2232425495843598E-3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22.533000000000001</v>
      </c>
      <c r="BJ79" s="5">
        <f t="shared" si="31"/>
        <v>77</v>
      </c>
      <c r="BK79" s="5">
        <f t="shared" si="32"/>
        <v>1.3528190166998704</v>
      </c>
      <c r="BL79">
        <f t="shared" si="33"/>
        <v>0.61884559051578292</v>
      </c>
      <c r="BM79">
        <f t="shared" si="34"/>
        <v>0.38115440948421708</v>
      </c>
      <c r="BN79">
        <f t="shared" si="35"/>
        <v>0.57307898795060763</v>
      </c>
      <c r="BO79">
        <f t="shared" si="36"/>
        <v>-158.60457501530189</v>
      </c>
      <c r="BP79">
        <f t="shared" si="37"/>
        <v>0.61199999999999999</v>
      </c>
      <c r="BQ79">
        <f t="shared" si="38"/>
        <v>0.28453554267162151</v>
      </c>
      <c r="BR79">
        <f t="shared" si="39"/>
        <v>3.1149809013719847</v>
      </c>
      <c r="BU79" t="s">
        <v>63</v>
      </c>
      <c r="BV79">
        <v>0.15</v>
      </c>
    </row>
    <row r="80" spans="1:74" x14ac:dyDescent="0.25">
      <c r="A80">
        <v>23.126000000000001</v>
      </c>
      <c r="B80">
        <f t="shared" si="40"/>
        <v>1.3641005213069415</v>
      </c>
      <c r="C80">
        <f t="shared" si="41"/>
        <v>78</v>
      </c>
      <c r="D80" s="5">
        <f t="shared" si="42"/>
        <v>0.61904761904761907</v>
      </c>
      <c r="E80" s="6">
        <f t="shared" si="27"/>
        <v>0.30298044805620661</v>
      </c>
      <c r="F80" s="7">
        <f t="shared" si="28"/>
        <v>0.61904761904761907</v>
      </c>
      <c r="G80" s="7">
        <f t="shared" si="29"/>
        <v>0.38104526346864098</v>
      </c>
      <c r="J80">
        <f t="shared" si="43"/>
        <v>0.99980000244806055</v>
      </c>
      <c r="K80">
        <f t="shared" si="44"/>
        <v>1.0453348782067484E-3</v>
      </c>
      <c r="L80">
        <f t="shared" si="45"/>
        <v>7.5783367575814537E-4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55.728887999999991</v>
      </c>
      <c r="AM80" s="52"/>
      <c r="AV80" s="2"/>
      <c r="BI80" s="5">
        <f t="shared" si="30"/>
        <v>23.126000000000001</v>
      </c>
      <c r="BJ80" s="5">
        <f t="shared" si="31"/>
        <v>78</v>
      </c>
      <c r="BK80" s="5">
        <f t="shared" si="32"/>
        <v>1.3641005213069415</v>
      </c>
      <c r="BL80">
        <f t="shared" si="33"/>
        <v>0.62476196576285514</v>
      </c>
      <c r="BM80">
        <f t="shared" si="34"/>
        <v>0.37523803423714486</v>
      </c>
      <c r="BN80">
        <f t="shared" si="35"/>
        <v>0.60900737357077839</v>
      </c>
      <c r="BO80">
        <f t="shared" si="36"/>
        <v>-149.77796633793142</v>
      </c>
      <c r="BP80">
        <f t="shared" si="37"/>
        <v>0.62</v>
      </c>
      <c r="BQ80">
        <f t="shared" si="38"/>
        <v>0.30548078809939727</v>
      </c>
      <c r="BR80">
        <f t="shared" si="39"/>
        <v>3.1409575257067699</v>
      </c>
      <c r="BU80" t="s">
        <v>62</v>
      </c>
      <c r="BV80">
        <v>0.16</v>
      </c>
    </row>
    <row r="81" spans="1:74" x14ac:dyDescent="0.25">
      <c r="A81">
        <v>24.466000000000001</v>
      </c>
      <c r="B81">
        <f t="shared" si="40"/>
        <v>1.3885629713980749</v>
      </c>
      <c r="C81">
        <f t="shared" si="41"/>
        <v>79</v>
      </c>
      <c r="D81" s="5">
        <f t="shared" si="42"/>
        <v>0.62698412698412698</v>
      </c>
      <c r="E81" s="6">
        <f t="shared" si="27"/>
        <v>0.32387622276879213</v>
      </c>
      <c r="F81" s="7">
        <f t="shared" si="28"/>
        <v>0.62698412698412698</v>
      </c>
      <c r="G81" s="7">
        <f t="shared" si="29"/>
        <v>0.37855782750715972</v>
      </c>
      <c r="J81">
        <f t="shared" si="43"/>
        <v>0.99988247620168358</v>
      </c>
      <c r="K81">
        <f t="shared" si="44"/>
        <v>6.3540931682782252E-4</v>
      </c>
      <c r="L81">
        <f t="shared" si="45"/>
        <v>4.6065102028228878E-4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29.956475565323782</v>
      </c>
      <c r="AM81" s="52"/>
      <c r="AV81" s="2"/>
      <c r="BI81" s="5">
        <f t="shared" si="30"/>
        <v>24.466000000000001</v>
      </c>
      <c r="BJ81" s="5">
        <f t="shared" si="31"/>
        <v>79</v>
      </c>
      <c r="BK81" s="5">
        <f t="shared" si="32"/>
        <v>1.3885629713980749</v>
      </c>
      <c r="BL81">
        <f t="shared" si="33"/>
        <v>0.63748881565416216</v>
      </c>
      <c r="BM81">
        <f t="shared" si="34"/>
        <v>0.36251118434583784</v>
      </c>
      <c r="BN81">
        <f t="shared" si="35"/>
        <v>0.61300885645545922</v>
      </c>
      <c r="BO81">
        <f t="shared" si="36"/>
        <v>-147.51632733129335</v>
      </c>
      <c r="BP81">
        <f t="shared" si="37"/>
        <v>0.628</v>
      </c>
      <c r="BQ81">
        <f t="shared" si="38"/>
        <v>0.32656092741237269</v>
      </c>
      <c r="BR81">
        <f t="shared" si="39"/>
        <v>3.1972843986247246</v>
      </c>
      <c r="BU81" t="s">
        <v>63</v>
      </c>
      <c r="BV81">
        <v>0.16</v>
      </c>
    </row>
    <row r="82" spans="1:74" x14ac:dyDescent="0.25">
      <c r="A82">
        <v>29.341999999999999</v>
      </c>
      <c r="B82">
        <f t="shared" si="40"/>
        <v>1.4674897127574646</v>
      </c>
      <c r="C82">
        <f t="shared" si="41"/>
        <v>80</v>
      </c>
      <c r="D82" s="5">
        <f t="shared" si="42"/>
        <v>0.63492063492063489</v>
      </c>
      <c r="E82" s="6">
        <f t="shared" si="27"/>
        <v>0.34491439253326517</v>
      </c>
      <c r="F82" s="7">
        <f t="shared" si="28"/>
        <v>0.63492063492063489</v>
      </c>
      <c r="G82" s="7">
        <f t="shared" si="29"/>
        <v>0.37590399437936811</v>
      </c>
      <c r="J82">
        <f t="shared" si="43"/>
        <v>0.99993217317605521</v>
      </c>
      <c r="K82">
        <f t="shared" si="44"/>
        <v>3.7895577729008494E-4</v>
      </c>
      <c r="L82">
        <f t="shared" si="45"/>
        <v>2.7473057260482038E-4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29.341999999999999</v>
      </c>
      <c r="BJ82" s="5">
        <f t="shared" si="31"/>
        <v>80</v>
      </c>
      <c r="BK82" s="5">
        <f t="shared" si="32"/>
        <v>1.4674897127574646</v>
      </c>
      <c r="BL82">
        <f t="shared" si="33"/>
        <v>0.67746576623096399</v>
      </c>
      <c r="BM82">
        <f t="shared" si="34"/>
        <v>0.32253423376903601</v>
      </c>
      <c r="BN82">
        <f t="shared" si="35"/>
        <v>0.66341667371381929</v>
      </c>
      <c r="BO82">
        <f t="shared" si="36"/>
        <v>-127.15997590186842</v>
      </c>
      <c r="BP82">
        <f t="shared" si="37"/>
        <v>0.63600000000000001</v>
      </c>
      <c r="BQ82">
        <f t="shared" si="38"/>
        <v>0.34778720427862736</v>
      </c>
      <c r="BR82">
        <f t="shared" si="39"/>
        <v>3.379019936717452</v>
      </c>
      <c r="BU82" t="s">
        <v>75</v>
      </c>
      <c r="BV82">
        <v>0.16</v>
      </c>
    </row>
    <row r="83" spans="1:74" x14ac:dyDescent="0.25">
      <c r="A83">
        <v>29.437999999999999</v>
      </c>
      <c r="B83">
        <f t="shared" si="40"/>
        <v>1.4689083009620358</v>
      </c>
      <c r="C83">
        <f t="shared" si="41"/>
        <v>81</v>
      </c>
      <c r="D83" s="5">
        <f t="shared" si="42"/>
        <v>0.6428571428571429</v>
      </c>
      <c r="E83" s="6">
        <f t="shared" si="27"/>
        <v>0.3661063568005698</v>
      </c>
      <c r="F83" s="7">
        <f t="shared" si="28"/>
        <v>0.6428571428571429</v>
      </c>
      <c r="G83" s="7">
        <f t="shared" si="29"/>
        <v>0.37308258906252539</v>
      </c>
      <c r="J83">
        <f t="shared" si="43"/>
        <v>0.99996155602308456</v>
      </c>
      <c r="K83">
        <f t="shared" si="44"/>
        <v>2.2174830195405732E-4</v>
      </c>
      <c r="L83">
        <f t="shared" si="45"/>
        <v>1.6076028291646982E-4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29.437999999999999</v>
      </c>
      <c r="BJ83" s="5">
        <f t="shared" si="31"/>
        <v>81</v>
      </c>
      <c r="BK83" s="5">
        <f t="shared" si="32"/>
        <v>1.4689083009620358</v>
      </c>
      <c r="BL83">
        <f t="shared" si="33"/>
        <v>0.67816751052242519</v>
      </c>
      <c r="BM83">
        <f t="shared" si="34"/>
        <v>0.32183248947757481</v>
      </c>
      <c r="BN83">
        <f t="shared" si="35"/>
        <v>0.67269645627925023</v>
      </c>
      <c r="BO83">
        <f t="shared" si="36"/>
        <v>-126.35634807954774</v>
      </c>
      <c r="BP83">
        <f t="shared" si="37"/>
        <v>0.64400000000000002</v>
      </c>
      <c r="BQ83">
        <f t="shared" si="38"/>
        <v>0.36917136250308985</v>
      </c>
      <c r="BR83">
        <f t="shared" si="39"/>
        <v>3.3822863567703947</v>
      </c>
      <c r="BU83" t="s">
        <v>1</v>
      </c>
      <c r="BV83">
        <v>0.17</v>
      </c>
    </row>
    <row r="84" spans="1:74" x14ac:dyDescent="0.25">
      <c r="A84">
        <v>30.05</v>
      </c>
      <c r="B84">
        <f t="shared" si="40"/>
        <v>1.4778444763387584</v>
      </c>
      <c r="C84">
        <f t="shared" si="41"/>
        <v>82</v>
      </c>
      <c r="D84" s="5">
        <f t="shared" si="42"/>
        <v>0.65079365079365081</v>
      </c>
      <c r="E84" s="6">
        <f t="shared" si="27"/>
        <v>0.38746404455157907</v>
      </c>
      <c r="F84" s="7">
        <f t="shared" si="28"/>
        <v>0.65079365079365092</v>
      </c>
      <c r="G84" s="7">
        <f t="shared" si="29"/>
        <v>0.37009234399636726</v>
      </c>
      <c r="J84">
        <f t="shared" si="43"/>
        <v>0.99997860143589568</v>
      </c>
      <c r="K84">
        <f t="shared" si="44"/>
        <v>1.2731186786075319E-4</v>
      </c>
      <c r="L84">
        <f t="shared" si="45"/>
        <v>9.2296949810056599E-5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30.05</v>
      </c>
      <c r="BJ84" s="5">
        <f t="shared" si="31"/>
        <v>82</v>
      </c>
      <c r="BK84" s="5">
        <f t="shared" si="32"/>
        <v>1.4778444763387584</v>
      </c>
      <c r="BL84">
        <f t="shared" si="33"/>
        <v>0.68257335728724611</v>
      </c>
      <c r="BM84">
        <f t="shared" si="34"/>
        <v>0.31742664271275389</v>
      </c>
      <c r="BN84">
        <f t="shared" si="35"/>
        <v>0.67478391131876436</v>
      </c>
      <c r="BO84">
        <f t="shared" si="36"/>
        <v>-126.36543137352933</v>
      </c>
      <c r="BP84">
        <f t="shared" si="37"/>
        <v>0.65200000000000002</v>
      </c>
      <c r="BQ84">
        <f t="shared" si="38"/>
        <v>0.39072570019687003</v>
      </c>
      <c r="BR84">
        <f t="shared" si="39"/>
        <v>3.4028626609812167</v>
      </c>
      <c r="BU84" t="s">
        <v>63</v>
      </c>
      <c r="BV84">
        <v>0.17</v>
      </c>
    </row>
    <row r="85" spans="1:74" x14ac:dyDescent="0.25">
      <c r="A85">
        <v>30.396000000000001</v>
      </c>
      <c r="B85">
        <f t="shared" si="40"/>
        <v>1.4828164358381728</v>
      </c>
      <c r="C85">
        <f t="shared" si="41"/>
        <v>83</v>
      </c>
      <c r="D85" s="5">
        <f t="shared" si="42"/>
        <v>0.65873015873015872</v>
      </c>
      <c r="E85" s="6">
        <f t="shared" si="27"/>
        <v>0.40899997085095974</v>
      </c>
      <c r="F85" s="7">
        <f t="shared" si="28"/>
        <v>0.65873015873015883</v>
      </c>
      <c r="G85" s="7">
        <f t="shared" si="29"/>
        <v>0.366931894659703</v>
      </c>
      <c r="J85">
        <f t="shared" si="43"/>
        <v>0.9999883036506666</v>
      </c>
      <c r="K85">
        <f t="shared" si="44"/>
        <v>7.1715708549554302E-5</v>
      </c>
      <c r="L85">
        <f t="shared" si="45"/>
        <v>5.1991548500651309E-5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30.396000000000001</v>
      </c>
      <c r="BJ85" s="5">
        <f t="shared" si="31"/>
        <v>83</v>
      </c>
      <c r="BK85" s="5">
        <f t="shared" si="32"/>
        <v>1.4828164358381728</v>
      </c>
      <c r="BL85">
        <f t="shared" si="33"/>
        <v>0.68501360590083504</v>
      </c>
      <c r="BM85">
        <f t="shared" si="34"/>
        <v>0.31498639409916496</v>
      </c>
      <c r="BN85">
        <f t="shared" si="35"/>
        <v>0.6950547113661234</v>
      </c>
      <c r="BO85">
        <f t="shared" si="36"/>
        <v>-122.44341341328034</v>
      </c>
      <c r="BP85">
        <f t="shared" si="37"/>
        <v>0.66</v>
      </c>
      <c r="BQ85">
        <f t="shared" si="38"/>
        <v>0.41246312944140473</v>
      </c>
      <c r="BR85">
        <f t="shared" si="39"/>
        <v>3.4143110208075385</v>
      </c>
      <c r="BU85" t="s">
        <v>75</v>
      </c>
      <c r="BV85">
        <v>0.17</v>
      </c>
    </row>
    <row r="86" spans="1:74" x14ac:dyDescent="0.25">
      <c r="A86">
        <v>32.247999999999998</v>
      </c>
      <c r="B86">
        <f t="shared" si="40"/>
        <v>1.5085027851449948</v>
      </c>
      <c r="C86">
        <f t="shared" si="41"/>
        <v>84</v>
      </c>
      <c r="D86" s="5">
        <f t="shared" si="42"/>
        <v>0.66666666666666663</v>
      </c>
      <c r="E86" s="6">
        <f t="shared" si="27"/>
        <v>0.4307272992954575</v>
      </c>
      <c r="F86" s="7">
        <f t="shared" si="28"/>
        <v>0.66666666666666674</v>
      </c>
      <c r="G86" s="7">
        <f t="shared" si="29"/>
        <v>0.36359977467531773</v>
      </c>
      <c r="J86">
        <f t="shared" si="43"/>
        <v>0.99999372221135552</v>
      </c>
      <c r="K86">
        <f t="shared" si="44"/>
        <v>3.9636610940021037E-5</v>
      </c>
      <c r="L86">
        <f t="shared" si="45"/>
        <v>2.8735249525779903E-5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32.247999999999998</v>
      </c>
      <c r="BJ86" s="5">
        <f t="shared" si="31"/>
        <v>84</v>
      </c>
      <c r="BK86" s="5">
        <f t="shared" si="32"/>
        <v>1.5085027851449948</v>
      </c>
      <c r="BL86">
        <f t="shared" si="33"/>
        <v>0.69749039528651802</v>
      </c>
      <c r="BM86">
        <f t="shared" si="34"/>
        <v>0.30250960471348198</v>
      </c>
      <c r="BN86">
        <f t="shared" si="35"/>
        <v>0.71849614946124618</v>
      </c>
      <c r="BO86">
        <f t="shared" si="36"/>
        <v>-115.37386518818779</v>
      </c>
      <c r="BP86">
        <f t="shared" si="37"/>
        <v>0.66800000000000004</v>
      </c>
      <c r="BQ86">
        <f t="shared" si="38"/>
        <v>0.43439724225978144</v>
      </c>
      <c r="BR86">
        <f t="shared" si="39"/>
        <v>3.4734560258148646</v>
      </c>
      <c r="BU86" t="s">
        <v>1</v>
      </c>
      <c r="BV86">
        <v>0.18</v>
      </c>
    </row>
    <row r="87" spans="1:74" x14ac:dyDescent="0.25">
      <c r="A87">
        <v>39.179000000000002</v>
      </c>
      <c r="B87">
        <f t="shared" si="40"/>
        <v>1.5930533469209867</v>
      </c>
      <c r="C87">
        <f t="shared" si="41"/>
        <v>85</v>
      </c>
      <c r="D87" s="5">
        <f t="shared" si="42"/>
        <v>0.67460317460317465</v>
      </c>
      <c r="E87" s="6">
        <f t="shared" si="27"/>
        <v>0.45265991123004606</v>
      </c>
      <c r="F87" s="7">
        <f t="shared" si="28"/>
        <v>0.67460317460317465</v>
      </c>
      <c r="G87" s="7">
        <f t="shared" si="29"/>
        <v>0.3600944103930187</v>
      </c>
      <c r="J87">
        <f t="shared" si="43"/>
        <v>0.99999669146079395</v>
      </c>
      <c r="K87">
        <f t="shared" si="44"/>
        <v>2.1493916163115183E-5</v>
      </c>
      <c r="L87">
        <f t="shared" si="45"/>
        <v>1.5582387837545548E-5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39.179000000000002</v>
      </c>
      <c r="BJ87" s="5">
        <f t="shared" si="31"/>
        <v>85</v>
      </c>
      <c r="BK87" s="5">
        <f t="shared" si="32"/>
        <v>1.5930533469209867</v>
      </c>
      <c r="BL87">
        <f t="shared" si="33"/>
        <v>0.73690179888602181</v>
      </c>
      <c r="BM87">
        <f t="shared" si="34"/>
        <v>0.26309820111397819</v>
      </c>
      <c r="BN87">
        <f t="shared" si="35"/>
        <v>0.72014010950192608</v>
      </c>
      <c r="BO87">
        <f t="shared" si="36"/>
        <v>-107.08011187395472</v>
      </c>
      <c r="BP87">
        <f t="shared" si="37"/>
        <v>0.67600000000000005</v>
      </c>
      <c r="BQ87">
        <f t="shared" si="38"/>
        <v>0.45654238383984064</v>
      </c>
      <c r="BR87">
        <f t="shared" si="39"/>
        <v>3.6681408889645359</v>
      </c>
      <c r="BU87" t="s">
        <v>1</v>
      </c>
      <c r="BV87">
        <v>0.19</v>
      </c>
    </row>
    <row r="88" spans="1:74" x14ac:dyDescent="0.25">
      <c r="A88">
        <v>41.110999999999997</v>
      </c>
      <c r="B88">
        <f t="shared" si="40"/>
        <v>1.6139580408572138</v>
      </c>
      <c r="C88">
        <f t="shared" si="41"/>
        <v>86</v>
      </c>
      <c r="D88" s="5">
        <f t="shared" si="42"/>
        <v>0.68253968253968256</v>
      </c>
      <c r="E88" s="6">
        <f t="shared" si="27"/>
        <v>0.47481248275009263</v>
      </c>
      <c r="F88" s="7">
        <f t="shared" si="28"/>
        <v>0.68253968253968256</v>
      </c>
      <c r="G88" s="7">
        <f t="shared" si="29"/>
        <v>0.35641411489317731</v>
      </c>
      <c r="J88">
        <f t="shared" si="43"/>
        <v>0.99999828792465806</v>
      </c>
      <c r="K88">
        <f t="shared" si="44"/>
        <v>1.1435927777079919E-5</v>
      </c>
      <c r="L88">
        <f t="shared" si="45"/>
        <v>8.2906744658481283E-6</v>
      </c>
      <c r="M88">
        <f t="shared" si="46"/>
        <v>31622.776601684007</v>
      </c>
      <c r="N88">
        <f t="shared" si="47"/>
        <v>4.5000000000000027</v>
      </c>
      <c r="AK88" s="27">
        <f>EXP(INDEX(LINEST(BR3:BR127,E3:E127),1,2))</f>
        <v>13.60042319646865</v>
      </c>
      <c r="AL88" s="27">
        <f>INDEX(LINEST(BR3:BR127,E3:E127),1)</f>
        <v>1.6956027672871015</v>
      </c>
      <c r="AV88" s="2"/>
      <c r="BI88" s="5">
        <f t="shared" si="30"/>
        <v>41.110999999999997</v>
      </c>
      <c r="BJ88" s="5">
        <f t="shared" si="31"/>
        <v>86</v>
      </c>
      <c r="BK88" s="5">
        <f t="shared" si="32"/>
        <v>1.6139580408572138</v>
      </c>
      <c r="BL88">
        <f t="shared" si="33"/>
        <v>0.74622527758410562</v>
      </c>
      <c r="BM88">
        <f t="shared" si="34"/>
        <v>0.25377472241589438</v>
      </c>
      <c r="BN88">
        <f t="shared" si="35"/>
        <v>0.73365520152499097</v>
      </c>
      <c r="BO88">
        <f t="shared" si="36"/>
        <v>-103.01789956689554</v>
      </c>
      <c r="BP88">
        <f t="shared" si="37"/>
        <v>0.68400000000000005</v>
      </c>
      <c r="BQ88">
        <f t="shared" si="38"/>
        <v>0.47891373411225591</v>
      </c>
      <c r="BR88">
        <f t="shared" si="39"/>
        <v>3.7162757255956955</v>
      </c>
      <c r="BU88" t="s">
        <v>1</v>
      </c>
      <c r="BV88">
        <v>0.19</v>
      </c>
    </row>
    <row r="89" spans="1:74" x14ac:dyDescent="0.25">
      <c r="A89">
        <v>42.743000000000002</v>
      </c>
      <c r="B89">
        <f t="shared" si="40"/>
        <v>1.6308650006947316</v>
      </c>
      <c r="C89">
        <f t="shared" si="41"/>
        <v>87</v>
      </c>
      <c r="D89" s="5">
        <f t="shared" si="42"/>
        <v>0.69047619047619047</v>
      </c>
      <c r="E89" s="6">
        <f t="shared" si="27"/>
        <v>0.4972005706815541</v>
      </c>
      <c r="F89" s="7">
        <f t="shared" si="28"/>
        <v>0.69047619047619058</v>
      </c>
      <c r="G89" s="7">
        <f t="shared" si="29"/>
        <v>0.35255708134436831</v>
      </c>
      <c r="J89">
        <f t="shared" si="43"/>
        <v>0.99999913013613662</v>
      </c>
      <c r="K89">
        <f t="shared" si="44"/>
        <v>5.9698590007690184E-6</v>
      </c>
      <c r="L89">
        <f t="shared" si="45"/>
        <v>4.3279529695514827E-6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42.743000000000002</v>
      </c>
      <c r="BJ89" s="5">
        <f t="shared" si="31"/>
        <v>87</v>
      </c>
      <c r="BK89" s="5">
        <f t="shared" si="32"/>
        <v>1.6308650006947316</v>
      </c>
      <c r="BL89">
        <f t="shared" si="33"/>
        <v>0.75363690625892898</v>
      </c>
      <c r="BM89">
        <f t="shared" si="34"/>
        <v>0.24636309374107102</v>
      </c>
      <c r="BN89">
        <f t="shared" si="35"/>
        <v>0.75650980198624362</v>
      </c>
      <c r="BO89">
        <f t="shared" si="36"/>
        <v>-97.2059964360067</v>
      </c>
      <c r="BP89">
        <f t="shared" si="37"/>
        <v>0.69199999999999995</v>
      </c>
      <c r="BQ89">
        <f t="shared" si="38"/>
        <v>0.50152739897770804</v>
      </c>
      <c r="BR89">
        <f t="shared" si="39"/>
        <v>3.7552054392854131</v>
      </c>
      <c r="BU89" t="s">
        <v>63</v>
      </c>
      <c r="BV89">
        <v>0.19</v>
      </c>
    </row>
    <row r="90" spans="1:74" x14ac:dyDescent="0.25">
      <c r="A90">
        <v>42.835999999999999</v>
      </c>
      <c r="B90">
        <f t="shared" si="40"/>
        <v>1.6318089098947992</v>
      </c>
      <c r="C90">
        <f t="shared" si="41"/>
        <v>88</v>
      </c>
      <c r="D90" s="5">
        <f t="shared" si="42"/>
        <v>0.69841269841269837</v>
      </c>
      <c r="E90" s="6">
        <f t="shared" si="27"/>
        <v>0.51984070894088674</v>
      </c>
      <c r="F90" s="7">
        <f t="shared" si="28"/>
        <v>0.69841269841269848</v>
      </c>
      <c r="G90" s="7">
        <f t="shared" si="29"/>
        <v>0.34852137563844271</v>
      </c>
      <c r="J90">
        <f t="shared" si="43"/>
        <v>0.9999995660822979</v>
      </c>
      <c r="K90">
        <f t="shared" si="44"/>
        <v>3.0576907564247001E-6</v>
      </c>
      <c r="L90">
        <f t="shared" si="45"/>
        <v>2.2167260210892245E-6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42.835999999999999</v>
      </c>
      <c r="BJ90" s="5">
        <f t="shared" si="31"/>
        <v>88</v>
      </c>
      <c r="BK90" s="5">
        <f t="shared" si="32"/>
        <v>1.6318089098947992</v>
      </c>
      <c r="BL90">
        <f t="shared" si="33"/>
        <v>0.75404724765293407</v>
      </c>
      <c r="BM90">
        <f t="shared" si="34"/>
        <v>0.24595275234706593</v>
      </c>
      <c r="BN90">
        <f t="shared" si="35"/>
        <v>0.75659789233161479</v>
      </c>
      <c r="BO90">
        <f t="shared" si="36"/>
        <v>-98.214130483889306</v>
      </c>
      <c r="BP90">
        <f t="shared" si="37"/>
        <v>0.7</v>
      </c>
      <c r="BQ90">
        <f t="shared" si="38"/>
        <v>0.52440051270804078</v>
      </c>
      <c r="BR90">
        <f t="shared" si="39"/>
        <v>3.7573788705386284</v>
      </c>
      <c r="BU90" t="s">
        <v>62</v>
      </c>
      <c r="BV90">
        <v>0.2</v>
      </c>
    </row>
    <row r="91" spans="1:74" x14ac:dyDescent="0.25">
      <c r="A91">
        <v>43.280999999999999</v>
      </c>
      <c r="B91">
        <f t="shared" si="40"/>
        <v>1.6362972865131322</v>
      </c>
      <c r="C91">
        <f t="shared" si="41"/>
        <v>89</v>
      </c>
      <c r="D91" s="5">
        <f t="shared" si="42"/>
        <v>0.70634920634920639</v>
      </c>
      <c r="E91" s="6">
        <f t="shared" si="27"/>
        <v>0.5427505169302943</v>
      </c>
      <c r="F91" s="7">
        <f t="shared" si="28"/>
        <v>0.7063492063492065</v>
      </c>
      <c r="G91" s="7">
        <f t="shared" si="29"/>
        <v>0.34430492821426967</v>
      </c>
      <c r="J91">
        <f t="shared" si="43"/>
        <v>0.99999978749074292</v>
      </c>
      <c r="K91">
        <f t="shared" si="44"/>
        <v>1.5365965841634447E-6</v>
      </c>
      <c r="L91">
        <f t="shared" si="45"/>
        <v>1.1139823819249621E-6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1.548208612503031</v>
      </c>
      <c r="AN91">
        <v>0.1</v>
      </c>
      <c r="AO91" s="18">
        <f>AM91</f>
        <v>1.548208612503031</v>
      </c>
      <c r="AV91" s="2"/>
      <c r="BI91" s="5">
        <f t="shared" si="30"/>
        <v>43.280999999999999</v>
      </c>
      <c r="BJ91" s="5">
        <f t="shared" si="31"/>
        <v>89</v>
      </c>
      <c r="BK91" s="5">
        <f t="shared" si="32"/>
        <v>1.6362972865131322</v>
      </c>
      <c r="BL91">
        <f t="shared" si="33"/>
        <v>0.75599343112452189</v>
      </c>
      <c r="BM91">
        <f t="shared" si="34"/>
        <v>0.24400656887547811</v>
      </c>
      <c r="BN91">
        <f t="shared" si="35"/>
        <v>0.77041266866546543</v>
      </c>
      <c r="BO91">
        <f t="shared" si="36"/>
        <v>-95.677627216106671</v>
      </c>
      <c r="BP91">
        <f t="shared" si="37"/>
        <v>0.70799999999999996</v>
      </c>
      <c r="BQ91">
        <f t="shared" si="38"/>
        <v>0.54755135332640148</v>
      </c>
      <c r="BR91">
        <f t="shared" si="39"/>
        <v>3.7677137396317448</v>
      </c>
      <c r="BU91" t="s">
        <v>63</v>
      </c>
      <c r="BV91">
        <v>0.2</v>
      </c>
    </row>
    <row r="92" spans="1:74" x14ac:dyDescent="0.25">
      <c r="A92">
        <v>44.093000000000004</v>
      </c>
      <c r="B92">
        <f t="shared" si="40"/>
        <v>1.6443696483641295</v>
      </c>
      <c r="C92">
        <f t="shared" si="41"/>
        <v>90</v>
      </c>
      <c r="D92" s="5">
        <f t="shared" si="42"/>
        <v>0.7142857142857143</v>
      </c>
      <c r="E92" s="6">
        <f t="shared" si="27"/>
        <v>0.56594882193286311</v>
      </c>
      <c r="F92" s="7">
        <f t="shared" si="28"/>
        <v>0.71428571428571441</v>
      </c>
      <c r="G92" s="7">
        <f t="shared" si="29"/>
        <v>0.33990552496705834</v>
      </c>
      <c r="J92">
        <f t="shared" si="43"/>
        <v>0.99999989782366283</v>
      </c>
      <c r="K92">
        <f t="shared" si="44"/>
        <v>7.5764015291904337E-7</v>
      </c>
      <c r="L92">
        <f t="shared" si="45"/>
        <v>5.4926438786159245E-7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4.3337543540727639</v>
      </c>
      <c r="AN92">
        <v>0.25</v>
      </c>
      <c r="AO92" s="18">
        <f>AM92</f>
        <v>4.3337543540727639</v>
      </c>
      <c r="AV92" s="2"/>
      <c r="BI92" s="5">
        <f t="shared" si="30"/>
        <v>44.093000000000004</v>
      </c>
      <c r="BJ92" s="5">
        <f t="shared" si="31"/>
        <v>90</v>
      </c>
      <c r="BK92" s="5">
        <f t="shared" si="32"/>
        <v>1.6443696483641295</v>
      </c>
      <c r="BL92">
        <f t="shared" si="33"/>
        <v>0.75947264109312518</v>
      </c>
      <c r="BM92">
        <f t="shared" si="34"/>
        <v>0.24052735890687482</v>
      </c>
      <c r="BN92">
        <f t="shared" si="35"/>
        <v>0.77639716954780713</v>
      </c>
      <c r="BO92">
        <f t="shared" si="36"/>
        <v>-94.551747515701791</v>
      </c>
      <c r="BP92">
        <f t="shared" si="37"/>
        <v>0.71599999999999997</v>
      </c>
      <c r="BQ92">
        <f t="shared" si="38"/>
        <v>0.57099947311298727</v>
      </c>
      <c r="BR92">
        <f t="shared" si="39"/>
        <v>3.7863010396951053</v>
      </c>
      <c r="BU92" t="s">
        <v>63</v>
      </c>
      <c r="BV92">
        <v>0.21</v>
      </c>
    </row>
    <row r="93" spans="1:74" x14ac:dyDescent="0.25">
      <c r="A93">
        <v>44.963999999999999</v>
      </c>
      <c r="B93">
        <f t="shared" si="40"/>
        <v>1.6528649391414227</v>
      </c>
      <c r="C93">
        <f t="shared" si="41"/>
        <v>91</v>
      </c>
      <c r="D93" s="5">
        <f t="shared" si="42"/>
        <v>0.72222222222222221</v>
      </c>
      <c r="E93" s="6">
        <f t="shared" si="27"/>
        <v>0.58945579784977842</v>
      </c>
      <c r="F93" s="7">
        <f t="shared" si="28"/>
        <v>0.72222222222222221</v>
      </c>
      <c r="G93" s="7">
        <f t="shared" si="29"/>
        <v>0.33532079712313112</v>
      </c>
      <c r="J93">
        <f t="shared" si="43"/>
        <v>0.99999995177045575</v>
      </c>
      <c r="K93">
        <f t="shared" si="44"/>
        <v>3.6652442345473475E-7</v>
      </c>
      <c r="L93">
        <f t="shared" si="45"/>
        <v>2.6571824672906383E-7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13.60042319646865</v>
      </c>
      <c r="AN93">
        <v>0.5</v>
      </c>
      <c r="AO93" s="18">
        <f>AM93</f>
        <v>13.60042319646865</v>
      </c>
      <c r="AV93" s="2"/>
      <c r="BI93" s="5">
        <f t="shared" si="30"/>
        <v>44.963999999999999</v>
      </c>
      <c r="BJ93" s="5">
        <f t="shared" si="31"/>
        <v>91</v>
      </c>
      <c r="BK93" s="5">
        <f t="shared" si="32"/>
        <v>1.6528649391414227</v>
      </c>
      <c r="BL93">
        <f t="shared" si="33"/>
        <v>0.76310476683865369</v>
      </c>
      <c r="BM93">
        <f t="shared" si="34"/>
        <v>0.23689523316134631</v>
      </c>
      <c r="BN93">
        <f t="shared" si="35"/>
        <v>0.7799746596244429</v>
      </c>
      <c r="BO93">
        <f t="shared" si="36"/>
        <v>-93.912536988578097</v>
      </c>
      <c r="BP93">
        <f t="shared" si="37"/>
        <v>0.72399999999999998</v>
      </c>
      <c r="BQ93">
        <f t="shared" si="38"/>
        <v>0.59476584680167843</v>
      </c>
      <c r="BR93">
        <f t="shared" si="39"/>
        <v>3.8058621695995507</v>
      </c>
      <c r="BU93" t="s">
        <v>61</v>
      </c>
      <c r="BV93">
        <v>0.22</v>
      </c>
    </row>
    <row r="94" spans="1:74" x14ac:dyDescent="0.25">
      <c r="A94">
        <v>45.53</v>
      </c>
      <c r="B94">
        <f t="shared" si="40"/>
        <v>1.6582976503081899</v>
      </c>
      <c r="C94">
        <f t="shared" si="41"/>
        <v>92</v>
      </c>
      <c r="D94" s="5">
        <f t="shared" si="42"/>
        <v>0.73015873015873012</v>
      </c>
      <c r="E94" s="6">
        <f t="shared" si="27"/>
        <v>0.61329312308579886</v>
      </c>
      <c r="F94" s="7">
        <f t="shared" si="28"/>
        <v>0.73015873015873023</v>
      </c>
      <c r="G94" s="7">
        <f t="shared" si="29"/>
        <v>0.33054820993965367</v>
      </c>
      <c r="AK94">
        <v>0.75</v>
      </c>
      <c r="AL94">
        <f t="shared" si="48"/>
        <v>0.67448975019608193</v>
      </c>
      <c r="AM94">
        <f>$AK$88*(EXP(1))^($AL$88*AL94)</f>
        <v>42.681586451527998</v>
      </c>
      <c r="AN94">
        <v>0.75</v>
      </c>
      <c r="AO94" s="30">
        <f>AM94</f>
        <v>42.681586451527998</v>
      </c>
      <c r="AV94" s="2"/>
      <c r="BI94" s="5">
        <f t="shared" si="30"/>
        <v>45.53</v>
      </c>
      <c r="BJ94" s="5">
        <f t="shared" si="31"/>
        <v>92</v>
      </c>
      <c r="BK94" s="5">
        <f t="shared" si="32"/>
        <v>1.6582976503081899</v>
      </c>
      <c r="BL94">
        <f t="shared" si="33"/>
        <v>0.76541159909729539</v>
      </c>
      <c r="BM94">
        <f t="shared" si="34"/>
        <v>0.23458840090270461</v>
      </c>
      <c r="BN94">
        <f t="shared" si="35"/>
        <v>0.78201608633493658</v>
      </c>
      <c r="BO94">
        <f t="shared" si="36"/>
        <v>-93.919538104752405</v>
      </c>
      <c r="BP94">
        <f t="shared" si="37"/>
        <v>0.73199999999999998</v>
      </c>
      <c r="BQ94">
        <f t="shared" si="38"/>
        <v>0.61887304054862868</v>
      </c>
      <c r="BR94">
        <f t="shared" si="39"/>
        <v>3.8183714493466909</v>
      </c>
      <c r="BU94" t="s">
        <v>63</v>
      </c>
      <c r="BV94">
        <v>0.22</v>
      </c>
    </row>
    <row r="95" spans="1:74" x14ac:dyDescent="0.25">
      <c r="A95">
        <v>46.076999999999998</v>
      </c>
      <c r="B95">
        <f t="shared" si="40"/>
        <v>1.6634841951143935</v>
      </c>
      <c r="C95">
        <f t="shared" si="41"/>
        <v>93</v>
      </c>
      <c r="D95" s="5">
        <f t="shared" si="42"/>
        <v>0.73809523809523814</v>
      </c>
      <c r="E95" s="6">
        <f t="shared" si="27"/>
        <v>0.63748416096237714</v>
      </c>
      <c r="F95" s="7">
        <f t="shared" si="28"/>
        <v>0.73809523809523825</v>
      </c>
      <c r="G95" s="7">
        <f t="shared" si="29"/>
        <v>0.325585050064361</v>
      </c>
      <c r="AK95">
        <v>0.9</v>
      </c>
      <c r="AL95">
        <f t="shared" si="48"/>
        <v>1.2815515655446006</v>
      </c>
      <c r="AM95">
        <f>$AK$88*(EXP(1))^($AL$88*AL95)</f>
        <v>119.47453956091489</v>
      </c>
      <c r="AN95">
        <v>0.9</v>
      </c>
      <c r="AO95" s="30">
        <f>AM95</f>
        <v>119.47453956091489</v>
      </c>
      <c r="AV95" s="2"/>
      <c r="BI95" s="5">
        <f t="shared" si="30"/>
        <v>46.076999999999998</v>
      </c>
      <c r="BJ95" s="5">
        <f t="shared" si="31"/>
        <v>93</v>
      </c>
      <c r="BK95" s="5">
        <f t="shared" si="32"/>
        <v>1.6634841951143935</v>
      </c>
      <c r="BL95">
        <f t="shared" si="33"/>
        <v>0.76760226206777515</v>
      </c>
      <c r="BM95">
        <f t="shared" si="34"/>
        <v>0.23239773793222485</v>
      </c>
      <c r="BN95">
        <f t="shared" si="35"/>
        <v>0.78816841131217752</v>
      </c>
      <c r="BO95">
        <f t="shared" si="36"/>
        <v>-92.967506088367628</v>
      </c>
      <c r="BP95">
        <f t="shared" si="37"/>
        <v>0.74</v>
      </c>
      <c r="BQ95">
        <f t="shared" si="38"/>
        <v>0.64334540539291696</v>
      </c>
      <c r="BR95">
        <f t="shared" si="39"/>
        <v>3.830313910101601</v>
      </c>
      <c r="BU95" t="s">
        <v>63</v>
      </c>
      <c r="BV95">
        <v>0.22</v>
      </c>
    </row>
    <row r="96" spans="1:74" x14ac:dyDescent="0.25">
      <c r="A96">
        <v>46.420999999999999</v>
      </c>
      <c r="B96">
        <f t="shared" si="40"/>
        <v>1.6667144917813399</v>
      </c>
      <c r="C96">
        <f t="shared" si="41"/>
        <v>94</v>
      </c>
      <c r="D96" s="5">
        <f t="shared" si="42"/>
        <v>0.74603174603174605</v>
      </c>
      <c r="E96" s="6">
        <f t="shared" si="27"/>
        <v>0.66205416674999507</v>
      </c>
      <c r="F96" s="7">
        <f t="shared" si="28"/>
        <v>0.74603174603174605</v>
      </c>
      <c r="G96" s="7">
        <f t="shared" si="29"/>
        <v>0.32042841136077893</v>
      </c>
      <c r="AV96" s="2"/>
      <c r="BI96" s="5">
        <f t="shared" si="30"/>
        <v>46.420999999999999</v>
      </c>
      <c r="BJ96" s="5">
        <f t="shared" si="31"/>
        <v>94</v>
      </c>
      <c r="BK96" s="5">
        <f t="shared" si="32"/>
        <v>1.6667144917813399</v>
      </c>
      <c r="BL96">
        <f t="shared" si="33"/>
        <v>0.76896088511636373</v>
      </c>
      <c r="BM96">
        <f t="shared" si="34"/>
        <v>0.23103911488363627</v>
      </c>
      <c r="BN96">
        <f t="shared" si="35"/>
        <v>0.79060290110199349</v>
      </c>
      <c r="BO96">
        <f t="shared" si="36"/>
        <v>-93.065156559961309</v>
      </c>
      <c r="BP96">
        <f t="shared" si="37"/>
        <v>0.748</v>
      </c>
      <c r="BQ96">
        <f t="shared" si="38"/>
        <v>0.6682092997257234</v>
      </c>
      <c r="BR96">
        <f t="shared" si="39"/>
        <v>3.8377519430528602</v>
      </c>
      <c r="BU96" t="s">
        <v>75</v>
      </c>
      <c r="BV96">
        <v>0.23</v>
      </c>
    </row>
    <row r="97" spans="1:74" x14ac:dyDescent="0.25">
      <c r="A97">
        <v>48.073</v>
      </c>
      <c r="B97">
        <f t="shared" si="40"/>
        <v>1.6819012251615486</v>
      </c>
      <c r="C97">
        <f t="shared" si="41"/>
        <v>95</v>
      </c>
      <c r="D97" s="5">
        <f t="shared" si="42"/>
        <v>0.75396825396825395</v>
      </c>
      <c r="E97" s="6">
        <f t="shared" si="27"/>
        <v>0.68703052630162698</v>
      </c>
      <c r="F97" s="7">
        <f t="shared" si="28"/>
        <v>0.75396825396825407</v>
      </c>
      <c r="G97" s="7">
        <f t="shared" si="29"/>
        <v>0.31507517896856274</v>
      </c>
      <c r="AU97" s="2"/>
      <c r="BI97" s="5">
        <f t="shared" si="30"/>
        <v>48.073</v>
      </c>
      <c r="BJ97" s="5">
        <f t="shared" si="31"/>
        <v>95</v>
      </c>
      <c r="BK97" s="5">
        <f t="shared" si="32"/>
        <v>1.6819012251615486</v>
      </c>
      <c r="BL97">
        <f t="shared" si="33"/>
        <v>0.77528846909581217</v>
      </c>
      <c r="BM97">
        <f t="shared" si="34"/>
        <v>0.22471153090418783</v>
      </c>
      <c r="BN97">
        <f t="shared" si="35"/>
        <v>0.79468369037034636</v>
      </c>
      <c r="BO97">
        <f t="shared" si="36"/>
        <v>-91.538600191644335</v>
      </c>
      <c r="BP97">
        <f t="shared" si="37"/>
        <v>0.75600000000000001</v>
      </c>
      <c r="BQ97">
        <f t="shared" si="38"/>
        <v>0.6934933462832894</v>
      </c>
      <c r="BR97">
        <f t="shared" si="39"/>
        <v>3.8727206889454036</v>
      </c>
      <c r="BU97" t="s">
        <v>1</v>
      </c>
      <c r="BV97">
        <v>0.24</v>
      </c>
    </row>
    <row r="98" spans="1:74" x14ac:dyDescent="0.25">
      <c r="A98">
        <v>49.216000000000001</v>
      </c>
      <c r="B98">
        <f t="shared" si="40"/>
        <v>1.6921063137853183</v>
      </c>
      <c r="C98">
        <f t="shared" si="41"/>
        <v>96</v>
      </c>
      <c r="D98" s="5">
        <f t="shared" si="42"/>
        <v>0.76190476190476186</v>
      </c>
      <c r="E98" s="6">
        <f t="shared" si="27"/>
        <v>0.71244303238948892</v>
      </c>
      <c r="F98" s="7">
        <f t="shared" si="28"/>
        <v>0.76190476190476186</v>
      </c>
      <c r="G98" s="7">
        <f t="shared" si="29"/>
        <v>0.30952201132476909</v>
      </c>
      <c r="AU98" s="2"/>
      <c r="BI98" s="5">
        <f t="shared" si="30"/>
        <v>49.216000000000001</v>
      </c>
      <c r="BJ98" s="5">
        <f t="shared" si="31"/>
        <v>96</v>
      </c>
      <c r="BK98" s="5">
        <f t="shared" si="32"/>
        <v>1.6921063137853183</v>
      </c>
      <c r="BL98">
        <f t="shared" si="33"/>
        <v>0.77948463614796748</v>
      </c>
      <c r="BM98">
        <f t="shared" si="34"/>
        <v>0.22051536385203252</v>
      </c>
      <c r="BN98">
        <f t="shared" si="35"/>
        <v>0.80753918431066285</v>
      </c>
      <c r="BO98">
        <f t="shared" si="36"/>
        <v>-88.411226030523508</v>
      </c>
      <c r="BP98">
        <f t="shared" si="37"/>
        <v>0.76400000000000001</v>
      </c>
      <c r="BQ98">
        <f t="shared" si="38"/>
        <v>0.71922873043992419</v>
      </c>
      <c r="BR98">
        <f t="shared" si="39"/>
        <v>3.8962187738831786</v>
      </c>
      <c r="BU98" t="s">
        <v>1</v>
      </c>
      <c r="BV98">
        <v>0.24</v>
      </c>
    </row>
    <row r="99" spans="1:74" x14ac:dyDescent="0.25">
      <c r="A99">
        <v>53.750999999999998</v>
      </c>
      <c r="B99">
        <f t="shared" si="40"/>
        <v>1.7303865484098198</v>
      </c>
      <c r="C99">
        <f t="shared" si="41"/>
        <v>97</v>
      </c>
      <c r="D99" s="5">
        <f t="shared" si="42"/>
        <v>0.76984126984126988</v>
      </c>
      <c r="E99" s="6">
        <f t="shared" si="27"/>
        <v>0.73832420626661999</v>
      </c>
      <c r="F99" s="7">
        <f t="shared" si="28"/>
        <v>0.76984126984126977</v>
      </c>
      <c r="G99" s="7">
        <f t="shared" si="29"/>
        <v>0.30376531981803251</v>
      </c>
      <c r="AK99" s="27"/>
      <c r="AL99" s="27"/>
      <c r="AU99" s="2"/>
      <c r="BI99" s="5">
        <f t="shared" si="30"/>
        <v>53.750999999999998</v>
      </c>
      <c r="BJ99" s="5">
        <f t="shared" si="31"/>
        <v>97</v>
      </c>
      <c r="BK99" s="5">
        <f t="shared" si="32"/>
        <v>1.7303865484098198</v>
      </c>
      <c r="BL99">
        <f t="shared" si="33"/>
        <v>0.79481893835783857</v>
      </c>
      <c r="BM99">
        <f t="shared" si="34"/>
        <v>0.20518106164216143</v>
      </c>
      <c r="BN99">
        <f t="shared" si="35"/>
        <v>0.80815629760947738</v>
      </c>
      <c r="BO99">
        <f t="shared" si="36"/>
        <v>-85.429663262427226</v>
      </c>
      <c r="BP99">
        <f t="shared" si="37"/>
        <v>0.77200000000000002</v>
      </c>
      <c r="BQ99">
        <f t="shared" si="38"/>
        <v>0.74544954818078957</v>
      </c>
      <c r="BR99">
        <f t="shared" si="39"/>
        <v>3.9843622714858706</v>
      </c>
      <c r="BU99" t="s">
        <v>62</v>
      </c>
      <c r="BV99">
        <v>0.24</v>
      </c>
    </row>
    <row r="100" spans="1:74" x14ac:dyDescent="0.25">
      <c r="A100">
        <v>55.078000000000003</v>
      </c>
      <c r="B100">
        <f t="shared" si="40"/>
        <v>1.7409781617095452</v>
      </c>
      <c r="C100">
        <f t="shared" si="41"/>
        <v>98</v>
      </c>
      <c r="D100" s="5">
        <f t="shared" si="42"/>
        <v>0.77777777777777779</v>
      </c>
      <c r="E100" s="6">
        <f t="shared" si="27"/>
        <v>0.76470967378638721</v>
      </c>
      <c r="F100" s="7">
        <f t="shared" si="28"/>
        <v>0.7777777777777779</v>
      </c>
      <c r="G100" s="7">
        <f t="shared" si="29"/>
        <v>0.29780124568103972</v>
      </c>
      <c r="AU100" s="2"/>
      <c r="BI100" s="5">
        <f t="shared" si="30"/>
        <v>55.078000000000003</v>
      </c>
      <c r="BJ100" s="5">
        <f t="shared" si="31"/>
        <v>98</v>
      </c>
      <c r="BK100" s="5">
        <f t="shared" si="32"/>
        <v>1.7409781617095452</v>
      </c>
      <c r="BL100">
        <f t="shared" si="33"/>
        <v>0.79894710621097798</v>
      </c>
      <c r="BM100">
        <f t="shared" si="34"/>
        <v>0.20105289378902202</v>
      </c>
      <c r="BN100">
        <f t="shared" si="35"/>
        <v>0.80825925819864808</v>
      </c>
      <c r="BO100">
        <f t="shared" si="36"/>
        <v>-85.279923926558681</v>
      </c>
      <c r="BP100">
        <f t="shared" si="37"/>
        <v>0.78</v>
      </c>
      <c r="BQ100">
        <f t="shared" si="38"/>
        <v>0.77219321418868503</v>
      </c>
      <c r="BR100">
        <f t="shared" si="39"/>
        <v>4.0087503623805754</v>
      </c>
      <c r="BU100" t="s">
        <v>62</v>
      </c>
      <c r="BV100">
        <v>0.24</v>
      </c>
    </row>
    <row r="101" spans="1:74" x14ac:dyDescent="0.25">
      <c r="A101">
        <v>56.631</v>
      </c>
      <c r="B101">
        <f t="shared" si="40"/>
        <v>1.7530542305413703</v>
      </c>
      <c r="C101">
        <f t="shared" si="41"/>
        <v>99</v>
      </c>
      <c r="D101" s="5">
        <f t="shared" si="42"/>
        <v>0.7857142857142857</v>
      </c>
      <c r="E101" s="6">
        <f t="shared" si="27"/>
        <v>0.79163860774337469</v>
      </c>
      <c r="F101" s="7">
        <f t="shared" si="28"/>
        <v>0.78571428571428581</v>
      </c>
      <c r="G101" s="7">
        <f t="shared" si="29"/>
        <v>0.29162563364376137</v>
      </c>
      <c r="AU101" s="2"/>
      <c r="BI101" s="5">
        <f t="shared" si="30"/>
        <v>56.631</v>
      </c>
      <c r="BJ101" s="5">
        <f t="shared" si="31"/>
        <v>99</v>
      </c>
      <c r="BK101" s="5">
        <f t="shared" si="32"/>
        <v>1.7530542305413703</v>
      </c>
      <c r="BL101">
        <f t="shared" si="33"/>
        <v>0.80359256216380159</v>
      </c>
      <c r="BM101">
        <f t="shared" si="34"/>
        <v>0.19640743783619841</v>
      </c>
      <c r="BN101">
        <f t="shared" si="35"/>
        <v>0.81607065973797821</v>
      </c>
      <c r="BO101">
        <f t="shared" si="36"/>
        <v>-83.117695625932299</v>
      </c>
      <c r="BP101">
        <f t="shared" si="37"/>
        <v>0.78800000000000003</v>
      </c>
      <c r="BQ101">
        <f t="shared" si="38"/>
        <v>0.79950094313273623</v>
      </c>
      <c r="BR101">
        <f t="shared" si="39"/>
        <v>4.0365565384547066</v>
      </c>
      <c r="BU101" t="s">
        <v>63</v>
      </c>
      <c r="BV101">
        <v>0.24</v>
      </c>
    </row>
    <row r="102" spans="1:74" x14ac:dyDescent="0.25">
      <c r="A102">
        <v>61.046999999999997</v>
      </c>
      <c r="B102">
        <f t="shared" si="40"/>
        <v>1.785664326504347</v>
      </c>
      <c r="C102">
        <f t="shared" si="41"/>
        <v>100</v>
      </c>
      <c r="D102" s="5">
        <f t="shared" si="42"/>
        <v>0.79365079365079361</v>
      </c>
      <c r="E102" s="6">
        <f t="shared" si="27"/>
        <v>0.81915425112198859</v>
      </c>
      <c r="F102" s="7">
        <f t="shared" si="28"/>
        <v>0.7936507936507935</v>
      </c>
      <c r="G102" s="7">
        <f t="shared" si="29"/>
        <v>0.28523400176586927</v>
      </c>
      <c r="AU102" s="2"/>
      <c r="BI102" s="5">
        <f t="shared" si="30"/>
        <v>61.046999999999997</v>
      </c>
      <c r="BJ102" s="5">
        <f t="shared" si="31"/>
        <v>100</v>
      </c>
      <c r="BK102" s="5">
        <f t="shared" si="32"/>
        <v>1.785664326504347</v>
      </c>
      <c r="BL102">
        <f t="shared" si="33"/>
        <v>0.815808181408332</v>
      </c>
      <c r="BM102">
        <f t="shared" si="34"/>
        <v>0.184191818591668</v>
      </c>
      <c r="BN102">
        <f t="shared" si="35"/>
        <v>0.82406249821612787</v>
      </c>
      <c r="BO102">
        <f t="shared" si="36"/>
        <v>-79.019900682847933</v>
      </c>
      <c r="BP102">
        <f t="shared" si="37"/>
        <v>0.79600000000000004</v>
      </c>
      <c r="BQ102">
        <f t="shared" si="38"/>
        <v>0.82741832070438259</v>
      </c>
      <c r="BR102">
        <f t="shared" si="39"/>
        <v>4.1116440593001622</v>
      </c>
      <c r="BU102" t="s">
        <v>63</v>
      </c>
      <c r="BV102">
        <v>0.24</v>
      </c>
    </row>
    <row r="103" spans="1:74" x14ac:dyDescent="0.25">
      <c r="A103">
        <v>68.55</v>
      </c>
      <c r="B103">
        <f t="shared" si="40"/>
        <v>1.8360074591255315</v>
      </c>
      <c r="C103">
        <f t="shared" si="41"/>
        <v>101</v>
      </c>
      <c r="D103" s="5">
        <f t="shared" si="42"/>
        <v>0.80158730158730163</v>
      </c>
      <c r="E103" s="6">
        <f t="shared" si="27"/>
        <v>0.84730453989554066</v>
      </c>
      <c r="F103" s="7">
        <f t="shared" si="28"/>
        <v>0.80158730158730163</v>
      </c>
      <c r="G103" s="7">
        <f t="shared" si="29"/>
        <v>0.27862150673522579</v>
      </c>
      <c r="AU103" s="2"/>
      <c r="BI103" s="5">
        <f t="shared" si="30"/>
        <v>68.55</v>
      </c>
      <c r="BJ103" s="5">
        <f t="shared" si="31"/>
        <v>101</v>
      </c>
      <c r="BK103" s="5">
        <f t="shared" si="32"/>
        <v>1.8360074591255315</v>
      </c>
      <c r="BL103">
        <f t="shared" si="33"/>
        <v>0.83371421077189145</v>
      </c>
      <c r="BM103">
        <f t="shared" si="34"/>
        <v>0.16628578922810855</v>
      </c>
      <c r="BN103">
        <f t="shared" si="35"/>
        <v>0.83124943187920675</v>
      </c>
      <c r="BO103">
        <f t="shared" si="36"/>
        <v>-73.70468572884073</v>
      </c>
      <c r="BP103">
        <f t="shared" si="37"/>
        <v>0.80400000000000005</v>
      </c>
      <c r="BQ103">
        <f t="shared" si="38"/>
        <v>0.85599598549268174</v>
      </c>
      <c r="BR103">
        <f t="shared" si="39"/>
        <v>4.2275634060083229</v>
      </c>
      <c r="BU103" t="s">
        <v>75</v>
      </c>
      <c r="BV103">
        <v>0.24</v>
      </c>
    </row>
    <row r="104" spans="1:74" x14ac:dyDescent="0.25">
      <c r="A104">
        <v>89.293999999999997</v>
      </c>
      <c r="B104">
        <f t="shared" si="40"/>
        <v>1.9508222779878175</v>
      </c>
      <c r="C104">
        <f t="shared" si="41"/>
        <v>102</v>
      </c>
      <c r="D104" s="5">
        <f t="shared" si="42"/>
        <v>0.80952380952380953</v>
      </c>
      <c r="E104" s="6">
        <f t="shared" si="27"/>
        <v>0.87614284924684116</v>
      </c>
      <c r="F104" s="7">
        <f t="shared" si="28"/>
        <v>0.80952380952380965</v>
      </c>
      <c r="G104" s="7">
        <f t="shared" si="29"/>
        <v>0.2717829037516048</v>
      </c>
      <c r="AU104" s="2"/>
      <c r="BI104" s="5">
        <f t="shared" si="30"/>
        <v>89.293999999999997</v>
      </c>
      <c r="BJ104" s="5">
        <f t="shared" si="31"/>
        <v>102</v>
      </c>
      <c r="BK104" s="5">
        <f t="shared" si="32"/>
        <v>1.9508222779878175</v>
      </c>
      <c r="BL104">
        <f t="shared" si="33"/>
        <v>0.87019629095613671</v>
      </c>
      <c r="BM104">
        <f t="shared" si="34"/>
        <v>0.12980370904386329</v>
      </c>
      <c r="BN104">
        <f t="shared" si="35"/>
        <v>0.83191009770166735</v>
      </c>
      <c r="BO104">
        <f t="shared" si="36"/>
        <v>-65.582676239921554</v>
      </c>
      <c r="BP104">
        <f t="shared" si="37"/>
        <v>0.81200000000000006</v>
      </c>
      <c r="BQ104">
        <f t="shared" si="38"/>
        <v>0.88529044882964236</v>
      </c>
      <c r="BR104">
        <f t="shared" si="39"/>
        <v>4.491934296375435</v>
      </c>
      <c r="BU104" t="s">
        <v>1</v>
      </c>
      <c r="BV104">
        <v>0.25</v>
      </c>
    </row>
    <row r="105" spans="1:74" x14ac:dyDescent="0.25">
      <c r="A105">
        <v>90.802999999999997</v>
      </c>
      <c r="B105">
        <f t="shared" si="40"/>
        <v>1.9581001972206751</v>
      </c>
      <c r="C105">
        <f t="shared" si="41"/>
        <v>103</v>
      </c>
      <c r="D105" s="5">
        <f t="shared" si="42"/>
        <v>0.81746031746031744</v>
      </c>
      <c r="E105" s="6">
        <f t="shared" si="27"/>
        <v>0.90572889406190249</v>
      </c>
      <c r="F105" s="7">
        <f t="shared" si="28"/>
        <v>0.81746031746031722</v>
      </c>
      <c r="G105" s="7">
        <f t="shared" si="29"/>
        <v>0.26471249989900308</v>
      </c>
      <c r="AU105" s="2"/>
      <c r="BI105" s="5">
        <f t="shared" si="30"/>
        <v>90.802999999999997</v>
      </c>
      <c r="BJ105" s="5">
        <f t="shared" si="31"/>
        <v>103</v>
      </c>
      <c r="BK105" s="5">
        <f t="shared" si="32"/>
        <v>1.9581001972206751</v>
      </c>
      <c r="BL105">
        <f t="shared" si="33"/>
        <v>0.87230576890079048</v>
      </c>
      <c r="BM105">
        <f t="shared" si="34"/>
        <v>0.12769423109920952</v>
      </c>
      <c r="BN105">
        <f t="shared" si="35"/>
        <v>0.84248005380220736</v>
      </c>
      <c r="BO105">
        <f t="shared" si="36"/>
        <v>-63.144214016136715</v>
      </c>
      <c r="BP105">
        <f t="shared" si="37"/>
        <v>0.82</v>
      </c>
      <c r="BQ105">
        <f t="shared" si="38"/>
        <v>0.91536508784281256</v>
      </c>
      <c r="BR105">
        <f t="shared" si="39"/>
        <v>4.5086923247090276</v>
      </c>
      <c r="BU105" t="s">
        <v>63</v>
      </c>
      <c r="BV105">
        <v>0.25</v>
      </c>
    </row>
    <row r="106" spans="1:74" x14ac:dyDescent="0.25">
      <c r="A106">
        <v>91.951999999999998</v>
      </c>
      <c r="B106">
        <f t="shared" si="40"/>
        <v>1.9635611797896224</v>
      </c>
      <c r="C106">
        <f t="shared" si="41"/>
        <v>104</v>
      </c>
      <c r="D106" s="5">
        <f t="shared" si="42"/>
        <v>0.82539682539682535</v>
      </c>
      <c r="E106" s="6">
        <f t="shared" si="27"/>
        <v>0.93612982397262845</v>
      </c>
      <c r="F106" s="7">
        <f t="shared" si="28"/>
        <v>0.82539682539682513</v>
      </c>
      <c r="G106" s="7">
        <f t="shared" si="29"/>
        <v>0.25740409962955813</v>
      </c>
      <c r="AU106" s="2"/>
      <c r="BI106" s="5">
        <f t="shared" si="30"/>
        <v>91.951999999999998</v>
      </c>
      <c r="BJ106" s="5">
        <f t="shared" si="31"/>
        <v>104</v>
      </c>
      <c r="BK106" s="5">
        <f t="shared" si="32"/>
        <v>1.9635611797896224</v>
      </c>
      <c r="BL106">
        <f t="shared" si="33"/>
        <v>0.87387288430295429</v>
      </c>
      <c r="BM106">
        <f t="shared" si="34"/>
        <v>0.12612711569704571</v>
      </c>
      <c r="BN106">
        <f t="shared" si="35"/>
        <v>0.84624534167740262</v>
      </c>
      <c r="BO106">
        <f t="shared" si="36"/>
        <v>-62.465627130644805</v>
      </c>
      <c r="BP106">
        <f t="shared" si="37"/>
        <v>0.82799999999999996</v>
      </c>
      <c r="BQ106">
        <f t="shared" si="38"/>
        <v>0.94629135796157593</v>
      </c>
      <c r="BR106">
        <f t="shared" si="39"/>
        <v>4.521266701765386</v>
      </c>
      <c r="BU106" t="s">
        <v>65</v>
      </c>
      <c r="BV106">
        <v>0.25</v>
      </c>
    </row>
    <row r="107" spans="1:74" x14ac:dyDescent="0.25">
      <c r="A107">
        <v>97.734999999999999</v>
      </c>
      <c r="B107">
        <f t="shared" si="40"/>
        <v>1.9900501172995453</v>
      </c>
      <c r="C107">
        <f t="shared" si="41"/>
        <v>105</v>
      </c>
      <c r="D107" s="5">
        <f t="shared" si="42"/>
        <v>0.83333333333333337</v>
      </c>
      <c r="E107" s="6">
        <f t="shared" si="27"/>
        <v>0.96742156610170071</v>
      </c>
      <c r="F107" s="7">
        <f t="shared" si="28"/>
        <v>0.83333333333333326</v>
      </c>
      <c r="G107" s="7">
        <f t="shared" si="29"/>
        <v>0.24985094061404356</v>
      </c>
      <c r="AU107" s="2"/>
      <c r="BI107" s="5">
        <f t="shared" si="30"/>
        <v>97.734999999999999</v>
      </c>
      <c r="BJ107" s="5">
        <f t="shared" si="31"/>
        <v>105</v>
      </c>
      <c r="BK107" s="5">
        <f t="shared" si="32"/>
        <v>1.9900501172995453</v>
      </c>
      <c r="BL107">
        <f t="shared" si="33"/>
        <v>0.88128388916609379</v>
      </c>
      <c r="BM107">
        <f t="shared" si="34"/>
        <v>0.11871611083390621</v>
      </c>
      <c r="BN107">
        <f t="shared" si="35"/>
        <v>0.84825796546572807</v>
      </c>
      <c r="BO107">
        <f t="shared" si="36"/>
        <v>-60.80770453149934</v>
      </c>
      <c r="BP107">
        <f t="shared" si="37"/>
        <v>0.83599999999999997</v>
      </c>
      <c r="BQ107">
        <f t="shared" si="38"/>
        <v>0.97815028626247047</v>
      </c>
      <c r="BR107">
        <f t="shared" si="39"/>
        <v>4.5822597344049854</v>
      </c>
      <c r="BU107" t="s">
        <v>62</v>
      </c>
      <c r="BV107">
        <v>0.26</v>
      </c>
    </row>
    <row r="108" spans="1:74" x14ac:dyDescent="0.25">
      <c r="A108">
        <v>100</v>
      </c>
      <c r="B108">
        <f t="shared" si="40"/>
        <v>2</v>
      </c>
      <c r="C108">
        <f t="shared" si="41"/>
        <v>106</v>
      </c>
      <c r="D108" s="5">
        <f t="shared" si="42"/>
        <v>0.84126984126984128</v>
      </c>
      <c r="E108" s="6">
        <f t="shared" si="27"/>
        <v>0.99969048648913517</v>
      </c>
      <c r="F108" s="7">
        <f t="shared" si="28"/>
        <v>0.84126984126984072</v>
      </c>
      <c r="G108" s="7">
        <f t="shared" si="29"/>
        <v>0.24204561772522407</v>
      </c>
      <c r="AU108" s="2"/>
      <c r="BI108" s="5">
        <f t="shared" si="30"/>
        <v>100</v>
      </c>
      <c r="BJ108" s="5">
        <f t="shared" si="31"/>
        <v>106</v>
      </c>
      <c r="BK108" s="5">
        <f t="shared" si="32"/>
        <v>2</v>
      </c>
      <c r="BL108">
        <f t="shared" si="33"/>
        <v>0.88398654688736344</v>
      </c>
      <c r="BM108">
        <f t="shared" si="34"/>
        <v>0.11601345311263656</v>
      </c>
      <c r="BN108">
        <f t="shared" si="35"/>
        <v>0.87187982319437773</v>
      </c>
      <c r="BO108">
        <f t="shared" si="36"/>
        <v>-54.94801167054149</v>
      </c>
      <c r="BP108">
        <f t="shared" si="37"/>
        <v>0.84399999999999997</v>
      </c>
      <c r="BQ108">
        <f t="shared" si="38"/>
        <v>1.0110343281418137</v>
      </c>
      <c r="BR108">
        <f t="shared" si="39"/>
        <v>4.6051701859880918</v>
      </c>
      <c r="BU108" t="s">
        <v>63</v>
      </c>
      <c r="BV108">
        <v>0.26</v>
      </c>
    </row>
    <row r="109" spans="1:74" x14ac:dyDescent="0.25">
      <c r="A109">
        <v>100</v>
      </c>
      <c r="B109">
        <f t="shared" si="40"/>
        <v>2</v>
      </c>
      <c r="C109">
        <f t="shared" si="41"/>
        <v>107</v>
      </c>
      <c r="D109" s="5">
        <f t="shared" si="42"/>
        <v>0.84920634920634919</v>
      </c>
      <c r="E109" s="6">
        <f t="shared" si="27"/>
        <v>1.0330354662092891</v>
      </c>
      <c r="F109" s="7">
        <f t="shared" si="28"/>
        <v>0.84920634920634874</v>
      </c>
      <c r="G109" s="7">
        <f t="shared" si="29"/>
        <v>0.23397999226342509</v>
      </c>
      <c r="AU109" s="2"/>
      <c r="BI109" s="5">
        <f t="shared" si="30"/>
        <v>100</v>
      </c>
      <c r="BJ109" s="5">
        <f t="shared" si="31"/>
        <v>107</v>
      </c>
      <c r="BK109" s="5">
        <f t="shared" si="32"/>
        <v>2</v>
      </c>
      <c r="BL109">
        <f t="shared" si="33"/>
        <v>0.88398654688736344</v>
      </c>
      <c r="BM109">
        <f t="shared" si="34"/>
        <v>0.11601345311263656</v>
      </c>
      <c r="BN109">
        <f t="shared" si="35"/>
        <v>0.87465150187207308</v>
      </c>
      <c r="BO109">
        <f t="shared" si="36"/>
        <v>-54.792799565587934</v>
      </c>
      <c r="BP109">
        <f t="shared" si="37"/>
        <v>0.85199999999999998</v>
      </c>
      <c r="BQ109">
        <f t="shared" si="38"/>
        <v>1.0450496996583867</v>
      </c>
      <c r="BR109">
        <f t="shared" si="39"/>
        <v>4.6051701859880918</v>
      </c>
      <c r="BU109" t="s">
        <v>75</v>
      </c>
      <c r="BV109">
        <v>0.26</v>
      </c>
    </row>
    <row r="110" spans="1:74" x14ac:dyDescent="0.25">
      <c r="A110">
        <v>100</v>
      </c>
      <c r="B110">
        <f t="shared" si="40"/>
        <v>2</v>
      </c>
      <c r="C110">
        <f t="shared" si="41"/>
        <v>108</v>
      </c>
      <c r="D110" s="5">
        <f t="shared" si="42"/>
        <v>0.8571428571428571</v>
      </c>
      <c r="E110" s="6">
        <f t="shared" si="27"/>
        <v>1.0675705238781419</v>
      </c>
      <c r="F110" s="7">
        <f t="shared" si="28"/>
        <v>0.85714285714285721</v>
      </c>
      <c r="G110" s="7">
        <f t="shared" si="29"/>
        <v>0.22564508263862487</v>
      </c>
      <c r="AU110" s="2"/>
      <c r="BI110" s="5">
        <f t="shared" si="30"/>
        <v>100</v>
      </c>
      <c r="BJ110" s="5">
        <f t="shared" si="31"/>
        <v>108</v>
      </c>
      <c r="BK110" s="5">
        <f t="shared" si="32"/>
        <v>2</v>
      </c>
      <c r="BL110">
        <f t="shared" si="33"/>
        <v>0.88398654688736344</v>
      </c>
      <c r="BM110">
        <f t="shared" si="34"/>
        <v>0.11601345311263656</v>
      </c>
      <c r="BN110">
        <f t="shared" si="35"/>
        <v>0.87465150187207308</v>
      </c>
      <c r="BO110">
        <f t="shared" si="36"/>
        <v>-55.307285946485472</v>
      </c>
      <c r="BP110">
        <f t="shared" si="37"/>
        <v>0.86</v>
      </c>
      <c r="BQ110">
        <f t="shared" si="38"/>
        <v>1.0803193408149565</v>
      </c>
      <c r="BR110">
        <f t="shared" si="39"/>
        <v>4.6051701859880918</v>
      </c>
      <c r="BU110" t="s">
        <v>75</v>
      </c>
      <c r="BV110">
        <v>0.26</v>
      </c>
    </row>
    <row r="111" spans="1:74" x14ac:dyDescent="0.25">
      <c r="A111">
        <v>100.05</v>
      </c>
      <c r="B111">
        <f t="shared" si="40"/>
        <v>2.00021709297223</v>
      </c>
      <c r="C111">
        <f t="shared" si="41"/>
        <v>109</v>
      </c>
      <c r="D111" s="5">
        <f t="shared" si="42"/>
        <v>0.86507936507936511</v>
      </c>
      <c r="E111" s="6">
        <f t="shared" si="27"/>
        <v>1.1034281680166924</v>
      </c>
      <c r="F111" s="7">
        <f t="shared" si="28"/>
        <v>0.86507936507936511</v>
      </c>
      <c r="G111" s="7">
        <f t="shared" si="29"/>
        <v>0.21703093148569422</v>
      </c>
      <c r="AU111" s="2"/>
      <c r="BI111" s="5">
        <f t="shared" si="30"/>
        <v>100.05</v>
      </c>
      <c r="BJ111" s="5">
        <f t="shared" si="31"/>
        <v>109</v>
      </c>
      <c r="BK111" s="5">
        <f t="shared" si="32"/>
        <v>2.00021709297223</v>
      </c>
      <c r="BL111">
        <f t="shared" si="33"/>
        <v>0.88404502429168219</v>
      </c>
      <c r="BM111">
        <f t="shared" si="34"/>
        <v>0.11595497570831781</v>
      </c>
      <c r="BN111">
        <f t="shared" si="35"/>
        <v>0.88548939391455272</v>
      </c>
      <c r="BO111">
        <f t="shared" si="36"/>
        <v>-53.135072342189609</v>
      </c>
      <c r="BP111">
        <f t="shared" si="37"/>
        <v>0.86799999999999999</v>
      </c>
      <c r="BQ111">
        <f t="shared" si="38"/>
        <v>1.1169867278766101</v>
      </c>
      <c r="BR111">
        <f t="shared" si="39"/>
        <v>4.6056700610297421</v>
      </c>
      <c r="BU111" t="s">
        <v>63</v>
      </c>
      <c r="BV111">
        <v>0.27</v>
      </c>
    </row>
    <row r="112" spans="1:74" x14ac:dyDescent="0.25">
      <c r="A112">
        <v>106.203</v>
      </c>
      <c r="B112">
        <f t="shared" si="40"/>
        <v>2.0261367847778771</v>
      </c>
      <c r="C112">
        <f t="shared" si="41"/>
        <v>110</v>
      </c>
      <c r="D112" s="5">
        <f t="shared" si="42"/>
        <v>0.87301587301587302</v>
      </c>
      <c r="E112" s="6">
        <f t="shared" si="27"/>
        <v>1.1407637392345982</v>
      </c>
      <c r="F112" s="7">
        <f t="shared" si="28"/>
        <v>0.87301587301587302</v>
      </c>
      <c r="G112" s="7">
        <f t="shared" si="29"/>
        <v>0.20812644244996489</v>
      </c>
      <c r="AU112" s="2"/>
      <c r="BI112" s="5">
        <f t="shared" si="30"/>
        <v>106.203</v>
      </c>
      <c r="BJ112" s="5">
        <f t="shared" si="31"/>
        <v>110</v>
      </c>
      <c r="BK112" s="5">
        <f t="shared" si="32"/>
        <v>2.0261367847778771</v>
      </c>
      <c r="BL112">
        <f t="shared" si="33"/>
        <v>0.8908771347068537</v>
      </c>
      <c r="BM112">
        <f t="shared" si="34"/>
        <v>0.1091228652931463</v>
      </c>
      <c r="BN112">
        <f t="shared" si="35"/>
        <v>0.8904066070911093</v>
      </c>
      <c r="BO112">
        <f t="shared" si="36"/>
        <v>-50.726053628927708</v>
      </c>
      <c r="BP112">
        <f t="shared" si="37"/>
        <v>0.876</v>
      </c>
      <c r="BQ112">
        <f t="shared" si="38"/>
        <v>1.155220846611952</v>
      </c>
      <c r="BR112">
        <f t="shared" si="39"/>
        <v>4.6653523569964257</v>
      </c>
      <c r="BU112" t="s">
        <v>1</v>
      </c>
      <c r="BV112">
        <v>0.28000000000000003</v>
      </c>
    </row>
    <row r="113" spans="1:74" x14ac:dyDescent="0.25">
      <c r="A113">
        <v>125.291</v>
      </c>
      <c r="B113">
        <f t="shared" si="40"/>
        <v>2.097919875537499</v>
      </c>
      <c r="C113">
        <f t="shared" si="41"/>
        <v>111</v>
      </c>
      <c r="D113" s="5">
        <f t="shared" si="42"/>
        <v>0.88095238095238093</v>
      </c>
      <c r="E113" s="6">
        <f t="shared" si="27"/>
        <v>1.179761117611861</v>
      </c>
      <c r="F113" s="7">
        <f t="shared" si="28"/>
        <v>0.88095238095238093</v>
      </c>
      <c r="G113" s="7">
        <f t="shared" si="29"/>
        <v>0.19891917739122164</v>
      </c>
      <c r="AU113" s="2"/>
      <c r="BI113" s="5">
        <f t="shared" si="30"/>
        <v>125.291</v>
      </c>
      <c r="BJ113" s="5">
        <f t="shared" si="31"/>
        <v>111</v>
      </c>
      <c r="BK113" s="5">
        <f t="shared" si="32"/>
        <v>2.097919875537499</v>
      </c>
      <c r="BL113">
        <f t="shared" si="33"/>
        <v>0.90827741084269975</v>
      </c>
      <c r="BM113">
        <f t="shared" si="34"/>
        <v>9.1722589157300249E-2</v>
      </c>
      <c r="BN113">
        <f t="shared" si="35"/>
        <v>0.89883858730965704</v>
      </c>
      <c r="BO113">
        <f t="shared" si="36"/>
        <v>-44.831449167978946</v>
      </c>
      <c r="BP113">
        <f t="shared" si="37"/>
        <v>0.88400000000000001</v>
      </c>
      <c r="BQ113">
        <f t="shared" si="38"/>
        <v>1.1952227814374274</v>
      </c>
      <c r="BR113">
        <f t="shared" si="39"/>
        <v>4.8306390317085688</v>
      </c>
      <c r="BU113" t="s">
        <v>1</v>
      </c>
      <c r="BV113">
        <v>0.28999999999999998</v>
      </c>
    </row>
    <row r="114" spans="1:74" x14ac:dyDescent="0.25">
      <c r="A114">
        <v>125.714</v>
      </c>
      <c r="B114">
        <f t="shared" si="40"/>
        <v>2.0993836451018768</v>
      </c>
      <c r="C114">
        <f t="shared" si="41"/>
        <v>112</v>
      </c>
      <c r="D114" s="5">
        <f t="shared" si="42"/>
        <v>0.88888888888888884</v>
      </c>
      <c r="E114" s="6">
        <f t="shared" si="27"/>
        <v>1.2206403488473503</v>
      </c>
      <c r="F114" s="7">
        <f t="shared" si="28"/>
        <v>0.88888888888888906</v>
      </c>
      <c r="G114" s="7">
        <f t="shared" si="29"/>
        <v>0.18939510112030669</v>
      </c>
      <c r="AU114" s="2"/>
      <c r="BI114" s="5">
        <f t="shared" si="30"/>
        <v>125.714</v>
      </c>
      <c r="BJ114" s="5">
        <f t="shared" si="31"/>
        <v>112</v>
      </c>
      <c r="BK114" s="5">
        <f t="shared" si="32"/>
        <v>2.0993836451018768</v>
      </c>
      <c r="BL114">
        <f t="shared" si="33"/>
        <v>0.90860948953586596</v>
      </c>
      <c r="BM114">
        <f t="shared" si="34"/>
        <v>9.1390510464134045E-2</v>
      </c>
      <c r="BN114">
        <f t="shared" si="35"/>
        <v>0.90271884607484498</v>
      </c>
      <c r="BO114">
        <f t="shared" si="36"/>
        <v>-44.19503445907484</v>
      </c>
      <c r="BP114">
        <f t="shared" si="37"/>
        <v>0.89200000000000002</v>
      </c>
      <c r="BQ114">
        <f t="shared" si="38"/>
        <v>1.2372345991628275</v>
      </c>
      <c r="BR114">
        <f t="shared" si="39"/>
        <v>4.8340094856870834</v>
      </c>
      <c r="BU114" t="s">
        <v>75</v>
      </c>
      <c r="BV114">
        <v>0.28999999999999998</v>
      </c>
    </row>
    <row r="115" spans="1:74" x14ac:dyDescent="0.25">
      <c r="A115">
        <v>127.476</v>
      </c>
      <c r="B115">
        <f t="shared" si="40"/>
        <v>2.1054284275253985</v>
      </c>
      <c r="C115">
        <f t="shared" si="41"/>
        <v>113</v>
      </c>
      <c r="D115" s="5">
        <f t="shared" si="42"/>
        <v>0.89682539682539686</v>
      </c>
      <c r="E115" s="6">
        <f t="shared" si="27"/>
        <v>1.2636680250691246</v>
      </c>
      <c r="F115" s="7">
        <f t="shared" si="28"/>
        <v>0.89682539682539697</v>
      </c>
      <c r="G115" s="7">
        <f t="shared" si="29"/>
        <v>0.17953825535687085</v>
      </c>
      <c r="AU115" s="2"/>
      <c r="BI115" s="5">
        <f t="shared" si="30"/>
        <v>127.476</v>
      </c>
      <c r="BJ115" s="5">
        <f t="shared" si="31"/>
        <v>113</v>
      </c>
      <c r="BK115" s="5">
        <f t="shared" si="32"/>
        <v>2.1054284275253985</v>
      </c>
      <c r="BL115">
        <f t="shared" si="33"/>
        <v>0.90997140491203554</v>
      </c>
      <c r="BM115">
        <f t="shared" si="34"/>
        <v>9.0028595087964458E-2</v>
      </c>
      <c r="BN115">
        <f t="shared" si="35"/>
        <v>0.90457184581054495</v>
      </c>
      <c r="BO115">
        <f t="shared" si="36"/>
        <v>-43.793021006790966</v>
      </c>
      <c r="BP115">
        <f t="shared" si="37"/>
        <v>0.9</v>
      </c>
      <c r="BQ115">
        <f t="shared" si="38"/>
        <v>1.2815515655446006</v>
      </c>
      <c r="BR115">
        <f t="shared" si="39"/>
        <v>4.847928111585877</v>
      </c>
      <c r="BU115" t="s">
        <v>63</v>
      </c>
      <c r="BV115">
        <v>0.31</v>
      </c>
    </row>
    <row r="116" spans="1:74" x14ac:dyDescent="0.25">
      <c r="A116">
        <v>135.92500000000001</v>
      </c>
      <c r="B116">
        <f t="shared" si="40"/>
        <v>2.1332993416737485</v>
      </c>
      <c r="C116">
        <f t="shared" si="41"/>
        <v>114</v>
      </c>
      <c r="D116" s="5">
        <f t="shared" si="42"/>
        <v>0.90476190476190477</v>
      </c>
      <c r="E116" s="6">
        <f t="shared" si="27"/>
        <v>1.3091717167857773</v>
      </c>
      <c r="F116" s="7">
        <f t="shared" si="28"/>
        <v>0.90476190476190477</v>
      </c>
      <c r="G116" s="7">
        <f t="shared" si="29"/>
        <v>0.16933033528800742</v>
      </c>
      <c r="AU116" s="2"/>
      <c r="BI116" s="5">
        <f t="shared" si="30"/>
        <v>135.92500000000001</v>
      </c>
      <c r="BJ116" s="5">
        <f t="shared" si="31"/>
        <v>114</v>
      </c>
      <c r="BK116" s="5">
        <f t="shared" si="32"/>
        <v>2.1332993416737485</v>
      </c>
      <c r="BL116">
        <f t="shared" si="33"/>
        <v>0.91605622060242309</v>
      </c>
      <c r="BM116">
        <f t="shared" si="34"/>
        <v>8.3943779397576912E-2</v>
      </c>
      <c r="BN116">
        <f t="shared" si="35"/>
        <v>0.9072317105465092</v>
      </c>
      <c r="BO116">
        <f t="shared" si="36"/>
        <v>-42.002929632406534</v>
      </c>
      <c r="BP116">
        <f t="shared" si="37"/>
        <v>0.90800000000000003</v>
      </c>
      <c r="BQ116">
        <f t="shared" si="38"/>
        <v>1.3285393288568097</v>
      </c>
      <c r="BR116">
        <f t="shared" si="39"/>
        <v>4.9121032630319847</v>
      </c>
      <c r="BU116" t="s">
        <v>63</v>
      </c>
      <c r="BV116">
        <v>0.33</v>
      </c>
    </row>
    <row r="117" spans="1:74" x14ac:dyDescent="0.25">
      <c r="A117">
        <v>145.04499999999999</v>
      </c>
      <c r="B117">
        <f t="shared" si="40"/>
        <v>2.1615027623711085</v>
      </c>
      <c r="C117">
        <f t="shared" si="41"/>
        <v>115</v>
      </c>
      <c r="D117" s="5">
        <f t="shared" si="42"/>
        <v>0.91269841269841268</v>
      </c>
      <c r="E117" s="6">
        <f t="shared" si="27"/>
        <v>1.3575605292840325</v>
      </c>
      <c r="F117" s="7">
        <f t="shared" si="28"/>
        <v>0.91269841269841268</v>
      </c>
      <c r="G117" s="7">
        <f t="shared" si="29"/>
        <v>0.15875012901136604</v>
      </c>
      <c r="AU117" s="2"/>
      <c r="BI117" s="5">
        <f t="shared" si="30"/>
        <v>145.04499999999999</v>
      </c>
      <c r="BJ117" s="5">
        <f t="shared" si="31"/>
        <v>115</v>
      </c>
      <c r="BK117" s="5">
        <f t="shared" si="32"/>
        <v>2.1615027623711085</v>
      </c>
      <c r="BL117">
        <f t="shared" si="33"/>
        <v>0.92189386690259389</v>
      </c>
      <c r="BM117">
        <f t="shared" si="34"/>
        <v>7.8106133097406105E-2</v>
      </c>
      <c r="BN117">
        <f t="shared" si="35"/>
        <v>0.92122695798142429</v>
      </c>
      <c r="BO117">
        <f t="shared" si="36"/>
        <v>-37.412650889426985</v>
      </c>
      <c r="BP117">
        <f t="shared" si="37"/>
        <v>0.91600000000000004</v>
      </c>
      <c r="BQ117">
        <f t="shared" si="38"/>
        <v>1.3786587286232788</v>
      </c>
      <c r="BR117">
        <f t="shared" si="39"/>
        <v>4.9770440391011661</v>
      </c>
      <c r="BU117" t="s">
        <v>75</v>
      </c>
      <c r="BV117">
        <v>0.33</v>
      </c>
    </row>
    <row r="118" spans="1:74" x14ac:dyDescent="0.25">
      <c r="A118">
        <v>147.91200000000001</v>
      </c>
      <c r="B118">
        <f t="shared" si="40"/>
        <v>2.1700034094422813</v>
      </c>
      <c r="C118">
        <f t="shared" si="41"/>
        <v>116</v>
      </c>
      <c r="D118" s="5">
        <f t="shared" si="42"/>
        <v>0.92063492063492058</v>
      </c>
      <c r="E118" s="6">
        <f t="shared" si="27"/>
        <v>1.4093552181185076</v>
      </c>
      <c r="F118" s="7">
        <f t="shared" si="28"/>
        <v>0.92063492063492069</v>
      </c>
      <c r="G118" s="7">
        <f t="shared" si="29"/>
        <v>0.14777275880934307</v>
      </c>
      <c r="AU118" s="2"/>
      <c r="BI118" s="5">
        <f t="shared" si="30"/>
        <v>147.91200000000001</v>
      </c>
      <c r="BJ118" s="5">
        <f t="shared" si="31"/>
        <v>116</v>
      </c>
      <c r="BK118" s="5">
        <f t="shared" si="32"/>
        <v>2.1700034094422813</v>
      </c>
      <c r="BL118">
        <f t="shared" si="33"/>
        <v>0.92359152637076025</v>
      </c>
      <c r="BM118">
        <f t="shared" si="34"/>
        <v>7.6408473629239748E-2</v>
      </c>
      <c r="BN118">
        <f t="shared" si="35"/>
        <v>0.92985061952963666</v>
      </c>
      <c r="BO118">
        <f t="shared" si="36"/>
        <v>-35.162059087832048</v>
      </c>
      <c r="BP118">
        <f t="shared" si="37"/>
        <v>0.92400000000000004</v>
      </c>
      <c r="BQ118">
        <f t="shared" si="38"/>
        <v>1.4325027208258103</v>
      </c>
      <c r="BR118">
        <f t="shared" si="39"/>
        <v>4.9966175023280517</v>
      </c>
      <c r="BU118" t="s">
        <v>1</v>
      </c>
      <c r="BV118">
        <v>0.34</v>
      </c>
    </row>
    <row r="119" spans="1:74" x14ac:dyDescent="0.25">
      <c r="A119">
        <v>153</v>
      </c>
      <c r="B119">
        <f t="shared" si="40"/>
        <v>2.1846914308175989</v>
      </c>
      <c r="C119">
        <f t="shared" si="41"/>
        <v>117</v>
      </c>
      <c r="D119" s="5">
        <f t="shared" si="42"/>
        <v>0.9285714285714286</v>
      </c>
      <c r="E119" s="6">
        <f t="shared" si="27"/>
        <v>1.4652337926855228</v>
      </c>
      <c r="F119" s="7">
        <f t="shared" si="28"/>
        <v>0.9285714285714286</v>
      </c>
      <c r="G119" s="7">
        <f t="shared" si="29"/>
        <v>0.13636862707383315</v>
      </c>
      <c r="AU119" s="2"/>
      <c r="BI119" s="5">
        <f t="shared" si="30"/>
        <v>153</v>
      </c>
      <c r="BJ119" s="5">
        <f t="shared" si="31"/>
        <v>117</v>
      </c>
      <c r="BK119" s="5">
        <f t="shared" si="32"/>
        <v>2.1846914308175989</v>
      </c>
      <c r="BL119">
        <f t="shared" si="33"/>
        <v>0.9264584930855515</v>
      </c>
      <c r="BM119">
        <f t="shared" si="34"/>
        <v>7.3541506914448496E-2</v>
      </c>
      <c r="BN119">
        <f t="shared" si="35"/>
        <v>0.93647833822955251</v>
      </c>
      <c r="BO119">
        <f t="shared" si="36"/>
        <v>-33.08947679772298</v>
      </c>
      <c r="BP119">
        <f t="shared" si="37"/>
        <v>0.93200000000000005</v>
      </c>
      <c r="BQ119">
        <f t="shared" si="38"/>
        <v>1.4908533552466612</v>
      </c>
      <c r="BR119">
        <f t="shared" si="39"/>
        <v>5.0304379213924353</v>
      </c>
      <c r="BU119" t="s">
        <v>61</v>
      </c>
      <c r="BV119">
        <v>0.34</v>
      </c>
    </row>
    <row r="120" spans="1:74" x14ac:dyDescent="0.25">
      <c r="A120">
        <v>172.685</v>
      </c>
      <c r="B120">
        <f t="shared" si="40"/>
        <v>2.237254614926159</v>
      </c>
      <c r="C120">
        <f t="shared" si="41"/>
        <v>118</v>
      </c>
      <c r="D120" s="5">
        <f t="shared" si="42"/>
        <v>0.93650793650793651</v>
      </c>
      <c r="E120" s="6">
        <f t="shared" si="27"/>
        <v>1.526103353763713</v>
      </c>
      <c r="F120" s="7">
        <f t="shared" si="28"/>
        <v>0.93650793650793651</v>
      </c>
      <c r="G120" s="7">
        <f t="shared" si="29"/>
        <v>0.12450190569727528</v>
      </c>
      <c r="AU120" s="2"/>
      <c r="BI120" s="5">
        <f t="shared" si="30"/>
        <v>172.685</v>
      </c>
      <c r="BJ120" s="5">
        <f t="shared" si="31"/>
        <v>118</v>
      </c>
      <c r="BK120" s="5">
        <f t="shared" si="32"/>
        <v>2.237254614926159</v>
      </c>
      <c r="BL120">
        <f t="shared" si="33"/>
        <v>0.93604760775331664</v>
      </c>
      <c r="BM120">
        <f t="shared" si="34"/>
        <v>6.3952392246683365E-2</v>
      </c>
      <c r="BN120">
        <f t="shared" si="35"/>
        <v>0.94104317019075612</v>
      </c>
      <c r="BO120">
        <f t="shared" si="36"/>
        <v>-29.810973018297062</v>
      </c>
      <c r="BP120">
        <f t="shared" si="37"/>
        <v>0.94</v>
      </c>
      <c r="BQ120">
        <f t="shared" si="38"/>
        <v>1.5547735945968528</v>
      </c>
      <c r="BR120">
        <f t="shared" si="39"/>
        <v>5.1514691255611078</v>
      </c>
      <c r="BU120" t="s">
        <v>75</v>
      </c>
      <c r="BV120">
        <v>0.35</v>
      </c>
    </row>
    <row r="121" spans="1:74" x14ac:dyDescent="0.25">
      <c r="A121" s="5">
        <v>185.45699999999999</v>
      </c>
      <c r="B121">
        <f t="shared" si="40"/>
        <v>2.2682432302448374</v>
      </c>
      <c r="C121">
        <f t="shared" si="41"/>
        <v>119</v>
      </c>
      <c r="D121" s="5">
        <f t="shared" si="42"/>
        <v>0.94444444444444442</v>
      </c>
      <c r="E121" s="6">
        <f t="shared" si="27"/>
        <v>1.59321881802305</v>
      </c>
      <c r="F121" s="7">
        <f t="shared" si="28"/>
        <v>0.94444444444444442</v>
      </c>
      <c r="G121" s="7">
        <f t="shared" si="29"/>
        <v>0.11212828804063063</v>
      </c>
      <c r="AU121" s="2"/>
      <c r="BI121" s="5">
        <f t="shared" si="30"/>
        <v>185.45699999999999</v>
      </c>
      <c r="BJ121" s="5">
        <f t="shared" si="31"/>
        <v>119</v>
      </c>
      <c r="BK121" s="5">
        <f t="shared" si="32"/>
        <v>2.2682432302448374</v>
      </c>
      <c r="BL121">
        <f t="shared" si="33"/>
        <v>0.94122744358051913</v>
      </c>
      <c r="BM121">
        <f t="shared" si="34"/>
        <v>5.877255641948087E-2</v>
      </c>
      <c r="BN121">
        <f t="shared" si="35"/>
        <v>0.94104317019075612</v>
      </c>
      <c r="BO121">
        <f t="shared" si="36"/>
        <v>-28.756804535558526</v>
      </c>
      <c r="BP121">
        <f t="shared" si="37"/>
        <v>0.94799999999999995</v>
      </c>
      <c r="BQ121">
        <f t="shared" si="38"/>
        <v>1.6257633862332341</v>
      </c>
      <c r="BR121">
        <f t="shared" si="39"/>
        <v>5.2228230492464238</v>
      </c>
      <c r="BU121" t="s">
        <v>62</v>
      </c>
      <c r="BV121" s="5">
        <v>0.37</v>
      </c>
    </row>
    <row r="122" spans="1:74" x14ac:dyDescent="0.25">
      <c r="A122">
        <v>202.185</v>
      </c>
      <c r="B122">
        <f t="shared" si="40"/>
        <v>2.3057489323683691</v>
      </c>
      <c r="C122">
        <f t="shared" si="41"/>
        <v>120</v>
      </c>
      <c r="D122" s="5">
        <f t="shared" si="42"/>
        <v>0.95238095238095233</v>
      </c>
      <c r="E122" s="6">
        <f t="shared" si="27"/>
        <v>1.6683911939470786</v>
      </c>
      <c r="F122" s="7">
        <f t="shared" si="28"/>
        <v>0.95238095238095233</v>
      </c>
      <c r="G122" s="7">
        <f t="shared" si="29"/>
        <v>9.9191483397490787E-2</v>
      </c>
      <c r="AU122" s="2"/>
      <c r="BI122" s="5">
        <f t="shared" si="30"/>
        <v>202.185</v>
      </c>
      <c r="BJ122" s="5">
        <f t="shared" si="31"/>
        <v>120</v>
      </c>
      <c r="BK122" s="5">
        <f t="shared" si="32"/>
        <v>2.3057489323683691</v>
      </c>
      <c r="BL122">
        <f t="shared" si="33"/>
        <v>0.94704958516022186</v>
      </c>
      <c r="BM122">
        <f t="shared" si="34"/>
        <v>5.2950414839778137E-2</v>
      </c>
      <c r="BN122">
        <f t="shared" si="35"/>
        <v>0.94104317019075612</v>
      </c>
      <c r="BO122">
        <f t="shared" si="36"/>
        <v>-27.52565161339421</v>
      </c>
      <c r="BP122">
        <f t="shared" si="37"/>
        <v>0.95599999999999996</v>
      </c>
      <c r="BQ122">
        <f t="shared" si="38"/>
        <v>1.7060433968889612</v>
      </c>
      <c r="BR122">
        <f t="shared" si="39"/>
        <v>5.3091831198583428</v>
      </c>
      <c r="BU122" t="s">
        <v>61</v>
      </c>
      <c r="BV122">
        <v>0.38</v>
      </c>
    </row>
    <row r="123" spans="1:74" x14ac:dyDescent="0.25">
      <c r="A123">
        <v>228.71299999999999</v>
      </c>
      <c r="B123">
        <f t="shared" si="40"/>
        <v>2.3592908505175831</v>
      </c>
      <c r="C123">
        <f t="shared" si="41"/>
        <v>121</v>
      </c>
      <c r="D123" s="5">
        <f t="shared" si="42"/>
        <v>0.96031746031746035</v>
      </c>
      <c r="E123" s="6">
        <f t="shared" si="27"/>
        <v>1.7543819658835995</v>
      </c>
      <c r="F123" s="7">
        <f t="shared" si="28"/>
        <v>0.96031746031746035</v>
      </c>
      <c r="G123" s="7">
        <f t="shared" si="29"/>
        <v>8.5617414653392301E-2</v>
      </c>
      <c r="AU123" s="2"/>
      <c r="BI123" s="5">
        <f t="shared" si="30"/>
        <v>228.71299999999999</v>
      </c>
      <c r="BJ123" s="5">
        <f t="shared" si="31"/>
        <v>121</v>
      </c>
      <c r="BK123" s="5">
        <f t="shared" si="32"/>
        <v>2.3592908505175831</v>
      </c>
      <c r="BL123">
        <f t="shared" si="33"/>
        <v>0.95455770006919283</v>
      </c>
      <c r="BM123">
        <f t="shared" si="34"/>
        <v>4.5442299930807173E-2</v>
      </c>
      <c r="BN123">
        <f t="shared" si="35"/>
        <v>0.94104317019075612</v>
      </c>
      <c r="BO123">
        <f t="shared" si="36"/>
        <v>-25.852901592848365</v>
      </c>
      <c r="BP123">
        <f t="shared" si="37"/>
        <v>0.96399999999999997</v>
      </c>
      <c r="BQ123">
        <f t="shared" si="38"/>
        <v>1.7991181068379669</v>
      </c>
      <c r="BR123">
        <f t="shared" si="39"/>
        <v>5.4324679424390299</v>
      </c>
      <c r="BU123" t="s">
        <v>75</v>
      </c>
      <c r="BV123">
        <v>0.38</v>
      </c>
    </row>
    <row r="124" spans="1:74" x14ac:dyDescent="0.25">
      <c r="A124">
        <v>281.28399999999999</v>
      </c>
      <c r="B124">
        <f t="shared" si="40"/>
        <v>2.4491450293236259</v>
      </c>
      <c r="C124">
        <f t="shared" si="41"/>
        <v>122</v>
      </c>
      <c r="D124" s="5">
        <f t="shared" si="42"/>
        <v>0.96825396825396826</v>
      </c>
      <c r="E124" s="6">
        <f t="shared" si="27"/>
        <v>1.8557299227201101</v>
      </c>
      <c r="F124" s="7">
        <f t="shared" si="28"/>
        <v>0.96825396825396826</v>
      </c>
      <c r="G124" s="7">
        <f t="shared" si="29"/>
        <v>7.1303825013756775E-2</v>
      </c>
      <c r="AU124" s="2"/>
      <c r="BI124" s="5">
        <f t="shared" si="30"/>
        <v>281.28399999999999</v>
      </c>
      <c r="BJ124" s="5">
        <f t="shared" si="31"/>
        <v>122</v>
      </c>
      <c r="BK124" s="5">
        <f t="shared" si="32"/>
        <v>2.4491450293236259</v>
      </c>
      <c r="BL124">
        <f t="shared" si="33"/>
        <v>0.96521438550057281</v>
      </c>
      <c r="BM124">
        <f t="shared" si="34"/>
        <v>3.4785614499427187E-2</v>
      </c>
      <c r="BN124">
        <f t="shared" si="35"/>
        <v>0.94104317019075612</v>
      </c>
      <c r="BO124">
        <f t="shared" si="36"/>
        <v>-23.369627041191634</v>
      </c>
      <c r="BP124">
        <f t="shared" si="37"/>
        <v>0.97199999999999998</v>
      </c>
      <c r="BQ124">
        <f t="shared" si="38"/>
        <v>1.9110356475491179</v>
      </c>
      <c r="BR124">
        <f t="shared" si="39"/>
        <v>5.6393648351010457</v>
      </c>
      <c r="BU124" t="s">
        <v>1</v>
      </c>
      <c r="BV124">
        <v>0.39</v>
      </c>
    </row>
    <row r="125" spans="1:74" x14ac:dyDescent="0.25">
      <c r="A125">
        <v>343.81299999999999</v>
      </c>
      <c r="B125">
        <f t="shared" si="40"/>
        <v>2.5363222938796128</v>
      </c>
      <c r="C125">
        <f t="shared" si="41"/>
        <v>123</v>
      </c>
      <c r="D125" s="5">
        <f t="shared" si="42"/>
        <v>0.97619047619047616</v>
      </c>
      <c r="E125" s="6">
        <f t="shared" si="27"/>
        <v>1.9807523966472784</v>
      </c>
      <c r="F125" s="7">
        <f t="shared" si="28"/>
        <v>0.97619047619047616</v>
      </c>
      <c r="G125" s="7">
        <f t="shared" si="29"/>
        <v>5.6099489763667347E-2</v>
      </c>
      <c r="AU125" s="2"/>
      <c r="BI125" s="5">
        <f t="shared" si="30"/>
        <v>343.81299999999999</v>
      </c>
      <c r="BJ125" s="5">
        <f t="shared" si="31"/>
        <v>123</v>
      </c>
      <c r="BK125" s="5">
        <f t="shared" si="32"/>
        <v>2.5363222938796128</v>
      </c>
      <c r="BL125">
        <f t="shared" si="33"/>
        <v>0.97350129850577816</v>
      </c>
      <c r="BM125">
        <f t="shared" si="34"/>
        <v>2.6498701494221844E-2</v>
      </c>
      <c r="BN125">
        <f t="shared" si="35"/>
        <v>0.94104317019075612</v>
      </c>
      <c r="BO125">
        <f t="shared" si="36"/>
        <v>-21.467484040153611</v>
      </c>
      <c r="BP125">
        <f t="shared" si="37"/>
        <v>0.98</v>
      </c>
      <c r="BQ125">
        <f t="shared" si="38"/>
        <v>2.0537489106318221</v>
      </c>
      <c r="BR125">
        <f t="shared" si="39"/>
        <v>5.8400979049156589</v>
      </c>
      <c r="BU125" t="s">
        <v>62</v>
      </c>
      <c r="BV125">
        <v>0.39</v>
      </c>
    </row>
    <row r="126" spans="1:74" x14ac:dyDescent="0.25">
      <c r="A126">
        <v>427.30200000000002</v>
      </c>
      <c r="B126">
        <f t="shared" si="40"/>
        <v>2.6307349255504779</v>
      </c>
      <c r="C126">
        <f t="shared" si="41"/>
        <v>124</v>
      </c>
      <c r="D126" s="5">
        <f t="shared" si="42"/>
        <v>0.98412698412698407</v>
      </c>
      <c r="E126" s="6">
        <f t="shared" si="27"/>
        <v>2.1475938835560404</v>
      </c>
      <c r="F126" s="7">
        <f t="shared" si="28"/>
        <v>0.98412698412698407</v>
      </c>
      <c r="G126" s="7">
        <f t="shared" si="29"/>
        <v>3.9755054944642675E-2</v>
      </c>
      <c r="AU126" s="2"/>
      <c r="BI126" s="5">
        <f t="shared" si="30"/>
        <v>427.30200000000002</v>
      </c>
      <c r="BJ126" s="5">
        <f t="shared" si="31"/>
        <v>124</v>
      </c>
      <c r="BK126" s="5">
        <f t="shared" si="32"/>
        <v>2.6307349255504779</v>
      </c>
      <c r="BL126">
        <f t="shared" si="33"/>
        <v>0.98054664818467518</v>
      </c>
      <c r="BM126">
        <f t="shared" si="34"/>
        <v>1.9453351815324815E-2</v>
      </c>
      <c r="BN126">
        <f t="shared" si="35"/>
        <v>0.94104317019075612</v>
      </c>
      <c r="BO126">
        <f t="shared" si="36"/>
        <v>-19.861596554225571</v>
      </c>
      <c r="BP126">
        <f t="shared" si="37"/>
        <v>0.98799999999999999</v>
      </c>
      <c r="BQ126">
        <f t="shared" si="38"/>
        <v>2.257129244486225</v>
      </c>
      <c r="BR126">
        <f t="shared" si="39"/>
        <v>6.0574910231913304</v>
      </c>
      <c r="BU126" t="s">
        <v>62</v>
      </c>
      <c r="BV126">
        <v>0.4</v>
      </c>
    </row>
    <row r="127" spans="1:74" x14ac:dyDescent="0.25">
      <c r="A127">
        <v>1769.549</v>
      </c>
      <c r="B127">
        <f t="shared" si="40"/>
        <v>3.2478625930458569</v>
      </c>
      <c r="C127">
        <f t="shared" si="41"/>
        <v>125</v>
      </c>
      <c r="D127" s="5">
        <f t="shared" si="42"/>
        <v>0.99206349206349209</v>
      </c>
      <c r="E127" s="6">
        <f t="shared" si="27"/>
        <v>2.4118222958833329</v>
      </c>
      <c r="F127" s="7">
        <f t="shared" si="28"/>
        <v>0.99206349206349209</v>
      </c>
      <c r="G127" s="7">
        <f t="shared" si="29"/>
        <v>2.1766527462818399E-2</v>
      </c>
      <c r="AU127" s="2"/>
      <c r="BI127" s="5">
        <f t="shared" si="30"/>
        <v>1769.549</v>
      </c>
      <c r="BJ127" s="5">
        <f t="shared" si="31"/>
        <v>125</v>
      </c>
      <c r="BK127" s="5">
        <f t="shared" si="32"/>
        <v>3.2478625930458569</v>
      </c>
      <c r="BL127">
        <f t="shared" si="33"/>
        <v>0.99822963900159345</v>
      </c>
      <c r="BM127">
        <f t="shared" si="34"/>
        <v>1.7703609984065505E-3</v>
      </c>
      <c r="BN127">
        <f t="shared" si="35"/>
        <v>0.94104317019075612</v>
      </c>
      <c r="BO127">
        <f t="shared" si="36"/>
        <v>-15.572010171268399</v>
      </c>
      <c r="BP127">
        <f t="shared" si="37"/>
        <v>0.996</v>
      </c>
      <c r="BQ127">
        <f t="shared" si="38"/>
        <v>2.6520698079021954</v>
      </c>
      <c r="BR127">
        <f t="shared" si="39"/>
        <v>7.478479990840377</v>
      </c>
      <c r="BU127" t="s">
        <v>75</v>
      </c>
      <c r="BV127">
        <v>0.4</v>
      </c>
    </row>
    <row r="128" spans="1:74" x14ac:dyDescent="0.25"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  <c r="BU128" t="s">
        <v>65</v>
      </c>
      <c r="BV128">
        <v>0.4</v>
      </c>
    </row>
    <row r="129" spans="2:74" x14ac:dyDescent="0.25"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  <c r="BU129" t="s">
        <v>75</v>
      </c>
      <c r="BV129">
        <v>0.43</v>
      </c>
    </row>
    <row r="130" spans="2:74" x14ac:dyDescent="0.25"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  <c r="BU130" t="s">
        <v>61</v>
      </c>
      <c r="BV130">
        <v>0.45</v>
      </c>
    </row>
    <row r="131" spans="2:74" x14ac:dyDescent="0.25"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  <c r="BU131" t="s">
        <v>63</v>
      </c>
      <c r="BV131">
        <v>0.48</v>
      </c>
    </row>
    <row r="132" spans="2:74" x14ac:dyDescent="0.25"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  <c r="BU132" t="s">
        <v>75</v>
      </c>
      <c r="BV132">
        <v>0.48</v>
      </c>
    </row>
    <row r="133" spans="2:74" x14ac:dyDescent="0.25"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  <c r="BU133" t="s">
        <v>62</v>
      </c>
      <c r="BV133">
        <v>0.49</v>
      </c>
    </row>
    <row r="134" spans="2:74" x14ac:dyDescent="0.25"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  <c r="BU134" t="s">
        <v>63</v>
      </c>
      <c r="BV134">
        <v>0.49</v>
      </c>
    </row>
    <row r="135" spans="2:74" x14ac:dyDescent="0.25"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  <c r="BU135" t="s">
        <v>61</v>
      </c>
      <c r="BV135">
        <v>0.51</v>
      </c>
    </row>
    <row r="136" spans="2:74" x14ac:dyDescent="0.25"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  <c r="BU136" t="s">
        <v>61</v>
      </c>
      <c r="BV136">
        <v>0.51</v>
      </c>
    </row>
    <row r="137" spans="2:74" x14ac:dyDescent="0.25"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  <c r="BU137" t="s">
        <v>63</v>
      </c>
      <c r="BV137">
        <v>0.51</v>
      </c>
    </row>
    <row r="138" spans="2:74" x14ac:dyDescent="0.25"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  <c r="BU138" t="s">
        <v>75</v>
      </c>
      <c r="BV138">
        <v>0.54</v>
      </c>
    </row>
    <row r="139" spans="2:74" x14ac:dyDescent="0.25"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  <c r="BU139" t="s">
        <v>62</v>
      </c>
      <c r="BV139">
        <v>0.55000000000000004</v>
      </c>
    </row>
    <row r="140" spans="2:74" x14ac:dyDescent="0.25"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  <c r="BU140" t="s">
        <v>63</v>
      </c>
      <c r="BV140">
        <v>0.55000000000000004</v>
      </c>
    </row>
    <row r="141" spans="2:74" x14ac:dyDescent="0.25"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  <c r="BU141" t="s">
        <v>62</v>
      </c>
      <c r="BV141">
        <v>0.56999999999999995</v>
      </c>
    </row>
    <row r="142" spans="2:74" x14ac:dyDescent="0.25"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  <c r="BU142" t="s">
        <v>75</v>
      </c>
      <c r="BV142">
        <v>0.56999999999999995</v>
      </c>
    </row>
    <row r="143" spans="2:74" x14ac:dyDescent="0.25"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  <c r="BU143" t="s">
        <v>62</v>
      </c>
      <c r="BV143">
        <v>0.57999999999999996</v>
      </c>
    </row>
    <row r="144" spans="2:74" x14ac:dyDescent="0.25"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  <c r="BU144" t="s">
        <v>75</v>
      </c>
      <c r="BV144">
        <v>0.57999999999999996</v>
      </c>
    </row>
    <row r="145" spans="2:74" x14ac:dyDescent="0.25"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  <c r="BU145" t="s">
        <v>65</v>
      </c>
      <c r="BV145">
        <v>0.57999999999999996</v>
      </c>
    </row>
    <row r="146" spans="2:74" x14ac:dyDescent="0.25"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  <c r="BU146" t="s">
        <v>62</v>
      </c>
      <c r="BV146">
        <v>0.59</v>
      </c>
    </row>
    <row r="147" spans="2:74" x14ac:dyDescent="0.25"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  <c r="BU147" t="s">
        <v>61</v>
      </c>
      <c r="BV147">
        <v>0.61</v>
      </c>
    </row>
    <row r="148" spans="2:74" x14ac:dyDescent="0.25"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  <c r="BU148" t="s">
        <v>63</v>
      </c>
      <c r="BV148">
        <v>0.62</v>
      </c>
    </row>
    <row r="149" spans="2:74" x14ac:dyDescent="0.25"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  <c r="BU149" t="s">
        <v>63</v>
      </c>
      <c r="BV149">
        <v>0.62</v>
      </c>
    </row>
    <row r="150" spans="2:74" x14ac:dyDescent="0.25"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  <c r="BU150" t="s">
        <v>63</v>
      </c>
      <c r="BV150">
        <v>0.62</v>
      </c>
    </row>
    <row r="151" spans="2:74" x14ac:dyDescent="0.25"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  <c r="BU151" t="s">
        <v>62</v>
      </c>
      <c r="BV151">
        <v>0.63</v>
      </c>
    </row>
    <row r="152" spans="2:74" x14ac:dyDescent="0.25"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  <c r="BU152" t="s">
        <v>75</v>
      </c>
      <c r="BV152">
        <v>0.63</v>
      </c>
    </row>
    <row r="153" spans="2:74" x14ac:dyDescent="0.25"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  <c r="BU153" t="s">
        <v>65</v>
      </c>
      <c r="BV153">
        <v>0.63</v>
      </c>
    </row>
    <row r="154" spans="2:74" x14ac:dyDescent="0.25"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  <c r="BU154" t="s">
        <v>63</v>
      </c>
      <c r="BV154">
        <v>0.65</v>
      </c>
    </row>
    <row r="155" spans="2:74" x14ac:dyDescent="0.25"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  <c r="BU155" t="s">
        <v>62</v>
      </c>
      <c r="BV155">
        <v>0.66</v>
      </c>
    </row>
    <row r="156" spans="2:74" x14ac:dyDescent="0.25"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  <c r="BU156" t="s">
        <v>61</v>
      </c>
      <c r="BV156">
        <v>0.68</v>
      </c>
    </row>
    <row r="157" spans="2:74" x14ac:dyDescent="0.25"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  <c r="BU157" t="s">
        <v>62</v>
      </c>
      <c r="BV157">
        <v>0.68</v>
      </c>
    </row>
    <row r="158" spans="2:74" x14ac:dyDescent="0.25"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  <c r="BU158" t="s">
        <v>63</v>
      </c>
      <c r="BV158">
        <v>0.68</v>
      </c>
    </row>
    <row r="159" spans="2:74" x14ac:dyDescent="0.25"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  <c r="BU159" t="s">
        <v>1</v>
      </c>
      <c r="BV159">
        <v>0.69</v>
      </c>
    </row>
    <row r="160" spans="2:74" x14ac:dyDescent="0.25"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  <c r="BU160" t="s">
        <v>61</v>
      </c>
      <c r="BV160">
        <v>0.7</v>
      </c>
    </row>
    <row r="161" spans="2:74" x14ac:dyDescent="0.25"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  <c r="BU161" t="s">
        <v>75</v>
      </c>
      <c r="BV161">
        <v>0.7</v>
      </c>
    </row>
    <row r="162" spans="2:74" x14ac:dyDescent="0.25"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  <c r="BU162" t="s">
        <v>61</v>
      </c>
      <c r="BV162">
        <v>0.77</v>
      </c>
    </row>
    <row r="163" spans="2:74" x14ac:dyDescent="0.25"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  <c r="BU163" t="s">
        <v>61</v>
      </c>
      <c r="BV163">
        <v>0.78</v>
      </c>
    </row>
    <row r="164" spans="2:74" x14ac:dyDescent="0.25"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  <c r="BU164" t="s">
        <v>63</v>
      </c>
      <c r="BV164">
        <v>0.81</v>
      </c>
    </row>
    <row r="165" spans="2:74" x14ac:dyDescent="0.25"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  <c r="BU165" t="s">
        <v>75</v>
      </c>
      <c r="BV165">
        <v>0.81</v>
      </c>
    </row>
    <row r="166" spans="2:74" x14ac:dyDescent="0.25"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  <c r="BU166" t="s">
        <v>63</v>
      </c>
      <c r="BV166">
        <v>0.82</v>
      </c>
    </row>
    <row r="167" spans="2:74" x14ac:dyDescent="0.25"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  <c r="BU167" t="s">
        <v>75</v>
      </c>
      <c r="BV167">
        <v>0.82</v>
      </c>
    </row>
    <row r="168" spans="2:74" x14ac:dyDescent="0.25"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  <c r="BU168" t="s">
        <v>75</v>
      </c>
      <c r="BV168">
        <v>0.83</v>
      </c>
    </row>
    <row r="169" spans="2:74" x14ac:dyDescent="0.25"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  <c r="BU169" t="s">
        <v>61</v>
      </c>
      <c r="BV169">
        <v>0.84</v>
      </c>
    </row>
    <row r="170" spans="2:74" x14ac:dyDescent="0.25"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  <c r="BU170" t="s">
        <v>63</v>
      </c>
      <c r="BV170">
        <v>0.84</v>
      </c>
    </row>
    <row r="171" spans="2:74" x14ac:dyDescent="0.25"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  <c r="BU171" t="s">
        <v>65</v>
      </c>
      <c r="BV171">
        <v>0.84</v>
      </c>
    </row>
    <row r="172" spans="2:74" x14ac:dyDescent="0.25"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  <c r="BU172" t="s">
        <v>63</v>
      </c>
      <c r="BV172">
        <v>0.85</v>
      </c>
    </row>
    <row r="173" spans="2:74" x14ac:dyDescent="0.25"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  <c r="BU173" t="s">
        <v>75</v>
      </c>
      <c r="BV173">
        <v>0.86</v>
      </c>
    </row>
    <row r="174" spans="2:74" x14ac:dyDescent="0.25"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  <c r="BU174" t="s">
        <v>63</v>
      </c>
      <c r="BV174">
        <v>0.88</v>
      </c>
    </row>
    <row r="175" spans="2:74" x14ac:dyDescent="0.25"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  <c r="BU175" t="s">
        <v>1</v>
      </c>
      <c r="BV175">
        <v>0.89</v>
      </c>
    </row>
    <row r="176" spans="2:74" x14ac:dyDescent="0.25"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  <c r="BU176" t="s">
        <v>63</v>
      </c>
      <c r="BV176">
        <v>0.9</v>
      </c>
    </row>
    <row r="177" spans="2:74" x14ac:dyDescent="0.25"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  <c r="BU177" t="s">
        <v>62</v>
      </c>
      <c r="BV177">
        <v>0.95</v>
      </c>
    </row>
    <row r="178" spans="2:74" x14ac:dyDescent="0.25"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  <c r="BU178" t="s">
        <v>63</v>
      </c>
      <c r="BV178">
        <v>0.95</v>
      </c>
    </row>
    <row r="179" spans="2:74" x14ac:dyDescent="0.25"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  <c r="BU179" t="s">
        <v>63</v>
      </c>
      <c r="BV179">
        <v>0.95</v>
      </c>
    </row>
    <row r="180" spans="2:74" x14ac:dyDescent="0.25"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  <c r="BU180" t="s">
        <v>65</v>
      </c>
      <c r="BV180">
        <v>0.95</v>
      </c>
    </row>
    <row r="181" spans="2:74" x14ac:dyDescent="0.25"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  <c r="BU181" t="s">
        <v>1</v>
      </c>
      <c r="BV181">
        <v>0.96</v>
      </c>
    </row>
    <row r="182" spans="2:74" x14ac:dyDescent="0.25"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  <c r="BU182" t="s">
        <v>63</v>
      </c>
      <c r="BV182">
        <v>0.96</v>
      </c>
    </row>
    <row r="183" spans="2:74" x14ac:dyDescent="0.25"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  <c r="BU183" t="s">
        <v>63</v>
      </c>
      <c r="BV183">
        <v>0.96</v>
      </c>
    </row>
    <row r="184" spans="2:74" x14ac:dyDescent="0.25"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  <c r="BU184" t="s">
        <v>63</v>
      </c>
      <c r="BV184">
        <v>1</v>
      </c>
    </row>
    <row r="185" spans="2:74" x14ac:dyDescent="0.25"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  <c r="BU185" t="s">
        <v>61</v>
      </c>
      <c r="BV185">
        <v>1.03</v>
      </c>
    </row>
    <row r="186" spans="2:74" x14ac:dyDescent="0.25"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  <c r="BU186" t="s">
        <v>63</v>
      </c>
      <c r="BV186">
        <v>1.04</v>
      </c>
    </row>
    <row r="187" spans="2:74" x14ac:dyDescent="0.25"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  <c r="BU187" t="s">
        <v>75</v>
      </c>
      <c r="BV187">
        <v>1.1000000000000001</v>
      </c>
    </row>
    <row r="188" spans="2:74" x14ac:dyDescent="0.25"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  <c r="BU188" t="s">
        <v>63</v>
      </c>
      <c r="BV188">
        <v>1.1100000000000001</v>
      </c>
    </row>
    <row r="189" spans="2:74" x14ac:dyDescent="0.25"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  <c r="BU189" t="s">
        <v>75</v>
      </c>
      <c r="BV189">
        <v>1.1100000000000001</v>
      </c>
    </row>
    <row r="190" spans="2:74" x14ac:dyDescent="0.25"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  <c r="BU190" t="s">
        <v>63</v>
      </c>
      <c r="BV190">
        <v>1.1200000000000001</v>
      </c>
    </row>
    <row r="191" spans="2:74" x14ac:dyDescent="0.25"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  <c r="BU191" t="s">
        <v>75</v>
      </c>
      <c r="BV191">
        <v>1.1499999999999999</v>
      </c>
    </row>
    <row r="192" spans="2:74" x14ac:dyDescent="0.25"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  <c r="BU192" t="s">
        <v>1</v>
      </c>
      <c r="BV192">
        <v>1.1599999999999999</v>
      </c>
    </row>
    <row r="193" spans="2:74" x14ac:dyDescent="0.25"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  <c r="BU193" t="s">
        <v>62</v>
      </c>
      <c r="BV193">
        <v>1.18</v>
      </c>
    </row>
    <row r="194" spans="2:74" x14ac:dyDescent="0.25"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  <c r="BU194" t="s">
        <v>63</v>
      </c>
      <c r="BV194">
        <v>1.21</v>
      </c>
    </row>
    <row r="195" spans="2:74" x14ac:dyDescent="0.25"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  <c r="BU195" t="s">
        <v>63</v>
      </c>
      <c r="BV195">
        <v>1.23</v>
      </c>
    </row>
    <row r="196" spans="2:74" x14ac:dyDescent="0.25"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  <c r="BU196" t="s">
        <v>1</v>
      </c>
      <c r="BV196">
        <v>1.3</v>
      </c>
    </row>
    <row r="197" spans="2:74" x14ac:dyDescent="0.25"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  <c r="BU197" t="s">
        <v>63</v>
      </c>
      <c r="BV197">
        <v>1.3</v>
      </c>
    </row>
    <row r="198" spans="2:74" x14ac:dyDescent="0.25"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  <c r="BU198" t="s">
        <v>61</v>
      </c>
      <c r="BV198">
        <v>1.31</v>
      </c>
    </row>
    <row r="199" spans="2:74" x14ac:dyDescent="0.25"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  <c r="BU199" t="s">
        <v>63</v>
      </c>
      <c r="BV199">
        <v>1.34</v>
      </c>
    </row>
    <row r="200" spans="2:74" x14ac:dyDescent="0.25"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  <c r="BU200" t="s">
        <v>61</v>
      </c>
      <c r="BV200">
        <v>1.35</v>
      </c>
    </row>
    <row r="201" spans="2:74" x14ac:dyDescent="0.25"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  <c r="BU201" t="s">
        <v>61</v>
      </c>
      <c r="BV201">
        <v>1.36</v>
      </c>
    </row>
    <row r="202" spans="2:74" x14ac:dyDescent="0.25"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  <c r="BU202" t="s">
        <v>61</v>
      </c>
      <c r="BV202">
        <v>1.38</v>
      </c>
    </row>
    <row r="203" spans="2:74" x14ac:dyDescent="0.25"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  <c r="BU203" t="s">
        <v>63</v>
      </c>
      <c r="BV203">
        <v>1.39</v>
      </c>
    </row>
    <row r="204" spans="2:74" x14ac:dyDescent="0.25"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  <c r="BU204" t="s">
        <v>75</v>
      </c>
      <c r="BV204">
        <v>1.46</v>
      </c>
    </row>
    <row r="205" spans="2:74" x14ac:dyDescent="0.25"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  <c r="BU205" t="s">
        <v>62</v>
      </c>
      <c r="BV205">
        <v>1.5</v>
      </c>
    </row>
    <row r="206" spans="2:74" x14ac:dyDescent="0.25"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  <c r="BU206" t="s">
        <v>75</v>
      </c>
      <c r="BV206">
        <v>1.5</v>
      </c>
    </row>
    <row r="207" spans="2:74" x14ac:dyDescent="0.25"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  <c r="BU207" t="s">
        <v>1</v>
      </c>
      <c r="BV207">
        <v>1.57</v>
      </c>
    </row>
    <row r="208" spans="2:74" x14ac:dyDescent="0.25"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  <c r="BU208" t="s">
        <v>62</v>
      </c>
      <c r="BV208">
        <v>1.6</v>
      </c>
    </row>
    <row r="209" spans="2:74" x14ac:dyDescent="0.25"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  <c r="BU209" t="s">
        <v>63</v>
      </c>
      <c r="BV209">
        <v>1.6</v>
      </c>
    </row>
    <row r="210" spans="2:74" x14ac:dyDescent="0.25"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  <c r="BU210" t="s">
        <v>75</v>
      </c>
      <c r="BV210">
        <v>1.6</v>
      </c>
    </row>
    <row r="211" spans="2:74" x14ac:dyDescent="0.25"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  <c r="BU211" t="s">
        <v>61</v>
      </c>
      <c r="BV211">
        <v>1.64</v>
      </c>
    </row>
    <row r="212" spans="2:74" x14ac:dyDescent="0.25"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  <c r="BU212" t="s">
        <v>1</v>
      </c>
      <c r="BV212">
        <v>1.65</v>
      </c>
    </row>
    <row r="213" spans="2:74" x14ac:dyDescent="0.25"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  <c r="BU213" t="s">
        <v>63</v>
      </c>
      <c r="BV213">
        <v>1.66</v>
      </c>
    </row>
    <row r="214" spans="2:74" x14ac:dyDescent="0.25"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  <c r="BU214" t="s">
        <v>61</v>
      </c>
      <c r="BV214">
        <v>1.67</v>
      </c>
    </row>
    <row r="215" spans="2:74" x14ac:dyDescent="0.25"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  <c r="BU215" t="s">
        <v>63</v>
      </c>
      <c r="BV215">
        <v>1.78</v>
      </c>
    </row>
    <row r="216" spans="2:74" x14ac:dyDescent="0.25"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  <c r="BU216" t="s">
        <v>61</v>
      </c>
      <c r="BV216">
        <v>1.79</v>
      </c>
    </row>
    <row r="217" spans="2:74" x14ac:dyDescent="0.25"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  <c r="BU217" t="s">
        <v>62</v>
      </c>
      <c r="BV217">
        <v>1.8</v>
      </c>
    </row>
    <row r="218" spans="2:74" x14ac:dyDescent="0.25"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  <c r="BU218" t="s">
        <v>62</v>
      </c>
      <c r="BV218">
        <v>1.87</v>
      </c>
    </row>
    <row r="219" spans="2:74" x14ac:dyDescent="0.25"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  <c r="BU219" t="s">
        <v>63</v>
      </c>
      <c r="BV219">
        <v>1.87</v>
      </c>
    </row>
    <row r="220" spans="2:74" x14ac:dyDescent="0.25"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  <c r="BU220" t="s">
        <v>65</v>
      </c>
      <c r="BV220">
        <v>1.95</v>
      </c>
    </row>
    <row r="221" spans="2:74" x14ac:dyDescent="0.25"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  <c r="BU221" t="s">
        <v>61</v>
      </c>
      <c r="BV221">
        <v>2</v>
      </c>
    </row>
    <row r="222" spans="2:74" x14ac:dyDescent="0.25"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  <c r="BU222" t="s">
        <v>61</v>
      </c>
      <c r="BV222">
        <v>2.0499999999999998</v>
      </c>
    </row>
    <row r="223" spans="2:74" x14ac:dyDescent="0.25"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  <c r="BU223" t="s">
        <v>61</v>
      </c>
      <c r="BV223">
        <v>2.06</v>
      </c>
    </row>
    <row r="224" spans="2:74" x14ac:dyDescent="0.25"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  <c r="BU224" t="s">
        <v>62</v>
      </c>
      <c r="BV224">
        <v>2.15</v>
      </c>
    </row>
    <row r="225" spans="2:74" x14ac:dyDescent="0.25"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  <c r="BU225" t="s">
        <v>1</v>
      </c>
      <c r="BV225">
        <v>2.1800000000000002</v>
      </c>
    </row>
    <row r="226" spans="2:74" x14ac:dyDescent="0.25"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  <c r="BU226" t="s">
        <v>61</v>
      </c>
      <c r="BV226">
        <v>2.27</v>
      </c>
    </row>
    <row r="227" spans="2:74" x14ac:dyDescent="0.25"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  <c r="BU227" t="s">
        <v>61</v>
      </c>
      <c r="BV227">
        <v>2.35</v>
      </c>
    </row>
    <row r="228" spans="2:74" x14ac:dyDescent="0.25"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  <c r="BU228" t="s">
        <v>75</v>
      </c>
      <c r="BV228">
        <v>2.35</v>
      </c>
    </row>
    <row r="229" spans="2:74" x14ac:dyDescent="0.25"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  <c r="BU229" t="s">
        <v>63</v>
      </c>
      <c r="BV229">
        <v>2.38</v>
      </c>
    </row>
    <row r="230" spans="2:74" x14ac:dyDescent="0.25"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  <c r="BU230" t="s">
        <v>1</v>
      </c>
      <c r="BV230">
        <v>2.4</v>
      </c>
    </row>
    <row r="231" spans="2:74" x14ac:dyDescent="0.25"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  <c r="BU231" t="s">
        <v>62</v>
      </c>
      <c r="BV231">
        <v>2.4</v>
      </c>
    </row>
    <row r="232" spans="2:74" x14ac:dyDescent="0.25"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  <c r="BU232" t="s">
        <v>75</v>
      </c>
      <c r="BV232">
        <v>2.4</v>
      </c>
    </row>
    <row r="233" spans="2:74" x14ac:dyDescent="0.25"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  <c r="BU233" t="s">
        <v>61</v>
      </c>
      <c r="BV233">
        <v>2.41</v>
      </c>
    </row>
    <row r="234" spans="2:74" x14ac:dyDescent="0.25"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  <c r="BU234" t="s">
        <v>63</v>
      </c>
      <c r="BV234">
        <v>2.4300000000000002</v>
      </c>
    </row>
    <row r="235" spans="2:74" x14ac:dyDescent="0.25"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  <c r="BU235" t="s">
        <v>75</v>
      </c>
      <c r="BV235">
        <v>2.5</v>
      </c>
    </row>
    <row r="236" spans="2:74" x14ac:dyDescent="0.25"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  <c r="BU236" t="s">
        <v>61</v>
      </c>
      <c r="BV236">
        <v>2.54</v>
      </c>
    </row>
    <row r="237" spans="2:74" x14ac:dyDescent="0.25"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  <c r="BU237" t="s">
        <v>75</v>
      </c>
      <c r="BV237">
        <v>2.59</v>
      </c>
    </row>
    <row r="238" spans="2:74" x14ac:dyDescent="0.25"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  <c r="BU238" t="s">
        <v>63</v>
      </c>
      <c r="BV238">
        <v>2.6</v>
      </c>
    </row>
    <row r="239" spans="2:74" x14ac:dyDescent="0.25"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  <c r="BU239" t="s">
        <v>63</v>
      </c>
      <c r="BV239">
        <v>2.61</v>
      </c>
    </row>
    <row r="240" spans="2:74" x14ac:dyDescent="0.25"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  <c r="BU240" t="s">
        <v>1</v>
      </c>
      <c r="BV240">
        <v>2.62</v>
      </c>
    </row>
    <row r="241" spans="1:74" x14ac:dyDescent="0.25"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  <c r="BU241" t="s">
        <v>62</v>
      </c>
      <c r="BV241">
        <v>2.7</v>
      </c>
    </row>
    <row r="242" spans="1:74" x14ac:dyDescent="0.25"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  <c r="BU242" t="s">
        <v>75</v>
      </c>
      <c r="BV242">
        <v>2.7</v>
      </c>
    </row>
    <row r="243" spans="1:74" x14ac:dyDescent="0.25"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  <c r="BU243" t="s">
        <v>1</v>
      </c>
      <c r="BV243">
        <v>2.85</v>
      </c>
    </row>
    <row r="244" spans="1:74" x14ac:dyDescent="0.25"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  <c r="BU244" t="s">
        <v>62</v>
      </c>
      <c r="BV244">
        <v>2.88</v>
      </c>
    </row>
    <row r="245" spans="1:74" x14ac:dyDescent="0.25"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  <c r="BU245" t="s">
        <v>61</v>
      </c>
      <c r="BV245">
        <v>2.93</v>
      </c>
    </row>
    <row r="246" spans="1:74" x14ac:dyDescent="0.25">
      <c r="A246" s="5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  <c r="BU246" t="s">
        <v>62</v>
      </c>
      <c r="BV246" s="5">
        <v>2.94</v>
      </c>
    </row>
    <row r="247" spans="1:74" x14ac:dyDescent="0.25"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  <c r="BU247" t="s">
        <v>75</v>
      </c>
      <c r="BV247">
        <v>3</v>
      </c>
    </row>
    <row r="248" spans="1:74" x14ac:dyDescent="0.25"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  <c r="BU248" t="s">
        <v>65</v>
      </c>
      <c r="BV248">
        <v>3</v>
      </c>
    </row>
    <row r="249" spans="1:74" x14ac:dyDescent="0.25"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  <c r="BU249" t="s">
        <v>62</v>
      </c>
      <c r="BV249">
        <v>3.06</v>
      </c>
    </row>
    <row r="250" spans="1:74" x14ac:dyDescent="0.25"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  <c r="BU250" t="s">
        <v>62</v>
      </c>
      <c r="BV250">
        <v>3.11</v>
      </c>
    </row>
    <row r="251" spans="1:74" x14ac:dyDescent="0.25"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  <c r="BU251" t="s">
        <v>75</v>
      </c>
      <c r="BV251">
        <v>3.2</v>
      </c>
    </row>
    <row r="252" spans="1:74" x14ac:dyDescent="0.25"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  <c r="BU252" t="s">
        <v>75</v>
      </c>
      <c r="BV252">
        <v>3.2</v>
      </c>
    </row>
    <row r="253" spans="1:74" x14ac:dyDescent="0.25"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  <c r="BU253" t="s">
        <v>62</v>
      </c>
      <c r="BV253">
        <v>3.4</v>
      </c>
    </row>
    <row r="254" spans="1:74" x14ac:dyDescent="0.25"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  <c r="BU254" t="s">
        <v>63</v>
      </c>
      <c r="BV254">
        <v>3.4</v>
      </c>
    </row>
    <row r="255" spans="1:74" x14ac:dyDescent="0.25"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  <c r="BU255" t="s">
        <v>75</v>
      </c>
      <c r="BV255">
        <v>3.4</v>
      </c>
    </row>
    <row r="256" spans="1:74" x14ac:dyDescent="0.25"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  <c r="BU256" t="s">
        <v>62</v>
      </c>
      <c r="BV256">
        <v>3.5</v>
      </c>
    </row>
    <row r="257" spans="2:74" x14ac:dyDescent="0.25"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  <c r="BU257" t="s">
        <v>62</v>
      </c>
      <c r="BV257">
        <v>3.5</v>
      </c>
    </row>
    <row r="258" spans="2:74" x14ac:dyDescent="0.25"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  <c r="BU258" t="s">
        <v>75</v>
      </c>
      <c r="BV258">
        <v>3.53</v>
      </c>
    </row>
    <row r="259" spans="2:74" x14ac:dyDescent="0.25"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  <c r="BU259" t="s">
        <v>75</v>
      </c>
      <c r="BV259">
        <v>3.57</v>
      </c>
    </row>
    <row r="260" spans="2:74" x14ac:dyDescent="0.25"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  <c r="BU260" t="s">
        <v>75</v>
      </c>
      <c r="BV260">
        <v>3.6</v>
      </c>
    </row>
    <row r="261" spans="2:74" x14ac:dyDescent="0.25"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  <c r="BU261" t="s">
        <v>62</v>
      </c>
      <c r="BV261">
        <v>3.67</v>
      </c>
    </row>
    <row r="262" spans="2:74" x14ac:dyDescent="0.25"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  <c r="BU262" t="s">
        <v>62</v>
      </c>
      <c r="BV262">
        <v>3.67</v>
      </c>
    </row>
    <row r="263" spans="2:74" x14ac:dyDescent="0.25"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  <c r="BU263" t="s">
        <v>63</v>
      </c>
      <c r="BV263">
        <v>3.82</v>
      </c>
    </row>
    <row r="264" spans="2:74" x14ac:dyDescent="0.25"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  <c r="BU264" t="s">
        <v>62</v>
      </c>
      <c r="BV264">
        <v>3.9</v>
      </c>
    </row>
    <row r="265" spans="2:74" x14ac:dyDescent="0.25"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  <c r="BU265" t="s">
        <v>1</v>
      </c>
      <c r="BV265">
        <v>4</v>
      </c>
    </row>
    <row r="266" spans="2:74" x14ac:dyDescent="0.25"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  <c r="BU266" t="s">
        <v>63</v>
      </c>
      <c r="BV266">
        <v>4.2</v>
      </c>
    </row>
    <row r="267" spans="2:74" x14ac:dyDescent="0.25"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  <c r="BU267" t="s">
        <v>1</v>
      </c>
      <c r="BV267">
        <v>4.22</v>
      </c>
    </row>
    <row r="268" spans="2:74" x14ac:dyDescent="0.25"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  <c r="BU268" t="s">
        <v>63</v>
      </c>
      <c r="BV268">
        <v>4.25</v>
      </c>
    </row>
    <row r="269" spans="2:74" x14ac:dyDescent="0.25"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  <c r="BU269" t="s">
        <v>63</v>
      </c>
      <c r="BV269">
        <v>4.3</v>
      </c>
    </row>
    <row r="270" spans="2:74" x14ac:dyDescent="0.25"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  <c r="BU270" t="s">
        <v>61</v>
      </c>
      <c r="BV270">
        <v>4.49</v>
      </c>
    </row>
    <row r="271" spans="2:74" x14ac:dyDescent="0.25"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  <c r="BU271" t="s">
        <v>61</v>
      </c>
      <c r="BV271">
        <v>4.7</v>
      </c>
    </row>
    <row r="272" spans="2:74" x14ac:dyDescent="0.25"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  <c r="BU272" t="s">
        <v>63</v>
      </c>
      <c r="BV272">
        <v>4.75</v>
      </c>
    </row>
    <row r="273" spans="2:74" x14ac:dyDescent="0.25"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  <c r="BU273" t="s">
        <v>75</v>
      </c>
      <c r="BV273">
        <v>4.8</v>
      </c>
    </row>
    <row r="274" spans="2:74" x14ac:dyDescent="0.25"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  <c r="BU274" t="s">
        <v>75</v>
      </c>
      <c r="BV274">
        <v>5.0999999999999996</v>
      </c>
    </row>
    <row r="275" spans="2:74" x14ac:dyDescent="0.25"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  <c r="BU275" t="s">
        <v>65</v>
      </c>
      <c r="BV275">
        <v>5.27</v>
      </c>
    </row>
    <row r="276" spans="2:74" x14ac:dyDescent="0.25"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  <c r="BU276" t="s">
        <v>65</v>
      </c>
      <c r="BV276">
        <v>5.42</v>
      </c>
    </row>
    <row r="277" spans="2:74" x14ac:dyDescent="0.25"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  <c r="BU277" t="s">
        <v>61</v>
      </c>
      <c r="BV277">
        <v>5.48</v>
      </c>
    </row>
    <row r="278" spans="2:74" x14ac:dyDescent="0.25"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  <c r="BU278" t="s">
        <v>63</v>
      </c>
      <c r="BV278">
        <v>5.63</v>
      </c>
    </row>
    <row r="279" spans="2:74" x14ac:dyDescent="0.25"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  <c r="BU279" t="s">
        <v>62</v>
      </c>
      <c r="BV279">
        <v>5.65</v>
      </c>
    </row>
    <row r="280" spans="2:74" x14ac:dyDescent="0.25"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  <c r="BU280" t="s">
        <v>63</v>
      </c>
      <c r="BV280">
        <v>5.72</v>
      </c>
    </row>
    <row r="281" spans="2:74" x14ac:dyDescent="0.25"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  <c r="BU281" t="s">
        <v>1</v>
      </c>
      <c r="BV281">
        <v>5.73</v>
      </c>
    </row>
    <row r="282" spans="2:74" x14ac:dyDescent="0.25"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  <c r="BU282" t="s">
        <v>75</v>
      </c>
      <c r="BV282">
        <v>5.8</v>
      </c>
    </row>
    <row r="283" spans="2:74" x14ac:dyDescent="0.25"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  <c r="BU283" t="s">
        <v>75</v>
      </c>
      <c r="BV283">
        <v>5.8</v>
      </c>
    </row>
    <row r="284" spans="2:74" x14ac:dyDescent="0.25"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  <c r="BU284" t="s">
        <v>61</v>
      </c>
      <c r="BV284">
        <v>5.83</v>
      </c>
    </row>
    <row r="285" spans="2:74" x14ac:dyDescent="0.25"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  <c r="BU285" t="s">
        <v>61</v>
      </c>
      <c r="BV285">
        <v>5.9</v>
      </c>
    </row>
    <row r="286" spans="2:74" x14ac:dyDescent="0.25"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  <c r="BU286" t="s">
        <v>75</v>
      </c>
      <c r="BV286">
        <v>5.9</v>
      </c>
    </row>
    <row r="287" spans="2:74" x14ac:dyDescent="0.25"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  <c r="BU287" t="s">
        <v>1</v>
      </c>
      <c r="BV287">
        <v>6.2</v>
      </c>
    </row>
    <row r="288" spans="2:74" x14ac:dyDescent="0.25"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  <c r="BU288" t="s">
        <v>62</v>
      </c>
      <c r="BV288">
        <v>6.2</v>
      </c>
    </row>
    <row r="289" spans="1:74" x14ac:dyDescent="0.25"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  <c r="BU289" t="s">
        <v>75</v>
      </c>
      <c r="BV289">
        <v>6.45</v>
      </c>
    </row>
    <row r="290" spans="1:74" x14ac:dyDescent="0.25"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  <c r="BU290" t="s">
        <v>62</v>
      </c>
      <c r="BV290">
        <v>6.55</v>
      </c>
    </row>
    <row r="291" spans="1:74" x14ac:dyDescent="0.25"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  <c r="BU291" t="s">
        <v>62</v>
      </c>
      <c r="BV291">
        <v>6.9</v>
      </c>
    </row>
    <row r="292" spans="1:74" x14ac:dyDescent="0.25"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  <c r="BU292" t="s">
        <v>62</v>
      </c>
      <c r="BV292">
        <v>7.21</v>
      </c>
    </row>
    <row r="293" spans="1:74" x14ac:dyDescent="0.25"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  <c r="BU293" t="s">
        <v>1</v>
      </c>
      <c r="BV293">
        <v>7.25</v>
      </c>
    </row>
    <row r="294" spans="1:74" x14ac:dyDescent="0.25">
      <c r="A294" s="5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  <c r="BU294" t="s">
        <v>62</v>
      </c>
      <c r="BV294" s="5">
        <v>7.4</v>
      </c>
    </row>
    <row r="295" spans="1:74" x14ac:dyDescent="0.25"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  <c r="BU295" t="s">
        <v>75</v>
      </c>
      <c r="BV295">
        <v>7.4</v>
      </c>
    </row>
    <row r="296" spans="1:74" x14ac:dyDescent="0.25"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  <c r="BU296" t="s">
        <v>1</v>
      </c>
      <c r="BV296">
        <v>7.46</v>
      </c>
    </row>
    <row r="297" spans="1:74" x14ac:dyDescent="0.25"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  <c r="BU297" t="s">
        <v>1</v>
      </c>
      <c r="BV297">
        <v>7.46</v>
      </c>
    </row>
    <row r="298" spans="1:74" x14ac:dyDescent="0.25"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  <c r="BU298" t="s">
        <v>75</v>
      </c>
      <c r="BV298">
        <v>7.46</v>
      </c>
    </row>
    <row r="299" spans="1:74" x14ac:dyDescent="0.25"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  <c r="BU299" t="s">
        <v>63</v>
      </c>
      <c r="BV299">
        <v>7.59</v>
      </c>
    </row>
    <row r="300" spans="1:74" x14ac:dyDescent="0.25"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  <c r="BU300" t="s">
        <v>1</v>
      </c>
      <c r="BV300">
        <v>7.67</v>
      </c>
    </row>
    <row r="301" spans="1:74" x14ac:dyDescent="0.25"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  <c r="BU301" t="s">
        <v>75</v>
      </c>
      <c r="BV301">
        <v>7.86</v>
      </c>
    </row>
    <row r="302" spans="1:74" x14ac:dyDescent="0.25"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  <c r="BU302" t="s">
        <v>61</v>
      </c>
      <c r="BV302">
        <v>8</v>
      </c>
    </row>
    <row r="303" spans="1:74" x14ac:dyDescent="0.25"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  <c r="BU303" t="s">
        <v>75</v>
      </c>
      <c r="BV303">
        <v>8.73</v>
      </c>
    </row>
    <row r="304" spans="1:74" x14ac:dyDescent="0.25"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  <c r="BU304" t="s">
        <v>63</v>
      </c>
      <c r="BV304">
        <v>8.85</v>
      </c>
    </row>
    <row r="305" spans="2:74" x14ac:dyDescent="0.25"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  <c r="BU305" t="s">
        <v>62</v>
      </c>
      <c r="BV305">
        <v>9.14</v>
      </c>
    </row>
    <row r="306" spans="2:74" x14ac:dyDescent="0.25"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  <c r="BU306" t="s">
        <v>75</v>
      </c>
      <c r="BV306">
        <v>9.3800000000000008</v>
      </c>
    </row>
    <row r="307" spans="2:74" x14ac:dyDescent="0.25"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  <c r="BU307" t="s">
        <v>75</v>
      </c>
      <c r="BV307">
        <v>10</v>
      </c>
    </row>
    <row r="308" spans="2:74" x14ac:dyDescent="0.25"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  <c r="BU308" t="s">
        <v>65</v>
      </c>
      <c r="BV308">
        <v>10</v>
      </c>
    </row>
    <row r="309" spans="2:74" x14ac:dyDescent="0.25"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  <c r="BU309" t="s">
        <v>62</v>
      </c>
      <c r="BV309">
        <v>10.199999999999999</v>
      </c>
    </row>
    <row r="310" spans="2:74" x14ac:dyDescent="0.25"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  <c r="BU310" t="s">
        <v>75</v>
      </c>
      <c r="BV310">
        <v>10.199999999999999</v>
      </c>
    </row>
    <row r="311" spans="2:74" x14ac:dyDescent="0.25"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  <c r="BU311" t="s">
        <v>75</v>
      </c>
      <c r="BV311">
        <v>10.9</v>
      </c>
    </row>
    <row r="312" spans="2:74" x14ac:dyDescent="0.25"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  <c r="BU312" t="s">
        <v>61</v>
      </c>
      <c r="BV312">
        <v>11.1</v>
      </c>
    </row>
    <row r="313" spans="2:74" x14ac:dyDescent="0.25"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  <c r="BU313" t="s">
        <v>75</v>
      </c>
      <c r="BV313">
        <v>11.7</v>
      </c>
    </row>
    <row r="314" spans="2:74" x14ac:dyDescent="0.25"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  <c r="BU314" t="s">
        <v>63</v>
      </c>
      <c r="BV314">
        <v>11.8</v>
      </c>
    </row>
    <row r="315" spans="2:74" x14ac:dyDescent="0.25"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  <c r="BU315" t="s">
        <v>61</v>
      </c>
      <c r="BV315">
        <v>12.1</v>
      </c>
    </row>
    <row r="316" spans="2:74" x14ac:dyDescent="0.25"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  <c r="BU316" t="s">
        <v>1</v>
      </c>
      <c r="BV316">
        <v>12.2</v>
      </c>
    </row>
    <row r="317" spans="2:74" x14ac:dyDescent="0.25"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  <c r="BU317" t="s">
        <v>75</v>
      </c>
      <c r="BV317">
        <v>12.2</v>
      </c>
    </row>
    <row r="318" spans="2:74" x14ac:dyDescent="0.25"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  <c r="BU318" t="s">
        <v>75</v>
      </c>
      <c r="BV318">
        <v>13</v>
      </c>
    </row>
    <row r="319" spans="2:74" x14ac:dyDescent="0.25"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  <c r="BU319" t="s">
        <v>61</v>
      </c>
      <c r="BV319">
        <v>13.2</v>
      </c>
    </row>
    <row r="320" spans="2:74" x14ac:dyDescent="0.25"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  <c r="BU320" t="s">
        <v>62</v>
      </c>
      <c r="BV320">
        <v>13.6</v>
      </c>
    </row>
    <row r="321" spans="2:74" x14ac:dyDescent="0.25"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  <c r="BU321" t="s">
        <v>62</v>
      </c>
      <c r="BV321">
        <v>14.1</v>
      </c>
    </row>
    <row r="322" spans="2:74" x14ac:dyDescent="0.25"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  <c r="BU322" t="s">
        <v>75</v>
      </c>
      <c r="BV322">
        <v>14.1</v>
      </c>
    </row>
    <row r="323" spans="2:74" x14ac:dyDescent="0.25"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  <c r="BU323" t="s">
        <v>62</v>
      </c>
      <c r="BV323">
        <v>15</v>
      </c>
    </row>
    <row r="324" spans="2:74" x14ac:dyDescent="0.25"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  <c r="BU324" t="s">
        <v>63</v>
      </c>
      <c r="BV324">
        <v>15</v>
      </c>
    </row>
    <row r="325" spans="2:74" x14ac:dyDescent="0.25"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  <c r="BU325" t="s">
        <v>75</v>
      </c>
      <c r="BV325">
        <v>15</v>
      </c>
    </row>
    <row r="326" spans="2:74" x14ac:dyDescent="0.25"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  <c r="BU326" t="s">
        <v>75</v>
      </c>
      <c r="BV326">
        <v>15</v>
      </c>
    </row>
    <row r="327" spans="2:74" x14ac:dyDescent="0.25"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  <c r="BU327" t="s">
        <v>75</v>
      </c>
      <c r="BV327">
        <v>15.3</v>
      </c>
    </row>
    <row r="328" spans="2:74" x14ac:dyDescent="0.25"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  <c r="BU328" t="s">
        <v>65</v>
      </c>
      <c r="BV328">
        <v>15.3</v>
      </c>
    </row>
    <row r="329" spans="2:74" x14ac:dyDescent="0.25"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  <c r="BU329" t="s">
        <v>61</v>
      </c>
      <c r="BV329">
        <v>15.4</v>
      </c>
    </row>
    <row r="330" spans="2:74" x14ac:dyDescent="0.25"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  <c r="BU330" t="s">
        <v>62</v>
      </c>
      <c r="BV330">
        <v>15.5</v>
      </c>
    </row>
    <row r="331" spans="2:74" x14ac:dyDescent="0.25"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  <c r="BU331" t="s">
        <v>63</v>
      </c>
      <c r="BV331">
        <v>15.5</v>
      </c>
    </row>
    <row r="332" spans="2:74" x14ac:dyDescent="0.25"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  <c r="BU332" t="s">
        <v>62</v>
      </c>
      <c r="BV332">
        <v>16</v>
      </c>
    </row>
    <row r="333" spans="2:74" x14ac:dyDescent="0.25"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  <c r="BU333" t="s">
        <v>65</v>
      </c>
      <c r="BV333">
        <v>16</v>
      </c>
    </row>
    <row r="334" spans="2:74" x14ac:dyDescent="0.25"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  <c r="BU334" t="s">
        <v>75</v>
      </c>
      <c r="BV334">
        <v>16.3</v>
      </c>
    </row>
    <row r="335" spans="2:74" x14ac:dyDescent="0.25"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  <c r="BU335" t="s">
        <v>61</v>
      </c>
      <c r="BV335">
        <v>16.600000000000001</v>
      </c>
    </row>
    <row r="336" spans="2:74" x14ac:dyDescent="0.25"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  <c r="BU336" t="s">
        <v>62</v>
      </c>
      <c r="BV336">
        <v>17</v>
      </c>
    </row>
    <row r="337" spans="2:74" x14ac:dyDescent="0.25"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  <c r="BU337" t="s">
        <v>62</v>
      </c>
      <c r="BV337">
        <v>17.600000000000001</v>
      </c>
    </row>
    <row r="338" spans="2:74" x14ac:dyDescent="0.25"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  <c r="BU338" t="s">
        <v>62</v>
      </c>
      <c r="BV338">
        <v>18.600000000000001</v>
      </c>
    </row>
    <row r="339" spans="2:74" x14ac:dyDescent="0.25"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  <c r="BU339" t="s">
        <v>61</v>
      </c>
      <c r="BV339">
        <v>18.7</v>
      </c>
    </row>
    <row r="340" spans="2:74" x14ac:dyDescent="0.25"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  <c r="BU340" t="s">
        <v>61</v>
      </c>
      <c r="BV340">
        <v>18.7</v>
      </c>
    </row>
    <row r="341" spans="2:74" x14ac:dyDescent="0.25"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  <c r="BU341" t="s">
        <v>75</v>
      </c>
      <c r="BV341">
        <v>18.899999999999999</v>
      </c>
    </row>
    <row r="342" spans="2:74" x14ac:dyDescent="0.25"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  <c r="BU342" t="s">
        <v>75</v>
      </c>
      <c r="BV342">
        <v>19</v>
      </c>
    </row>
    <row r="343" spans="2:74" x14ac:dyDescent="0.25"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  <c r="BU343" t="s">
        <v>61</v>
      </c>
      <c r="BV343">
        <v>19.3</v>
      </c>
    </row>
    <row r="344" spans="2:74" x14ac:dyDescent="0.25"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  <c r="BU344" t="s">
        <v>75</v>
      </c>
      <c r="BV344">
        <v>19.399999999999999</v>
      </c>
    </row>
    <row r="345" spans="2:74" x14ac:dyDescent="0.25"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  <c r="BU345" t="s">
        <v>62</v>
      </c>
      <c r="BV345">
        <v>19.5</v>
      </c>
    </row>
    <row r="346" spans="2:74" x14ac:dyDescent="0.25"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  <c r="BU346" t="s">
        <v>62</v>
      </c>
      <c r="BV346">
        <v>20</v>
      </c>
    </row>
    <row r="347" spans="2:74" x14ac:dyDescent="0.25"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  <c r="BU347" t="s">
        <v>63</v>
      </c>
      <c r="BV347">
        <v>20.5</v>
      </c>
    </row>
    <row r="348" spans="2:74" x14ac:dyDescent="0.25"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  <c r="BU348" t="s">
        <v>63</v>
      </c>
      <c r="BV348">
        <v>20.6</v>
      </c>
    </row>
    <row r="349" spans="2:74" x14ac:dyDescent="0.25"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  <c r="BU349" t="s">
        <v>75</v>
      </c>
      <c r="BV349">
        <v>20.6</v>
      </c>
    </row>
    <row r="350" spans="2:74" x14ac:dyDescent="0.25"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  <c r="BU350" t="s">
        <v>75</v>
      </c>
      <c r="BV350">
        <v>20.6</v>
      </c>
    </row>
    <row r="351" spans="2:74" x14ac:dyDescent="0.25"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  <c r="BU351" t="s">
        <v>63</v>
      </c>
      <c r="BV351">
        <v>20.7</v>
      </c>
    </row>
    <row r="352" spans="2:74" x14ac:dyDescent="0.25"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  <c r="BU352" t="s">
        <v>75</v>
      </c>
      <c r="BV352">
        <v>20.7</v>
      </c>
    </row>
    <row r="353" spans="1:74" x14ac:dyDescent="0.25"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  <c r="BU353" t="s">
        <v>65</v>
      </c>
      <c r="BV353">
        <v>20.7</v>
      </c>
    </row>
    <row r="354" spans="1:74" x14ac:dyDescent="0.25"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  <c r="BU354" t="s">
        <v>61</v>
      </c>
      <c r="BV354">
        <v>21.3</v>
      </c>
    </row>
    <row r="355" spans="1:74" x14ac:dyDescent="0.25"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  <c r="BU355" t="s">
        <v>61</v>
      </c>
      <c r="BV355">
        <v>21.7</v>
      </c>
    </row>
    <row r="356" spans="1:74" x14ac:dyDescent="0.25"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  <c r="BU356" t="s">
        <v>75</v>
      </c>
      <c r="BV356">
        <v>22.4</v>
      </c>
    </row>
    <row r="357" spans="1:74" x14ac:dyDescent="0.25"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  <c r="BU357" t="s">
        <v>62</v>
      </c>
      <c r="BV357">
        <v>22.7</v>
      </c>
    </row>
    <row r="358" spans="1:74" x14ac:dyDescent="0.25"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  <c r="BU358" t="s">
        <v>75</v>
      </c>
      <c r="BV358">
        <v>22.7</v>
      </c>
    </row>
    <row r="359" spans="1:74" x14ac:dyDescent="0.25"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  <c r="BU359" t="s">
        <v>75</v>
      </c>
      <c r="BV359">
        <v>23</v>
      </c>
    </row>
    <row r="360" spans="1:74" x14ac:dyDescent="0.25"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  <c r="BU360" t="s">
        <v>62</v>
      </c>
      <c r="BV360">
        <v>24.2</v>
      </c>
    </row>
    <row r="361" spans="1:74" x14ac:dyDescent="0.25">
      <c r="A361" s="5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  <c r="BU361" t="s">
        <v>62</v>
      </c>
      <c r="BV361" s="5">
        <v>25</v>
      </c>
    </row>
    <row r="362" spans="1:74" x14ac:dyDescent="0.25"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  <c r="BU362" t="s">
        <v>63</v>
      </c>
      <c r="BV362">
        <v>26.5</v>
      </c>
    </row>
    <row r="363" spans="1:74" x14ac:dyDescent="0.25"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  <c r="BU363" t="s">
        <v>75</v>
      </c>
      <c r="BV363">
        <v>27</v>
      </c>
    </row>
    <row r="364" spans="1:74" x14ac:dyDescent="0.25"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  <c r="BU364" t="s">
        <v>75</v>
      </c>
      <c r="BV364">
        <v>27</v>
      </c>
    </row>
    <row r="365" spans="1:74" x14ac:dyDescent="0.25"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  <c r="BU365" t="s">
        <v>75</v>
      </c>
      <c r="BV365">
        <v>27.8</v>
      </c>
    </row>
    <row r="366" spans="1:74" x14ac:dyDescent="0.25"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  <c r="BU366" t="s">
        <v>61</v>
      </c>
      <c r="BV366">
        <v>28.5</v>
      </c>
    </row>
    <row r="367" spans="1:74" x14ac:dyDescent="0.25"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  <c r="BU367" t="s">
        <v>61</v>
      </c>
      <c r="BV367">
        <v>29.1</v>
      </c>
    </row>
    <row r="368" spans="1:74" x14ac:dyDescent="0.25"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  <c r="BU368" t="s">
        <v>61</v>
      </c>
      <c r="BV368">
        <v>29.1</v>
      </c>
    </row>
    <row r="369" spans="2:74" x14ac:dyDescent="0.25"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  <c r="BU369" t="s">
        <v>61</v>
      </c>
      <c r="BV369">
        <v>29.7</v>
      </c>
    </row>
    <row r="370" spans="2:74" x14ac:dyDescent="0.25"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  <c r="BU370" t="s">
        <v>62</v>
      </c>
      <c r="BV370">
        <v>31.5</v>
      </c>
    </row>
    <row r="371" spans="2:74" x14ac:dyDescent="0.25"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  <c r="BU371" t="s">
        <v>75</v>
      </c>
      <c r="BV371">
        <v>31.9</v>
      </c>
    </row>
    <row r="372" spans="2:74" x14ac:dyDescent="0.25"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  <c r="BU372" t="s">
        <v>61</v>
      </c>
      <c r="BV372">
        <v>34</v>
      </c>
    </row>
    <row r="373" spans="2:74" x14ac:dyDescent="0.25"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  <c r="BU373" t="s">
        <v>65</v>
      </c>
      <c r="BV373">
        <v>34</v>
      </c>
    </row>
    <row r="374" spans="2:74" x14ac:dyDescent="0.25"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  <c r="BU374" t="s">
        <v>75</v>
      </c>
      <c r="BV374">
        <v>35</v>
      </c>
    </row>
    <row r="375" spans="2:74" x14ac:dyDescent="0.25"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  <c r="BU375" t="s">
        <v>65</v>
      </c>
      <c r="BV375">
        <v>35</v>
      </c>
    </row>
    <row r="376" spans="2:74" x14ac:dyDescent="0.25"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  <c r="BU376" t="s">
        <v>61</v>
      </c>
      <c r="BV376">
        <v>35.299999999999997</v>
      </c>
    </row>
    <row r="377" spans="2:74" x14ac:dyDescent="0.25"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  <c r="BU377" t="s">
        <v>75</v>
      </c>
      <c r="BV377">
        <v>36.5</v>
      </c>
    </row>
    <row r="378" spans="2:74" x14ac:dyDescent="0.25"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  <c r="BU378" t="s">
        <v>62</v>
      </c>
      <c r="BV378">
        <v>37</v>
      </c>
    </row>
    <row r="379" spans="2:74" x14ac:dyDescent="0.25"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  <c r="BU379" t="s">
        <v>75</v>
      </c>
      <c r="BV379">
        <v>37.700000000000003</v>
      </c>
    </row>
    <row r="380" spans="2:74" x14ac:dyDescent="0.25"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  <c r="BU380" t="s">
        <v>62</v>
      </c>
      <c r="BV380">
        <v>38</v>
      </c>
    </row>
    <row r="381" spans="2:74" x14ac:dyDescent="0.25"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  <c r="BU381" t="s">
        <v>75</v>
      </c>
      <c r="BV381">
        <v>38</v>
      </c>
    </row>
    <row r="382" spans="2:74" x14ac:dyDescent="0.25"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  <c r="BU382" t="s">
        <v>61</v>
      </c>
      <c r="BV382">
        <v>39.4</v>
      </c>
    </row>
    <row r="383" spans="2:74" x14ac:dyDescent="0.25"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  <c r="BU383" t="s">
        <v>75</v>
      </c>
      <c r="BV383">
        <v>42</v>
      </c>
    </row>
    <row r="384" spans="2:74" x14ac:dyDescent="0.25"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  <c r="BU384" t="s">
        <v>75</v>
      </c>
      <c r="BV384">
        <v>46</v>
      </c>
    </row>
    <row r="385" spans="2:74" x14ac:dyDescent="0.25"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  <c r="BU385" t="s">
        <v>61</v>
      </c>
      <c r="BV385">
        <v>46.8</v>
      </c>
    </row>
    <row r="386" spans="2:74" x14ac:dyDescent="0.25"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  <c r="BU386" t="s">
        <v>75</v>
      </c>
      <c r="BV386">
        <v>47.2</v>
      </c>
    </row>
    <row r="387" spans="2:74" x14ac:dyDescent="0.25"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  <c r="BU387" t="s">
        <v>65</v>
      </c>
      <c r="BV387">
        <v>50</v>
      </c>
    </row>
    <row r="388" spans="2:74" x14ac:dyDescent="0.25"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  <c r="BU388" t="s">
        <v>61</v>
      </c>
      <c r="BV388">
        <v>51.6</v>
      </c>
    </row>
    <row r="389" spans="2:74" x14ac:dyDescent="0.25"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  <c r="BU389" t="s">
        <v>62</v>
      </c>
      <c r="BV389">
        <v>52</v>
      </c>
    </row>
    <row r="390" spans="2:74" x14ac:dyDescent="0.25"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  <c r="BU390" t="s">
        <v>65</v>
      </c>
      <c r="BV390">
        <v>52.2</v>
      </c>
    </row>
    <row r="391" spans="2:74" x14ac:dyDescent="0.25"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  <c r="BU391" t="s">
        <v>63</v>
      </c>
      <c r="BV391">
        <v>52.6</v>
      </c>
    </row>
    <row r="392" spans="2:74" x14ac:dyDescent="0.25"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  <c r="BU392" t="s">
        <v>75</v>
      </c>
      <c r="BV392">
        <v>54.7</v>
      </c>
    </row>
    <row r="393" spans="2:74" x14ac:dyDescent="0.25"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  <c r="BU393" t="s">
        <v>75</v>
      </c>
      <c r="BV393">
        <v>57.4</v>
      </c>
    </row>
    <row r="394" spans="2:74" x14ac:dyDescent="0.25"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  <c r="BU394" t="s">
        <v>75</v>
      </c>
      <c r="BV394">
        <v>60</v>
      </c>
    </row>
    <row r="395" spans="2:74" x14ac:dyDescent="0.25"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  <c r="BU395" t="s">
        <v>63</v>
      </c>
      <c r="BV395">
        <v>61.3</v>
      </c>
    </row>
    <row r="396" spans="2:74" x14ac:dyDescent="0.25"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  <c r="BU396" t="s">
        <v>61</v>
      </c>
      <c r="BV396">
        <v>61.8</v>
      </c>
    </row>
    <row r="397" spans="2:74" x14ac:dyDescent="0.25"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  <c r="BU397" t="s">
        <v>61</v>
      </c>
      <c r="BV397">
        <v>62.9</v>
      </c>
    </row>
    <row r="398" spans="2:74" x14ac:dyDescent="0.25"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  <c r="BU398" t="s">
        <v>61</v>
      </c>
      <c r="BV398">
        <v>64.3</v>
      </c>
    </row>
    <row r="399" spans="2:74" x14ac:dyDescent="0.25"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  <c r="BU399" t="s">
        <v>75</v>
      </c>
      <c r="BV399">
        <v>70</v>
      </c>
    </row>
    <row r="400" spans="2:74" x14ac:dyDescent="0.25"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  <c r="BU400" t="s">
        <v>65</v>
      </c>
      <c r="BV400">
        <v>72.5</v>
      </c>
    </row>
    <row r="401" spans="2:74" x14ac:dyDescent="0.25"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  <c r="BU401" t="s">
        <v>75</v>
      </c>
      <c r="BV401">
        <v>74.2</v>
      </c>
    </row>
    <row r="402" spans="2:74" x14ac:dyDescent="0.25"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  <c r="BU402" t="s">
        <v>75</v>
      </c>
      <c r="BV402">
        <v>77.599999999999994</v>
      </c>
    </row>
    <row r="403" spans="2:74" x14ac:dyDescent="0.25"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  <c r="BU403" t="s">
        <v>62</v>
      </c>
      <c r="BV403">
        <v>78.2</v>
      </c>
    </row>
    <row r="404" spans="2:74" x14ac:dyDescent="0.25"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  <c r="BU404" t="s">
        <v>75</v>
      </c>
      <c r="BV404">
        <v>79.3</v>
      </c>
    </row>
    <row r="405" spans="2:74" x14ac:dyDescent="0.25"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  <c r="BU405" t="s">
        <v>1</v>
      </c>
      <c r="BV405">
        <v>80</v>
      </c>
    </row>
    <row r="406" spans="2:74" x14ac:dyDescent="0.25"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  <c r="BU406" t="s">
        <v>1</v>
      </c>
      <c r="BV406">
        <v>85</v>
      </c>
    </row>
    <row r="407" spans="2:74" x14ac:dyDescent="0.25"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  <c r="BU407" t="s">
        <v>61</v>
      </c>
      <c r="BV407">
        <v>90.5</v>
      </c>
    </row>
    <row r="408" spans="2:74" x14ac:dyDescent="0.25"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  <c r="BU408" t="s">
        <v>61</v>
      </c>
      <c r="BV408">
        <v>92.4</v>
      </c>
    </row>
    <row r="409" spans="2:74" x14ac:dyDescent="0.25"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  <c r="BU409" t="s">
        <v>61</v>
      </c>
      <c r="BV409">
        <v>104</v>
      </c>
    </row>
    <row r="410" spans="2:74" x14ac:dyDescent="0.25"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  <c r="BU410" t="s">
        <v>1</v>
      </c>
      <c r="BV410">
        <v>106</v>
      </c>
    </row>
    <row r="411" spans="2:74" x14ac:dyDescent="0.25"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  <c r="BU411" t="s">
        <v>61</v>
      </c>
      <c r="BV411">
        <v>108</v>
      </c>
    </row>
    <row r="412" spans="2:74" x14ac:dyDescent="0.25"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  <c r="BU412" t="s">
        <v>61</v>
      </c>
      <c r="BV412">
        <v>108</v>
      </c>
    </row>
    <row r="413" spans="2:74" x14ac:dyDescent="0.25"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  <c r="BU413" t="s">
        <v>61</v>
      </c>
      <c r="BV413">
        <v>110</v>
      </c>
    </row>
    <row r="414" spans="2:74" x14ac:dyDescent="0.25"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  <c r="BU414" t="s">
        <v>61</v>
      </c>
      <c r="BV414">
        <v>112</v>
      </c>
    </row>
    <row r="415" spans="2:74" x14ac:dyDescent="0.25"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  <c r="BU415" t="s">
        <v>61</v>
      </c>
      <c r="BV415">
        <v>124</v>
      </c>
    </row>
    <row r="416" spans="2:74" x14ac:dyDescent="0.25"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  <c r="BU416" t="s">
        <v>75</v>
      </c>
      <c r="BV416">
        <v>126</v>
      </c>
    </row>
    <row r="417" spans="2:74" x14ac:dyDescent="0.25"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  <c r="BU417" t="s">
        <v>75</v>
      </c>
      <c r="BV417">
        <v>143</v>
      </c>
    </row>
    <row r="418" spans="2:74" x14ac:dyDescent="0.25"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  <c r="BU418" t="s">
        <v>1</v>
      </c>
      <c r="BV418">
        <v>147</v>
      </c>
    </row>
    <row r="419" spans="2:74" x14ac:dyDescent="0.25"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  <c r="BU419" t="s">
        <v>75</v>
      </c>
      <c r="BV419">
        <v>149</v>
      </c>
    </row>
    <row r="420" spans="2:74" x14ac:dyDescent="0.25"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  <c r="BU420" t="s">
        <v>65</v>
      </c>
      <c r="BV420">
        <v>150</v>
      </c>
    </row>
    <row r="421" spans="2:74" x14ac:dyDescent="0.25"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  <c r="BU421" t="s">
        <v>61</v>
      </c>
      <c r="BV421">
        <v>163</v>
      </c>
    </row>
    <row r="422" spans="2:74" x14ac:dyDescent="0.25"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  <c r="BU422" t="s">
        <v>75</v>
      </c>
      <c r="BV422">
        <v>163</v>
      </c>
    </row>
    <row r="423" spans="2:74" x14ac:dyDescent="0.25"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  <c r="BU423" t="s">
        <v>75</v>
      </c>
      <c r="BV423">
        <v>167</v>
      </c>
    </row>
    <row r="424" spans="2:74" x14ac:dyDescent="0.25"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  <c r="BU424" t="s">
        <v>61</v>
      </c>
      <c r="BV424">
        <v>180</v>
      </c>
    </row>
    <row r="425" spans="2:74" x14ac:dyDescent="0.25"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  <c r="BU425" t="s">
        <v>61</v>
      </c>
      <c r="BV425">
        <v>181</v>
      </c>
    </row>
    <row r="426" spans="2:74" x14ac:dyDescent="0.25"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  <c r="BU426" t="s">
        <v>61</v>
      </c>
      <c r="BV426">
        <v>183</v>
      </c>
    </row>
    <row r="427" spans="2:74" x14ac:dyDescent="0.25"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  <c r="BU427" t="s">
        <v>62</v>
      </c>
      <c r="BV427">
        <v>210</v>
      </c>
    </row>
    <row r="428" spans="2:74" x14ac:dyDescent="0.25"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  <c r="BU428" t="s">
        <v>61</v>
      </c>
      <c r="BV428">
        <v>286</v>
      </c>
    </row>
    <row r="429" spans="2:74" x14ac:dyDescent="0.25"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  <c r="BU429" t="s">
        <v>61</v>
      </c>
      <c r="BV429">
        <v>360</v>
      </c>
    </row>
    <row r="430" spans="2:74" x14ac:dyDescent="0.25"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  <c r="BU430" t="s">
        <v>61</v>
      </c>
      <c r="BV430">
        <v>361</v>
      </c>
    </row>
    <row r="431" spans="2:74" x14ac:dyDescent="0.25"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  <c r="BU431" t="s">
        <v>61</v>
      </c>
      <c r="BV431">
        <v>376</v>
      </c>
    </row>
    <row r="432" spans="2:74" x14ac:dyDescent="0.25"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  <c r="BU432" t="s">
        <v>62</v>
      </c>
      <c r="BV432">
        <v>532</v>
      </c>
    </row>
    <row r="433" spans="2:74" x14ac:dyDescent="0.25"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  <c r="BU433" t="s">
        <v>61</v>
      </c>
      <c r="BV433">
        <v>656</v>
      </c>
    </row>
    <row r="434" spans="2:74" x14ac:dyDescent="0.25"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  <c r="BU434" t="s">
        <v>61</v>
      </c>
      <c r="BV434">
        <v>755</v>
      </c>
    </row>
    <row r="435" spans="2:74" x14ac:dyDescent="0.25"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  <c r="BU435" t="s">
        <v>75</v>
      </c>
      <c r="BV435">
        <v>842</v>
      </c>
    </row>
    <row r="436" spans="2:74" x14ac:dyDescent="0.25"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  <c r="BU436" t="s">
        <v>75</v>
      </c>
      <c r="BV436">
        <v>1080</v>
      </c>
    </row>
    <row r="437" spans="2:74" x14ac:dyDescent="0.25"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  <c r="BU437" t="s">
        <v>75</v>
      </c>
      <c r="BV437">
        <v>1145</v>
      </c>
    </row>
    <row r="438" spans="2:74" x14ac:dyDescent="0.25"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  <c r="BU438" t="s">
        <v>75</v>
      </c>
      <c r="BV438">
        <v>1280</v>
      </c>
    </row>
    <row r="439" spans="2:74" x14ac:dyDescent="0.25"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  <c r="BU439" t="s">
        <v>61</v>
      </c>
      <c r="BV439">
        <v>1297</v>
      </c>
    </row>
    <row r="440" spans="2:74" x14ac:dyDescent="0.25"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  <c r="BU440" t="s">
        <v>61</v>
      </c>
      <c r="BV440">
        <v>1400</v>
      </c>
    </row>
    <row r="441" spans="2:74" x14ac:dyDescent="0.25"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  <c r="BU441" t="s">
        <v>61</v>
      </c>
      <c r="BV441">
        <v>1500</v>
      </c>
    </row>
    <row r="442" spans="2:74" x14ac:dyDescent="0.25"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  <c r="BU442" t="s">
        <v>61</v>
      </c>
      <c r="BV442">
        <v>1550</v>
      </c>
    </row>
    <row r="443" spans="2:74" x14ac:dyDescent="0.25"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  <c r="BU443" t="s">
        <v>75</v>
      </c>
      <c r="BV443">
        <v>2800</v>
      </c>
    </row>
    <row r="444" spans="2:74" x14ac:dyDescent="0.25"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  <c r="BU444" t="s">
        <v>61</v>
      </c>
      <c r="BV444">
        <v>3329</v>
      </c>
    </row>
    <row r="445" spans="2:74" x14ac:dyDescent="0.25"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  <c r="BU445" t="s">
        <v>61</v>
      </c>
      <c r="BV445">
        <v>5974</v>
      </c>
    </row>
    <row r="446" spans="2:74" x14ac:dyDescent="0.25"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  <c r="BU446" t="s">
        <v>75</v>
      </c>
      <c r="BV446">
        <v>9130</v>
      </c>
    </row>
    <row r="447" spans="2:74" x14ac:dyDescent="0.25"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  <c r="BU447" t="s">
        <v>61</v>
      </c>
      <c r="BV447">
        <v>9650</v>
      </c>
    </row>
    <row r="448" spans="2:74" x14ac:dyDescent="0.25"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  <c r="BU448" t="s">
        <v>75</v>
      </c>
      <c r="BV448">
        <v>18494</v>
      </c>
    </row>
    <row r="449" spans="1:74" x14ac:dyDescent="0.25"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S41"/>
  <sheetViews>
    <sheetView topLeftCell="T1" workbookViewId="0">
      <selection activeCell="U4" sqref="U4"/>
    </sheetView>
  </sheetViews>
  <sheetFormatPr defaultRowHeight="15" x14ac:dyDescent="0.25"/>
  <sheetData>
    <row r="2" spans="1:28" x14ac:dyDescent="0.25">
      <c r="A2" t="s">
        <v>111</v>
      </c>
      <c r="E2" t="s">
        <v>60</v>
      </c>
      <c r="F2" t="s">
        <v>112</v>
      </c>
      <c r="J2" t="s">
        <v>60</v>
      </c>
      <c r="K2" t="s">
        <v>113</v>
      </c>
      <c r="O2" t="s">
        <v>60</v>
      </c>
      <c r="P2" t="s">
        <v>114</v>
      </c>
      <c r="T2" t="s">
        <v>60</v>
      </c>
      <c r="U2" t="s">
        <v>115</v>
      </c>
      <c r="Y2" t="s">
        <v>60</v>
      </c>
      <c r="Z2" t="s">
        <v>116</v>
      </c>
    </row>
    <row r="3" spans="1:28" x14ac:dyDescent="0.25">
      <c r="A3" t="s">
        <v>16</v>
      </c>
      <c r="B3" s="70" t="s">
        <v>17</v>
      </c>
      <c r="E3" t="s">
        <v>16</v>
      </c>
      <c r="F3" t="s">
        <v>16</v>
      </c>
      <c r="G3" t="s">
        <v>17</v>
      </c>
      <c r="J3" t="s">
        <v>16</v>
      </c>
      <c r="K3" t="s">
        <v>16</v>
      </c>
      <c r="L3" t="s">
        <v>17</v>
      </c>
      <c r="O3" t="s">
        <v>16</v>
      </c>
      <c r="P3" t="s">
        <v>16</v>
      </c>
      <c r="Q3" t="s">
        <v>17</v>
      </c>
      <c r="T3" t="s">
        <v>16</v>
      </c>
      <c r="U3" t="s">
        <v>16</v>
      </c>
      <c r="V3" t="s">
        <v>17</v>
      </c>
      <c r="Y3" t="s">
        <v>16</v>
      </c>
      <c r="Z3" t="s">
        <v>16</v>
      </c>
      <c r="AA3" t="s">
        <v>17</v>
      </c>
    </row>
    <row r="4" spans="1:28" x14ac:dyDescent="0.25">
      <c r="A4">
        <v>0.5</v>
      </c>
      <c r="B4" s="71">
        <f>Sumatra_Field_Size!AV24</f>
        <v>1.4289442900355744</v>
      </c>
      <c r="C4" t="s">
        <v>19</v>
      </c>
      <c r="E4">
        <f t="shared" ref="E4:E10" si="0">A4+1.5</f>
        <v>2</v>
      </c>
      <c r="F4">
        <v>0.5</v>
      </c>
      <c r="G4" s="15">
        <f>Vent_SB_SM_Size!$AV24</f>
        <v>1.6667144917813399</v>
      </c>
      <c r="H4" t="s">
        <v>19</v>
      </c>
      <c r="J4">
        <f t="shared" ref="J4:J10" si="1">E4+1.5</f>
        <v>3.5</v>
      </c>
      <c r="K4" t="e">
        <f>#REF!</f>
        <v>#REF!</v>
      </c>
      <c r="M4" t="s">
        <v>19</v>
      </c>
      <c r="O4">
        <f t="shared" ref="O4:O10" si="2">J4+1.5</f>
        <v>5</v>
      </c>
      <c r="P4" t="e">
        <f>#REF!</f>
        <v>#REF!</v>
      </c>
      <c r="R4" t="s">
        <v>19</v>
      </c>
      <c r="T4">
        <f t="shared" ref="T4:T10" si="3">O4+1.5</f>
        <v>6.5</v>
      </c>
      <c r="U4" t="e">
        <f>#REF!</f>
        <v>#REF!</v>
      </c>
      <c r="W4" t="s">
        <v>19</v>
      </c>
      <c r="Y4">
        <f t="shared" ref="Y4:Y10" si="4">T4+1.5</f>
        <v>8</v>
      </c>
      <c r="Z4" t="e">
        <f>#REF!</f>
        <v>#REF!</v>
      </c>
      <c r="AB4" t="s">
        <v>19</v>
      </c>
    </row>
    <row r="5" spans="1:28" x14ac:dyDescent="0.25">
      <c r="A5">
        <v>0.5</v>
      </c>
      <c r="B5" s="71">
        <f>Sumatra_Field_Size!AV25</f>
        <v>1.2389685342156063</v>
      </c>
      <c r="C5" t="s">
        <v>21</v>
      </c>
      <c r="E5">
        <f t="shared" si="0"/>
        <v>2</v>
      </c>
      <c r="F5">
        <v>0.5</v>
      </c>
      <c r="G5" s="15">
        <f>Vent_SB_SM_Size!$AV25</f>
        <v>1.1571790480523447</v>
      </c>
      <c r="H5" t="s">
        <v>21</v>
      </c>
      <c r="J5">
        <f t="shared" si="1"/>
        <v>3.5</v>
      </c>
      <c r="K5" t="e">
        <f>#REF!</f>
        <v>#REF!</v>
      </c>
      <c r="M5" t="s">
        <v>21</v>
      </c>
      <c r="O5">
        <f t="shared" si="2"/>
        <v>5</v>
      </c>
      <c r="P5" t="e">
        <f>#REF!</f>
        <v>#REF!</v>
      </c>
      <c r="R5" t="s">
        <v>21</v>
      </c>
      <c r="T5">
        <f t="shared" si="3"/>
        <v>6.5</v>
      </c>
      <c r="U5" t="e">
        <f>#REF!</f>
        <v>#REF!</v>
      </c>
      <c r="W5" t="s">
        <v>21</v>
      </c>
      <c r="Y5">
        <f t="shared" si="4"/>
        <v>8</v>
      </c>
      <c r="Z5" t="e">
        <f>#REF!</f>
        <v>#REF!</v>
      </c>
      <c r="AB5" t="s">
        <v>21</v>
      </c>
    </row>
    <row r="6" spans="1:28" x14ac:dyDescent="0.25">
      <c r="A6">
        <v>0.75</v>
      </c>
      <c r="B6" s="71">
        <f>Sumatra_Field_Size!AV26</f>
        <v>1.1233070710124686</v>
      </c>
      <c r="C6" t="s">
        <v>23</v>
      </c>
      <c r="E6">
        <f t="shared" si="0"/>
        <v>2.25</v>
      </c>
      <c r="F6">
        <v>0.75</v>
      </c>
      <c r="G6" s="15">
        <f>Vent_SB_SM_Size!$AV26</f>
        <v>1</v>
      </c>
      <c r="H6" t="s">
        <v>23</v>
      </c>
      <c r="J6">
        <f t="shared" si="1"/>
        <v>3.75</v>
      </c>
      <c r="K6" t="e">
        <f>#REF!</f>
        <v>#REF!</v>
      </c>
      <c r="M6" t="s">
        <v>23</v>
      </c>
      <c r="O6">
        <f t="shared" si="2"/>
        <v>5.25</v>
      </c>
      <c r="P6" t="e">
        <f>#REF!</f>
        <v>#REF!</v>
      </c>
      <c r="R6" t="s">
        <v>23</v>
      </c>
      <c r="T6">
        <f t="shared" si="3"/>
        <v>6.75</v>
      </c>
      <c r="U6" t="e">
        <f>#REF!</f>
        <v>#REF!</v>
      </c>
      <c r="W6" t="s">
        <v>23</v>
      </c>
      <c r="Y6">
        <f t="shared" si="4"/>
        <v>8.25</v>
      </c>
      <c r="Z6" t="e">
        <f>#REF!</f>
        <v>#REF!</v>
      </c>
      <c r="AB6" t="s">
        <v>23</v>
      </c>
    </row>
    <row r="7" spans="1:28" x14ac:dyDescent="0.25">
      <c r="A7">
        <v>1.25</v>
      </c>
      <c r="B7" s="71">
        <f>Sumatra_Field_Size!AV27</f>
        <v>1.1233070710124686</v>
      </c>
      <c r="C7" t="s">
        <v>23</v>
      </c>
      <c r="E7">
        <f t="shared" si="0"/>
        <v>2.75</v>
      </c>
      <c r="F7">
        <v>1.25</v>
      </c>
      <c r="G7" s="15">
        <f>Vent_SB_SM_Size!$AV27</f>
        <v>1</v>
      </c>
      <c r="H7" t="s">
        <v>23</v>
      </c>
      <c r="J7">
        <f t="shared" si="1"/>
        <v>4.25</v>
      </c>
      <c r="K7" t="e">
        <f>#REF!</f>
        <v>#REF!</v>
      </c>
      <c r="M7" t="s">
        <v>23</v>
      </c>
      <c r="O7">
        <f t="shared" si="2"/>
        <v>5.75</v>
      </c>
      <c r="P7" t="e">
        <f>#REF!</f>
        <v>#REF!</v>
      </c>
      <c r="R7" t="s">
        <v>23</v>
      </c>
      <c r="T7">
        <f t="shared" si="3"/>
        <v>7.25</v>
      </c>
      <c r="U7" t="e">
        <f>#REF!</f>
        <v>#REF!</v>
      </c>
      <c r="W7" t="s">
        <v>23</v>
      </c>
      <c r="Y7">
        <f t="shared" si="4"/>
        <v>8.75</v>
      </c>
      <c r="Z7" t="e">
        <f>#REF!</f>
        <v>#REF!</v>
      </c>
      <c r="AB7" t="s">
        <v>23</v>
      </c>
    </row>
    <row r="8" spans="1:28" x14ac:dyDescent="0.25">
      <c r="A8">
        <v>1.5</v>
      </c>
      <c r="B8" s="71">
        <f>Sumatra_Field_Size!AV28</f>
        <v>1.2389685342156063</v>
      </c>
      <c r="C8" t="s">
        <v>21</v>
      </c>
      <c r="E8">
        <f t="shared" si="0"/>
        <v>3</v>
      </c>
      <c r="F8">
        <v>1.5</v>
      </c>
      <c r="G8" s="15">
        <f>Vent_SB_SM_Size!$AV28</f>
        <v>1.1571790480523447</v>
      </c>
      <c r="H8" t="s">
        <v>21</v>
      </c>
      <c r="J8">
        <f t="shared" si="1"/>
        <v>4.5</v>
      </c>
      <c r="K8" t="e">
        <f>#REF!</f>
        <v>#REF!</v>
      </c>
      <c r="M8" t="s">
        <v>21</v>
      </c>
      <c r="O8">
        <f t="shared" si="2"/>
        <v>6</v>
      </c>
      <c r="P8" t="e">
        <f>#REF!</f>
        <v>#REF!</v>
      </c>
      <c r="R8" t="s">
        <v>21</v>
      </c>
      <c r="T8">
        <f t="shared" si="3"/>
        <v>7.5</v>
      </c>
      <c r="U8" t="e">
        <f>#REF!</f>
        <v>#REF!</v>
      </c>
      <c r="W8" t="s">
        <v>21</v>
      </c>
      <c r="Y8">
        <f t="shared" si="4"/>
        <v>9</v>
      </c>
      <c r="Z8" t="e">
        <f>#REF!</f>
        <v>#REF!</v>
      </c>
      <c r="AB8" t="s">
        <v>21</v>
      </c>
    </row>
    <row r="9" spans="1:28" x14ac:dyDescent="0.25">
      <c r="A9">
        <v>1.5</v>
      </c>
      <c r="B9" s="71">
        <f>Sumatra_Field_Size!AV29</f>
        <v>1.4289442900355744</v>
      </c>
      <c r="C9" t="s">
        <v>19</v>
      </c>
      <c r="E9">
        <f t="shared" si="0"/>
        <v>3</v>
      </c>
      <c r="F9">
        <v>1.5</v>
      </c>
      <c r="G9" s="15">
        <f>Vent_SB_SM_Size!$AV29</f>
        <v>1.6667144917813399</v>
      </c>
      <c r="H9" t="s">
        <v>19</v>
      </c>
      <c r="J9">
        <f t="shared" si="1"/>
        <v>4.5</v>
      </c>
      <c r="K9" t="e">
        <f>#REF!</f>
        <v>#REF!</v>
      </c>
      <c r="M9" t="s">
        <v>19</v>
      </c>
      <c r="O9">
        <f t="shared" si="2"/>
        <v>6</v>
      </c>
      <c r="P9" t="e">
        <f>#REF!</f>
        <v>#REF!</v>
      </c>
      <c r="R9" t="s">
        <v>19</v>
      </c>
      <c r="T9">
        <f t="shared" si="3"/>
        <v>7.5</v>
      </c>
      <c r="U9" t="e">
        <f>#REF!</f>
        <v>#REF!</v>
      </c>
      <c r="W9" t="s">
        <v>19</v>
      </c>
      <c r="Y9">
        <f t="shared" si="4"/>
        <v>9</v>
      </c>
      <c r="Z9" t="e">
        <f>#REF!</f>
        <v>#REF!</v>
      </c>
      <c r="AB9" t="s">
        <v>19</v>
      </c>
    </row>
    <row r="10" spans="1:28" x14ac:dyDescent="0.25">
      <c r="A10">
        <v>0.5</v>
      </c>
      <c r="B10" s="71">
        <f>Sumatra_Field_Size!AV30</f>
        <v>1.4289442900355744</v>
      </c>
      <c r="C10" t="s">
        <v>19</v>
      </c>
      <c r="E10">
        <f t="shared" si="0"/>
        <v>2</v>
      </c>
      <c r="F10">
        <v>0.5</v>
      </c>
      <c r="G10" s="15">
        <f>Vent_SB_SM_Size!$AV30</f>
        <v>1.6667144917813399</v>
      </c>
      <c r="H10" t="s">
        <v>19</v>
      </c>
      <c r="J10">
        <f t="shared" si="1"/>
        <v>3.5</v>
      </c>
      <c r="K10" t="e">
        <f>#REF!</f>
        <v>#REF!</v>
      </c>
      <c r="M10" t="s">
        <v>19</v>
      </c>
      <c r="O10">
        <f t="shared" si="2"/>
        <v>5</v>
      </c>
      <c r="P10" t="e">
        <f>#REF!</f>
        <v>#REF!</v>
      </c>
      <c r="R10" t="s">
        <v>19</v>
      </c>
      <c r="T10">
        <f t="shared" si="3"/>
        <v>6.5</v>
      </c>
      <c r="U10" t="e">
        <f>#REF!</f>
        <v>#REF!</v>
      </c>
      <c r="W10" t="s">
        <v>19</v>
      </c>
      <c r="Y10">
        <f t="shared" si="4"/>
        <v>8</v>
      </c>
      <c r="Z10" t="e">
        <f>#REF!</f>
        <v>#REF!</v>
      </c>
      <c r="AB10" t="s">
        <v>19</v>
      </c>
    </row>
    <row r="11" spans="1:28" x14ac:dyDescent="0.25">
      <c r="B11" s="71"/>
      <c r="G11" s="15"/>
    </row>
    <row r="12" spans="1:28" x14ac:dyDescent="0.25">
      <c r="A12">
        <v>0.75</v>
      </c>
      <c r="B12" s="71">
        <f>Sumatra_Field_Size!AV32</f>
        <v>1.1233070710124686</v>
      </c>
      <c r="C12" t="s">
        <v>23</v>
      </c>
      <c r="E12">
        <f t="shared" ref="E12:E18" si="5">A12+1.5</f>
        <v>2.25</v>
      </c>
      <c r="F12">
        <v>0.75</v>
      </c>
      <c r="G12" s="15">
        <f>Vent_SB_SM_Size!$AV32</f>
        <v>1</v>
      </c>
      <c r="H12" t="s">
        <v>23</v>
      </c>
      <c r="J12">
        <f t="shared" ref="J12:J18" si="6">E12+1.5</f>
        <v>3.75</v>
      </c>
      <c r="K12" t="e">
        <f>#REF!</f>
        <v>#REF!</v>
      </c>
      <c r="M12" t="s">
        <v>23</v>
      </c>
      <c r="O12">
        <f t="shared" ref="O12:O18" si="7">J12+1.5</f>
        <v>5.25</v>
      </c>
      <c r="P12" t="e">
        <f>#REF!</f>
        <v>#REF!</v>
      </c>
      <c r="R12" t="s">
        <v>23</v>
      </c>
      <c r="T12">
        <f t="shared" ref="T12:T18" si="8">O12+1.5</f>
        <v>6.75</v>
      </c>
      <c r="U12" t="e">
        <f>#REF!</f>
        <v>#REF!</v>
      </c>
      <c r="W12" t="s">
        <v>23</v>
      </c>
      <c r="Y12">
        <f t="shared" ref="Y12:Y18" si="9">T12+1.5</f>
        <v>8.25</v>
      </c>
      <c r="Z12" t="e">
        <f>#REF!</f>
        <v>#REF!</v>
      </c>
      <c r="AB12" t="s">
        <v>23</v>
      </c>
    </row>
    <row r="13" spans="1:28" x14ac:dyDescent="0.25">
      <c r="A13">
        <v>1.25</v>
      </c>
      <c r="B13" s="71">
        <f>Sumatra_Field_Size!AV33</f>
        <v>1.1233070710124686</v>
      </c>
      <c r="C13" t="s">
        <v>23</v>
      </c>
      <c r="E13">
        <f t="shared" si="5"/>
        <v>2.75</v>
      </c>
      <c r="F13">
        <v>1.25</v>
      </c>
      <c r="G13" s="15">
        <f>Vent_SB_SM_Size!$AV33</f>
        <v>1</v>
      </c>
      <c r="H13" t="s">
        <v>23</v>
      </c>
      <c r="J13">
        <f t="shared" si="6"/>
        <v>4.25</v>
      </c>
      <c r="K13" t="e">
        <f>#REF!</f>
        <v>#REF!</v>
      </c>
      <c r="M13" t="s">
        <v>23</v>
      </c>
      <c r="O13">
        <f t="shared" si="7"/>
        <v>5.75</v>
      </c>
      <c r="P13" t="e">
        <f>#REF!</f>
        <v>#REF!</v>
      </c>
      <c r="R13" t="s">
        <v>23</v>
      </c>
      <c r="T13">
        <f t="shared" si="8"/>
        <v>7.25</v>
      </c>
      <c r="U13" t="e">
        <f>#REF!</f>
        <v>#REF!</v>
      </c>
      <c r="W13" t="s">
        <v>23</v>
      </c>
      <c r="Y13">
        <f t="shared" si="9"/>
        <v>8.75</v>
      </c>
      <c r="Z13" t="e">
        <f>#REF!</f>
        <v>#REF!</v>
      </c>
      <c r="AB13" t="s">
        <v>23</v>
      </c>
    </row>
    <row r="14" spans="1:28" x14ac:dyDescent="0.25">
      <c r="A14">
        <v>1.5</v>
      </c>
      <c r="B14" s="71">
        <f>Sumatra_Field_Size!AV34</f>
        <v>1.007645607809331</v>
      </c>
      <c r="C14" t="s">
        <v>35</v>
      </c>
      <c r="E14">
        <f t="shared" si="5"/>
        <v>3</v>
      </c>
      <c r="F14">
        <v>1.5</v>
      </c>
      <c r="G14" s="15">
        <f>Vent_SB_SM_Size!$AV34</f>
        <v>0.84282095194765516</v>
      </c>
      <c r="H14" t="s">
        <v>35</v>
      </c>
      <c r="J14">
        <f t="shared" si="6"/>
        <v>4.5</v>
      </c>
      <c r="K14" t="e">
        <f>#REF!</f>
        <v>#REF!</v>
      </c>
      <c r="M14" t="s">
        <v>35</v>
      </c>
      <c r="O14">
        <f t="shared" si="7"/>
        <v>6</v>
      </c>
      <c r="P14" t="e">
        <f>#REF!</f>
        <v>#REF!</v>
      </c>
      <c r="R14" t="s">
        <v>35</v>
      </c>
      <c r="T14">
        <f t="shared" si="8"/>
        <v>7.5</v>
      </c>
      <c r="U14" t="e">
        <f>#REF!</f>
        <v>#REF!</v>
      </c>
      <c r="W14" t="s">
        <v>35</v>
      </c>
      <c r="Y14">
        <f t="shared" si="9"/>
        <v>9</v>
      </c>
      <c r="Z14" t="e">
        <f>#REF!</f>
        <v>#REF!</v>
      </c>
      <c r="AB14" t="s">
        <v>35</v>
      </c>
    </row>
    <row r="15" spans="1:28" x14ac:dyDescent="0.25">
      <c r="A15">
        <v>1.5</v>
      </c>
      <c r="B15" s="71">
        <f>Sumatra_Field_Size!AV35</f>
        <v>0.76591679396663193</v>
      </c>
      <c r="C15" t="s">
        <v>31</v>
      </c>
      <c r="E15">
        <f t="shared" si="5"/>
        <v>3</v>
      </c>
      <c r="F15">
        <v>1.5</v>
      </c>
      <c r="G15" s="15">
        <f>Vent_SB_SM_Size!$AV35</f>
        <v>0.54740545966748966</v>
      </c>
      <c r="H15" t="s">
        <v>31</v>
      </c>
      <c r="J15">
        <f t="shared" si="6"/>
        <v>4.5</v>
      </c>
      <c r="K15" t="e">
        <f>#REF!</f>
        <v>#REF!</v>
      </c>
      <c r="M15" t="s">
        <v>31</v>
      </c>
      <c r="O15">
        <f t="shared" si="7"/>
        <v>6</v>
      </c>
      <c r="P15" t="e">
        <f>#REF!</f>
        <v>#REF!</v>
      </c>
      <c r="R15" t="s">
        <v>31</v>
      </c>
      <c r="T15">
        <f t="shared" si="8"/>
        <v>7.5</v>
      </c>
      <c r="U15" t="e">
        <f>#REF!</f>
        <v>#REF!</v>
      </c>
      <c r="W15" t="s">
        <v>31</v>
      </c>
      <c r="Y15">
        <f t="shared" si="9"/>
        <v>9</v>
      </c>
      <c r="Z15" t="e">
        <f>#REF!</f>
        <v>#REF!</v>
      </c>
      <c r="AB15" t="s">
        <v>31</v>
      </c>
    </row>
    <row r="16" spans="1:28" x14ac:dyDescent="0.25">
      <c r="A16">
        <v>0.5</v>
      </c>
      <c r="B16" s="71">
        <f>Sumatra_Field_Size!AV36</f>
        <v>0.76591679396663193</v>
      </c>
      <c r="C16" t="s">
        <v>31</v>
      </c>
      <c r="E16">
        <f t="shared" si="5"/>
        <v>2</v>
      </c>
      <c r="F16">
        <v>0.5</v>
      </c>
      <c r="G16" s="15">
        <f>Vent_SB_SM_Size!$AV36</f>
        <v>0.54740545966748966</v>
      </c>
      <c r="H16" t="s">
        <v>31</v>
      </c>
      <c r="J16">
        <f t="shared" si="6"/>
        <v>3.5</v>
      </c>
      <c r="K16" t="e">
        <f>#REF!</f>
        <v>#REF!</v>
      </c>
      <c r="M16" t="s">
        <v>31</v>
      </c>
      <c r="O16">
        <f t="shared" si="7"/>
        <v>5</v>
      </c>
      <c r="P16" t="e">
        <f>#REF!</f>
        <v>#REF!</v>
      </c>
      <c r="R16" t="s">
        <v>31</v>
      </c>
      <c r="T16">
        <f t="shared" si="8"/>
        <v>6.5</v>
      </c>
      <c r="U16" t="e">
        <f>#REF!</f>
        <v>#REF!</v>
      </c>
      <c r="W16" t="s">
        <v>31</v>
      </c>
      <c r="Y16">
        <f t="shared" si="9"/>
        <v>8</v>
      </c>
      <c r="Z16" t="e">
        <f>#REF!</f>
        <v>#REF!</v>
      </c>
      <c r="AB16" t="s">
        <v>31</v>
      </c>
    </row>
    <row r="17" spans="1:28" x14ac:dyDescent="0.25">
      <c r="A17">
        <v>0.5</v>
      </c>
      <c r="B17" s="71">
        <f>Sumatra_Field_Size!AV37</f>
        <v>1.007645607809331</v>
      </c>
      <c r="C17" t="s">
        <v>35</v>
      </c>
      <c r="E17">
        <f t="shared" si="5"/>
        <v>2</v>
      </c>
      <c r="F17">
        <v>0.5</v>
      </c>
      <c r="G17" s="15">
        <f>Vent_SB_SM_Size!$AV37</f>
        <v>0.84282095194765516</v>
      </c>
      <c r="H17" t="s">
        <v>35</v>
      </c>
      <c r="J17">
        <f t="shared" si="6"/>
        <v>3.5</v>
      </c>
      <c r="K17" t="e">
        <f>#REF!</f>
        <v>#REF!</v>
      </c>
      <c r="M17" t="s">
        <v>35</v>
      </c>
      <c r="O17">
        <f t="shared" si="7"/>
        <v>5</v>
      </c>
      <c r="P17" t="e">
        <f>#REF!</f>
        <v>#REF!</v>
      </c>
      <c r="R17" t="s">
        <v>35</v>
      </c>
      <c r="T17">
        <f t="shared" si="8"/>
        <v>6.5</v>
      </c>
      <c r="U17" t="e">
        <f>#REF!</f>
        <v>#REF!</v>
      </c>
      <c r="W17" t="s">
        <v>35</v>
      </c>
      <c r="Y17">
        <f t="shared" si="9"/>
        <v>8</v>
      </c>
      <c r="Z17" t="e">
        <f>#REF!</f>
        <v>#REF!</v>
      </c>
      <c r="AB17" t="s">
        <v>35</v>
      </c>
    </row>
    <row r="18" spans="1:28" x14ac:dyDescent="0.25">
      <c r="A18">
        <v>0.75</v>
      </c>
      <c r="B18" s="71">
        <f>Sumatra_Field_Size!AV38</f>
        <v>1.1233070710124686</v>
      </c>
      <c r="C18" t="s">
        <v>23</v>
      </c>
      <c r="E18">
        <f t="shared" si="5"/>
        <v>2.25</v>
      </c>
      <c r="F18">
        <v>0.75</v>
      </c>
      <c r="G18" s="15">
        <f>Vent_SB_SM_Size!$AV38</f>
        <v>1</v>
      </c>
      <c r="H18" t="s">
        <v>23</v>
      </c>
      <c r="J18">
        <f t="shared" si="6"/>
        <v>3.75</v>
      </c>
      <c r="K18" t="e">
        <f>#REF!</f>
        <v>#REF!</v>
      </c>
      <c r="M18" t="s">
        <v>23</v>
      </c>
      <c r="O18">
        <f t="shared" si="7"/>
        <v>5.25</v>
      </c>
      <c r="P18" t="e">
        <f>#REF!</f>
        <v>#REF!</v>
      </c>
      <c r="R18" t="s">
        <v>23</v>
      </c>
      <c r="T18">
        <f t="shared" si="8"/>
        <v>6.75</v>
      </c>
      <c r="U18" t="e">
        <f>#REF!</f>
        <v>#REF!</v>
      </c>
      <c r="W18" t="s">
        <v>23</v>
      </c>
      <c r="Y18">
        <f t="shared" si="9"/>
        <v>8.25</v>
      </c>
      <c r="Z18" t="e">
        <f>#REF!</f>
        <v>#REF!</v>
      </c>
      <c r="AB18" t="s">
        <v>23</v>
      </c>
    </row>
    <row r="19" spans="1:28" x14ac:dyDescent="0.25">
      <c r="B19" s="71"/>
      <c r="G19" s="15"/>
    </row>
    <row r="20" spans="1:28" x14ac:dyDescent="0.25">
      <c r="A20">
        <v>1</v>
      </c>
      <c r="B20" s="71">
        <f>Sumatra_Field_Size!AV40</f>
        <v>1.4289442900355744</v>
      </c>
      <c r="C20" t="s">
        <v>19</v>
      </c>
      <c r="E20">
        <f>A20+1.5</f>
        <v>2.5</v>
      </c>
      <c r="F20">
        <v>1</v>
      </c>
      <c r="G20" s="15">
        <f>Vent_SB_SM_Size!$AV40</f>
        <v>1.6667144917813399</v>
      </c>
      <c r="H20" t="s">
        <v>19</v>
      </c>
      <c r="J20">
        <f>E20+1.5</f>
        <v>4</v>
      </c>
      <c r="K20" t="e">
        <f>#REF!</f>
        <v>#REF!</v>
      </c>
      <c r="M20" t="s">
        <v>19</v>
      </c>
      <c r="O20">
        <f>J20+1.5</f>
        <v>5.5</v>
      </c>
      <c r="P20" t="e">
        <f>#REF!</f>
        <v>#REF!</v>
      </c>
      <c r="R20" t="s">
        <v>19</v>
      </c>
      <c r="T20">
        <f>O20+1.5</f>
        <v>7</v>
      </c>
      <c r="U20" t="e">
        <f>#REF!</f>
        <v>#REF!</v>
      </c>
      <c r="W20" t="s">
        <v>19</v>
      </c>
      <c r="Y20">
        <f>T20+1.5</f>
        <v>8.5</v>
      </c>
      <c r="Z20" t="e">
        <f>#REF!</f>
        <v>#REF!</v>
      </c>
      <c r="AB20" t="s">
        <v>19</v>
      </c>
    </row>
    <row r="21" spans="1:28" x14ac:dyDescent="0.25">
      <c r="A21">
        <v>1</v>
      </c>
      <c r="B21" s="71">
        <f>Sumatra_Field_Size!AV41</f>
        <v>2.4234855341389885</v>
      </c>
      <c r="C21" t="s">
        <v>44</v>
      </c>
      <c r="E21">
        <f>A21+1.5</f>
        <v>2.5</v>
      </c>
      <c r="F21">
        <v>1</v>
      </c>
      <c r="G21" s="15">
        <f>Vent_SB_SM_Size!$AV41</f>
        <v>3.2478625930458569</v>
      </c>
      <c r="H21" t="s">
        <v>44</v>
      </c>
      <c r="J21">
        <f>E21+1.5</f>
        <v>4</v>
      </c>
      <c r="K21" t="e">
        <f>#REF!</f>
        <v>#REF!</v>
      </c>
      <c r="M21" t="s">
        <v>44</v>
      </c>
      <c r="O21">
        <f>J21+1.5</f>
        <v>5.5</v>
      </c>
      <c r="P21" t="e">
        <f>#REF!</f>
        <v>#REF!</v>
      </c>
      <c r="R21" t="s">
        <v>44</v>
      </c>
      <c r="T21">
        <f>O21+1.5</f>
        <v>7</v>
      </c>
      <c r="U21" t="e">
        <f>#REF!</f>
        <v>#REF!</v>
      </c>
      <c r="W21" t="s">
        <v>44</v>
      </c>
      <c r="Y21">
        <f>T21+1.5</f>
        <v>8.5</v>
      </c>
      <c r="Z21" t="e">
        <f>#REF!</f>
        <v>#REF!</v>
      </c>
      <c r="AB21" t="s">
        <v>44</v>
      </c>
    </row>
    <row r="22" spans="1:28" x14ac:dyDescent="0.25">
      <c r="B22" s="71"/>
      <c r="G22" s="15"/>
    </row>
    <row r="23" spans="1:28" x14ac:dyDescent="0.25">
      <c r="A23">
        <v>1</v>
      </c>
      <c r="B23" s="71">
        <f>Sumatra_Field_Size!AV43</f>
        <v>0.76591679396663193</v>
      </c>
      <c r="C23" t="s">
        <v>31</v>
      </c>
      <c r="E23">
        <f>A23+1.5</f>
        <v>2.5</v>
      </c>
      <c r="F23">
        <v>1</v>
      </c>
      <c r="G23" s="15">
        <f>Vent_SB_SM_Size!$AV43</f>
        <v>0.54740545966748966</v>
      </c>
      <c r="H23" t="s">
        <v>31</v>
      </c>
      <c r="J23">
        <f>E23+1.5</f>
        <v>4</v>
      </c>
      <c r="K23" t="e">
        <f>#REF!</f>
        <v>#REF!</v>
      </c>
      <c r="M23" t="s">
        <v>31</v>
      </c>
      <c r="O23">
        <f>J23+1.5</f>
        <v>5.5</v>
      </c>
      <c r="P23" t="e">
        <f>#REF!</f>
        <v>#REF!</v>
      </c>
      <c r="R23" t="s">
        <v>31</v>
      </c>
      <c r="T23">
        <f>O23+1.5</f>
        <v>7</v>
      </c>
      <c r="U23" t="e">
        <f>#REF!</f>
        <v>#REF!</v>
      </c>
      <c r="W23" t="s">
        <v>31</v>
      </c>
      <c r="Y23">
        <f>T23+1.5</f>
        <v>8.5</v>
      </c>
      <c r="Z23" t="e">
        <f>#REF!</f>
        <v>#REF!</v>
      </c>
      <c r="AB23" t="s">
        <v>31</v>
      </c>
    </row>
    <row r="24" spans="1:28" x14ac:dyDescent="0.25">
      <c r="A24">
        <v>1</v>
      </c>
      <c r="B24" s="71">
        <f>Sumatra_Field_Size!AV44</f>
        <v>0</v>
      </c>
      <c r="C24" t="s">
        <v>45</v>
      </c>
      <c r="E24">
        <f>A24+1.5</f>
        <v>2.5</v>
      </c>
      <c r="F24">
        <v>1</v>
      </c>
      <c r="G24" s="15">
        <f>Vent_SB_SM_Size!$AV44</f>
        <v>0</v>
      </c>
      <c r="H24" t="s">
        <v>45</v>
      </c>
      <c r="J24">
        <f>E24+1.5</f>
        <v>4</v>
      </c>
      <c r="K24" t="e">
        <f>#REF!</f>
        <v>#REF!</v>
      </c>
      <c r="M24" t="s">
        <v>45</v>
      </c>
      <c r="O24">
        <f>J24+1.5</f>
        <v>5.5</v>
      </c>
      <c r="P24" t="e">
        <f>#REF!</f>
        <v>#REF!</v>
      </c>
      <c r="R24" t="s">
        <v>45</v>
      </c>
      <c r="T24">
        <f>O24+1.5</f>
        <v>7</v>
      </c>
      <c r="U24" t="e">
        <f>#REF!</f>
        <v>#REF!</v>
      </c>
      <c r="W24" t="s">
        <v>45</v>
      </c>
      <c r="Y24">
        <f>T24+1.5</f>
        <v>8.5</v>
      </c>
      <c r="Z24" t="e">
        <f>#REF!</f>
        <v>#REF!</v>
      </c>
      <c r="AB24" t="s">
        <v>45</v>
      </c>
    </row>
    <row r="25" spans="1:28" x14ac:dyDescent="0.25">
      <c r="B25" s="71"/>
      <c r="G25" s="15"/>
    </row>
    <row r="26" spans="1:28" x14ac:dyDescent="0.25">
      <c r="A26">
        <v>1</v>
      </c>
      <c r="B26" s="71">
        <f>Sumatra_Field_Size!AV46</f>
        <v>2.5357918594776332</v>
      </c>
      <c r="C26" t="s">
        <v>46</v>
      </c>
      <c r="E26">
        <f>A26+1.5</f>
        <v>2.5</v>
      </c>
      <c r="F26">
        <v>1</v>
      </c>
      <c r="G26" s="15">
        <f>Vent_SB_SM_Size!$AV46</f>
        <v>0</v>
      </c>
      <c r="H26" t="s">
        <v>46</v>
      </c>
      <c r="J26">
        <f>E26+1.5</f>
        <v>4</v>
      </c>
      <c r="K26" s="6"/>
      <c r="L26" t="s">
        <v>46</v>
      </c>
      <c r="M26" t="s">
        <v>46</v>
      </c>
      <c r="O26">
        <f>J26+1.5</f>
        <v>5.5</v>
      </c>
      <c r="P26" t="e">
        <f>#REF!</f>
        <v>#REF!</v>
      </c>
      <c r="R26" t="s">
        <v>46</v>
      </c>
      <c r="T26">
        <f>O26+1.5</f>
        <v>7</v>
      </c>
      <c r="U26" t="e">
        <f>#REF!</f>
        <v>#REF!</v>
      </c>
      <c r="W26" t="s">
        <v>46</v>
      </c>
      <c r="Y26">
        <f>T26+1.5</f>
        <v>8.5</v>
      </c>
      <c r="Z26" t="e">
        <f>#REF!</f>
        <v>#REF!</v>
      </c>
      <c r="AB26" t="s">
        <v>46</v>
      </c>
    </row>
    <row r="27" spans="1:28" x14ac:dyDescent="0.25">
      <c r="A27">
        <v>1</v>
      </c>
      <c r="B27" s="71">
        <f>Sumatra_Field_Size!AV47</f>
        <v>3.4705550357209027</v>
      </c>
      <c r="C27" t="s">
        <v>47</v>
      </c>
      <c r="E27">
        <f>A27+1.5</f>
        <v>2.5</v>
      </c>
      <c r="F27">
        <v>1</v>
      </c>
      <c r="G27" s="15">
        <f>Vent_SB_SM_Size!$AV47</f>
        <v>0</v>
      </c>
      <c r="H27" t="s">
        <v>47</v>
      </c>
      <c r="J27">
        <f>E27+1.5</f>
        <v>4</v>
      </c>
      <c r="K27" s="6"/>
      <c r="L27" t="s">
        <v>47</v>
      </c>
      <c r="M27" t="s">
        <v>47</v>
      </c>
      <c r="O27">
        <f>J27+1.5</f>
        <v>5.5</v>
      </c>
      <c r="P27" t="e">
        <f>#REF!</f>
        <v>#REF!</v>
      </c>
      <c r="R27" t="s">
        <v>47</v>
      </c>
      <c r="T27">
        <f>O27+1.5</f>
        <v>7</v>
      </c>
      <c r="U27" t="e">
        <f>#REF!</f>
        <v>#REF!</v>
      </c>
      <c r="W27" t="s">
        <v>47</v>
      </c>
      <c r="Y27">
        <f>T27+1.5</f>
        <v>8.5</v>
      </c>
      <c r="Z27" t="e">
        <f>#REF!</f>
        <v>#REF!</v>
      </c>
      <c r="AB27" t="s">
        <v>47</v>
      </c>
    </row>
    <row r="28" spans="1:28" x14ac:dyDescent="0.25">
      <c r="B28" s="70"/>
    </row>
    <row r="29" spans="1:28" x14ac:dyDescent="0.25">
      <c r="B29" s="70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5">
      <c r="A30">
        <v>1</v>
      </c>
      <c r="B30">
        <f>LOG10(B34)</f>
        <v>1.8300960459022673</v>
      </c>
      <c r="C30" t="s">
        <v>67</v>
      </c>
      <c r="F30">
        <v>1</v>
      </c>
      <c r="G30">
        <f>LOG10(G34)</f>
        <v>1.7460803773414679</v>
      </c>
      <c r="H30" t="s">
        <v>67</v>
      </c>
      <c r="J30">
        <f>J23</f>
        <v>4</v>
      </c>
      <c r="K30" t="e">
        <f>LOG10(K34)</f>
        <v>#NUM!</v>
      </c>
      <c r="L30" t="s">
        <v>67</v>
      </c>
      <c r="O30">
        <f>O23</f>
        <v>5.5</v>
      </c>
      <c r="P30" t="e">
        <f>LOG10(P34)</f>
        <v>#NUM!</v>
      </c>
      <c r="Q30" t="s">
        <v>67</v>
      </c>
      <c r="T30">
        <f>T23</f>
        <v>7</v>
      </c>
      <c r="U30" t="e">
        <f>LOG10(U34)</f>
        <v>#NUM!</v>
      </c>
      <c r="V30" t="s">
        <v>67</v>
      </c>
      <c r="Y30">
        <f>Y23</f>
        <v>8.5</v>
      </c>
      <c r="Z30" t="e">
        <f>LOG10(Z34)</f>
        <v>#NUM!</v>
      </c>
      <c r="AA30" t="s">
        <v>67</v>
      </c>
    </row>
    <row r="31" spans="1:28" x14ac:dyDescent="0.25">
      <c r="A31">
        <v>1</v>
      </c>
      <c r="B31">
        <f>LOG10(B35)</f>
        <v>1.5485784701156311</v>
      </c>
      <c r="C31" t="s">
        <v>68</v>
      </c>
      <c r="F31">
        <v>1</v>
      </c>
      <c r="G31">
        <f>LOG10(G35)</f>
        <v>1.6433984402812201</v>
      </c>
      <c r="H31" t="s">
        <v>68</v>
      </c>
      <c r="J31">
        <f>J24</f>
        <v>4</v>
      </c>
      <c r="K31" t="e">
        <f>LOG10(K35)</f>
        <v>#NUM!</v>
      </c>
      <c r="L31" t="s">
        <v>68</v>
      </c>
      <c r="O31">
        <f>O24</f>
        <v>5.5</v>
      </c>
      <c r="P31" t="e">
        <f>LOG10(P35)</f>
        <v>#NUM!</v>
      </c>
      <c r="Q31" t="s">
        <v>68</v>
      </c>
      <c r="T31">
        <f>T24</f>
        <v>7</v>
      </c>
      <c r="U31" t="e">
        <f>LOG10(U35)</f>
        <v>#NUM!</v>
      </c>
      <c r="V31" t="s">
        <v>68</v>
      </c>
      <c r="Y31">
        <f>Y24</f>
        <v>8.5</v>
      </c>
      <c r="Z31" t="e">
        <f>LOG10(Z35)</f>
        <v>#NUM!</v>
      </c>
      <c r="AA31" t="s">
        <v>68</v>
      </c>
    </row>
    <row r="33" spans="2:45" x14ac:dyDescent="0.25">
      <c r="B33" t="s">
        <v>66</v>
      </c>
      <c r="G33" t="s">
        <v>66</v>
      </c>
      <c r="K33" t="s">
        <v>66</v>
      </c>
      <c r="P33" t="s">
        <v>66</v>
      </c>
      <c r="U33" t="s">
        <v>66</v>
      </c>
      <c r="Z33" t="s">
        <v>66</v>
      </c>
    </row>
    <row r="34" spans="2:45" x14ac:dyDescent="0.25">
      <c r="B34" s="5">
        <f>Sumatra_Field_Size!$BA45</f>
        <v>67.623251028806592</v>
      </c>
      <c r="C34" s="5" t="s">
        <v>7</v>
      </c>
      <c r="G34" s="5">
        <f>Vent_SB_SM_Size!$BA$45</f>
        <v>55.728887999999991</v>
      </c>
      <c r="H34" s="5" t="s">
        <v>7</v>
      </c>
      <c r="K34" s="5"/>
      <c r="P34" s="5"/>
      <c r="U34" s="5"/>
      <c r="Z34" s="5"/>
      <c r="AH34" t="s">
        <v>76</v>
      </c>
      <c r="AK34" t="s">
        <v>76</v>
      </c>
    </row>
    <row r="35" spans="2:45" x14ac:dyDescent="0.25">
      <c r="B35" s="5">
        <f>Sumatra_Field_Size!$BA47</f>
        <v>35.36539149737893</v>
      </c>
      <c r="C35" s="5" t="s">
        <v>77</v>
      </c>
      <c r="G35" s="5">
        <f>Vent_SB_SM_Size!$BA$47</f>
        <v>43.994505470104578</v>
      </c>
      <c r="H35" s="5" t="s">
        <v>77</v>
      </c>
      <c r="K35" s="5"/>
      <c r="P35" s="5"/>
      <c r="U35" s="5"/>
      <c r="Z35" s="5"/>
      <c r="AH35" t="s">
        <v>71</v>
      </c>
      <c r="AI35" t="s">
        <v>72</v>
      </c>
      <c r="AK35" t="s">
        <v>77</v>
      </c>
      <c r="AL35" t="s">
        <v>72</v>
      </c>
      <c r="AN35" t="s">
        <v>73</v>
      </c>
      <c r="AO35" t="s">
        <v>72</v>
      </c>
      <c r="AQ35" t="s">
        <v>74</v>
      </c>
      <c r="AR35" t="s">
        <v>72</v>
      </c>
      <c r="AS35" t="s">
        <v>4</v>
      </c>
    </row>
    <row r="36" spans="2:45" x14ac:dyDescent="0.25">
      <c r="AG36" s="2" t="s">
        <v>111</v>
      </c>
      <c r="AH36" s="6">
        <f>B30</f>
        <v>1.8300960459022673</v>
      </c>
      <c r="AI36" s="22">
        <v>1</v>
      </c>
      <c r="AJ36" s="2"/>
      <c r="AK36" s="6">
        <f>B31</f>
        <v>1.5485784701156311</v>
      </c>
      <c r="AL36" s="22">
        <v>1</v>
      </c>
      <c r="AM36" s="2"/>
      <c r="AN36">
        <v>2.5357918594776332</v>
      </c>
      <c r="AO36">
        <v>1</v>
      </c>
      <c r="AP36" s="2"/>
      <c r="AQ36" s="2" t="s">
        <v>111</v>
      </c>
      <c r="AR36" s="22">
        <v>1</v>
      </c>
      <c r="AS36" s="23">
        <v>-3</v>
      </c>
    </row>
    <row r="37" spans="2:45" x14ac:dyDescent="0.25">
      <c r="AG37" s="2" t="s">
        <v>117</v>
      </c>
      <c r="AH37" s="5">
        <f>G30</f>
        <v>1.7460803773414679</v>
      </c>
      <c r="AI37" s="24">
        <f>AI36+1.5</f>
        <v>2.5</v>
      </c>
      <c r="AK37" s="5">
        <f>G31</f>
        <v>1.6433984402812201</v>
      </c>
      <c r="AL37" s="24">
        <f>AL36+1.5</f>
        <v>2.5</v>
      </c>
      <c r="AN37">
        <v>3.4705550357209027</v>
      </c>
      <c r="AO37">
        <v>1</v>
      </c>
      <c r="AQ37" s="2" t="s">
        <v>117</v>
      </c>
      <c r="AR37" s="24">
        <f>AR36+1.5</f>
        <v>2.5</v>
      </c>
      <c r="AS37" s="23">
        <v>-3</v>
      </c>
    </row>
    <row r="38" spans="2:45" x14ac:dyDescent="0.25">
      <c r="AG38" s="2" t="s">
        <v>113</v>
      </c>
      <c r="AH38" s="6"/>
      <c r="AI38" s="24">
        <f t="shared" ref="AI38:AI41" si="10">AI37+1.5</f>
        <v>4</v>
      </c>
      <c r="AK38" s="6"/>
      <c r="AL38" s="24">
        <f t="shared" ref="AL38:AL41" si="11">AL37+1.5</f>
        <v>4</v>
      </c>
      <c r="AO38" s="5">
        <v>5.5</v>
      </c>
      <c r="AQ38" s="2" t="s">
        <v>113</v>
      </c>
      <c r="AR38" s="24">
        <f t="shared" ref="AR38:AR41" si="12">AR37+1.5</f>
        <v>4</v>
      </c>
      <c r="AS38" s="23">
        <v>-3</v>
      </c>
    </row>
    <row r="39" spans="2:45" x14ac:dyDescent="0.25">
      <c r="AG39" s="2" t="s">
        <v>114</v>
      </c>
      <c r="AH39" s="5"/>
      <c r="AI39" s="24">
        <f t="shared" si="10"/>
        <v>5.5</v>
      </c>
      <c r="AK39" s="5"/>
      <c r="AL39" s="24">
        <f t="shared" si="11"/>
        <v>5.5</v>
      </c>
      <c r="AO39" s="5">
        <v>5.5</v>
      </c>
      <c r="AQ39" s="2" t="s">
        <v>114</v>
      </c>
      <c r="AR39" s="24">
        <f t="shared" si="12"/>
        <v>5.5</v>
      </c>
      <c r="AS39" s="23">
        <v>-3</v>
      </c>
    </row>
    <row r="40" spans="2:45" x14ac:dyDescent="0.25">
      <c r="AG40" s="2" t="s">
        <v>115</v>
      </c>
      <c r="AH40" s="6"/>
      <c r="AI40" s="24">
        <f t="shared" si="10"/>
        <v>7</v>
      </c>
      <c r="AK40" s="6"/>
      <c r="AL40" s="24">
        <f t="shared" si="11"/>
        <v>7</v>
      </c>
      <c r="AO40" s="5">
        <v>7</v>
      </c>
      <c r="AQ40" s="2" t="s">
        <v>115</v>
      </c>
      <c r="AR40" s="24">
        <f t="shared" si="12"/>
        <v>7</v>
      </c>
      <c r="AS40" s="23">
        <v>-3</v>
      </c>
    </row>
    <row r="41" spans="2:45" x14ac:dyDescent="0.25">
      <c r="AG41" s="2" t="s">
        <v>116</v>
      </c>
      <c r="AH41" s="5"/>
      <c r="AI41" s="24">
        <f t="shared" si="10"/>
        <v>8.5</v>
      </c>
      <c r="AK41" s="5"/>
      <c r="AL41" s="24">
        <f t="shared" si="11"/>
        <v>8.5</v>
      </c>
      <c r="AO41" s="24">
        <v>7</v>
      </c>
      <c r="AQ41" s="2" t="s">
        <v>116</v>
      </c>
      <c r="AR41" s="24">
        <f t="shared" si="12"/>
        <v>8.5</v>
      </c>
      <c r="AS41" s="23">
        <v>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Facies_1_Perm</vt:lpstr>
      <vt:lpstr>Facies_2_Perm</vt:lpstr>
      <vt:lpstr>Facies_3_Perm</vt:lpstr>
      <vt:lpstr>Facies_4_Perm</vt:lpstr>
      <vt:lpstr>Facies_5_Perm</vt:lpstr>
      <vt:lpstr>Facies_6_Perm</vt:lpstr>
      <vt:lpstr>AllFacies_Perm</vt:lpstr>
      <vt:lpstr>Perm_Box</vt:lpstr>
      <vt:lpstr>Sumatra_Field_Size</vt:lpstr>
      <vt:lpstr>Vent_SB_SM_Size</vt:lpstr>
      <vt:lpstr>Size_Box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Desktop</dc:creator>
  <cp:lastModifiedBy>John Dunham</cp:lastModifiedBy>
  <dcterms:created xsi:type="dcterms:W3CDTF">2016-07-17T21:04:35Z</dcterms:created>
  <dcterms:modified xsi:type="dcterms:W3CDTF">2019-08-29T23:30:41Z</dcterms:modified>
</cp:coreProperties>
</file>