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dvorak\Downloads\"/>
    </mc:Choice>
  </mc:AlternateContent>
  <xr:revisionPtr revIDLastSave="0" documentId="13_ncr:1_{5D372FBE-7D1C-4B76-9168-5D376A70CF5B}" xr6:coauthVersionLast="47" xr6:coauthVersionMax="47" xr10:uidLastSave="{00000000-0000-0000-0000-000000000000}"/>
  <bookViews>
    <workbookView xWindow="-108" yWindow="-108" windowWidth="23256" windowHeight="12576" xr2:uid="{8E8D4462-491C-4B6A-8014-F7EAC627D5BE}"/>
  </bookViews>
  <sheets>
    <sheet name="range" sheetId="1" r:id="rId1"/>
    <sheet name="presets" sheetId="2" r:id="rId2"/>
  </sheets>
  <definedNames>
    <definedName name="cammo_dropdown">cammo[label]</definedName>
    <definedName name="enemy_dropdown">enemy[label]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K23" i="2"/>
  <c r="L23" i="2" s="1"/>
  <c r="K22" i="2"/>
  <c r="L22" i="2" s="1"/>
  <c r="K21" i="2"/>
  <c r="L21" i="2" s="1"/>
  <c r="I23" i="2"/>
  <c r="J23" i="2" s="1"/>
  <c r="I22" i="2"/>
  <c r="J22" i="2" s="1"/>
  <c r="E13" i="1" s="1"/>
  <c r="I21" i="2"/>
  <c r="J21" i="2" s="1"/>
  <c r="E12" i="1" s="1"/>
  <c r="K20" i="2"/>
  <c r="L20" i="2" s="1"/>
  <c r="I20" i="2"/>
  <c r="J20" i="2" s="1"/>
  <c r="E11" i="1" s="1"/>
  <c r="G23" i="2"/>
  <c r="H23" i="2" s="1"/>
  <c r="G22" i="2"/>
  <c r="H22" i="2" s="1"/>
  <c r="G21" i="2"/>
  <c r="H21" i="2" s="1"/>
  <c r="G20" i="2"/>
  <c r="H20" i="2" s="1"/>
  <c r="E23" i="2"/>
  <c r="F23" i="2" s="1"/>
  <c r="B14" i="1" s="1"/>
  <c r="E22" i="2"/>
  <c r="F22" i="2" s="1"/>
  <c r="B13" i="1" s="1"/>
  <c r="E21" i="2"/>
  <c r="F21" i="2" s="1"/>
  <c r="B12" i="1" s="1"/>
  <c r="E20" i="2"/>
  <c r="F20" i="2" s="1"/>
  <c r="B11" i="1" s="1"/>
  <c r="C23" i="2"/>
  <c r="C22" i="2"/>
  <c r="C21" i="2"/>
  <c r="D7" i="1"/>
  <c r="D6" i="1"/>
  <c r="D5" i="1"/>
  <c r="E14" i="1" l="1"/>
</calcChain>
</file>

<file path=xl/sharedStrings.xml><?xml version="1.0" encoding="utf-8"?>
<sst xmlns="http://schemas.openxmlformats.org/spreadsheetml/2006/main" count="65" uniqueCount="49">
  <si>
    <t>Enemy's view range</t>
  </si>
  <si>
    <t>in the open</t>
  </si>
  <si>
    <t>bush 25%</t>
  </si>
  <si>
    <t>bush 50%</t>
  </si>
  <si>
    <t>bush 80%</t>
  </si>
  <si>
    <t>Your stationary cammo</t>
  </si>
  <si>
    <t>Your moving cammo</t>
  </si>
  <si>
    <t>bush 25% (*1)</t>
  </si>
  <si>
    <t>bush 50% (*2)</t>
  </si>
  <si>
    <t>bush 80% (*3)</t>
  </si>
  <si>
    <t>label</t>
  </si>
  <si>
    <t>stationary</t>
  </si>
  <si>
    <t>moving</t>
  </si>
  <si>
    <t>cammo presets</t>
  </si>
  <si>
    <t>range</t>
  </si>
  <si>
    <t>Note:</t>
  </si>
  <si>
    <t>*1 = sparse bush, dead tree, some plants (not grass)</t>
  </si>
  <si>
    <t>*2 = dense bush</t>
  </si>
  <si>
    <t>*3 = two or more dense bushes (cap is 80%)</t>
  </si>
  <si>
    <t>*4 = Commander Vision System in correct slot and with LT field modification</t>
  </si>
  <si>
    <t>Moving</t>
  </si>
  <si>
    <t>Stationary</t>
  </si>
  <si>
    <t>Enemy has CSV (*4)</t>
  </si>
  <si>
    <t>yes</t>
  </si>
  <si>
    <t>no</t>
  </si>
  <si>
    <t>Detection range calculator</t>
  </si>
  <si>
    <t>enemy presets</t>
  </si>
  <si>
    <t>view range</t>
  </si>
  <si>
    <t>CVS</t>
  </si>
  <si>
    <t>LT VI-VII</t>
  </si>
  <si>
    <t>LT VIII</t>
  </si>
  <si>
    <t>LT X</t>
  </si>
  <si>
    <t>HT</t>
  </si>
  <si>
    <t>default</t>
  </si>
  <si>
    <t>stealthy LT</t>
  </si>
  <si>
    <t>stealthy TD</t>
  </si>
  <si>
    <t>Bourrasque</t>
  </si>
  <si>
    <t>CVS coeficient</t>
  </si>
  <si>
    <t>(20+3)%</t>
  </si>
  <si>
    <t>no CVS</t>
  </si>
  <si>
    <t>https://wiki.wargaming.net/en/Camo_and_Spotting</t>
  </si>
  <si>
    <t>mov</t>
  </si>
  <si>
    <t>sta</t>
  </si>
  <si>
    <t>movEff</t>
  </si>
  <si>
    <t>movCvsEff</t>
  </si>
  <si>
    <t>movCvs</t>
  </si>
  <si>
    <t>staEff</t>
  </si>
  <si>
    <t>staCvsEff</t>
  </si>
  <si>
    <t>staCvs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</si>
</sst>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right"/>
    </xf>
    <xf numFmtId="9" fontId="2" fillId="0" borderId="0" xfId="0" applyNumberFormat="1" applyFont="1"/>
    <xf numFmtId="1" fontId="2" fillId="0" borderId="0" xfId="0" applyNumberFormat="1" applyFont="1"/>
    <xf numFmtId="2" fontId="0" fillId="0" borderId="0" xfId="0" applyNumberFormat="1"/>
    <xf numFmtId="9" fontId="2" fillId="0" borderId="0" xfId="0" quotePrefix="1" applyNumberFormat="1" applyFont="1"/>
    <xf numFmtId="0" fontId="2" fillId="0" borderId="0" xfId="0" applyFont="1" applyAlignment="1" applyProtection="1">
      <alignment horizontal="right"/>
      <protection locked="0"/>
    </xf>
    <xf numFmtId="9" fontId="1" fillId="0" borderId="0" xfId="0" applyNumberFormat="1" applyFont="1" applyProtection="1">
      <protection locked="0"/>
    </xf>
    <xf numFmtId="1" fontId="1" fillId="0" borderId="0" xfId="0" applyNumberFormat="1" applyFont="1" applyProtection="1"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1" fontId="0" fillId="0" borderId="2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66B936-9D15-41EB-AE3A-7D5CBA4764C0}" name="cammo" displayName="cammo" ref="A2:C7" totalsRowShown="0">
  <autoFilter ref="A2:C7" xr:uid="{9566B936-9D15-41EB-AE3A-7D5CBA4764C0}"/>
  <tableColumns count="3">
    <tableColumn id="1" xr3:uid="{CDAD162D-B3B7-4BB6-86C3-D10B5D448681}" name="label"/>
    <tableColumn id="2" xr3:uid="{7B3EFE7D-1722-4DE4-8892-0AED3FB2ABCC}" name="moving" dataDxfId="2"/>
    <tableColumn id="3" xr3:uid="{65BA6F7C-4B70-4D81-9CC1-F50A6AFDA11E}" name="station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D7FDA7-9D64-4E53-8ABB-0FB9EB965661}" name="enemy" displayName="enemy" ref="E2:G7" totalsRowShown="0" headerRowDxfId="0">
  <autoFilter ref="E2:G7" xr:uid="{9AD7FDA7-9D64-4E53-8ABB-0FB9EB965661}"/>
  <tableColumns count="3">
    <tableColumn id="1" xr3:uid="{BFD9B90E-39ED-4F80-85EF-E3DBA3576A64}" name="label"/>
    <tableColumn id="2" xr3:uid="{93A0E2DE-58D5-4AD6-8801-894565F94303}" name="view range"/>
    <tableColumn id="3" xr3:uid="{954180DE-E586-49D8-8043-E2D62E2649F9}" name="CV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41A3-45A8-4FAC-BB8A-867752F09235}">
  <dimension ref="A1:K21"/>
  <sheetViews>
    <sheetView tabSelected="1" workbookViewId="0">
      <selection activeCell="C8" sqref="C8"/>
    </sheetView>
  </sheetViews>
  <sheetFormatPr defaultRowHeight="14.4" x14ac:dyDescent="0.3"/>
  <cols>
    <col min="1" max="1" width="22.21875" customWidth="1"/>
    <col min="2" max="2" width="12.21875" customWidth="1"/>
    <col min="3" max="3" width="21" customWidth="1"/>
    <col min="4" max="4" width="17.6640625" customWidth="1"/>
    <col min="5" max="5" width="11.6640625" customWidth="1"/>
    <col min="6" max="6" width="12.21875" customWidth="1"/>
  </cols>
  <sheetData>
    <row r="1" spans="1:11" ht="21" x14ac:dyDescent="0.4">
      <c r="A1" s="11" t="s">
        <v>25</v>
      </c>
    </row>
    <row r="3" spans="1:11" x14ac:dyDescent="0.3">
      <c r="D3" s="12"/>
    </row>
    <row r="4" spans="1:11" x14ac:dyDescent="0.3">
      <c r="A4" t="s">
        <v>6</v>
      </c>
      <c r="B4" s="20">
        <v>0.2</v>
      </c>
      <c r="D4" s="15">
        <f>VLOOKUP(E4,cammo[],2,0)</f>
        <v>0.2</v>
      </c>
      <c r="E4" s="19" t="s">
        <v>33</v>
      </c>
    </row>
    <row r="5" spans="1:11" x14ac:dyDescent="0.3">
      <c r="A5" t="s">
        <v>5</v>
      </c>
      <c r="B5" s="20">
        <v>0.27</v>
      </c>
      <c r="D5" s="15">
        <f>VLOOKUP(E4,cammo[],3,0)</f>
        <v>0.27</v>
      </c>
      <c r="E5" s="14"/>
    </row>
    <row r="6" spans="1:11" x14ac:dyDescent="0.3">
      <c r="A6" t="s">
        <v>0</v>
      </c>
      <c r="B6" s="21">
        <v>450</v>
      </c>
      <c r="D6" s="16">
        <f>VLOOKUP(E6,enemy[],2,0)</f>
        <v>450</v>
      </c>
      <c r="E6" s="19" t="s">
        <v>33</v>
      </c>
    </row>
    <row r="7" spans="1:11" x14ac:dyDescent="0.3">
      <c r="A7" t="s">
        <v>22</v>
      </c>
      <c r="B7" s="22" t="s">
        <v>24</v>
      </c>
      <c r="D7" s="12" t="str">
        <f>VLOOKUP(E6,enemy[],3,0)</f>
        <v>no</v>
      </c>
    </row>
    <row r="9" spans="1:11" x14ac:dyDescent="0.3">
      <c r="A9" s="2" t="s">
        <v>20</v>
      </c>
      <c r="D9" s="2" t="s">
        <v>21</v>
      </c>
    </row>
    <row r="10" spans="1:11" x14ac:dyDescent="0.3">
      <c r="A10" s="4"/>
      <c r="B10" s="8" t="s">
        <v>14</v>
      </c>
      <c r="C10" s="10"/>
      <c r="D10" s="5"/>
      <c r="E10" s="5" t="s">
        <v>14</v>
      </c>
      <c r="F10" s="7"/>
      <c r="H10" s="7"/>
      <c r="I10" s="7"/>
      <c r="J10" s="7"/>
      <c r="K10" s="7"/>
    </row>
    <row r="11" spans="1:11" x14ac:dyDescent="0.3">
      <c r="A11" s="3" t="s">
        <v>1</v>
      </c>
      <c r="B11" s="23">
        <f>IF($B$7="yes",$B$6-($B$6-50)*presets!$H$20,$B$6-($B$6-50)*presets!$F$20)</f>
        <v>370</v>
      </c>
      <c r="C11" s="9"/>
      <c r="D11" s="3" t="s">
        <v>1</v>
      </c>
      <c r="E11" s="24">
        <f>IF($B$7="yes",$B$6-($B$6-50)*presets!$L$20,$B$6-($B$6-50)*presets!$J$20)</f>
        <v>342</v>
      </c>
      <c r="H11" s="17"/>
      <c r="I11" s="17"/>
    </row>
    <row r="12" spans="1:11" x14ac:dyDescent="0.3">
      <c r="A12" s="3" t="s">
        <v>7</v>
      </c>
      <c r="B12" s="23">
        <f>IF($B$7="yes",$B$6-($B$6-50)*presets!$H$21,$B$6-($B$6-50)*presets!$F$21)</f>
        <v>270</v>
      </c>
      <c r="C12" s="9"/>
      <c r="D12" s="3" t="s">
        <v>2</v>
      </c>
      <c r="E12" s="24">
        <f>IF($B$7="yes",$B$6-($B$6-50)*presets!$L$21,$B$6-($B$6-50)*presets!$J$21)</f>
        <v>242</v>
      </c>
      <c r="H12" s="17"/>
      <c r="I12" s="17"/>
    </row>
    <row r="13" spans="1:11" x14ac:dyDescent="0.3">
      <c r="A13" s="3" t="s">
        <v>8</v>
      </c>
      <c r="B13" s="23">
        <f>IF($B$7="yes",$B$6-($B$6-50)*presets!$H$22,$B$6-($B$6-50)*presets!$F$22)</f>
        <v>170</v>
      </c>
      <c r="C13" s="9"/>
      <c r="D13" s="3" t="s">
        <v>3</v>
      </c>
      <c r="E13" s="24">
        <f>IF($B$7="yes",$B$6-($B$6-50)*presets!$L$22,$B$6-($B$6-50)*presets!$J$22)</f>
        <v>142</v>
      </c>
      <c r="H13" s="17"/>
      <c r="I13" s="17"/>
    </row>
    <row r="14" spans="1:11" x14ac:dyDescent="0.3">
      <c r="A14" s="3" t="s">
        <v>9</v>
      </c>
      <c r="B14" s="23">
        <f>IF($B$7="yes",$B$6-($B$6-50)*presets!$H$23,$B$6-($B$6-50)*presets!$F$23)</f>
        <v>50</v>
      </c>
      <c r="C14" s="9"/>
      <c r="D14" s="3" t="s">
        <v>4</v>
      </c>
      <c r="E14" s="24">
        <f>IF($B$7="yes",$B$6-($B$6-50)*presets!$L$23,$B$6-($B$6-50)*presets!$J$23)</f>
        <v>50</v>
      </c>
      <c r="H14" s="17"/>
      <c r="I14" s="17"/>
    </row>
    <row r="17" spans="1:1" x14ac:dyDescent="0.3">
      <c r="A17" s="6" t="s">
        <v>15</v>
      </c>
    </row>
    <row r="18" spans="1:1" x14ac:dyDescent="0.3">
      <c r="A18" s="6" t="s">
        <v>16</v>
      </c>
    </row>
    <row r="19" spans="1:1" x14ac:dyDescent="0.3">
      <c r="A19" s="6" t="s">
        <v>17</v>
      </c>
    </row>
    <row r="20" spans="1:1" x14ac:dyDescent="0.3">
      <c r="A20" s="6" t="s">
        <v>18</v>
      </c>
    </row>
    <row r="21" spans="1:1" x14ac:dyDescent="0.3">
      <c r="A21" s="6" t="s">
        <v>19</v>
      </c>
    </row>
  </sheetData>
  <sheetProtection sheet="1" objects="1" scenarios="1"/>
  <dataValidations count="5">
    <dataValidation type="whole" allowBlank="1" showInputMessage="1" showErrorMessage="1" sqref="B6" xr:uid="{F2920FDA-CF0E-44A1-AD5D-79AABC308FCF}">
      <formula1>200</formula1>
      <formula2>700</formula2>
    </dataValidation>
    <dataValidation type="decimal" allowBlank="1" showInputMessage="1" showErrorMessage="1" sqref="B4:B5" xr:uid="{E33FDA55-EBDE-4AA7-A148-F5E8ACAFAF66}">
      <formula1>0</formula1>
      <formula2>1</formula2>
    </dataValidation>
    <dataValidation type="list" allowBlank="1" showInputMessage="1" showErrorMessage="1" sqref="B7" xr:uid="{874B87CE-760D-4F1D-A5A5-3134C16E7D26}">
      <formula1>"yes, no"</formula1>
    </dataValidation>
    <dataValidation type="list" allowBlank="1" showInputMessage="1" showErrorMessage="1" sqref="E4" xr:uid="{F199FCE8-45AB-41AC-8EB9-C458C2CEAC8B}">
      <formula1>cammo_dropdown</formula1>
    </dataValidation>
    <dataValidation type="list" showInputMessage="1" showErrorMessage="1" sqref="E6" xr:uid="{A144ED95-5DC2-4D80-8330-DD0CF7A6FF86}">
      <formula1>enemy_dropdown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BC27-F5FD-4029-8264-0ACDED240CED}">
  <dimension ref="A1:L37"/>
  <sheetViews>
    <sheetView workbookViewId="0">
      <selection activeCell="K16" sqref="K16"/>
    </sheetView>
  </sheetViews>
  <sheetFormatPr defaultRowHeight="14.4" x14ac:dyDescent="0.3"/>
  <cols>
    <col min="1" max="1" width="17.77734375" customWidth="1"/>
    <col min="2" max="2" width="10.5546875" customWidth="1"/>
    <col min="3" max="3" width="11.88671875" customWidth="1"/>
    <col min="5" max="5" width="12.109375" customWidth="1"/>
    <col min="6" max="6" width="12.44140625" customWidth="1"/>
    <col min="8" max="8" width="9.77734375" customWidth="1"/>
  </cols>
  <sheetData>
    <row r="1" spans="1:7" x14ac:dyDescent="0.3">
      <c r="A1" s="2" t="s">
        <v>13</v>
      </c>
      <c r="E1" s="2" t="s">
        <v>26</v>
      </c>
    </row>
    <row r="2" spans="1:7" x14ac:dyDescent="0.3">
      <c r="A2" s="13" t="s">
        <v>10</v>
      </c>
      <c r="B2" t="s">
        <v>12</v>
      </c>
      <c r="C2" s="13" t="s">
        <v>11</v>
      </c>
      <c r="E2" s="13" t="s">
        <v>10</v>
      </c>
      <c r="F2" s="13" t="s">
        <v>27</v>
      </c>
      <c r="G2" s="13" t="s">
        <v>28</v>
      </c>
    </row>
    <row r="3" spans="1:7" x14ac:dyDescent="0.3">
      <c r="A3" t="s">
        <v>33</v>
      </c>
      <c r="B3" s="1">
        <v>0.2</v>
      </c>
      <c r="C3" s="1">
        <v>0.27</v>
      </c>
      <c r="E3" t="s">
        <v>33</v>
      </c>
      <c r="F3">
        <v>450</v>
      </c>
      <c r="G3" t="s">
        <v>24</v>
      </c>
    </row>
    <row r="4" spans="1:7" x14ac:dyDescent="0.3">
      <c r="A4" t="s">
        <v>34</v>
      </c>
      <c r="B4" s="1">
        <v>0.47</v>
      </c>
      <c r="C4" s="1">
        <v>0.47</v>
      </c>
      <c r="E4" t="s">
        <v>29</v>
      </c>
      <c r="F4">
        <v>470</v>
      </c>
      <c r="G4" t="s">
        <v>24</v>
      </c>
    </row>
    <row r="5" spans="1:7" x14ac:dyDescent="0.3">
      <c r="A5" t="s">
        <v>35</v>
      </c>
      <c r="B5" s="1">
        <v>0.32</v>
      </c>
      <c r="C5" s="1">
        <v>0.65</v>
      </c>
      <c r="E5" t="s">
        <v>30</v>
      </c>
      <c r="F5">
        <v>480</v>
      </c>
      <c r="G5" t="s">
        <v>23</v>
      </c>
    </row>
    <row r="6" spans="1:7" x14ac:dyDescent="0.3">
      <c r="A6" t="s">
        <v>36</v>
      </c>
      <c r="B6" s="1">
        <v>0.34</v>
      </c>
      <c r="C6" s="1">
        <v>0.43</v>
      </c>
      <c r="E6" t="s">
        <v>31</v>
      </c>
      <c r="F6">
        <v>500</v>
      </c>
      <c r="G6" t="s">
        <v>23</v>
      </c>
    </row>
    <row r="7" spans="1:7" x14ac:dyDescent="0.3">
      <c r="A7" t="s">
        <v>32</v>
      </c>
      <c r="B7" s="1">
        <v>0.05</v>
      </c>
      <c r="C7" s="1">
        <v>0.08</v>
      </c>
      <c r="E7" t="s">
        <v>32</v>
      </c>
      <c r="F7">
        <v>430</v>
      </c>
      <c r="G7" t="s">
        <v>24</v>
      </c>
    </row>
    <row r="8" spans="1:7" x14ac:dyDescent="0.3">
      <c r="B8" s="1"/>
      <c r="C8" s="1"/>
    </row>
    <row r="9" spans="1:7" x14ac:dyDescent="0.3">
      <c r="B9" s="1"/>
      <c r="C9" s="1"/>
    </row>
    <row r="10" spans="1:7" x14ac:dyDescent="0.3">
      <c r="B10" s="1"/>
      <c r="C10" s="1"/>
    </row>
    <row r="11" spans="1:7" x14ac:dyDescent="0.3">
      <c r="B11" s="1"/>
      <c r="C11" s="1"/>
    </row>
    <row r="12" spans="1:7" x14ac:dyDescent="0.3">
      <c r="B12" s="1"/>
      <c r="C12" s="1"/>
    </row>
    <row r="13" spans="1:7" x14ac:dyDescent="0.3">
      <c r="B13" s="1"/>
      <c r="C13" s="1"/>
    </row>
    <row r="14" spans="1:7" x14ac:dyDescent="0.3">
      <c r="B14" s="1"/>
      <c r="C14" s="1"/>
    </row>
    <row r="15" spans="1:7" x14ac:dyDescent="0.3">
      <c r="B15" s="1"/>
      <c r="C15" s="1"/>
    </row>
    <row r="16" spans="1:7" x14ac:dyDescent="0.3">
      <c r="B16" s="1"/>
      <c r="C16" s="1"/>
    </row>
    <row r="17" spans="1:12" x14ac:dyDescent="0.3">
      <c r="A17" t="s">
        <v>37</v>
      </c>
      <c r="B17" s="1">
        <v>0.23</v>
      </c>
      <c r="C17" s="18" t="s">
        <v>38</v>
      </c>
    </row>
    <row r="18" spans="1:12" x14ac:dyDescent="0.3">
      <c r="B18" s="17"/>
      <c r="C18" s="18"/>
    </row>
    <row r="19" spans="1:12" x14ac:dyDescent="0.3">
      <c r="B19" s="14" t="s">
        <v>39</v>
      </c>
      <c r="C19" s="14" t="s">
        <v>28</v>
      </c>
      <c r="E19" s="14" t="s">
        <v>41</v>
      </c>
      <c r="F19" s="14" t="s">
        <v>43</v>
      </c>
      <c r="G19" s="14" t="s">
        <v>45</v>
      </c>
      <c r="H19" s="14" t="s">
        <v>44</v>
      </c>
      <c r="I19" s="14" t="s">
        <v>42</v>
      </c>
      <c r="J19" s="14" t="s">
        <v>46</v>
      </c>
      <c r="K19" s="14" t="s">
        <v>48</v>
      </c>
      <c r="L19" s="14" t="s">
        <v>47</v>
      </c>
    </row>
    <row r="20" spans="1:12" x14ac:dyDescent="0.3">
      <c r="A20" t="s">
        <v>1</v>
      </c>
      <c r="B20" s="14">
        <v>0</v>
      </c>
      <c r="C20" s="14">
        <v>0</v>
      </c>
      <c r="E20" s="17">
        <f>range!$B$4 + B20</f>
        <v>0.2</v>
      </c>
      <c r="F20" s="17">
        <f>IF(E20&gt;1,1,E20)</f>
        <v>0.2</v>
      </c>
      <c r="G20" s="17">
        <f>range!$B$4 + C20</f>
        <v>0.2</v>
      </c>
      <c r="H20" s="17">
        <f>IF(G20&gt;1,1,G20)</f>
        <v>0.2</v>
      </c>
      <c r="I20" s="17">
        <f>range!$B$5 + B20</f>
        <v>0.27</v>
      </c>
      <c r="J20" s="17">
        <f>IF(I20&gt;1,1,I20)</f>
        <v>0.27</v>
      </c>
      <c r="K20" s="17">
        <f>range!$B$5 + C20</f>
        <v>0.27</v>
      </c>
      <c r="L20" s="17">
        <f>IF(K20&gt;1,1,K20)</f>
        <v>0.27</v>
      </c>
    </row>
    <row r="21" spans="1:12" x14ac:dyDescent="0.3">
      <c r="A21" t="s">
        <v>2</v>
      </c>
      <c r="B21" s="17">
        <v>0.25</v>
      </c>
      <c r="C21" s="17">
        <f>B21*(1-$B$17)</f>
        <v>0.1925</v>
      </c>
      <c r="E21" s="17">
        <f>range!$B$4 + B21</f>
        <v>0.45</v>
      </c>
      <c r="F21" s="17">
        <f t="shared" ref="F21:F23" si="0">IF(E21&gt;1,1,E21)</f>
        <v>0.45</v>
      </c>
      <c r="G21" s="17">
        <f>range!$B$4 + C21</f>
        <v>0.39250000000000002</v>
      </c>
      <c r="H21" s="17">
        <f t="shared" ref="H21:H23" si="1">IF(G21&gt;1,1,G21)</f>
        <v>0.39250000000000002</v>
      </c>
      <c r="I21" s="17">
        <f>range!$B$5 + B21</f>
        <v>0.52</v>
      </c>
      <c r="J21" s="17">
        <f t="shared" ref="J21:J23" si="2">IF(I21&gt;1,1,I21)</f>
        <v>0.52</v>
      </c>
      <c r="K21" s="17">
        <f>range!$B$5 + C21</f>
        <v>0.46250000000000002</v>
      </c>
      <c r="L21" s="17">
        <f t="shared" ref="L21:L23" si="3">IF(K21&gt;1,1,K21)</f>
        <v>0.46250000000000002</v>
      </c>
    </row>
    <row r="22" spans="1:12" x14ac:dyDescent="0.3">
      <c r="A22" t="s">
        <v>3</v>
      </c>
      <c r="B22" s="17">
        <v>0.5</v>
      </c>
      <c r="C22" s="17">
        <f>B22*(1-$B$17)</f>
        <v>0.38500000000000001</v>
      </c>
      <c r="E22" s="17">
        <f>range!$B$4 + B22</f>
        <v>0.7</v>
      </c>
      <c r="F22" s="17">
        <f t="shared" si="0"/>
        <v>0.7</v>
      </c>
      <c r="G22" s="17">
        <f>range!$B$4 + C22</f>
        <v>0.58499999999999996</v>
      </c>
      <c r="H22" s="17">
        <f t="shared" si="1"/>
        <v>0.58499999999999996</v>
      </c>
      <c r="I22" s="17">
        <f>range!$B$5 + B22</f>
        <v>0.77</v>
      </c>
      <c r="J22" s="17">
        <f t="shared" si="2"/>
        <v>0.77</v>
      </c>
      <c r="K22" s="17">
        <f>range!$B$5 + C22</f>
        <v>0.65500000000000003</v>
      </c>
      <c r="L22" s="17">
        <f t="shared" si="3"/>
        <v>0.65500000000000003</v>
      </c>
    </row>
    <row r="23" spans="1:12" x14ac:dyDescent="0.3">
      <c r="A23" t="s">
        <v>4</v>
      </c>
      <c r="B23" s="17">
        <v>0.8</v>
      </c>
      <c r="C23" s="17">
        <f>B23*(1-$B$17)</f>
        <v>0.6160000000000001</v>
      </c>
      <c r="E23" s="17">
        <f>range!$B$4 + B23</f>
        <v>1</v>
      </c>
      <c r="F23" s="17">
        <f t="shared" si="0"/>
        <v>1</v>
      </c>
      <c r="G23" s="17">
        <f>range!$B$4 + C23</f>
        <v>0.81600000000000006</v>
      </c>
      <c r="H23" s="17">
        <f t="shared" si="1"/>
        <v>0.81600000000000006</v>
      </c>
      <c r="I23" s="17">
        <f>range!$B$5 + B23</f>
        <v>1.07</v>
      </c>
      <c r="J23" s="17">
        <f t="shared" si="2"/>
        <v>1</v>
      </c>
      <c r="K23" s="17">
        <f>range!$B$5 + C23</f>
        <v>0.88600000000000012</v>
      </c>
      <c r="L23" s="17">
        <f t="shared" si="3"/>
        <v>0.88600000000000012</v>
      </c>
    </row>
    <row r="24" spans="1:12" x14ac:dyDescent="0.3">
      <c r="B24" s="1"/>
      <c r="C24" s="1"/>
    </row>
    <row r="25" spans="1:12" x14ac:dyDescent="0.3">
      <c r="B25" s="1"/>
      <c r="C25" s="1"/>
    </row>
    <row r="26" spans="1:12" x14ac:dyDescent="0.3">
      <c r="A26" t="s">
        <v>40</v>
      </c>
      <c r="B26" s="1"/>
      <c r="C26" s="1"/>
    </row>
    <row r="27" spans="1:12" x14ac:dyDescent="0.3">
      <c r="B27" s="1"/>
      <c r="C27" s="1"/>
    </row>
    <row r="28" spans="1:12" x14ac:dyDescent="0.3">
      <c r="B28" s="1"/>
      <c r="C28" s="1"/>
    </row>
    <row r="29" spans="1:12" x14ac:dyDescent="0.3">
      <c r="B29" s="1"/>
      <c r="C29" s="1"/>
    </row>
    <row r="30" spans="1:12" x14ac:dyDescent="0.3">
      <c r="B30" s="1"/>
      <c r="C30" s="1"/>
    </row>
    <row r="31" spans="1:12" x14ac:dyDescent="0.3">
      <c r="B31" s="1"/>
      <c r="C31" s="1"/>
    </row>
    <row r="32" spans="1:12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</sheetData>
  <sheetProtection sheet="1" objects="1" scenarios="1"/>
  <pageMargins left="0.7" right="0.7" top="0.75" bottom="0.75" header="0.3" footer="0.3"/>
  <ignoredErrors>
    <ignoredError sqref="G20:L23" formula="1"/>
  </ignoredErrors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range</vt:lpstr>
      <vt:lpstr>presets</vt:lpstr>
      <vt:lpstr>cammo_dropdown</vt:lpstr>
      <vt:lpstr>enemy_dropdown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Dvorak</dc:creator>
  <cp:lastModifiedBy>Jan Dvořák</cp:lastModifiedBy>
  <dcterms:created xsi:type="dcterms:W3CDTF">2023-06-02T16:02:12Z</dcterms:created>
  <dcterms:modified xsi:type="dcterms:W3CDTF">2023-06-03T18:08:11Z</dcterms:modified>
</cp:coreProperties>
</file>