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rh\Desktop\Stuff\Class Files\Analysis Projects\Crowd Funding Analysis\"/>
    </mc:Choice>
  </mc:AlternateContent>
  <xr:revisionPtr revIDLastSave="0" documentId="13_ncr:1_{F1AA7035-3DDB-4C97-99FB-8A6D49378AF4}" xr6:coauthVersionLast="45" xr6:coauthVersionMax="45" xr10:uidLastSave="{00000000-0000-0000-0000-000000000000}"/>
  <bookViews>
    <workbookView xWindow="15045" yWindow="0" windowWidth="28275" windowHeight="17340" tabRatio="785" activeTab="6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Launch Outcome Statistics" sheetId="6" r:id="rId4"/>
    <sheet name="Edinburgh Reseach" sheetId="7" r:id="rId5"/>
    <sheet name="Successful US Kickstarters" sheetId="16" r:id="rId6"/>
    <sheet name="Failed US Kickstarters" sheetId="17" r:id="rId7"/>
    <sheet name="Success US Doc" sheetId="11" r:id="rId8"/>
    <sheet name="Failed US Doc" sheetId="12" r:id="rId9"/>
    <sheet name="Success US Game" sheetId="13" r:id="rId10"/>
    <sheet name="Failed US Game" sheetId="14" r:id="rId11"/>
    <sheet name="Descriptive Statistics" sheetId="10" r:id="rId12"/>
    <sheet name="Box Plot" sheetId="15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10" l="1"/>
  <c r="C15" i="10"/>
  <c r="C14" i="10"/>
  <c r="C16" i="10" s="1"/>
  <c r="B14" i="10"/>
  <c r="C13" i="10"/>
  <c r="B13" i="10"/>
  <c r="C8" i="10"/>
  <c r="C7" i="10"/>
  <c r="C6" i="10"/>
  <c r="B8" i="10"/>
  <c r="B7" i="10"/>
  <c r="B9" i="10" s="1"/>
  <c r="B6" i="10"/>
  <c r="K31" i="10"/>
  <c r="L31" i="10" s="1"/>
  <c r="K32" i="10"/>
  <c r="L32" i="10" s="1"/>
  <c r="K33" i="10"/>
  <c r="L33" i="10" s="1"/>
  <c r="K34" i="10"/>
  <c r="L34" i="10" s="1"/>
  <c r="K30" i="10"/>
  <c r="L30" i="10" s="1"/>
  <c r="J36" i="10"/>
  <c r="C35" i="10"/>
  <c r="C34" i="10"/>
  <c r="C32" i="10"/>
  <c r="C31" i="10"/>
  <c r="B35" i="10"/>
  <c r="B34" i="10"/>
  <c r="B32" i="10"/>
  <c r="B31" i="10"/>
  <c r="B25" i="10"/>
  <c r="B24" i="10"/>
  <c r="B22" i="10"/>
  <c r="B21" i="10"/>
  <c r="C9" i="10" l="1"/>
  <c r="B16" i="10"/>
  <c r="B4" i="10"/>
  <c r="C12" i="10"/>
  <c r="C11" i="10"/>
  <c r="B12" i="10"/>
  <c r="B11" i="10"/>
  <c r="C5" i="10"/>
  <c r="B5" i="10"/>
  <c r="C4" i="10"/>
  <c r="F3" i="7" l="1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<sst xmlns="http://schemas.openxmlformats.org/spreadsheetml/2006/main" count="40960" uniqueCount="8402">
  <si>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</si>
  <si>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</si>
  <si>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</si>
  <si>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</si>
  <si>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</si>
  <si>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</si>
  <si>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</si>
  <si>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</si>
  <si>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</si>
  <si>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</si>
  <si>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</si>
  <si>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</si>
  <si>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</si>
  <si>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</si>
  <si>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</si>
  <si>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</si>
  <si>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</si>
  <si>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</si>
  <si>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</si>
  <si>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</si>
  <si>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</si>
  <si>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</si>
  <si>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</si>
  <si>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</si>
  <si>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</si>
  <si>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</si>
  <si>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</si>
  <si>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</si>
  <si>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</si>
  <si>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</si>
  <si>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</si>
  <si>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</si>
  <si>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</si>
  <si>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</si>
  <si>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</si>
  <si>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</si>
  <si>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</si>
  <si>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</si>
  <si>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</si>
  <si>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</si>
  <si>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</si>
  <si>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</si>
  <si>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</si>
  <si>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</si>
  <si>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</si>
  <si>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</si>
  <si>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</si>
  <si>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</si>
  <si>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</si>
  <si>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</si>
  <si>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</si>
  <si>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</si>
  <si>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</si>
  <si>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</si>
  <si>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</si>
  <si>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</si>
  <si>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</si>
  <si>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</si>
  <si>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</si>
  <si>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</si>
  <si>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</si>
  <si>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</si>
  <si>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</si>
  <si>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</si>
  <si>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</si>
  <si>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</si>
  <si>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</si>
  <si>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</si>
  <si>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</si>
  <si>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</si>
  <si>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</si>
  <si>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</si>
  <si>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</si>
  <si>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</si>
  <si>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</si>
  <si>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</si>
  <si>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</si>
  <si>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</si>
  <si>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</si>
  <si>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</si>
  <si>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</si>
  <si>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</si>
  <si>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</si>
  <si>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</si>
  <si>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</si>
  <si>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</si>
  <si>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</si>
  <si>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</si>
  <si>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</si>
  <si>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</si>
  <si>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</si>
  <si>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</si>
  <si>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</si>
  <si>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</si>
  <si>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</si>
  <si>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</si>
  <si>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</si>
  <si>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</si>
  <si>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</si>
  <si>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</si>
  <si>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</si>
  <si>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</si>
  <si>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</si>
  <si>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</si>
  <si>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</si>
  <si>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</si>
  <si>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</si>
  <si>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</si>
  <si>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</si>
  <si>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</si>
  <si>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</si>
  <si>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</si>
  <si>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</si>
  <si>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</si>
  <si>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</si>
  <si>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</si>
  <si>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</si>
  <si>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</si>
  <si>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</si>
  <si>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</si>
  <si>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</si>
  <si>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</si>
  <si>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</si>
  <si>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</si>
  <si>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</si>
  <si>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</si>
  <si>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</si>
  <si>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</si>
  <si>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</si>
  <si>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</si>
  <si>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</si>
  <si>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</si>
  <si>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</si>
  <si>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</si>
  <si>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</si>
  <si>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</si>
  <si>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</si>
  <si>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</si>
  <si>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</si>
  <si>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</si>
  <si>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</si>
  <si>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</si>
  <si>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</si>
  <si>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</si>
  <si>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</si>
  <si>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</si>
  <si>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</si>
  <si>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</si>
  <si>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</si>
  <si>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</si>
  <si>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</si>
  <si>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</si>
  <si>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</si>
  <si>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</si>
  <si>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</si>
  <si>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</si>
  <si>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</si>
  <si>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</si>
  <si>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</si>
  <si>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</si>
  <si>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</si>
  <si>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</si>
  <si>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</si>
  <si>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</si>
  <si>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</si>
  <si>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</si>
  <si>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</si>
  <si>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</si>
  <si>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</si>
  <si>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</si>
  <si>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</si>
  <si>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</si>
  <si>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</si>
  <si>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</si>
  <si>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</si>
  <si>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</si>
  <si>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</si>
  <si>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</si>
  <si>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</si>
  <si>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</si>
  <si>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</si>
  <si>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</si>
  <si>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</si>
  <si>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</si>
  <si>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</si>
  <si>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</si>
  <si>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</si>
  <si>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</si>
  <si>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</si>
  <si>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</si>
  <si>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</si>
  <si>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</si>
  <si>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</si>
  <si>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</si>
  <si>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</si>
  <si>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</si>
  <si>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</si>
  <si>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</si>
  <si>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</si>
  <si>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</si>
  <si>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</si>
  <si>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</si>
  <si>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</si>
  <si>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</si>
  <si>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</si>
  <si>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</si>
  <si>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</si>
  <si>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</si>
  <si>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</si>
  <si>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</si>
  <si>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</si>
  <si>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</si>
  <si>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</si>
  <si>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</si>
  <si>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</si>
  <si>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</si>
  <si>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</si>
  <si>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</si>
  <si>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</si>
  <si>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</si>
  <si>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</si>
  <si>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</si>
  <si>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</si>
  <si>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</si>
  <si>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</si>
  <si>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</si>
  <si>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</si>
  <si>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</si>
  <si>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</si>
  <si>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</si>
  <si>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</si>
  <si>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</si>
  <si>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</si>
  <si>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</si>
  <si>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</si>
  <si>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</si>
  <si>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</si>
  <si>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</si>
  <si>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</si>
  <si>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</si>
  <si>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</si>
  <si>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</si>
  <si>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</si>
  <si>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</si>
  <si>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</si>
  <si>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</si>
  <si>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</si>
  <si>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</si>
  <si>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</si>
  <si>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</si>
  <si>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</si>
  <si>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</si>
  <si>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</si>
  <si>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</si>
  <si>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</si>
  <si>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</si>
  <si>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</si>
  <si>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</si>
  <si>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</si>
  <si>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</si>
  <si>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</si>
  <si>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</si>
  <si>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</si>
  <si>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</si>
  <si>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</si>
  <si>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</si>
  <si>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</si>
  <si>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</si>
  <si>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</si>
  <si>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</si>
  <si>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</si>
  <si>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</si>
  <si>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</si>
  <si>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</si>
  <si>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</si>
  <si>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</si>
  <si>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</si>
  <si>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</si>
  <si>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</si>
  <si>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</si>
  <si>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</si>
  <si>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</si>
  <si>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</si>
  <si>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</si>
  <si>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</si>
  <si>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</si>
  <si>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</si>
  <si>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</si>
  <si>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</si>
  <si>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</si>
  <si>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</si>
  <si>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</si>
  <si>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</si>
  <si>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</si>
  <si>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</si>
  <si>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</si>
  <si>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</si>
  <si>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</si>
  <si>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</si>
  <si>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</si>
  <si>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</si>
  <si>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</si>
  <si>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</si>
  <si>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</si>
  <si>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</si>
  <si>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</si>
  <si>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</si>
  <si>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</si>
  <si>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</si>
  <si>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</si>
  <si>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</si>
  <si>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</si>
  <si>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</si>
  <si>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</si>
  <si>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</si>
  <si>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</si>
  <si>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</si>
  <si>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</si>
  <si>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</si>
  <si>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</si>
  <si>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</si>
  <si>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</si>
  <si>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</si>
  <si>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</si>
  <si>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</si>
  <si>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</si>
  <si>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</si>
  <si>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</si>
  <si>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</si>
  <si>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</si>
  <si>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</si>
  <si>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</si>
  <si>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</si>
  <si>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</si>
  <si>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</si>
  <si>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</si>
  <si>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</si>
  <si>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</si>
  <si>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</si>
  <si>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</si>
  <si>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</si>
  <si>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</si>
  <si>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</si>
  <si>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</si>
  <si>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</si>
  <si>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</si>
  <si>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</si>
  <si>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</si>
  <si>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</si>
  <si>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</si>
  <si>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</si>
  <si>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</si>
  <si>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</si>
  <si>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</si>
  <si>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</si>
  <si>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</si>
  <si>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</si>
  <si>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</si>
  <si>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</si>
  <si>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</si>
  <si>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</si>
  <si>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</si>
  <si>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</si>
  <si>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</si>
  <si>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</si>
  <si>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</si>
  <si>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</si>
  <si>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</si>
  <si>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</si>
  <si>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</si>
  <si>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</si>
  <si>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</si>
  <si>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</si>
  <si>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</si>
  <si>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</si>
  <si>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</si>
  <si>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</si>
  <si>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</si>
  <si>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</si>
  <si>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</si>
  <si>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</si>
  <si>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</si>
  <si>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</si>
  <si>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</si>
  <si>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</si>
  <si>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</si>
  <si>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</si>
  <si>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</si>
  <si>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</si>
  <si>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</si>
  <si>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</si>
  <si>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</si>
  <si>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</si>
  <si>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</si>
  <si>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</si>
  <si>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</si>
  <si>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</si>
  <si>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</si>
  <si>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</si>
  <si>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</si>
  <si>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</si>
  <si>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</si>
  <si>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</si>
  <si>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</si>
  <si>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</si>
  <si>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</si>
  <si>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</si>
  <si>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</si>
  <si>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</si>
  <si>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</si>
  <si>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</si>
  <si>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</si>
  <si>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</si>
  <si>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</si>
  <si>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</si>
  <si>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</si>
  <si>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</si>
  <si>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</si>
  <si>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</si>
  <si>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</si>
  <si>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</si>
  <si>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</si>
  <si>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</si>
  <si>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</si>
  <si>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</si>
  <si>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</si>
  <si>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</si>
  <si>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</si>
  <si>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</si>
  <si>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</si>
  <si>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</si>
  <si>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</si>
  <si>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</si>
  <si>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</si>
  <si>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</si>
  <si>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</si>
  <si>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</si>
  <si>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</si>
  <si>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</si>
  <si>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</si>
  <si>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</si>
  <si>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</si>
  <si>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</si>
  <si>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</si>
  <si>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</si>
  <si>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</si>
  <si>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</si>
  <si>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</si>
  <si>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</si>
  <si>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</si>
  <si>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</si>
  <si>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</si>
  <si>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</si>
  <si>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</si>
  <si>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</si>
  <si>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</si>
  <si>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</si>
  <si>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</si>
  <si>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</si>
  <si>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</si>
  <si>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</si>
  <si>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</si>
  <si>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</si>
  <si>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</si>
  <si>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</si>
  <si>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</si>
  <si>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</si>
  <si>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</si>
  <si>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</si>
  <si>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</si>
  <si>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</si>
  <si>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</si>
  <si>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</si>
  <si>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</si>
  <si>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</si>
  <si>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</si>
  <si>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</si>
  <si>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</si>
  <si>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</si>
  <si>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</si>
  <si>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</si>
  <si>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</si>
  <si>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</si>
  <si>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</si>
  <si>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</si>
  <si>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</si>
  <si>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</si>
  <si>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</si>
  <si>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</si>
  <si>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</si>
  <si>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</si>
  <si>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</si>
  <si>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</si>
  <si>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</si>
  <si>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</si>
  <si>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</si>
  <si>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</si>
  <si>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</si>
  <si>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</si>
  <si>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</si>
  <si>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</si>
  <si>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</si>
  <si>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</si>
  <si>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</si>
  <si>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</si>
  <si>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</si>
  <si>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</si>
  <si>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</si>
  <si>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</si>
  <si>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</si>
  <si>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</si>
  <si>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</si>
  <si>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</si>
  <si>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</si>
  <si>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</si>
  <si>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</si>
  <si>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</si>
  <si>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</si>
  <si>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</si>
  <si>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</si>
  <si>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</si>
  <si>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</si>
  <si>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</si>
  <si>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</si>
  <si>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</si>
  <si>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</si>
  <si>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</si>
  <si>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</si>
  <si>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</si>
  <si>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</si>
  <si>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</si>
  <si>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</si>
  <si>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</si>
  <si>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</si>
  <si>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</si>
  <si>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</si>
  <si>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</si>
  <si>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</si>
  <si>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</si>
  <si>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</si>
  <si>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</si>
  <si>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</si>
  <si>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</si>
  <si>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</si>
  <si>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</si>
  <si>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</si>
  <si>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</si>
  <si>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</si>
  <si>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</si>
  <si>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</si>
  <si>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</si>
  <si>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</si>
  <si>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</si>
  <si>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</si>
  <si>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</si>
  <si>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</si>
  <si>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</si>
  <si>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</si>
  <si>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</si>
  <si>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</si>
  <si>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</si>
  <si>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</si>
  <si>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</si>
  <si>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</si>
  <si>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</si>
  <si>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</si>
  <si>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</si>
  <si>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</si>
  <si>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</si>
  <si>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</si>
  <si>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</si>
  <si>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</si>
  <si>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</si>
  <si>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</si>
  <si>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</si>
  <si>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</si>
  <si>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</si>
  <si>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</si>
  <si>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</si>
  <si>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</si>
  <si>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</si>
  <si>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</si>
  <si>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</si>
  <si>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</si>
  <si>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</si>
  <si>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</si>
  <si>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</si>
  <si>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</si>
  <si>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</si>
  <si>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</si>
  <si>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</si>
  <si>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</si>
  <si>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</si>
  <si>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</si>
  <si>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</si>
  <si>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</si>
  <si>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</si>
  <si>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</si>
  <si>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</si>
  <si>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</si>
  <si>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</si>
  <si>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</si>
  <si>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</si>
  <si>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</si>
  <si>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</si>
  <si>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</si>
  <si>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</si>
  <si>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</si>
  <si>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</si>
  <si>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</si>
  <si>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</si>
  <si>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</si>
  <si>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</si>
  <si>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</si>
  <si>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</si>
  <si>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</si>
  <si>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</si>
  <si>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</si>
  <si>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</si>
  <si>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</si>
  <si>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</si>
  <si>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</si>
  <si>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</si>
  <si>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</si>
  <si>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</si>
  <si>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</si>
  <si>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</si>
  <si>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</si>
  <si>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</si>
  <si>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</si>
  <si>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</si>
  <si>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</si>
  <si>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</si>
  <si>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</si>
  <si>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</si>
  <si>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</si>
  <si>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</si>
  <si>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</si>
  <si>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</si>
  <si>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</si>
  <si>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</si>
  <si>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</si>
  <si>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</si>
  <si>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</si>
  <si>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</si>
  <si>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</si>
  <si>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</si>
  <si>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</si>
  <si>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</si>
  <si>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</si>
  <si>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</si>
  <si>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</si>
  <si>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</si>
  <si>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</si>
  <si>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</si>
  <si>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</si>
  <si>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</si>
  <si>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</si>
  <si>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</si>
  <si>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</si>
  <si>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</si>
  <si>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</si>
  <si>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</si>
  <si>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</si>
  <si>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</si>
  <si>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</si>
  <si>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</si>
  <si>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</si>
  <si>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</si>
  <si>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</si>
  <si>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</si>
  <si>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</si>
  <si>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</si>
  <si>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</si>
  <si>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</si>
  <si>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</si>
  <si>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</si>
  <si>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</si>
  <si>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</si>
  <si>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</si>
  <si>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</si>
  <si>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</si>
  <si>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</si>
  <si>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</si>
  <si>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</si>
  <si>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</si>
  <si>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</si>
  <si>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</si>
  <si>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</si>
  <si>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</si>
  <si>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</si>
  <si>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</si>
  <si>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</si>
  <si>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</si>
  <si>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</si>
  <si>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</si>
  <si>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</si>
  <si>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</si>
  <si>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</si>
  <si>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</si>
  <si>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</si>
  <si>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</si>
  <si>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</si>
  <si>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</si>
  <si>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</si>
  <si>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</si>
  <si>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</si>
  <si>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</si>
  <si>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</si>
  <si>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</si>
  <si>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</si>
  <si>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</si>
  <si>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</si>
  <si>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</si>
  <si>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</si>
  <si>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</si>
  <si>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</si>
  <si>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</si>
  <si>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</si>
  <si>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</si>
  <si>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</si>
  <si>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</si>
  <si>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</si>
  <si>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</si>
  <si>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</si>
  <si>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</si>
  <si>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</si>
  <si>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</si>
  <si>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</si>
  <si>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</si>
  <si>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</si>
  <si>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</si>
  <si>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</si>
  <si>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</si>
  <si>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</si>
  <si>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</si>
  <si>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</si>
  <si>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</si>
  <si>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</si>
  <si>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</si>
  <si>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</si>
  <si>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</si>
  <si>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</si>
  <si>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</si>
  <si>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</si>
  <si>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</si>
  <si>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</si>
  <si>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</si>
  <si>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</si>
  <si>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</si>
  <si>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</si>
  <si>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</si>
  <si>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</si>
  <si>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</si>
  <si>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</si>
  <si>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</si>
  <si>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</si>
  <si>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</si>
  <si>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</si>
  <si>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</si>
  <si>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</si>
  <si>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</si>
  <si>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</si>
  <si>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</si>
  <si>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</si>
  <si>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</si>
  <si>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</si>
  <si>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</si>
  <si>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</si>
  <si>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</si>
  <si>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</si>
  <si>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</si>
  <si>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</si>
  <si>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</si>
  <si>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</si>
  <si>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</si>
  <si>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</si>
  <si>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</si>
  <si>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</si>
  <si>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</si>
  <si>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</si>
  <si>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</si>
  <si>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</si>
  <si>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</si>
  <si>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</si>
  <si>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</si>
  <si>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</si>
  <si>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</si>
  <si>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</si>
  <si>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</si>
  <si>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</si>
  <si>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</si>
  <si>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</si>
  <si>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</si>
  <si>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</si>
  <si>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</si>
  <si>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</si>
  <si>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</si>
  <si>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</si>
  <si>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</si>
  <si>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</si>
  <si>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</si>
  <si>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</si>
  <si>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</si>
  <si>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</si>
  <si>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</si>
  <si>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</si>
  <si>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</si>
  <si>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</si>
  <si>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</si>
  <si>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</si>
  <si>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</si>
  <si>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</si>
  <si>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</si>
  <si>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</si>
  <si>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</si>
  <si>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</si>
  <si>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</si>
  <si>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</si>
  <si>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</si>
  <si>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</si>
  <si>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</si>
  <si>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</si>
  <si>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</si>
  <si>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</si>
  <si>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</si>
  <si>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</si>
  <si>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</si>
  <si>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</si>
  <si>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</si>
  <si>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</si>
  <si>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</si>
  <si>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</si>
  <si>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</si>
  <si>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</si>
  <si>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</si>
  <si>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</si>
  <si>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</si>
  <si>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</si>
  <si>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</si>
  <si>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</si>
  <si>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</si>
  <si>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</si>
  <si>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</si>
  <si>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</si>
  <si>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</si>
  <si>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</si>
  <si>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</si>
  <si>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</si>
  <si>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</si>
  <si>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</si>
  <si>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</si>
  <si>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</si>
  <si>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</si>
  <si>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</si>
  <si>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</si>
  <si>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</si>
  <si>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</si>
  <si>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</si>
  <si>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</si>
  <si>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</si>
  <si>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</si>
  <si>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</si>
  <si>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</si>
  <si>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</si>
  <si>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</si>
  <si>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</si>
  <si>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</si>
  <si>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</si>
  <si>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</si>
  <si>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</si>
  <si>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</si>
  <si>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</si>
  <si>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</si>
  <si>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</si>
  <si>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</si>
  <si>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</si>
  <si>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</si>
  <si>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</si>
  <si>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</si>
  <si>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</si>
  <si>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</si>
  <si>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</si>
  <si>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</si>
  <si>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</si>
  <si>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</si>
  <si>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</si>
  <si>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</si>
  <si>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</si>
  <si>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</si>
  <si>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</si>
  <si>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</si>
  <si>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</si>
  <si>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</si>
  <si>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</si>
  <si>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</si>
  <si>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</si>
  <si>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</si>
  <si>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</si>
  <si>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</si>
  <si>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</si>
  <si>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</si>
  <si>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</si>
  <si>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</si>
  <si>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</si>
  <si>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</si>
  <si>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</si>
  <si>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</si>
  <si>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</si>
  <si>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</si>
  <si>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</si>
  <si>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</si>
  <si>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</si>
  <si>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</si>
  <si>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</si>
  <si>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</si>
  <si>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</si>
  <si>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</si>
  <si>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</si>
  <si>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</si>
  <si>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</si>
  <si>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</si>
  <si>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</si>
  <si>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</si>
  <si>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</si>
  <si>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</si>
  <si>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</si>
  <si>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</si>
  <si>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</si>
  <si>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</si>
  <si>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</si>
  <si>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</si>
  <si>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</si>
  <si>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</si>
  <si>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</si>
  <si>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</si>
  <si>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</si>
  <si>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</si>
  <si>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</si>
  <si>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</si>
  <si>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</si>
  <si>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</si>
  <si>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</si>
  <si>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</si>
  <si>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</si>
  <si>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</si>
  <si>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</si>
  <si>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</si>
  <si>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</si>
  <si>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</si>
  <si>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</si>
  <si>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</si>
  <si>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</si>
  <si>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</si>
  <si>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</si>
  <si>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</si>
  <si>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</si>
  <si>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</si>
  <si>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</si>
  <si>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</si>
  <si>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</si>
  <si>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</si>
  <si>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</si>
  <si>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</si>
  <si>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</si>
  <si>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</si>
  <si>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</si>
  <si>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</si>
  <si>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</si>
  <si>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</si>
  <si>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</si>
  <si>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</si>
  <si>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</si>
  <si>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</si>
  <si>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</si>
  <si>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</si>
  <si>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</si>
  <si>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</si>
  <si>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</si>
  <si>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</si>
  <si>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</si>
  <si>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</si>
  <si>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</si>
  <si>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</si>
  <si>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</si>
  <si>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</si>
  <si>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</si>
  <si>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</si>
  <si>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</si>
  <si>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</si>
  <si>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</si>
  <si>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</si>
  <si>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</si>
  <si>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</si>
  <si>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</si>
  <si>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</si>
  <si>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</si>
  <si>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</si>
  <si>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</si>
  <si>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</si>
  <si>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</si>
  <si>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</si>
  <si>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</si>
  <si>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</si>
  <si>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</si>
  <si>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</si>
  <si>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</si>
  <si>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</si>
  <si>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</si>
  <si>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</si>
  <si>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</si>
  <si>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</si>
  <si>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</si>
  <si>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</si>
  <si>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</si>
  <si>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</si>
  <si>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</si>
  <si>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</si>
  <si>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</si>
  <si>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</si>
  <si>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</si>
  <si>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</si>
  <si>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</si>
  <si>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</si>
  <si>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</si>
  <si>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</si>
  <si>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</si>
  <si>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</si>
  <si>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</si>
  <si>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</si>
  <si>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</si>
  <si>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</si>
  <si>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</si>
  <si>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</si>
  <si>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</si>
  <si>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</si>
  <si>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</si>
  <si>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</si>
  <si>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</si>
  <si>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</si>
  <si>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</si>
  <si>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</si>
  <si>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</si>
  <si>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</si>
  <si>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</si>
  <si>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</si>
  <si>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</si>
  <si>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</si>
  <si>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</si>
  <si>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</si>
  <si>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</si>
  <si>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</si>
  <si>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</si>
  <si>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</si>
  <si>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</si>
  <si>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</si>
  <si>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</si>
  <si>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</si>
  <si>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</si>
  <si>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</si>
  <si>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</si>
  <si>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</si>
  <si>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</si>
  <si>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</si>
  <si>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</si>
  <si>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</si>
  <si>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</si>
  <si>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</si>
  <si>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</si>
  <si>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</si>
  <si>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</si>
  <si>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</si>
  <si>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</si>
  <si>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</si>
  <si>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</si>
  <si>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</si>
  <si>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</si>
  <si>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</si>
  <si>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</si>
  <si>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</si>
  <si>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</si>
  <si>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</si>
  <si>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</si>
  <si>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</si>
  <si>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</si>
  <si>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</si>
  <si>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</si>
  <si>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</si>
  <si>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</si>
  <si>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</si>
  <si>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</si>
  <si>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</si>
  <si>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</si>
  <si>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</si>
  <si>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</si>
  <si>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</si>
  <si>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</si>
  <si>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</si>
  <si>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</si>
  <si>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</si>
  <si>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</si>
  <si>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</si>
  <si>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</si>
  <si>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</si>
  <si>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</si>
  <si>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</si>
  <si>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</si>
  <si>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</si>
  <si>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</si>
  <si>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</si>
  <si>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</si>
  <si>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</si>
  <si>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</si>
  <si>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</si>
  <si>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</si>
  <si>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</si>
  <si>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</si>
  <si>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</si>
  <si>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</si>
  <si>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</si>
  <si>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</si>
  <si>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</si>
  <si>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</si>
  <si>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</si>
  <si>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</si>
  <si>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</si>
  <si>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</si>
  <si>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</si>
  <si>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</si>
  <si>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</si>
  <si>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</si>
  <si>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</si>
  <si>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</si>
  <si>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</si>
  <si>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</si>
  <si>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</si>
  <si>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</si>
  <si>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</si>
  <si>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</si>
  <si>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</si>
  <si>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</si>
  <si>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</si>
  <si>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</si>
  <si>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</si>
  <si>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</si>
  <si>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</si>
  <si>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</si>
  <si>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</si>
  <si>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</si>
  <si>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</si>
  <si>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</si>
  <si>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</si>
  <si>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</si>
  <si>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</si>
  <si>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</si>
  <si>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</si>
  <si>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</si>
  <si>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</si>
  <si>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</si>
  <si>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</si>
  <si>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</si>
  <si>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</si>
  <si>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</si>
  <si>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</si>
  <si>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</si>
  <si>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</si>
  <si>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</si>
  <si>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</si>
  <si>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</si>
  <si>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</si>
  <si>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</si>
  <si>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</si>
  <si>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</si>
  <si>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</si>
  <si>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</si>
  <si>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</si>
  <si>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</si>
  <si>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</si>
  <si>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</si>
  <si>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</si>
  <si>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</si>
  <si>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</si>
  <si>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</si>
  <si>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</si>
  <si>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</si>
  <si>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</si>
  <si>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</si>
  <si>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</si>
  <si>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</si>
  <si>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</si>
  <si>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</si>
  <si>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</si>
  <si>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</si>
  <si>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</si>
  <si>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</si>
  <si>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</si>
  <si>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</si>
  <si>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</si>
  <si>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</si>
  <si>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</si>
  <si>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</si>
  <si>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</si>
  <si>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</si>
  <si>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</si>
  <si>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</si>
  <si>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</si>
  <si>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</si>
  <si>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</si>
  <si>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</si>
  <si>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</si>
  <si>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</si>
  <si>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</si>
  <si>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</si>
  <si>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</si>
  <si>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</si>
  <si>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</si>
  <si>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</si>
  <si>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</si>
  <si>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</si>
  <si>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</si>
  <si>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</si>
  <si>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</si>
  <si>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</si>
  <si>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</si>
  <si>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</si>
  <si>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</si>
  <si>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</si>
  <si>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</si>
  <si>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</si>
  <si>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</si>
  <si>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</si>
  <si>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</si>
  <si>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</si>
  <si>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</si>
  <si>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</si>
  <si>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</si>
  <si>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</si>
  <si>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</si>
  <si>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</si>
  <si>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</si>
  <si>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</si>
  <si>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</si>
  <si>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</si>
  <si>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</si>
  <si>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</si>
  <si>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</si>
  <si>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</si>
  <si>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</si>
  <si>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</si>
  <si>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</si>
  <si>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</si>
  <si>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</si>
  <si>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</si>
  <si>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</si>
  <si>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</si>
  <si>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</si>
  <si>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</si>
  <si>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</si>
  <si>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</si>
  <si>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</si>
  <si>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</si>
  <si>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</si>
  <si>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</si>
  <si>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</si>
  <si>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</si>
  <si>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</si>
  <si>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</si>
  <si>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</si>
  <si>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</si>
  <si>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</si>
  <si>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</si>
  <si>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</si>
  <si>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</si>
  <si>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</si>
  <si>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</si>
  <si>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</si>
  <si>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</si>
  <si>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</si>
  <si>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</si>
  <si>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</si>
  <si>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</si>
  <si>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</si>
  <si>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</si>
  <si>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</si>
  <si>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</si>
  <si>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</si>
  <si>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</si>
  <si>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</si>
  <si>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</si>
  <si>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</si>
  <si>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</si>
  <si>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</si>
  <si>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</si>
  <si>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</si>
  <si>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</si>
  <si>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</si>
  <si>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</si>
  <si>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</si>
  <si>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</si>
  <si>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</si>
  <si>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</si>
  <si>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</si>
  <si>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</si>
  <si>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</si>
  <si>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</si>
  <si>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</si>
  <si>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</si>
  <si>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</si>
  <si>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</si>
  <si>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</si>
  <si>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</si>
  <si>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</si>
  <si>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</si>
  <si>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</si>
  <si>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</si>
  <si>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</si>
  <si>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</si>
  <si>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</si>
  <si>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</si>
  <si>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</si>
  <si>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</si>
  <si>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</si>
  <si>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</si>
  <si>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</si>
  <si>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</si>
  <si>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</si>
  <si>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</si>
  <si>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</si>
  <si>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</si>
  <si>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</si>
  <si>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</si>
  <si>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</si>
  <si>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</si>
  <si>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</si>
  <si>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</si>
  <si>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</si>
  <si>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</si>
  <si>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</si>
  <si>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</si>
  <si>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</si>
  <si>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</si>
  <si>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</si>
  <si>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</si>
  <si>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</si>
  <si>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</si>
  <si>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</si>
  <si>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</si>
  <si>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</si>
  <si>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</si>
  <si>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</si>
  <si>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</si>
  <si>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</si>
  <si>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</si>
  <si>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</si>
  <si>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</si>
  <si>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</si>
  <si>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</si>
  <si>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</si>
  <si>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</si>
  <si>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</si>
  <si>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</si>
  <si>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</si>
  <si>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</si>
  <si>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</si>
  <si>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</si>
  <si>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</si>
  <si>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</si>
  <si>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</si>
  <si>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</si>
  <si>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</si>
  <si>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</si>
  <si>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</si>
  <si>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</si>
  <si>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</si>
  <si>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</si>
  <si>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</si>
  <si>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</si>
  <si>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</si>
  <si>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</si>
  <si>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</si>
  <si>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</si>
  <si>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</si>
  <si>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</si>
  <si>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</si>
  <si>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</si>
  <si>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</si>
  <si>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</si>
  <si>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</si>
  <si>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</si>
  <si>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</si>
  <si>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</si>
  <si>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</si>
  <si>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</si>
  <si>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</si>
  <si>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</si>
  <si>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</si>
  <si>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</si>
  <si>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</si>
  <si>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</si>
  <si>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</si>
  <si>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</si>
  <si>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</si>
  <si>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</si>
  <si>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</si>
  <si>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</si>
  <si>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</si>
  <si>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</si>
  <si>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</si>
  <si>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</si>
  <si>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</si>
  <si>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</si>
  <si>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</si>
  <si>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</si>
  <si>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</si>
  <si>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</si>
  <si>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</si>
  <si>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</si>
  <si>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</si>
  <si>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</si>
  <si>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</si>
  <si>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</si>
  <si>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</si>
  <si>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</si>
  <si>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</si>
  <si>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</si>
  <si>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</si>
  <si>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</si>
  <si>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</si>
  <si>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</si>
  <si>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</si>
  <si>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</si>
  <si>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</si>
  <si>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</si>
  <si>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</si>
  <si>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</si>
  <si>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</si>
  <si>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</si>
  <si>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</si>
  <si>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</si>
  <si>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</si>
  <si>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</si>
  <si>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</si>
  <si>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</si>
  <si>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</si>
  <si>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</si>
  <si>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</si>
  <si>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</si>
  <si>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</si>
  <si>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</si>
  <si>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</si>
  <si>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</si>
  <si>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</si>
  <si>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</si>
  <si>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</si>
  <si>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</si>
  <si>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</si>
  <si>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</si>
  <si>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</si>
  <si>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</si>
  <si>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</si>
  <si>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</si>
  <si>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</si>
  <si>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</si>
  <si>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</si>
  <si>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</si>
  <si>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</si>
  <si>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</si>
  <si>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</si>
  <si>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</si>
  <si>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</si>
  <si>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</si>
  <si>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</si>
  <si>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</si>
  <si>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</si>
  <si>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</si>
  <si>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</si>
  <si>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</si>
  <si>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</si>
  <si>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</si>
  <si>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</si>
  <si>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</si>
  <si>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</si>
  <si>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</si>
  <si>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</si>
  <si>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</si>
  <si>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</si>
  <si>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</si>
  <si>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</si>
  <si>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</si>
  <si>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</si>
  <si>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</si>
  <si>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</si>
  <si>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</si>
  <si>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</si>
  <si>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</si>
  <si>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</si>
  <si>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</si>
  <si>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</si>
  <si>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</si>
  <si>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</si>
  <si>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</si>
  <si>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</si>
  <si>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</si>
  <si>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</si>
  <si>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</si>
  <si>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</si>
  <si>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</si>
  <si>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</si>
  <si>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</si>
  <si>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</si>
  <si>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</si>
  <si>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</si>
  <si>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</si>
  <si>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</si>
  <si>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</si>
  <si>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</si>
  <si>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</si>
  <si>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</si>
  <si>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</si>
  <si>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</si>
  <si>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</si>
  <si>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</si>
  <si>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</si>
  <si>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</si>
  <si>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</si>
  <si>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</si>
  <si>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</si>
  <si>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</si>
  <si>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</si>
  <si>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</si>
  <si>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</si>
  <si>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</si>
  <si>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</si>
  <si>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</si>
  <si>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</si>
  <si>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</si>
  <si>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</si>
  <si>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</si>
  <si>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</si>
  <si>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</si>
  <si>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</si>
  <si>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</si>
  <si>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</si>
  <si>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</si>
  <si>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</si>
  <si>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</si>
  <si>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</si>
  <si>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</si>
  <si>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</si>
  <si>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</si>
  <si>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</si>
  <si>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</si>
  <si>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</si>
  <si>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</si>
  <si>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</si>
  <si>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</si>
  <si>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</si>
  <si>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</si>
  <si>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</si>
  <si>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</si>
  <si>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</si>
  <si>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</si>
  <si>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</si>
  <si>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</si>
  <si>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</si>
  <si>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</si>
  <si>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</si>
  <si>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</si>
  <si>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</si>
  <si>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</si>
  <si>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</si>
  <si>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</si>
  <si>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</si>
  <si>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</si>
  <si>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</si>
  <si>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</si>
  <si>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</si>
  <si>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</si>
  <si>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</si>
  <si>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</si>
  <si>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</si>
  <si>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</si>
  <si>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</si>
  <si>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</si>
  <si>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</si>
  <si>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</si>
  <si>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</si>
  <si>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</si>
  <si>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</si>
  <si>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</si>
  <si>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</si>
  <si>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</si>
  <si>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</si>
  <si>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</si>
  <si>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</si>
  <si>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</si>
  <si>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</si>
  <si>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</si>
  <si>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</si>
  <si>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</si>
  <si>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</si>
  <si>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</si>
  <si>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</si>
  <si>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</si>
  <si>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</si>
  <si>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</si>
  <si>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</si>
  <si>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</si>
  <si>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</si>
  <si>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</si>
  <si>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</si>
  <si>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</si>
  <si>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</si>
  <si>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</si>
  <si>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</si>
  <si>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</si>
  <si>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</si>
  <si>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</si>
  <si>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</si>
  <si>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</si>
  <si>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</si>
  <si>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</si>
  <si>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</si>
  <si>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</si>
  <si>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</si>
  <si>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</si>
  <si>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</si>
  <si>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</si>
  <si>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</si>
  <si>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</si>
  <si>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</si>
  <si>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</si>
  <si>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</si>
  <si>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</si>
  <si>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</si>
  <si>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</si>
  <si>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</si>
  <si>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</si>
  <si>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</si>
  <si>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</si>
  <si>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</si>
  <si>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</si>
  <si>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</si>
  <si>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</si>
  <si>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</si>
  <si>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</si>
  <si>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</si>
  <si>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</si>
  <si>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</si>
  <si>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</si>
  <si>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</si>
  <si>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</si>
  <si>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</si>
  <si>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</si>
  <si>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</si>
  <si>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</si>
  <si>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</si>
  <si>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</si>
  <si>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</si>
  <si>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</si>
  <si>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</si>
  <si>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</si>
  <si>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</si>
  <si>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</si>
  <si>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</si>
  <si>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</si>
  <si>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</si>
  <si>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</si>
  <si>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</si>
  <si>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</si>
  <si>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</si>
  <si>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</si>
  <si>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</si>
  <si>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</si>
  <si>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</si>
  <si>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</si>
  <si>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</si>
  <si>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</si>
  <si>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</si>
  <si>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</si>
  <si>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</si>
  <si>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</si>
  <si>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</si>
  <si>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</si>
  <si>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</si>
  <si>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</si>
  <si>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</si>
  <si>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</si>
  <si>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</si>
  <si>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</si>
  <si>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</si>
  <si>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</si>
  <si>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</si>
  <si>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</si>
  <si>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</si>
  <si>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</si>
  <si>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</si>
  <si>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</si>
  <si>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</si>
  <si>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</si>
  <si>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</si>
  <si>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</si>
  <si>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</si>
  <si>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</si>
  <si>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</si>
  <si>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</si>
  <si>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</si>
  <si>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</si>
  <si>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</si>
  <si>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</si>
  <si>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</si>
  <si>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</si>
  <si>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</si>
  <si>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</si>
  <si>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</si>
  <si>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</si>
  <si>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</si>
  <si>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</si>
  <si>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</si>
  <si>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</si>
  <si>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</si>
  <si>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</si>
  <si>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</si>
  <si>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</si>
  <si>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</si>
  <si>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</si>
  <si>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</si>
  <si>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</si>
  <si>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</si>
  <si>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</si>
  <si>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</si>
  <si>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</si>
  <si>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</si>
  <si>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</si>
  <si>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</si>
  <si>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</si>
  <si>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</si>
  <si>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</si>
  <si>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</si>
  <si>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</si>
  <si>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</si>
  <si>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</si>
  <si>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</si>
  <si>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</si>
  <si>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</si>
  <si>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</si>
  <si>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</si>
  <si>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</si>
  <si>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</si>
  <si>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</si>
  <si>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</si>
  <si>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</si>
  <si>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</si>
  <si>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</si>
  <si>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</si>
  <si>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</si>
  <si>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</si>
  <si>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</si>
  <si>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</si>
  <si>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</si>
  <si>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</si>
  <si>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</si>
  <si>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</si>
  <si>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</si>
  <si>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</si>
  <si>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</si>
  <si>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</si>
  <si>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</si>
  <si>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</si>
  <si>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</si>
  <si>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</si>
  <si>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</si>
  <si>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</si>
  <si>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</si>
  <si>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</si>
  <si>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</si>
  <si>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</si>
  <si>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</si>
  <si>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</si>
  <si>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</si>
  <si>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</si>
  <si>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</si>
  <si>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</si>
  <si>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</si>
  <si>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</si>
  <si>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</si>
  <si>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</si>
  <si>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</si>
  <si>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</si>
  <si>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</si>
  <si>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</si>
  <si>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</si>
  <si>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</si>
  <si>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</si>
  <si>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</si>
  <si>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</si>
  <si>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</si>
  <si>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</si>
  <si>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</si>
  <si>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</si>
  <si>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</si>
  <si>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</si>
  <si>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</si>
  <si>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</si>
  <si>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</si>
  <si>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</si>
  <si>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</si>
  <si>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</si>
  <si>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</si>
  <si>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</si>
  <si>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</si>
  <si>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</si>
  <si>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</si>
  <si>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</si>
  <si>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</si>
  <si>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</si>
  <si>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</si>
  <si>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</si>
  <si>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</si>
  <si>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</si>
  <si>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</si>
  <si>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</si>
  <si>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</si>
  <si>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</si>
  <si>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</si>
  <si>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</si>
  <si>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</si>
  <si>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</si>
  <si>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</si>
  <si>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</si>
  <si>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</si>
  <si>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</si>
  <si>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</si>
  <si>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</si>
  <si>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</si>
  <si>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</si>
  <si>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</si>
  <si>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</si>
  <si>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</si>
  <si>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</si>
  <si>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</si>
  <si>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</si>
  <si>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</si>
  <si>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</si>
  <si>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</si>
  <si>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</si>
  <si>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</si>
  <si>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</si>
  <si>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</si>
  <si>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</si>
  <si>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</si>
  <si>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</si>
  <si>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</si>
  <si>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</si>
  <si>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</si>
  <si>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</si>
  <si>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</si>
  <si>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</si>
  <si>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</si>
  <si>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</si>
  <si>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</si>
  <si>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</si>
  <si>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</si>
  <si>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</si>
  <si>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</si>
  <si>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</si>
  <si>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</si>
  <si>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</si>
  <si>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</si>
  <si>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</si>
  <si>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</si>
  <si>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</si>
  <si>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</si>
  <si>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</si>
  <si>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</si>
  <si>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</si>
  <si>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</si>
  <si>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</si>
  <si>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</si>
  <si>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</si>
  <si>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</si>
  <si>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</si>
  <si>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</si>
  <si>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</si>
  <si>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</si>
  <si>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</si>
  <si>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</si>
  <si>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</si>
  <si>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</si>
  <si>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</si>
  <si>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</si>
  <si>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</si>
  <si>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</si>
  <si>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</si>
  <si>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</si>
  <si>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</si>
  <si>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</si>
  <si>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</si>
  <si>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</si>
  <si>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</si>
  <si>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</si>
  <si>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</si>
  <si>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</si>
  <si>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</si>
  <si>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</si>
  <si>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</si>
  <si>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</si>
  <si>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</si>
  <si>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</si>
  <si>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</si>
  <si>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</si>
  <si>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</si>
  <si>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</si>
  <si>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</si>
  <si>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</si>
  <si>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</si>
  <si>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</si>
  <si>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</si>
  <si>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</si>
  <si>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</si>
  <si>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</si>
  <si>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</si>
  <si>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</si>
  <si>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</si>
  <si>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</si>
  <si>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</si>
  <si>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</si>
  <si>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</si>
  <si>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</si>
  <si>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</si>
  <si>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</si>
  <si>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</si>
  <si>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</si>
  <si>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</si>
  <si>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</si>
  <si>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</si>
  <si>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</si>
  <si>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</si>
  <si>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</si>
  <si>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</si>
  <si>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</si>
  <si>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</si>
  <si>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</si>
  <si>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</si>
  <si>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</si>
  <si>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</si>
  <si>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</si>
  <si>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</si>
  <si>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</si>
  <si>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</si>
  <si>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</si>
  <si>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</si>
  <si>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</si>
  <si>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</si>
  <si>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</si>
  <si>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</si>
  <si>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</si>
  <si>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</si>
  <si>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</si>
  <si>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</si>
  <si>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</si>
  <si>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</si>
  <si>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</si>
  <si>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</si>
  <si>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</si>
  <si>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</si>
  <si>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</si>
  <si>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</si>
  <si>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</si>
  <si>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</si>
  <si>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</si>
  <si>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</si>
  <si>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</si>
  <si>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</si>
  <si>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</si>
  <si>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</si>
  <si>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</si>
  <si>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</si>
  <si>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</si>
  <si>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</si>
  <si>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</si>
  <si>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</si>
  <si>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</si>
  <si>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</si>
  <si>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</si>
  <si>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</si>
  <si>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</si>
  <si>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</si>
  <si>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</si>
  <si>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</si>
  <si>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</si>
  <si>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</si>
  <si>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</si>
  <si>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</si>
  <si>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</si>
  <si>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</si>
  <si>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</si>
  <si>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</si>
  <si>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</si>
  <si>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</si>
  <si>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</si>
  <si>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</si>
  <si>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</si>
  <si>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</si>
  <si>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</si>
  <si>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</si>
  <si>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</si>
  <si>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</si>
  <si>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</si>
  <si>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</si>
  <si>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</si>
  <si>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</si>
  <si>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</si>
  <si>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</si>
  <si>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</si>
  <si>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</si>
  <si>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</si>
  <si>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</si>
  <si>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</si>
  <si>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</si>
  <si>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</si>
  <si>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</si>
  <si>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</si>
  <si>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</si>
  <si>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</si>
  <si>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</si>
  <si>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</si>
  <si>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</si>
  <si>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</si>
  <si>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</si>
  <si>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</si>
  <si>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</si>
  <si>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</si>
  <si>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</si>
  <si>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</si>
  <si>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</si>
  <si>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</si>
  <si>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</si>
  <si>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</si>
  <si>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</si>
  <si>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</si>
  <si>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</si>
  <si>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</si>
  <si>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</si>
  <si>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</si>
  <si>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</si>
  <si>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</si>
  <si>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</si>
  <si>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</si>
  <si>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</si>
  <si>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</si>
  <si>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</si>
  <si>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</si>
  <si>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</si>
  <si>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</si>
  <si>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</si>
  <si>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</si>
  <si>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</si>
  <si>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</si>
  <si>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</si>
  <si>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</si>
  <si>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</si>
  <si>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</si>
  <si>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</si>
  <si>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</si>
  <si>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</si>
  <si>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</si>
  <si>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</si>
  <si>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</si>
  <si>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</si>
  <si>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</si>
  <si>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</si>
  <si>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</si>
  <si>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</si>
  <si>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</si>
  <si>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</si>
  <si>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</si>
  <si>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</si>
  <si>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</si>
  <si>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</si>
  <si>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</si>
  <si>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</si>
  <si>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</si>
  <si>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</si>
  <si>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</si>
  <si>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</si>
  <si>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</si>
  <si>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</si>
  <si>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</si>
  <si>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</si>
  <si>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</si>
  <si>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</si>
  <si>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</si>
  <si>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</si>
  <si>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</si>
  <si>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</si>
  <si>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</si>
  <si>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</si>
  <si>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</si>
  <si>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</si>
  <si>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</si>
  <si>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</si>
  <si>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</si>
  <si>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</si>
  <si>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</si>
  <si>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</si>
  <si>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</si>
  <si>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</si>
  <si>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</si>
  <si>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</si>
  <si>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</si>
  <si>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</si>
  <si>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</si>
  <si>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</si>
  <si>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</si>
  <si>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</si>
  <si>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</si>
  <si>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</si>
  <si>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</si>
  <si>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</si>
  <si>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</si>
  <si>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</si>
  <si>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</si>
  <si>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</si>
  <si>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</si>
  <si>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</si>
  <si>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</si>
  <si>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</si>
  <si>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</si>
  <si>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</si>
  <si>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</si>
  <si>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</si>
  <si>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</si>
  <si>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</si>
  <si>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</si>
  <si>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</si>
  <si>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</si>
  <si>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</si>
  <si>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</si>
  <si>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</si>
  <si>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</si>
  <si>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</si>
  <si>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</si>
  <si>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</si>
  <si>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</si>
  <si>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</si>
  <si>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</si>
  <si>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</si>
  <si>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</si>
  <si>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</si>
  <si>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</si>
  <si>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</si>
  <si>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</si>
  <si>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</si>
  <si>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</si>
  <si>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</si>
  <si>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</si>
  <si>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</si>
  <si>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</si>
  <si>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</si>
  <si>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</si>
  <si>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</si>
  <si>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</si>
  <si>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</si>
  <si>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</si>
  <si>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</si>
  <si>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</si>
  <si>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</si>
  <si>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</si>
  <si>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</si>
  <si>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</si>
  <si>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</si>
  <si>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</si>
  <si>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</si>
  <si>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</si>
  <si>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</si>
  <si>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</si>
  <si>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</si>
  <si>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</si>
  <si>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</si>
  <si>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</si>
  <si>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</si>
  <si>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</si>
  <si>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</si>
  <si>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</si>
  <si>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</si>
  <si>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</si>
  <si>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</si>
  <si>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</si>
  <si>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</si>
  <si>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</si>
  <si>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</si>
  <si>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</si>
  <si>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</si>
  <si>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</si>
  <si>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</si>
  <si>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</si>
  <si>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</si>
  <si>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</si>
  <si>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</si>
  <si>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</si>
  <si>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</si>
  <si>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</si>
  <si>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</si>
  <si>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</si>
  <si>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</si>
  <si>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</si>
  <si>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</si>
  <si>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</si>
  <si>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</si>
  <si>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</si>
  <si>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</si>
  <si>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</si>
  <si>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</si>
  <si>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</si>
  <si>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</si>
  <si>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</si>
  <si>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</si>
  <si>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</si>
  <si>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</si>
  <si>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</si>
  <si>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</si>
  <si>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</si>
  <si>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</si>
  <si>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</si>
  <si>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</si>
  <si>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</si>
  <si>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</si>
  <si>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</si>
  <si>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</si>
  <si>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</si>
  <si>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</si>
  <si>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</si>
  <si>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</si>
  <si>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</si>
  <si>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</si>
  <si>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</si>
  <si>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</si>
  <si>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</si>
  <si>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</si>
  <si>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</si>
  <si>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</si>
  <si>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</si>
  <si>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</si>
  <si>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</si>
  <si>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</si>
  <si>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</si>
  <si>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</si>
  <si>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</si>
  <si>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</si>
  <si>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</si>
  <si>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</si>
  <si>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</si>
  <si>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</si>
  <si>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</si>
  <si>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</si>
  <si>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</si>
  <si>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</si>
  <si>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</si>
  <si>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</si>
  <si>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</si>
  <si>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</si>
  <si>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</si>
  <si>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</si>
  <si>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</si>
  <si>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</si>
  <si>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</si>
  <si>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</si>
  <si>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</si>
  <si>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</si>
  <si>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</si>
  <si>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</si>
  <si>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</si>
  <si>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</si>
  <si>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</si>
  <si>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</si>
  <si>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</si>
  <si>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</si>
  <si>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</si>
  <si>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</si>
  <si>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</si>
  <si>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</si>
  <si>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</si>
  <si>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</si>
  <si>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</si>
  <si>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</si>
  <si>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</si>
  <si>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</si>
  <si>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</si>
  <si>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</si>
  <si>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</si>
  <si>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</si>
  <si>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</si>
  <si>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</si>
  <si>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</si>
  <si>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</si>
  <si>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</si>
  <si>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</si>
  <si>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</si>
  <si>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</si>
  <si>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</si>
  <si>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</si>
  <si>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</si>
  <si>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</si>
  <si>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</si>
  <si>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</si>
  <si>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</si>
  <si>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</si>
  <si>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</si>
  <si>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</si>
  <si>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</si>
  <si>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</si>
  <si>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</si>
  <si>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</si>
  <si>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</si>
  <si>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</si>
  <si>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</si>
  <si>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</si>
  <si>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</si>
  <si>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</si>
  <si>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</si>
  <si>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</si>
  <si>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</si>
  <si>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</si>
  <si>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</si>
  <si>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</si>
  <si>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</si>
  <si>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</si>
  <si>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</si>
  <si>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</si>
  <si>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</si>
  <si>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</si>
  <si>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</si>
  <si>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</si>
  <si>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</si>
  <si>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</si>
  <si>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</si>
  <si>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</si>
  <si>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</si>
  <si>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</si>
  <si>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</si>
  <si>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</si>
  <si>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</si>
  <si>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</si>
  <si>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</si>
  <si>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</si>
  <si>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</si>
  <si>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</si>
  <si>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</si>
  <si>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</si>
  <si>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</si>
  <si>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</si>
  <si>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</si>
  <si>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</si>
  <si>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</si>
  <si>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</si>
  <si>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</si>
  <si>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</si>
  <si>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</si>
  <si>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</si>
  <si>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</si>
  <si>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</si>
  <si>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</si>
  <si>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</si>
  <si>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</si>
  <si>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</si>
  <si>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</si>
  <si>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</si>
  <si>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</si>
  <si>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</si>
  <si>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</si>
  <si>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</si>
  <si>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</si>
  <si>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</si>
  <si>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</si>
  <si>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</si>
  <si>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</si>
  <si>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</si>
  <si>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</si>
  <si>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</si>
  <si>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</si>
  <si>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</si>
  <si>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</si>
  <si>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</si>
  <si>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</si>
  <si>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</si>
  <si>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</si>
  <si>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</si>
  <si>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</si>
  <si>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</si>
  <si>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</si>
  <si>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</si>
  <si>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</si>
  <si>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</si>
  <si>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</si>
  <si>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</si>
  <si>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</si>
  <si>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</si>
  <si>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</si>
  <si>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</si>
  <si>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</si>
  <si>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</si>
  <si>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</si>
  <si>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</si>
  <si>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</si>
  <si>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</si>
  <si>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</si>
  <si>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</si>
  <si>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</si>
  <si>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</si>
  <si>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</si>
  <si>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</si>
  <si>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</si>
  <si>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</si>
  <si>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</si>
  <si>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</si>
  <si>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</si>
  <si>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</si>
  <si>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</si>
  <si>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</si>
  <si>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</si>
  <si>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</si>
  <si>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</si>
  <si>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</si>
  <si>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</si>
  <si>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</si>
  <si>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</si>
  <si>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</si>
  <si>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</si>
  <si>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</si>
  <si>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</si>
  <si>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</si>
  <si>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</si>
  <si>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</si>
  <si>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</si>
  <si>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</si>
  <si>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</si>
  <si>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</si>
  <si>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</si>
  <si>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</si>
  <si>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</si>
  <si>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</si>
  <si>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</si>
  <si>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</si>
  <si>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</si>
  <si>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</si>
  <si>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</si>
  <si>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</si>
  <si>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</si>
  <si>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</si>
  <si>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</si>
  <si>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</si>
  <si>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</si>
  <si>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</si>
  <si>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</si>
  <si>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</si>
  <si>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</si>
  <si>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</si>
  <si>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</si>
  <si>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</si>
  <si>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</si>
  <si>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</si>
  <si>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</si>
  <si>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</si>
  <si>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</si>
  <si>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</si>
  <si>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</si>
  <si>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</si>
  <si>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</si>
  <si>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</si>
  <si>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</si>
  <si>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</si>
  <si>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</si>
  <si>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</si>
  <si>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</si>
  <si>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</si>
  <si>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</si>
  <si>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</si>
  <si>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</si>
  <si>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</si>
  <si>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</si>
  <si>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</si>
  <si>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</si>
  <si>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</si>
  <si>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</si>
  <si>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</si>
  <si>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</si>
  <si>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</si>
  <si>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</si>
  <si>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</si>
  <si>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</si>
  <si>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</si>
  <si>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</si>
  <si>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</si>
  <si>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</si>
  <si>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</si>
  <si>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</si>
  <si>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</si>
  <si>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</si>
  <si>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</si>
  <si>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</si>
  <si>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</si>
  <si>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</si>
  <si>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</si>
  <si>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</si>
  <si>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</si>
  <si>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</si>
  <si>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</si>
  <si>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</si>
  <si>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</si>
  <si>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</si>
  <si>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</si>
  <si>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</si>
  <si>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</si>
  <si>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</si>
  <si>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</si>
  <si>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</si>
  <si>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</si>
  <si>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</si>
  <si>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</si>
  <si>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</si>
  <si>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</si>
  <si>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</si>
  <si>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</si>
  <si>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</si>
  <si>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</si>
  <si>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</si>
  <si>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</si>
  <si>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</si>
  <si>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</si>
  <si>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</si>
  <si>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</si>
  <si>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</si>
  <si>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</si>
  <si>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</si>
  <si>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</si>
  <si>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</si>
  <si>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</si>
  <si>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</si>
  <si>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</si>
  <si>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</si>
  <si>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</si>
  <si>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</si>
  <si>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</si>
  <si>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</si>
  <si>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</si>
  <si>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</si>
  <si>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</si>
  <si>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</si>
  <si>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</si>
  <si>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</si>
  <si>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</si>
  <si>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</si>
  <si>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</si>
  <si>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</si>
  <si>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</si>
  <si>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</si>
  <si>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</si>
  <si>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</si>
  <si>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</si>
  <si>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</si>
  <si>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</si>
  <si>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</si>
  <si>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</si>
  <si>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</si>
  <si>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</si>
  <si>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</si>
  <si>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</si>
  <si>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</si>
  <si>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</si>
  <si>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</si>
  <si>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</si>
  <si>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</si>
  <si>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</si>
  <si>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</si>
  <si>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</si>
  <si>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</si>
  <si>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</si>
  <si>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</si>
  <si>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</si>
  <si>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</si>
  <si>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</si>
  <si>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</si>
  <si>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</si>
  <si>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</si>
  <si>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</si>
  <si>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</si>
  <si>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</si>
  <si>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</si>
  <si>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</si>
  <si>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</si>
  <si>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</si>
  <si>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</si>
  <si>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</si>
  <si>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</si>
  <si>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</si>
  <si>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</si>
  <si>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</si>
  <si>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</si>
  <si>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</si>
  <si>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</si>
  <si>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</si>
  <si>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</si>
  <si>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</si>
  <si>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</si>
  <si>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</si>
  <si>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</si>
  <si>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</si>
  <si>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</si>
  <si>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</si>
  <si>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</si>
  <si>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</si>
  <si>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</si>
  <si>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</si>
  <si>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</si>
  <si>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</si>
  <si>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</si>
  <si>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</si>
  <si>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</si>
  <si>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</si>
  <si>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</si>
  <si>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</si>
  <si>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</si>
  <si>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</si>
  <si>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</si>
  <si>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</si>
  <si>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</si>
  <si>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</si>
  <si>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</si>
  <si>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</si>
  <si>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</si>
  <si>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</si>
  <si>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</si>
  <si>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</si>
  <si>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</si>
  <si>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</si>
  <si>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</si>
  <si>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</si>
  <si>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</si>
  <si>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</si>
  <si>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</si>
  <si>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</si>
  <si>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</si>
  <si>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</si>
  <si>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</si>
  <si>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</si>
  <si>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</si>
  <si>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</si>
  <si>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</si>
  <si>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</si>
  <si>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</si>
  <si>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</si>
  <si>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</si>
  <si>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</si>
  <si>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</si>
  <si>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</si>
  <si>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</si>
  <si>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</si>
  <si>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</si>
  <si>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</si>
  <si>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</si>
  <si>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</si>
  <si>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</si>
  <si>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</si>
  <si>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</si>
  <si>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</si>
  <si>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</si>
  <si>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</si>
  <si>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</si>
  <si>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</si>
  <si>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</si>
  <si>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</si>
  <si>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</si>
  <si>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</si>
  <si>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</si>
  <si>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</si>
  <si>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</si>
  <si>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</si>
  <si>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</si>
  <si>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</si>
  <si>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</si>
  <si>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</si>
  <si>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</si>
  <si>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</si>
  <si>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</si>
  <si>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</si>
  <si>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</si>
  <si>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</si>
  <si>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</si>
  <si>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</si>
  <si>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</si>
  <si>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</si>
  <si>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</si>
  <si>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</si>
  <si>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</si>
  <si>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</si>
  <si>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</si>
  <si>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</si>
  <si>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</si>
  <si>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</si>
  <si>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</si>
  <si>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</si>
  <si>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</si>
  <si>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</si>
  <si>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</si>
  <si>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</si>
  <si>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</si>
  <si>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</si>
  <si>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</si>
  <si>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</si>
  <si>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</si>
  <si>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</si>
  <si>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</si>
  <si>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</si>
  <si>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</si>
  <si>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</si>
  <si>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</si>
  <si>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</si>
  <si>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</si>
  <si>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</si>
  <si>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</si>
  <si>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</si>
  <si>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</si>
  <si>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</si>
  <si>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</si>
  <si>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</si>
  <si>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</si>
  <si>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</si>
  <si>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</si>
  <si>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</si>
  <si>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</si>
  <si>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</si>
  <si>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</si>
  <si>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</si>
  <si>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</si>
  <si>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</si>
  <si>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</si>
  <si>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</si>
  <si>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</si>
  <si>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</si>
  <si>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</si>
  <si>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</si>
  <si>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</si>
  <si>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</si>
  <si>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</si>
  <si>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</si>
  <si>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</si>
  <si>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</si>
  <si>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</si>
  <si>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</si>
  <si>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</si>
  <si>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</si>
  <si>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</si>
  <si>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</si>
  <si>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</si>
  <si>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</si>
  <si>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</si>
  <si>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</si>
  <si>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</si>
  <si>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</si>
  <si>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</si>
  <si>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</si>
  <si>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</si>
  <si>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</si>
  <si>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</si>
  <si>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</si>
  <si>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</si>
  <si>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</si>
  <si>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</si>
  <si>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</si>
  <si>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</si>
  <si>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</si>
  <si>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</si>
  <si>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</si>
  <si>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</si>
  <si>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</si>
  <si>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</si>
  <si>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</si>
  <si>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</si>
  <si>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</si>
  <si>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</si>
  <si>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</si>
  <si>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</si>
  <si>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</si>
  <si>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</si>
  <si>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</si>
  <si>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</si>
  <si>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</si>
  <si>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</si>
  <si>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</si>
  <si>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</si>
  <si>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</si>
  <si>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</si>
  <si>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</si>
  <si>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</si>
  <si>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</si>
  <si>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</si>
  <si>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</si>
  <si>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</si>
  <si>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</si>
  <si>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</si>
  <si>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</si>
  <si>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</si>
  <si>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</si>
  <si>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</si>
  <si>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</si>
  <si>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</si>
  <si>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</si>
  <si>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</si>
  <si>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</si>
  <si>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</si>
  <si>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</si>
  <si>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</si>
  <si>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</si>
  <si>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</si>
  <si>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</si>
  <si>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</si>
  <si>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</si>
  <si>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</si>
  <si>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</si>
  <si>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</si>
  <si>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</si>
  <si>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</si>
  <si>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</si>
  <si>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</si>
  <si>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</si>
  <si>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</si>
  <si>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</si>
  <si>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</si>
  <si>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</si>
  <si>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</si>
  <si>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</si>
  <si>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</si>
  <si>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</si>
  <si>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</si>
  <si>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</si>
  <si>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</si>
  <si>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</si>
  <si>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</si>
  <si>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</si>
  <si>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</si>
  <si>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</si>
  <si>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</si>
  <si>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</si>
  <si>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</si>
  <si>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</si>
  <si>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</si>
  <si>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</si>
  <si>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</si>
  <si>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</si>
  <si>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</si>
  <si>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</si>
  <si>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</si>
  <si>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</si>
  <si>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</si>
  <si>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</si>
  <si>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</si>
  <si>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</si>
  <si>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</si>
  <si>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</si>
  <si>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</si>
  <si>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</si>
  <si>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</si>
  <si>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</si>
  <si>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</si>
  <si>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</si>
  <si>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</si>
  <si>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</si>
  <si>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</si>
  <si>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</si>
  <si>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</si>
  <si>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</si>
  <si>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</si>
  <si>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</si>
  <si>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</si>
  <si>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</si>
  <si>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</si>
  <si>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</si>
  <si>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</si>
  <si>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</si>
  <si>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</si>
  <si>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</si>
  <si>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</si>
  <si>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</si>
  <si>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</si>
  <si>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</si>
  <si>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</si>
  <si>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</si>
  <si>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</si>
  <si>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</si>
  <si>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</si>
  <si>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</si>
  <si>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</si>
  <si>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</si>
  <si>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</si>
  <si>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</si>
  <si>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</si>
  <si>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</si>
  <si>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</si>
  <si>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</si>
  <si>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</si>
  <si>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</si>
  <si>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</si>
  <si>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</si>
  <si>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</si>
  <si>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</si>
  <si>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</si>
  <si>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</si>
  <si>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</si>
  <si>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</si>
  <si>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</si>
  <si>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</si>
  <si>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</si>
  <si>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</si>
  <si>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</si>
  <si>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</si>
  <si>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</si>
  <si>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</si>
  <si>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</si>
  <si>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</si>
  <si>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</si>
  <si>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</si>
  <si>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</si>
  <si>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</si>
  <si>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</si>
  <si>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</si>
  <si>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</si>
  <si>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</si>
  <si>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</si>
  <si>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</si>
  <si>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</si>
  <si>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</si>
  <si>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</si>
  <si>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</si>
  <si>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</si>
  <si>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</si>
  <si>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</si>
  <si>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</si>
  <si>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</si>
  <si>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</si>
  <si>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</si>
  <si>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</si>
  <si>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</si>
  <si>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</si>
  <si>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</si>
  <si>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</si>
  <si>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</si>
  <si>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</si>
  <si>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</si>
  <si>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</si>
  <si>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</si>
  <si>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</si>
  <si>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</si>
  <si>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</si>
  <si>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</si>
  <si>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</si>
  <si>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</si>
  <si>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</si>
  <si>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</si>
  <si>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</si>
  <si>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</si>
  <si>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</si>
  <si>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</si>
  <si>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</si>
  <si>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</si>
  <si>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</si>
  <si>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</si>
  <si>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</si>
  <si>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</si>
  <si>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</si>
  <si>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</si>
  <si>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</si>
  <si>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</si>
  <si>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</si>
  <si>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</si>
  <si>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</si>
  <si>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</si>
  <si>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</si>
  <si>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</si>
  <si>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</si>
  <si>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</si>
  <si>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</si>
  <si>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</si>
  <si>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</si>
  <si>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</si>
  <si>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</si>
  <si>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</si>
  <si>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</si>
  <si>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</si>
  <si>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</si>
  <si>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</si>
  <si>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</si>
  <si>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</si>
  <si>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</si>
  <si>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</si>
  <si>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</si>
  <si>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</si>
  <si>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</si>
  <si>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</si>
  <si>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</si>
  <si>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</si>
  <si>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</si>
  <si>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</si>
  <si>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</si>
  <si>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</si>
  <si>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</si>
  <si>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</si>
  <si>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</si>
  <si>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</si>
  <si>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</si>
  <si>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</si>
  <si>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</si>
  <si>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</si>
  <si>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</si>
  <si>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</si>
  <si>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</si>
  <si>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</si>
  <si>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</si>
  <si>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</si>
  <si>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</si>
  <si>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</si>
  <si>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</si>
  <si>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</si>
  <si>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</si>
  <si>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</si>
  <si>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</si>
  <si>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</si>
  <si>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</si>
  <si>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</si>
  <si>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</si>
  <si>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</si>
  <si>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</si>
  <si>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</si>
  <si>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</si>
  <si>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</si>
  <si>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</si>
  <si>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</si>
  <si>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</si>
  <si>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</si>
  <si>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</si>
  <si>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</si>
  <si>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</si>
  <si>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</si>
  <si>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</si>
  <si>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</si>
  <si>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</si>
  <si>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</si>
  <si>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</si>
  <si>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</si>
  <si>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</si>
  <si>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</si>
  <si>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</si>
  <si>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</si>
  <si>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</si>
  <si>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</si>
  <si>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</si>
  <si>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</si>
  <si>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</si>
  <si>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</si>
  <si>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</si>
  <si>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</si>
  <si>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</si>
  <si>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</si>
  <si>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</si>
  <si>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</si>
  <si>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</si>
  <si>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</si>
  <si>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</si>
  <si>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</si>
  <si>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</si>
  <si>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</si>
  <si>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</si>
  <si>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</si>
  <si>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</si>
  <si>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</si>
  <si>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</si>
  <si>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</si>
  <si>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</si>
  <si>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</si>
  <si>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</si>
  <si>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</si>
  <si>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</si>
  <si>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</si>
  <si>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</si>
  <si>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</si>
  <si>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</si>
  <si>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</si>
  <si>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</si>
  <si>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</si>
  <si>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</si>
  <si>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</si>
  <si>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</si>
  <si>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</si>
  <si>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</si>
  <si>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</si>
  <si>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</si>
  <si>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</si>
  <si>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</si>
  <si>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</si>
  <si>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</si>
  <si>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</si>
  <si>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</si>
  <si>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</si>
  <si>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</si>
  <si>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</si>
  <si>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</si>
  <si>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</si>
  <si>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</si>
  <si>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</si>
  <si>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</si>
  <si>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</si>
  <si>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</si>
  <si>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</si>
  <si>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</si>
  <si>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</si>
  <si>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</si>
  <si>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</si>
  <si>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</si>
  <si>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</si>
  <si>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</si>
  <si>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</si>
  <si>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</si>
  <si>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</si>
  <si>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</si>
  <si>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</si>
  <si>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</si>
  <si>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</si>
  <si>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</si>
  <si>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</si>
  <si>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</si>
  <si>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</si>
  <si>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</si>
  <si>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</si>
  <si>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</si>
  <si>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</si>
  <si>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</si>
  <si>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</si>
  <si>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</si>
  <si>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</si>
  <si>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</si>
  <si>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</si>
  <si>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</si>
  <si>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</si>
  <si>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</si>
  <si>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</si>
  <si>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</si>
  <si>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</si>
  <si>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</si>
  <si>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</si>
  <si>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</si>
  <si>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</si>
  <si>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</si>
  <si>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</si>
  <si>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</si>
  <si>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</si>
  <si>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</si>
  <si>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</si>
  <si>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</si>
  <si>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</si>
  <si>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</si>
  <si>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</si>
  <si>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</si>
  <si>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</si>
  <si>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</si>
  <si>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</si>
  <si>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</si>
  <si>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</si>
  <si>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</si>
  <si>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</si>
  <si>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</si>
  <si>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</si>
  <si>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</si>
  <si>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</si>
  <si>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</si>
  <si>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</si>
  <si>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</si>
  <si>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</si>
  <si>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</si>
  <si>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</si>
  <si>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</si>
  <si>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</si>
  <si>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</si>
  <si>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</si>
  <si>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</si>
  <si>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</si>
  <si>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</si>
  <si>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</si>
  <si>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</si>
  <si>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</si>
  <si>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</si>
  <si>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</si>
  <si>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</si>
  <si>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</si>
  <si>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</si>
  <si>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</si>
  <si>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</si>
  <si>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</si>
  <si>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</si>
  <si>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</si>
  <si>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</si>
  <si>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</si>
  <si>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</si>
  <si>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</si>
  <si>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</si>
  <si>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</si>
  <si>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</si>
  <si>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</si>
  <si>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</si>
  <si>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</si>
  <si>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</si>
  <si>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</si>
  <si>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</si>
  <si>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</si>
  <si>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</si>
  <si>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</si>
  <si>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</si>
  <si>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</si>
  <si>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</si>
  <si>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</si>
  <si>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</si>
  <si>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</si>
  <si>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</si>
  <si>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</si>
  <si>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</si>
  <si>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</si>
  <si>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</si>
  <si>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</si>
  <si>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</si>
  <si>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</si>
  <si>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</si>
  <si>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</si>
  <si>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</si>
  <si>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</si>
  <si>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</si>
  <si>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</si>
  <si>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</si>
  <si>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</si>
  <si>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</si>
  <si>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</si>
  <si>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</si>
  <si>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</si>
  <si>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</si>
  <si>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</si>
  <si>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</si>
  <si>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</si>
  <si>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</si>
  <si>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</si>
  <si>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</si>
  <si>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</si>
  <si>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</si>
  <si>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</si>
  <si>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</si>
  <si>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</si>
  <si>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</si>
  <si>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</si>
  <si>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</si>
  <si>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</si>
  <si>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</si>
  <si>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</si>
  <si>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</si>
  <si>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</si>
  <si>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</si>
  <si>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</si>
  <si>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</si>
  <si>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</si>
  <si>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</si>
  <si>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</si>
  <si>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</si>
  <si>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</si>
  <si>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</si>
  <si>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</si>
  <si>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</si>
  <si>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</si>
  <si>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</si>
  <si>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</si>
  <si>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</si>
  <si>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</si>
  <si>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</si>
  <si>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</si>
  <si>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</si>
  <si>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</si>
  <si>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</si>
  <si>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</si>
  <si>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</si>
  <si>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</si>
  <si>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</si>
  <si>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</si>
  <si>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</si>
  <si>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</si>
  <si>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</si>
  <si>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</si>
  <si>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</si>
  <si>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</si>
  <si>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</si>
  <si>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</si>
  <si>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</si>
  <si>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</si>
  <si>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</si>
  <si>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</si>
  <si>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</si>
  <si>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</si>
  <si>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</si>
  <si>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</si>
  <si>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</si>
  <si>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</si>
  <si>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</si>
  <si>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</si>
  <si>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</si>
  <si>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</si>
  <si>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</si>
  <si>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</si>
  <si>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</si>
  <si>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</si>
  <si>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</si>
  <si>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</si>
  <si>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</si>
  <si>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</si>
  <si>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</si>
  <si>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</si>
  <si>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</si>
  <si>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</si>
  <si>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</si>
  <si>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</si>
  <si>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</si>
  <si>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</si>
  <si>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</si>
  <si>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</si>
  <si>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</si>
  <si>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</si>
  <si>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</si>
  <si>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</si>
  <si>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</si>
  <si>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</si>
  <si>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</si>
  <si>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</si>
  <si>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</si>
  <si>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</si>
  <si>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</si>
  <si>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</si>
  <si>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</si>
  <si>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</si>
  <si>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</si>
  <si>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</si>
  <si>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</si>
  <si>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</si>
  <si>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</si>
  <si>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</si>
  <si>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</si>
  <si>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</si>
  <si>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</si>
  <si>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</si>
  <si>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</si>
  <si>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</si>
  <si>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</si>
  <si>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</si>
  <si>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</si>
  <si>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</si>
  <si>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</si>
  <si>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</si>
  <si>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</si>
  <si>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</si>
  <si>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</si>
  <si>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</si>
  <si>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</si>
  <si>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</si>
  <si>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</si>
  <si>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</si>
  <si>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</si>
  <si>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</si>
  <si>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</si>
  <si>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</si>
  <si>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</si>
  <si>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</si>
  <si>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</si>
  <si>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</si>
  <si>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</si>
  <si>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</si>
  <si>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</si>
  <si>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</si>
  <si>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</si>
  <si>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</si>
  <si>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</si>
  <si>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</si>
  <si>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</si>
  <si>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</si>
  <si>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</si>
  <si>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</si>
  <si>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</si>
  <si>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</si>
  <si>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</si>
  <si>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</si>
  <si>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</si>
  <si>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</si>
  <si>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</si>
  <si>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</si>
  <si>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</si>
  <si>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</si>
  <si>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</si>
  <si>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</si>
  <si>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</si>
  <si>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</si>
  <si>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</si>
  <si>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</si>
  <si>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</si>
  <si>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</si>
  <si>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</si>
  <si>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</si>
  <si>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</si>
  <si>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</si>
  <si>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</si>
  <si>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</si>
  <si>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</si>
  <si>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</si>
  <si>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</si>
  <si>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</si>
  <si>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</si>
  <si>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</si>
  <si>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</si>
  <si>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</si>
  <si>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</si>
  <si>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</si>
  <si>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</si>
  <si>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</si>
  <si>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</si>
  <si>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</si>
  <si>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</si>
  <si>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</si>
  <si>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</si>
  <si>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</si>
  <si>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</si>
  <si>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</si>
  <si>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</si>
  <si>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</si>
  <si>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</si>
  <si>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</si>
  <si>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</si>
  <si>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</si>
  <si>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</si>
  <si>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</si>
  <si>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</si>
  <si>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</si>
  <si>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</si>
  <si>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</si>
  <si>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</si>
  <si>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</si>
  <si>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</si>
  <si>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</si>
  <si>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</si>
  <si>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</si>
  <si>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</si>
  <si>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</si>
  <si>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</si>
  <si>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</si>
  <si>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</si>
  <si>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</si>
  <si>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</si>
  <si>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</si>
  <si>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</si>
  <si>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</si>
  <si>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</si>
  <si>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</si>
  <si>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</si>
  <si>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</si>
  <si>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</si>
  <si>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</si>
  <si>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</si>
  <si>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</si>
  <si>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</si>
  <si>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</si>
  <si>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</si>
  <si>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</si>
  <si>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</si>
  <si>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</si>
  <si>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</si>
  <si>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</si>
  <si>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</si>
  <si>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</si>
  <si>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</si>
  <si>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</si>
  <si>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</si>
  <si>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</si>
  <si>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</si>
  <si>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</si>
  <si>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</si>
  <si>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</si>
  <si>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</si>
  <si>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</si>
  <si>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</si>
  <si>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</si>
  <si>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</si>
  <si>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</si>
  <si>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</si>
  <si>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</si>
  <si>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</si>
  <si>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</si>
  <si>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</si>
  <si>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</si>
  <si>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</si>
  <si>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</si>
  <si>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</si>
  <si>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</si>
  <si>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</si>
  <si>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</si>
  <si>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</si>
  <si>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</si>
  <si>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</si>
  <si>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</si>
  <si>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</si>
  <si>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</si>
  <si>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</si>
  <si>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</si>
  <si>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</si>
  <si>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</si>
  <si>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</si>
  <si>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</si>
  <si>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</si>
  <si>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</si>
  <si>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</si>
  <si>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</si>
  <si>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</si>
  <si>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</si>
  <si>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</si>
  <si>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</si>
  <si>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</si>
  <si>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</si>
  <si>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</si>
  <si>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</si>
  <si>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</si>
  <si>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</si>
  <si>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</si>
  <si>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</si>
  <si>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</si>
  <si>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</si>
  <si>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</si>
  <si>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</si>
  <si>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</si>
  <si>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</si>
  <si>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</si>
  <si>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</si>
  <si>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</si>
  <si>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</si>
  <si>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</si>
  <si>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</si>
  <si>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</si>
  <si>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</si>
  <si>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</si>
  <si>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</si>
  <si>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</si>
  <si>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</si>
  <si>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</si>
  <si>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</si>
  <si>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</si>
  <si>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</si>
  <si>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</si>
  <si>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</si>
  <si>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</si>
  <si>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</si>
  <si>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</si>
  <si>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</si>
  <si>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</si>
  <si>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</si>
  <si>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</si>
  <si>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</si>
  <si>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</si>
  <si>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</si>
  <si>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</si>
  <si>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</si>
  <si>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</si>
  <si>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</si>
  <si>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</si>
  <si>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</si>
  <si>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</si>
  <si>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</si>
  <si>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</si>
  <si>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</si>
  <si>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</si>
  <si>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</si>
  <si>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</si>
  <si>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</si>
  <si>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</si>
  <si>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</si>
  <si>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</si>
  <si>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</si>
  <si>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</si>
  <si>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</si>
  <si>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</si>
  <si>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</si>
  <si>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</si>
  <si>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</si>
  <si>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</si>
  <si>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</si>
  <si>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</si>
  <si>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</si>
  <si>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</si>
  <si>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</si>
  <si>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</si>
  <si>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</si>
  <si>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</si>
  <si>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</si>
  <si>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</si>
  <si>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</si>
  <si>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</si>
  <si>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</si>
  <si>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</si>
  <si>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</si>
  <si>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</si>
  <si>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</si>
  <si>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</si>
  <si>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</si>
  <si>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</si>
  <si>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</si>
  <si>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</si>
  <si>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</si>
  <si>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</si>
  <si>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</si>
  <si>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</si>
  <si>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</si>
  <si>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</si>
  <si>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</si>
  <si>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</si>
  <si>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</si>
  <si>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</si>
  <si>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</si>
  <si>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</si>
  <si>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</si>
  <si>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</si>
  <si>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</si>
  <si>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</si>
  <si>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</si>
  <si>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</si>
  <si>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</si>
  <si>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</si>
  <si>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</si>
  <si>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</si>
  <si>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</si>
  <si>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</si>
  <si>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</si>
  <si>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</si>
  <si>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</si>
  <si>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</si>
  <si>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</si>
  <si>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</si>
  <si>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</si>
  <si>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</si>
  <si>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</si>
  <si>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</si>
  <si>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</si>
  <si>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</si>
  <si>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</si>
  <si>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</si>
  <si>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</si>
  <si>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</si>
  <si>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</si>
  <si>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</si>
  <si>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</si>
  <si>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</si>
  <si>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</si>
  <si>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</si>
  <si>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</si>
  <si>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</si>
  <si>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</si>
  <si>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</si>
  <si>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</si>
  <si>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</si>
  <si>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</si>
  <si>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</si>
  <si>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</si>
  <si>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</si>
  <si>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</si>
  <si>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</si>
  <si>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</si>
  <si>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</si>
  <si>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</si>
  <si>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</si>
  <si>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</si>
  <si>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</si>
  <si>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</si>
  <si>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</si>
  <si>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</si>
  <si>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</si>
  <si>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</si>
  <si>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</si>
  <si>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</si>
  <si>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</si>
  <si>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</si>
  <si>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</si>
  <si>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</si>
  <si>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</si>
  <si>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</si>
  <si>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</si>
  <si>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</si>
  <si>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</si>
  <si>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</si>
  <si>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</si>
  <si>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</si>
  <si>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</si>
  <si>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</si>
  <si>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</si>
  <si>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</si>
  <si>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</si>
  <si>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</si>
  <si>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</si>
  <si>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</si>
  <si>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</si>
  <si>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</si>
  <si>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</si>
  <si>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</si>
  <si>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</si>
  <si>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</si>
  <si>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</si>
  <si>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</si>
  <si>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</si>
  <si>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</si>
  <si>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</si>
  <si>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</si>
  <si>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</si>
  <si>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</si>
  <si>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</si>
  <si>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</si>
  <si>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</si>
  <si>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</si>
  <si>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</si>
  <si>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</si>
  <si>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</si>
  <si>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</si>
  <si>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</si>
  <si>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</si>
  <si>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</si>
  <si>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</si>
  <si>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</si>
  <si>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</si>
  <si>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</si>
  <si>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</si>
  <si>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</si>
  <si>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</si>
  <si>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</si>
  <si>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</si>
  <si>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</si>
  <si>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</si>
  <si>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</si>
  <si>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</si>
  <si>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</si>
  <si>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</si>
  <si>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</si>
  <si>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</si>
  <si>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</si>
  <si>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</si>
  <si>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</si>
  <si>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</si>
  <si>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</si>
  <si>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</si>
  <si>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</si>
  <si>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</si>
  <si>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</si>
  <si>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</si>
  <si>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</si>
  <si>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</si>
  <si>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</si>
  <si>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</si>
  <si>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</si>
  <si>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</si>
  <si>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</si>
  <si>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</si>
  <si>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</si>
  <si>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</si>
  <si>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</si>
  <si>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</si>
  <si>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</si>
  <si>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</si>
  <si>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</si>
  <si>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</si>
  <si>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</si>
  <si>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</si>
  <si>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</si>
  <si>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</si>
  <si>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</si>
  <si>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</si>
  <si>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</si>
  <si>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</si>
  <si>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</si>
  <si>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</si>
  <si>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</si>
  <si>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</si>
  <si>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</si>
  <si>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</si>
  <si>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</si>
  <si>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</si>
  <si>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</si>
  <si>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</si>
  <si>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</si>
  <si>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</si>
  <si>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</si>
  <si>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</si>
  <si>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</si>
  <si>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</si>
  <si>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</si>
  <si>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</si>
  <si>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</si>
  <si>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</si>
  <si>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</si>
  <si>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</si>
  <si>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</si>
  <si>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</si>
  <si>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</si>
  <si>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</si>
  <si>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</si>
  <si>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</si>
  <si>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</si>
  <si>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</si>
  <si>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</si>
  <si>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</si>
  <si>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</si>
  <si>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</si>
  <si>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</si>
  <si>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</si>
  <si>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</si>
  <si>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</si>
  <si>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</si>
  <si>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</si>
  <si>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</si>
  <si>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</si>
  <si>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</si>
  <si>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</si>
  <si>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</si>
  <si>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</si>
  <si>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</si>
  <si>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</si>
  <si>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</si>
  <si>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</si>
  <si>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</si>
  <si>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</si>
  <si>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</si>
  <si>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</si>
  <si>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</si>
  <si>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</si>
  <si>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</si>
  <si>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</si>
  <si>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</si>
  <si>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</si>
  <si>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</si>
  <si>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</si>
  <si>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</si>
  <si>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</si>
  <si>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</si>
  <si>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</si>
  <si>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</si>
  <si>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</si>
  <si>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</si>
  <si>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</si>
  <si>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</si>
  <si>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</si>
  <si>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</si>
  <si>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</si>
  <si>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</si>
  <si>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</si>
  <si>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</si>
  <si>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</si>
  <si>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</si>
  <si>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</si>
  <si>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</si>
  <si>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</si>
  <si>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</si>
  <si>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</si>
  <si>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</si>
  <si>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</si>
  <si>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</si>
  <si>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</si>
  <si>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</si>
  <si>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</si>
  <si>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</si>
  <si>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</si>
  <si>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</si>
  <si>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</si>
  <si>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</si>
  <si>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</si>
  <si>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</si>
  <si>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</si>
  <si>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</si>
  <si>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</si>
  <si>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</si>
  <si>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</si>
  <si>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</si>
  <si>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</si>
  <si>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</si>
  <si>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</si>
  <si>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</si>
  <si>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</si>
  <si>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</si>
  <si>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</si>
  <si>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</si>
  <si>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</si>
  <si>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</si>
  <si>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</si>
  <si>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</si>
  <si>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</si>
  <si>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</si>
  <si>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</si>
  <si>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</si>
  <si>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</si>
  <si>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</si>
  <si>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</si>
  <si>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</si>
  <si>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</si>
  <si>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</si>
  <si>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</si>
  <si>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</si>
  <si>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</si>
  <si>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</si>
  <si>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</si>
  <si>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</si>
  <si>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</si>
  <si>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</si>
  <si>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</si>
  <si>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</si>
  <si>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</si>
  <si>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</si>
  <si>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</si>
  <si>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</si>
  <si>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</si>
  <si>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</si>
  <si>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</si>
  <si>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</si>
  <si>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</si>
  <si>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</si>
  <si>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</si>
  <si>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</si>
  <si>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</si>
  <si>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</si>
  <si>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</si>
  <si>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</si>
  <si>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</si>
  <si>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</si>
  <si>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</si>
  <si>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</si>
  <si>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</si>
  <si>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</si>
  <si>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</si>
  <si>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</si>
  <si>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</si>
  <si>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</si>
  <si>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</si>
  <si>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</si>
  <si>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</si>
  <si>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</si>
  <si>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</si>
  <si>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</si>
  <si>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</si>
  <si>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</si>
  <si>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</si>
  <si>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</si>
  <si>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</si>
  <si>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</si>
  <si>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</si>
  <si>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</si>
  <si>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</si>
  <si>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</si>
  <si>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</si>
  <si>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</si>
  <si>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</si>
  <si>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</si>
  <si>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</si>
  <si>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</si>
  <si>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</si>
  <si>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</si>
  <si>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</si>
  <si>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</si>
  <si>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</si>
  <si>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</si>
  <si>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</si>
  <si>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</si>
  <si>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</si>
  <si>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</si>
  <si>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</si>
  <si>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</si>
  <si>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</si>
  <si>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</si>
  <si>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</si>
  <si>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</si>
  <si>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</si>
  <si>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</si>
  <si>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</si>
  <si>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</si>
  <si>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</si>
  <si>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</si>
  <si>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</si>
  <si>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</si>
  <si>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</si>
  <si>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</si>
  <si>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</si>
  <si>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</si>
  <si>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</si>
  <si>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</si>
  <si>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</si>
  <si>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</si>
  <si>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</si>
  <si>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</si>
  <si>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</si>
  <si>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</si>
  <si>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</si>
  <si>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</si>
  <si>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</si>
  <si>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</si>
  <si>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</si>
  <si>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</si>
  <si>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</si>
  <si>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</si>
  <si>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</si>
  <si>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</si>
  <si>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</si>
  <si>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</si>
  <si>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</si>
  <si>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</si>
  <si>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</si>
  <si>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</si>
  <si>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</si>
  <si>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</si>
  <si>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</si>
  <si>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</si>
  <si>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</si>
  <si>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</si>
  <si>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</si>
  <si>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</si>
  <si>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</si>
  <si>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</si>
  <si>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</si>
  <si>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</si>
  <si>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</si>
  <si>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</si>
  <si>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</si>
  <si>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</si>
  <si>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</si>
  <si>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</si>
  <si>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</si>
  <si>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</si>
  <si>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</si>
  <si>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</si>
  <si>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</si>
  <si>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</si>
  <si>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</si>
  <si>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</si>
  <si>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</si>
  <si>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</si>
  <si>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</si>
  <si>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</si>
  <si>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</si>
  <si>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</si>
  <si>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</si>
  <si>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</si>
  <si>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</si>
  <si>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</si>
  <si>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</si>
  <si>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</si>
  <si>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</si>
  <si>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</si>
  <si>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</si>
  <si>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</si>
  <si>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</si>
  <si>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</si>
  <si>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</si>
  <si>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</si>
  <si>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</si>
  <si>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</si>
  <si>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</si>
  <si>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</si>
  <si>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</si>
  <si>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</si>
  <si>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</si>
  <si>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</si>
  <si>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</si>
  <si>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</si>
  <si>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</si>
  <si>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</si>
  <si>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</si>
  <si>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</si>
  <si>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</si>
  <si>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</si>
  <si>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</si>
  <si>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</si>
  <si>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</si>
  <si>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</si>
  <si>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</si>
  <si>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</si>
  <si>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</si>
  <si>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</si>
  <si>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</si>
  <si>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</si>
  <si>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</si>
  <si>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</si>
  <si>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</si>
  <si>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</si>
  <si>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</si>
  <si>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</si>
  <si>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</si>
  <si>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</si>
  <si>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</si>
  <si>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</si>
  <si>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</si>
  <si>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</si>
  <si>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</si>
  <si>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</si>
  <si>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</si>
  <si>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</si>
  <si>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</si>
  <si>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</si>
  <si>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</si>
  <si>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</si>
  <si>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</si>
  <si>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</si>
  <si>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</si>
  <si>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</si>
  <si>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</si>
  <si>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</si>
  <si>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</si>
  <si>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</si>
  <si>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</si>
  <si>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</si>
  <si>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</si>
  <si>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</si>
  <si>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</si>
  <si>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</si>
  <si>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</si>
  <si>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</si>
  <si>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</si>
  <si>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</si>
  <si>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</si>
  <si>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</si>
  <si>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</si>
  <si>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</si>
  <si>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</si>
  <si>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</si>
  <si>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</si>
  <si>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</si>
  <si>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</si>
  <si>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</si>
  <si>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</si>
  <si>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</si>
  <si>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</si>
  <si>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</si>
  <si>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</si>
  <si>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</si>
  <si>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</si>
  <si>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</si>
  <si>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</si>
  <si>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</si>
  <si>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</si>
  <si>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</si>
  <si>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</si>
  <si>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</si>
  <si>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</si>
  <si>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</si>
  <si>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</si>
  <si>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</si>
  <si>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</si>
  <si>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</si>
  <si>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</si>
  <si>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</si>
  <si>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</si>
  <si>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</si>
  <si>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</si>
  <si>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</si>
  <si>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</si>
  <si>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</si>
  <si>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</si>
  <si>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</si>
  <si>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</si>
  <si>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</si>
  <si>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</si>
  <si>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</si>
  <si>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</si>
  <si>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</si>
  <si>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</si>
  <si>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</si>
  <si>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</si>
  <si>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</si>
  <si>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</si>
  <si>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</si>
  <si>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</si>
  <si>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</si>
  <si>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</si>
  <si>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</si>
  <si>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</si>
  <si>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</si>
  <si>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</si>
  <si>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</si>
  <si>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</si>
  <si>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</si>
  <si>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</si>
  <si>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</si>
  <si>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</si>
  <si>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</si>
  <si>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</si>
  <si>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</si>
  <si>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</si>
  <si>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</si>
  <si>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</si>
  <si>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</si>
  <si>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</si>
  <si>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</si>
  <si>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</si>
  <si>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</si>
  <si>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</si>
  <si>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</si>
  <si>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</si>
  <si>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</si>
  <si>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</si>
  <si>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</si>
  <si>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</si>
  <si>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</si>
  <si>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</si>
  <si>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</si>
  <si>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</si>
  <si>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</si>
  <si>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</si>
  <si>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</si>
  <si>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</si>
  <si>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</si>
  <si>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</si>
  <si>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</si>
  <si>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</si>
  <si>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</si>
  <si>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</si>
  <si>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</si>
  <si>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</si>
  <si>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</si>
  <si>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</si>
  <si>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</si>
  <si>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</si>
  <si>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</si>
  <si>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</si>
  <si>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</si>
  <si>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</si>
  <si>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</si>
  <si>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</si>
  <si>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</si>
  <si>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</si>
  <si>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</si>
  <si>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</si>
  <si>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</si>
  <si>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</si>
  <si>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</si>
  <si>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</si>
  <si>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</si>
  <si>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</si>
  <si>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</si>
  <si>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</si>
  <si>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</si>
  <si>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</si>
  <si>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</si>
  <si>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</si>
  <si>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</si>
  <si>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</si>
  <si>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</si>
  <si>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</si>
  <si>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</si>
  <si>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</si>
  <si>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</si>
  <si>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</si>
  <si>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</si>
  <si>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</si>
  <si>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</si>
  <si>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</si>
  <si>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</si>
  <si>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</si>
  <si>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</si>
  <si>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</si>
  <si>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</si>
  <si>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</si>
  <si>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</si>
  <si>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</si>
  <si>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</si>
  <si>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</si>
  <si>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</si>
  <si>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</si>
  <si>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</si>
  <si>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</si>
  <si>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</si>
  <si>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</si>
  <si>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</si>
  <si>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</si>
  <si>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</si>
  <si>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</si>
  <si>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</si>
  <si>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</si>
  <si>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</si>
  <si>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</si>
  <si>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</si>
  <si>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</si>
  <si>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</si>
  <si>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</si>
  <si>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</si>
  <si>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</si>
  <si>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</si>
  <si>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</si>
  <si>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</si>
  <si>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</si>
  <si>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</si>
  <si>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</si>
  <si>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</si>
  <si>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</si>
  <si>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</si>
  <si>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</si>
  <si>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</si>
  <si>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</si>
  <si>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</si>
  <si>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</si>
  <si>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</si>
  <si>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</si>
  <si>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</si>
  <si>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</si>
  <si>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</si>
  <si>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</si>
  <si>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</si>
  <si>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</si>
  <si>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</si>
  <si>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</si>
  <si>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</si>
  <si>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</si>
  <si>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</si>
  <si>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</si>
  <si>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</si>
  <si>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</si>
  <si>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</si>
  <si>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</si>
  <si>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</si>
  <si>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</si>
  <si>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</si>
  <si>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</si>
  <si>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</si>
  <si>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</si>
  <si>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</si>
  <si>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</si>
  <si>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</si>
  <si>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</si>
  <si>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</si>
  <si>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</si>
  <si>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</si>
  <si>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</si>
  <si>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</si>
  <si>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</si>
  <si>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</si>
  <si>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</si>
  <si>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</si>
  <si>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</si>
  <si>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</si>
  <si>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</si>
  <si>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</si>
  <si>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</si>
  <si>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</si>
  <si>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</si>
  <si>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</si>
  <si>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</si>
  <si>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</si>
  <si>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</si>
  <si>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</si>
  <si>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</si>
  <si>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</si>
  <si>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</si>
  <si>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</si>
  <si>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</si>
  <si>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</si>
  <si>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</si>
  <si>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</si>
  <si>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</si>
  <si>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</si>
  <si>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</si>
  <si>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</si>
  <si>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</si>
  <si>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</si>
  <si>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</si>
  <si>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</si>
  <si>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</si>
  <si>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</si>
  <si>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</si>
  <si>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</si>
  <si>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</si>
  <si>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</si>
  <si>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</si>
  <si>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</si>
  <si>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</si>
  <si>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</si>
  <si>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</si>
  <si>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</si>
  <si>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</si>
  <si>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</si>
  <si>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</si>
  <si>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</si>
  <si>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</si>
  <si>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</si>
  <si>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</si>
  <si>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</si>
  <si>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</si>
  <si>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</si>
  <si>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</si>
  <si>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</si>
  <si>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</si>
  <si>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</si>
  <si>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</si>
  <si>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</si>
  <si>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</si>
  <si>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</si>
  <si>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</si>
  <si>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</si>
  <si>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</si>
  <si>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</si>
  <si>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</si>
  <si>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</si>
  <si>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</si>
  <si>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</si>
  <si>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</si>
  <si>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</si>
  <si>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</si>
  <si>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</si>
  <si>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</si>
  <si>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</si>
  <si>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</si>
  <si>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</si>
  <si>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</si>
  <si>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</si>
  <si>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</si>
  <si>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</si>
  <si>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</si>
  <si>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</si>
  <si>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</si>
  <si>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</si>
  <si>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</si>
  <si>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</si>
  <si>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</si>
  <si>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</si>
  <si>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</si>
  <si>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</si>
  <si>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</si>
  <si>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</si>
  <si>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</si>
  <si>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</si>
  <si>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</si>
  <si>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</si>
  <si>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</si>
  <si>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</si>
  <si>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</si>
  <si>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</si>
  <si>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</si>
  <si>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</si>
  <si>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</si>
  <si>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</si>
  <si>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</si>
  <si>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</si>
  <si>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</si>
  <si>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</si>
  <si>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</si>
  <si>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</si>
  <si>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</si>
  <si>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</si>
  <si>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</si>
  <si>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</si>
  <si>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</si>
  <si>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</si>
  <si>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</si>
  <si>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</si>
  <si>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</si>
  <si>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</si>
  <si>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</si>
  <si>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</si>
  <si>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</si>
  <si>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</si>
  <si>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</si>
  <si>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</si>
  <si>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</si>
  <si>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</si>
  <si>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</si>
  <si>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</si>
  <si>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</si>
  <si>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</si>
  <si>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</si>
  <si>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</si>
  <si>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</si>
  <si>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</si>
  <si>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</si>
  <si>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</si>
  <si>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</si>
  <si>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</si>
  <si>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</si>
  <si>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</si>
  <si>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</si>
  <si>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</si>
  <si>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</si>
  <si>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</si>
  <si>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</si>
  <si>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</si>
  <si>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</si>
  <si>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</si>
  <si>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</si>
  <si>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</si>
  <si>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</si>
  <si>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</si>
  <si>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</si>
  <si>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</si>
  <si>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</si>
  <si>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</si>
  <si>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</si>
  <si>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</si>
  <si>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</si>
  <si>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</si>
  <si>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</si>
  <si>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</si>
  <si>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</si>
  <si>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</si>
  <si>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</si>
  <si>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</si>
  <si>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</si>
  <si>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</si>
  <si>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</si>
  <si>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</si>
  <si>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</si>
  <si>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</si>
  <si>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</si>
  <si>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</si>
  <si>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</si>
  <si>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</si>
  <si>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</si>
  <si>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</si>
  <si>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</si>
  <si>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</si>
  <si>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</si>
  <si>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</si>
  <si>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</si>
  <si>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</si>
  <si>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</si>
  <si>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</si>
  <si>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</si>
  <si>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</si>
  <si>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</si>
  <si>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</si>
  <si>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</si>
  <si>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</si>
  <si>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</si>
  <si>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</si>
  <si>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</si>
  <si>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</si>
  <si>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</si>
  <si>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</si>
  <si>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</si>
  <si>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</si>
  <si>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</si>
  <si>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</si>
  <si>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</si>
  <si>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</si>
  <si>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</si>
  <si>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</si>
  <si>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</si>
  <si>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</si>
  <si>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</si>
  <si>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</si>
  <si>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</si>
  <si>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</si>
  <si>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</si>
  <si>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</si>
  <si>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</si>
  <si>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</si>
  <si>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</si>
  <si>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</si>
  <si>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</si>
  <si>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</si>
  <si>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</si>
  <si>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</si>
  <si>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</si>
  <si>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</si>
  <si>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</si>
  <si>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</si>
  <si>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</si>
  <si>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</si>
  <si>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</si>
  <si>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</si>
  <si>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</si>
  <si>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</si>
  <si>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</si>
  <si>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</si>
  <si>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</si>
  <si>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</si>
  <si>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</si>
  <si>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</si>
  <si>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</si>
  <si>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</si>
  <si>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</si>
  <si>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</si>
  <si>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</si>
  <si>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</si>
  <si>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</si>
  <si>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</si>
  <si>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</si>
  <si>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</si>
  <si>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</si>
  <si>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</si>
  <si>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</si>
  <si>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</si>
  <si>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</si>
  <si>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</si>
  <si>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</si>
  <si>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</si>
  <si>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</si>
  <si>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</si>
  <si>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</si>
  <si>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</si>
  <si>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</si>
  <si>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</si>
  <si>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</si>
  <si>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</si>
  <si>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</si>
  <si>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</si>
  <si>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</si>
  <si>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</si>
  <si>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</si>
  <si>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</si>
  <si>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</si>
  <si>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</si>
  <si>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</si>
  <si>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</si>
  <si>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</si>
  <si>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</si>
  <si>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</si>
  <si>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</si>
  <si>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</si>
  <si>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</si>
  <si>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</si>
  <si>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</si>
  <si>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</si>
  <si>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</si>
  <si>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</si>
  <si>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</si>
  <si>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</si>
  <si>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</si>
  <si>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</si>
  <si>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</si>
  <si>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</si>
  <si>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</si>
  <si>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</si>
  <si>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</si>
  <si>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</si>
  <si>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</si>
  <si>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</si>
  <si>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</si>
  <si>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</si>
  <si>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</si>
  <si>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</si>
  <si>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</si>
  <si>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</si>
  <si>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</si>
  <si>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</si>
  <si>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</si>
  <si>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</si>
  <si>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</si>
  <si>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</si>
  <si>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</si>
  <si>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</si>
  <si>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</si>
  <si>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</si>
  <si>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</si>
  <si>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</si>
  <si>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</si>
  <si>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</si>
  <si>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</si>
  <si>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</si>
  <si>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</si>
  <si>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</si>
  <si>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</si>
  <si>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</si>
  <si>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</si>
  <si>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</si>
  <si>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</si>
  <si>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</si>
  <si>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</si>
  <si>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</si>
  <si>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</si>
  <si>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</si>
  <si>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</si>
  <si>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</si>
  <si>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</si>
  <si>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</si>
  <si>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</si>
  <si>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</si>
  <si>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</si>
  <si>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</si>
  <si>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</si>
  <si>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</si>
  <si>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</si>
  <si>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</si>
  <si>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</si>
  <si>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</si>
  <si>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</si>
  <si>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</si>
  <si>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</si>
  <si>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</si>
  <si>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</si>
  <si>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</si>
  <si>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</si>
  <si>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</si>
  <si>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</si>
  <si>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</si>
  <si>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</si>
  <si>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</si>
  <si>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</si>
  <si>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</si>
  <si>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</si>
  <si>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</si>
  <si>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</si>
  <si>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</si>
  <si>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</si>
  <si>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</si>
  <si>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</si>
  <si>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</si>
  <si>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</si>
  <si>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</si>
  <si>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</si>
  <si>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</si>
  <si>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</si>
  <si>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</si>
  <si>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</si>
  <si>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</si>
  <si>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</si>
  <si>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</si>
  <si>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</si>
  <si>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</si>
  <si>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</si>
  <si>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</si>
  <si>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</si>
  <si>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</si>
  <si>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</si>
  <si>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</si>
  <si>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</si>
  <si>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</si>
  <si>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</si>
  <si>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</si>
  <si>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</si>
  <si>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</si>
  <si>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</si>
  <si>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</si>
  <si>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</si>
  <si>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</si>
  <si>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</si>
  <si>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</si>
  <si>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</si>
  <si>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</si>
  <si>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</si>
  <si>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</si>
  <si>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</si>
  <si>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</si>
  <si>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</si>
  <si>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</si>
  <si>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</si>
  <si>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</si>
  <si>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</si>
  <si>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</si>
  <si>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</si>
  <si>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</si>
  <si>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</si>
  <si>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</si>
  <si>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</si>
  <si>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</si>
  <si>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</si>
  <si>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</si>
  <si>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</si>
  <si>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</si>
  <si>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</si>
  <si>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</si>
  <si>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</si>
  <si>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</si>
  <si>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</si>
  <si>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</si>
  <si>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</si>
  <si>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</si>
  <si>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</si>
  <si>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</si>
  <si>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</si>
  <si>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</si>
  <si>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</si>
  <si>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</si>
  <si>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</si>
  <si>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</si>
  <si>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</si>
  <si>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</si>
  <si>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</si>
  <si>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</si>
  <si>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</si>
  <si>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</si>
  <si>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</si>
  <si>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</si>
  <si>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</si>
  <si>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</si>
  <si>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</si>
  <si>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</si>
  <si>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</si>
  <si>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</si>
  <si>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</si>
  <si>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</si>
  <si>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</si>
  <si>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</si>
  <si>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</si>
  <si>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</si>
  <si>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</si>
  <si>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</si>
  <si>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</si>
  <si>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</si>
  <si>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</si>
  <si>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</si>
  <si>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</si>
  <si>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</si>
  <si>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</si>
  <si>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</si>
  <si>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</si>
  <si>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</si>
  <si>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</si>
  <si>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</si>
  <si>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</si>
  <si>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</si>
  <si>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</si>
  <si>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</si>
  <si>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</si>
  <si>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</si>
  <si>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</si>
  <si>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</si>
  <si>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</si>
  <si>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</si>
  <si>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</si>
  <si>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</si>
  <si>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</si>
  <si>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</si>
  <si>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</si>
  <si>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</si>
  <si>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</si>
  <si>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</si>
  <si>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</si>
  <si>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</si>
  <si>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</si>
  <si>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</si>
  <si>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</si>
  <si>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</si>
  <si>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</si>
  <si>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</si>
  <si>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</si>
  <si>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</si>
  <si>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</si>
  <si>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</si>
  <si>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</si>
  <si>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</si>
  <si>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</si>
  <si>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</si>
  <si>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</si>
  <si>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</si>
  <si>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</si>
  <si>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</si>
  <si>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</si>
  <si>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</si>
  <si>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</si>
  <si>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</si>
  <si>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</si>
  <si>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</si>
  <si>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</si>
  <si>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</si>
  <si>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</si>
  <si>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</si>
  <si>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</si>
  <si>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</si>
  <si>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</si>
  <si>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</si>
  <si>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</si>
  <si>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</si>
  <si>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</si>
  <si>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</si>
  <si>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</si>
  <si>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</si>
  <si>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</si>
  <si>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</si>
  <si>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</si>
  <si>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</si>
  <si>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</si>
  <si>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</si>
  <si>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</si>
  <si>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</si>
  <si>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</si>
  <si>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</si>
  <si>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</si>
  <si>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</si>
  <si>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</si>
  <si>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</si>
  <si>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</si>
  <si>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</si>
  <si>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</si>
  <si>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</si>
  <si>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</si>
  <si>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</si>
  <si>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</si>
  <si>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</si>
  <si>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</si>
  <si>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</si>
  <si>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</si>
  <si>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</si>
  <si>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</si>
  <si>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</si>
  <si>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</si>
  <si>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</si>
  <si>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</si>
  <si>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</si>
  <si>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</si>
  <si>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</si>
  <si>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</si>
  <si>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</si>
  <si>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</si>
  <si>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</si>
  <si>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</si>
  <si>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</si>
  <si>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</si>
  <si>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</si>
  <si>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</si>
  <si>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</si>
  <si>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</si>
  <si>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</si>
  <si>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</si>
  <si>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</si>
  <si>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</si>
  <si>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</si>
  <si>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</si>
  <si>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</si>
  <si>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</si>
  <si>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</si>
  <si>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</si>
  <si>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</si>
  <si>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</si>
  <si>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</si>
  <si>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</si>
  <si>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</si>
  <si>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</si>
  <si>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</si>
  <si>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</si>
  <si>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</si>
  <si>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</si>
  <si>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</si>
  <si>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</si>
  <si>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</si>
  <si>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</si>
  <si>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</si>
  <si>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</si>
  <si>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</si>
  <si>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</si>
  <si>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</si>
  <si>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</si>
  <si>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</si>
  <si>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</si>
  <si>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</si>
  <si>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</si>
  <si>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</si>
  <si>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</si>
  <si>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</si>
  <si>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</si>
  <si>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</si>
  <si>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</si>
  <si>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</si>
  <si>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</si>
  <si>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</si>
  <si>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</si>
  <si>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</si>
  <si>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</si>
  <si>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</si>
  <si>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</si>
  <si>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</si>
  <si>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</si>
  <si>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</si>
  <si>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</si>
  <si>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</si>
  <si>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</si>
  <si>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</si>
  <si>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</si>
  <si>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</si>
  <si>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</si>
  <si>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</si>
  <si>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</si>
  <si>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</si>
  <si>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</si>
  <si>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</si>
  <si>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</si>
  <si>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</si>
  <si>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</si>
  <si>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</si>
  <si>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</si>
  <si>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</si>
  <si>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</si>
  <si>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</si>
  <si>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</si>
  <si>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</si>
  <si>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</si>
  <si>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</si>
  <si>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</si>
  <si>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</si>
  <si>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</si>
  <si>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</si>
  <si>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</si>
  <si>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</si>
  <si>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</si>
  <si>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</si>
  <si>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</si>
  <si>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</si>
  <si>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</si>
  <si>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</si>
  <si>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</si>
  <si>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</si>
  <si>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</si>
  <si>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</si>
  <si>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</si>
  <si>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</si>
  <si>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</si>
  <si>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</si>
  <si>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</si>
  <si>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</si>
  <si>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</si>
  <si>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</si>
  <si>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</si>
  <si>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</si>
  <si>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</si>
  <si>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</si>
  <si>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</si>
  <si>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</si>
  <si>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</si>
  <si>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</si>
  <si>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</si>
  <si>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</si>
  <si>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</si>
  <si>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</si>
  <si>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</si>
  <si>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</si>
  <si>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</si>
  <si>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</si>
  <si>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</si>
  <si>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</si>
  <si>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</si>
  <si>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</si>
  <si>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</si>
  <si>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</si>
  <si>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</si>
  <si>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</si>
  <si>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</si>
  <si>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</si>
  <si>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</si>
  <si>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</si>
  <si>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</si>
  <si>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</si>
  <si>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</si>
  <si>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</si>
  <si>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</si>
  <si>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</si>
  <si>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</si>
  <si>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</si>
  <si>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</si>
  <si>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</si>
  <si>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</si>
  <si>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</si>
  <si>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</si>
  <si>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</si>
  <si>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</si>
  <si>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</si>
  <si>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</si>
  <si>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</si>
  <si>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</si>
  <si>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</si>
  <si>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</si>
  <si>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</si>
  <si>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</si>
  <si>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</si>
  <si>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</si>
  <si>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</si>
  <si>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</si>
  <si>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</si>
  <si>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</si>
  <si>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</si>
  <si>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</si>
  <si>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</si>
  <si>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</si>
  <si>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</si>
  <si>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</si>
  <si>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</si>
  <si>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</si>
  <si>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</si>
  <si>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</si>
  <si>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</si>
  <si>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</si>
  <si>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</si>
  <si>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</si>
  <si>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</si>
  <si>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</si>
  <si>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</si>
  <si>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</si>
  <si>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</si>
  <si>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</si>
  <si>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</si>
  <si>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</si>
  <si>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</si>
  <si>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</si>
  <si>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</si>
  <si>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</si>
  <si>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</si>
  <si>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</si>
  <si>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</si>
  <si>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</si>
  <si>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</si>
  <si>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</si>
  <si>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</si>
  <si>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</si>
  <si>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</si>
  <si>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</si>
  <si>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</si>
  <si>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</si>
  <si>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</si>
  <si>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</si>
  <si>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</si>
  <si>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</si>
  <si>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</si>
  <si>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</si>
  <si>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</si>
  <si>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</si>
  <si>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</si>
  <si>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</si>
  <si>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</si>
  <si>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</si>
  <si>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</si>
  <si>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</si>
  <si>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</si>
  <si>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</si>
  <si>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</si>
  <si>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</si>
  <si>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</si>
  <si>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</si>
  <si>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</si>
  <si>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</si>
  <si>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</si>
  <si>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</si>
  <si>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</si>
  <si>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</si>
  <si>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</si>
  <si>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</si>
  <si>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</si>
  <si>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</si>
  <si>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</si>
  <si>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</si>
  <si>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</si>
  <si>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</si>
  <si>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</si>
  <si>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</si>
  <si>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</si>
  <si>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</si>
  <si>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</si>
  <si>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</si>
  <si>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</si>
  <si>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</si>
  <si>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</si>
  <si>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</si>
  <si>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</si>
  <si>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</si>
  <si>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</si>
  <si>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</si>
  <si>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</si>
  <si>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</si>
  <si>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</si>
  <si>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</si>
  <si>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</si>
  <si>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</si>
  <si>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</si>
  <si>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</si>
  <si>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</si>
  <si>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</si>
  <si>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</si>
  <si>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</si>
  <si>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</si>
  <si>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</si>
  <si>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</si>
  <si>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</si>
  <si>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</si>
  <si>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</si>
  <si>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</si>
  <si>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</si>
  <si>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</si>
  <si>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</si>
  <si>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</si>
  <si>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</si>
  <si>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</si>
  <si>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</si>
  <si>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</si>
  <si>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</si>
  <si>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</si>
  <si>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</si>
  <si>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</si>
  <si>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</si>
  <si>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</si>
  <si>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</si>
  <si>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</si>
  <si>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</si>
  <si>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</si>
  <si>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</si>
  <si>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</si>
  <si>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</si>
  <si>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</si>
  <si>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</si>
  <si>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</si>
  <si>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</si>
  <si>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</si>
  <si>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</si>
  <si>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</si>
  <si>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</si>
  <si>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</si>
  <si>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</si>
  <si>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</si>
  <si>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</si>
  <si>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</si>
  <si>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</si>
  <si>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</si>
  <si>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</si>
  <si>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</si>
  <si>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</si>
  <si>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</si>
  <si>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</si>
  <si>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</si>
  <si>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</si>
  <si>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</si>
  <si>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</si>
  <si>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</si>
  <si>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</si>
  <si>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</si>
  <si>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</si>
  <si>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</si>
  <si>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</si>
  <si>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</si>
  <si>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</si>
  <si>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</si>
  <si>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</si>
  <si>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</si>
  <si>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</si>
  <si>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</si>
  <si>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</si>
  <si>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</si>
  <si>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</si>
  <si>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</si>
  <si>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</si>
  <si>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</si>
  <si>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</si>
  <si>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</si>
  <si>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</si>
  <si>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</si>
  <si>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</si>
  <si>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</si>
  <si>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</si>
  <si>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</si>
  <si>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</si>
  <si>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</si>
  <si>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</si>
  <si>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</si>
  <si>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</si>
  <si>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</si>
  <si>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</si>
  <si>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</si>
  <si>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</si>
  <si>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</si>
  <si>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</si>
  <si>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</si>
  <si>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</si>
  <si>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</si>
  <si>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</si>
  <si>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</si>
  <si>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</si>
  <si>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</si>
  <si>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</si>
  <si>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</si>
  <si>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</si>
  <si>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</si>
  <si>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</si>
  <si>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</si>
  <si>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</si>
  <si>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</si>
  <si>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</si>
  <si>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</si>
  <si>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</si>
  <si>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</si>
  <si>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</si>
  <si>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</si>
  <si>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</si>
  <si>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</si>
  <si>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</si>
  <si>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</si>
  <si>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</si>
  <si>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</si>
  <si>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</si>
  <si>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</si>
  <si>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</si>
  <si>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</si>
  <si>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</si>
  <si>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</si>
  <si>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</si>
  <si>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</si>
  <si>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</si>
  <si>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</si>
  <si>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</si>
  <si>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</si>
  <si>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</si>
  <si>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</si>
  <si>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</si>
  <si>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</si>
  <si>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</si>
  <si>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</si>
  <si>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</si>
  <si>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</si>
  <si>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</si>
  <si>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</si>
  <si>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</si>
  <si>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</si>
  <si>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</si>
  <si>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</si>
  <si>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</si>
  <si>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</si>
  <si>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</si>
  <si>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</si>
  <si>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</si>
  <si>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</si>
  <si>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</si>
  <si>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</si>
  <si>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</si>
  <si>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</si>
  <si>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</si>
  <si>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</si>
  <si>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</si>
  <si>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</si>
  <si>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</si>
  <si>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</si>
  <si>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</si>
  <si>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</si>
  <si>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</si>
  <si>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</si>
  <si>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</si>
  <si>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</si>
  <si>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</si>
  <si>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</si>
  <si>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</si>
  <si>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</si>
  <si>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</si>
  <si>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</si>
  <si>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</si>
  <si>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</si>
  <si>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</si>
  <si>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</si>
  <si>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</si>
  <si>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</si>
  <si>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</si>
  <si>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</si>
  <si>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</si>
  <si>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</si>
  <si>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</si>
  <si>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</si>
  <si>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</si>
  <si>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</si>
  <si>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</si>
  <si>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</si>
  <si>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</si>
  <si>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</si>
  <si>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</si>
  <si>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</si>
  <si>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</si>
  <si>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</si>
  <si>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</si>
  <si>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</si>
  <si>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</si>
  <si>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</si>
  <si>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</si>
  <si>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</si>
  <si>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</si>
  <si>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</si>
  <si>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</si>
  <si>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</si>
  <si>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</si>
  <si>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</si>
  <si>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</si>
  <si>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</si>
  <si>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</si>
  <si>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</si>
  <si>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</si>
  <si>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</si>
  <si>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</si>
  <si>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</si>
  <si>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</si>
  <si>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</si>
  <si>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</si>
  <si>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</si>
  <si>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</si>
  <si>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</si>
  <si>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</si>
  <si>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</si>
  <si>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</si>
  <si>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</si>
  <si>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</si>
  <si>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</si>
  <si>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</si>
  <si>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</si>
  <si>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</si>
  <si>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</si>
  <si>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</si>
  <si>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</si>
  <si>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</si>
  <si>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</si>
  <si>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</si>
  <si>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</si>
  <si>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</si>
  <si>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</si>
  <si>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</si>
  <si>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</si>
  <si>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</si>
  <si>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</si>
  <si>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</si>
  <si>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</si>
  <si>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</si>
  <si>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</si>
  <si>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</si>
  <si>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</si>
  <si>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</si>
  <si>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</si>
  <si>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</si>
  <si>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</si>
  <si>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</si>
  <si>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</si>
  <si>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</si>
  <si>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</si>
  <si>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</si>
  <si>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</si>
  <si>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</si>
  <si>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</si>
  <si>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</si>
  <si>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</si>
  <si>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</si>
  <si>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</si>
  <si>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</si>
  <si>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</si>
  <si>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</si>
  <si>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</si>
  <si>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</si>
  <si>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</si>
  <si>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</si>
  <si>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</si>
  <si>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</si>
  <si>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</si>
  <si>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</si>
  <si>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</si>
  <si>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</si>
  <si>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</si>
  <si>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</si>
  <si>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</si>
  <si>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</si>
  <si>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</si>
  <si>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</si>
  <si>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</si>
  <si>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</si>
  <si>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</si>
  <si>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</si>
  <si>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</si>
  <si>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</si>
  <si>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</si>
  <si>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</si>
  <si>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</si>
  <si>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</si>
  <si>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</si>
  <si>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</si>
  <si>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</si>
  <si>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</si>
  <si>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</si>
  <si>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</si>
  <si>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</si>
  <si>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</si>
  <si>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</si>
  <si>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</si>
  <si>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</si>
  <si>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</si>
  <si>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</si>
  <si>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</si>
  <si>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</si>
  <si>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</si>
  <si>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</si>
  <si>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</si>
  <si>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</si>
  <si>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</si>
  <si>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</si>
  <si>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</si>
  <si>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</si>
  <si>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</si>
  <si>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</si>
  <si>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</si>
  <si>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</si>
  <si>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</si>
  <si>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</si>
  <si>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</si>
  <si>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</si>
  <si>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</si>
  <si>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</si>
  <si>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</si>
  <si>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</si>
  <si>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</si>
  <si>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</si>
  <si>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</si>
  <si>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</si>
  <si>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</si>
  <si>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</si>
  <si>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</si>
  <si>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</si>
  <si>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</si>
  <si>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</si>
  <si>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</si>
  <si>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</si>
  <si>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</si>
  <si>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</si>
  <si>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</si>
  <si>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</si>
  <si>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</si>
  <si>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</si>
  <si>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</si>
  <si>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</si>
  <si>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</si>
  <si>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</si>
  <si>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</si>
  <si>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</si>
  <si>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</si>
  <si>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</si>
  <si>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</si>
  <si>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</si>
  <si>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</si>
  <si>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</si>
  <si>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</si>
  <si>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</si>
  <si>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</si>
  <si>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</si>
  <si>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</si>
  <si>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</si>
  <si>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</si>
  <si>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</si>
  <si>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</si>
  <si>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</si>
  <si>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</si>
  <si>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</si>
  <si>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</si>
  <si>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</si>
  <si>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</si>
  <si>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</si>
  <si>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</si>
  <si>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</si>
  <si>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</si>
  <si>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</si>
  <si>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</si>
  <si>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</si>
  <si>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</si>
  <si>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</si>
  <si>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</si>
  <si>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</si>
  <si>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</si>
  <si>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</si>
  <si>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</si>
  <si>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</si>
  <si>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</si>
  <si>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</si>
  <si>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</si>
  <si>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</si>
  <si>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</si>
  <si>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</si>
  <si>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</si>
  <si>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</si>
  <si>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</si>
  <si>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</si>
  <si>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</si>
  <si>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</si>
  <si>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</si>
  <si>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</si>
  <si>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</si>
  <si>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</si>
  <si>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</si>
  <si>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</si>
  <si>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</si>
  <si>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</si>
  <si>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</si>
  <si>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</si>
  <si>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</si>
  <si>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</si>
  <si>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</si>
  <si>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</si>
  <si>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</si>
  <si>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</si>
  <si>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</si>
  <si>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</si>
  <si>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</si>
  <si>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</si>
  <si>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</si>
  <si>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</si>
  <si>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</si>
  <si>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</si>
  <si>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</si>
  <si>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</si>
  <si>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</si>
  <si>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</si>
  <si>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</si>
  <si>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</si>
  <si>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</si>
  <si>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</si>
  <si>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</si>
  <si>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</si>
  <si>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</si>
  <si>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</si>
  <si>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</si>
  <si>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</si>
  <si>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</si>
  <si>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</si>
  <si>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</si>
  <si>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</si>
  <si>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</si>
  <si>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</si>
  <si>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</si>
  <si>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</si>
  <si>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</si>
  <si>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</si>
  <si>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</si>
  <si>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</si>
  <si>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</si>
  <si>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</si>
  <si>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</si>
  <si>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</si>
  <si>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</si>
  <si>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</si>
  <si>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</si>
  <si>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</si>
  <si>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</si>
  <si>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</si>
  <si>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</si>
  <si>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</si>
  <si>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</si>
  <si>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</si>
  <si>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</si>
  <si>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</si>
  <si>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</si>
  <si>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</si>
  <si>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</si>
  <si>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</si>
  <si>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</si>
  <si>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</si>
  <si>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</si>
  <si>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</si>
  <si>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</si>
  <si>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</si>
  <si>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</si>
  <si>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</si>
  <si>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</si>
  <si>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</si>
  <si>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</si>
  <si>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</si>
  <si>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</si>
  <si>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</si>
  <si>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</si>
  <si>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</si>
  <si>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</si>
  <si>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</si>
  <si>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</si>
  <si>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</si>
  <si>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</si>
  <si>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</si>
  <si>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</si>
  <si>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</si>
  <si>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</si>
  <si>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</si>
  <si>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</si>
  <si>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</si>
  <si>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</si>
  <si>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</si>
  <si>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</si>
  <si>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</si>
  <si>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</si>
  <si>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</si>
  <si>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</si>
  <si>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</si>
  <si>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</si>
  <si>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</si>
  <si>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</si>
  <si>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</si>
  <si>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</si>
  <si>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</si>
  <si>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</si>
  <si>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</si>
  <si>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</si>
  <si>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</si>
  <si>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</si>
  <si>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</si>
  <si>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</si>
  <si>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</si>
  <si>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</si>
  <si>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</si>
  <si>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</si>
  <si>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</si>
  <si>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</si>
  <si>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</si>
  <si>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</si>
  <si>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</si>
  <si>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</si>
  <si>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</si>
  <si>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</si>
  <si>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</si>
  <si>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</si>
  <si>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</si>
  <si>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</si>
  <si>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</si>
  <si>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</si>
  <si>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</si>
  <si>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</si>
  <si>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</si>
  <si>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</si>
  <si>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</si>
  <si>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</si>
  <si>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</si>
  <si>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</si>
  <si>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</si>
  <si>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</si>
  <si>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</si>
  <si>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</si>
  <si>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</si>
  <si>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</si>
  <si>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</si>
  <si>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</si>
  <si>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</si>
  <si>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</si>
  <si>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</si>
  <si>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</si>
  <si>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</si>
  <si>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</si>
  <si>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</si>
  <si>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</si>
  <si>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</si>
  <si>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</si>
  <si>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</si>
  <si>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</si>
  <si>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</si>
  <si>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</si>
  <si>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</si>
  <si>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</si>
  <si>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</si>
  <si>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</si>
  <si>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</si>
  <si>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</si>
  <si>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</si>
  <si>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</si>
  <si>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</si>
  <si>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</si>
  <si>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</si>
  <si>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</si>
  <si>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</si>
  <si>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</si>
  <si>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</si>
  <si>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</si>
  <si>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</si>
  <si>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</si>
  <si>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</si>
  <si>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</si>
  <si>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</si>
  <si>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</si>
  <si>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</si>
  <si>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</si>
  <si>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</si>
  <si>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</si>
  <si>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</si>
  <si>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</si>
  <si>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</si>
  <si>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</si>
  <si>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</si>
  <si>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</si>
  <si>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</si>
  <si>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</si>
  <si>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</si>
  <si>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</si>
  <si>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</si>
  <si>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</si>
  <si>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</si>
  <si>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</si>
  <si>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</si>
  <si>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</si>
  <si>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</si>
  <si>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</si>
  <si>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</si>
  <si>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</si>
  <si>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</si>
  <si>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</si>
  <si>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</si>
  <si>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</si>
  <si>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</si>
  <si>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</si>
  <si>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</si>
  <si>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</si>
  <si>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</si>
  <si>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</si>
  <si>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</si>
  <si>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</si>
  <si>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</si>
  <si>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</si>
  <si>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</si>
  <si>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</si>
  <si>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</si>
  <si>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</si>
  <si>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</si>
  <si>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</si>
  <si>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</si>
  <si>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</si>
  <si>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</si>
  <si>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</si>
  <si>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</si>
  <si>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</si>
  <si>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</si>
  <si>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</si>
  <si>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</si>
  <si>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</si>
  <si>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</si>
  <si>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</si>
  <si>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</si>
  <si>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</si>
  <si>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</si>
  <si>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</si>
  <si>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</si>
  <si>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</si>
  <si>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</si>
  <si>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</si>
  <si>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</si>
  <si>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</si>
  <si>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</si>
  <si>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</si>
  <si>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</si>
  <si>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</si>
  <si>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</si>
  <si>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</si>
  <si>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</si>
  <si>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</si>
  <si>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</si>
  <si>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</si>
  <si>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</si>
  <si>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</si>
  <si>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</si>
  <si>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</si>
  <si>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</si>
  <si>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</si>
  <si>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</si>
  <si>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</si>
  <si>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</si>
  <si>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</si>
  <si>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</si>
  <si>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</si>
  <si>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</si>
  <si>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</si>
  <si>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</si>
  <si>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</si>
  <si>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</si>
  <si>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</si>
  <si>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</si>
  <si>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</si>
  <si>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</si>
  <si>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</si>
  <si>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</si>
  <si>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</si>
  <si>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</si>
  <si>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</si>
  <si>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</si>
  <si>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</si>
  <si>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</si>
  <si>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</si>
  <si>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</si>
  <si>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</si>
  <si>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</si>
  <si>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</si>
  <si>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</si>
  <si>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</si>
  <si>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</si>
  <si>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</si>
  <si>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</si>
  <si>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</si>
  <si>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</si>
  <si>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</si>
  <si>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</si>
  <si>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</si>
  <si>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</si>
  <si>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</si>
  <si>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</si>
  <si>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</si>
  <si>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</si>
  <si>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</si>
  <si>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</si>
  <si>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</si>
  <si>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</si>
  <si>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</si>
  <si>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</si>
  <si>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</si>
  <si>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</si>
  <si>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</si>
  <si>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</si>
  <si>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</si>
  <si>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</si>
  <si>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</si>
  <si>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</si>
  <si>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</si>
  <si>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</si>
  <si>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</si>
  <si>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</si>
  <si>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</si>
  <si>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</si>
  <si>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</si>
  <si>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</si>
  <si>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</si>
  <si>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</si>
  <si>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</si>
  <si>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</si>
  <si>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</si>
  <si>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</si>
  <si>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</si>
  <si>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</si>
  <si>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</si>
  <si>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</si>
  <si>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</si>
  <si>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</si>
  <si>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</si>
  <si>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</si>
  <si>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</si>
  <si>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</si>
  <si>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</si>
  <si>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</si>
  <si>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</si>
  <si>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</si>
  <si>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</si>
  <si>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</si>
  <si>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</si>
  <si>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</si>
  <si>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</si>
  <si>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</si>
  <si>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</si>
  <si>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</si>
  <si>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</si>
  <si>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</si>
  <si>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</si>
  <si>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</si>
  <si>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</si>
  <si>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</si>
  <si>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</si>
  <si>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</si>
  <si>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</si>
  <si>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</si>
  <si>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</si>
  <si>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</si>
  <si>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</si>
  <si>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</si>
  <si>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</si>
  <si>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</si>
  <si>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</si>
  <si>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</si>
  <si>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</si>
  <si>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</si>
  <si>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</si>
  <si>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</si>
  <si>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</si>
  <si>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</si>
  <si>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</si>
  <si>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</si>
  <si>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</si>
  <si>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</si>
  <si>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</si>
  <si>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</si>
  <si>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</si>
  <si>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</si>
  <si>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</si>
  <si>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</si>
  <si>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</si>
  <si>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</si>
  <si>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</si>
  <si>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</si>
  <si>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</si>
  <si>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</si>
  <si>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</si>
  <si>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</si>
  <si>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</si>
  <si>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</si>
  <si>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</si>
  <si>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</si>
  <si>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</si>
  <si>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</si>
  <si>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</si>
  <si>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</si>
  <si>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</si>
  <si>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</si>
  <si>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</si>
  <si>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</si>
  <si>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</si>
  <si>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</si>
  <si>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</si>
  <si>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</si>
  <si>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</si>
  <si>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</si>
  <si>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</si>
  <si>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</si>
  <si>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</si>
  <si>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</si>
  <si>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</si>
  <si>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</si>
  <si>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</si>
  <si>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</si>
  <si>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</si>
  <si>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</si>
  <si>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</si>
  <si>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</si>
  <si>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</si>
  <si>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</si>
  <si>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</si>
  <si>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</si>
  <si>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</si>
  <si>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</si>
  <si>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</si>
  <si>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</si>
  <si>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</si>
  <si>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</si>
  <si>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</si>
  <si>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</si>
  <si>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</si>
  <si>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</si>
  <si>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</si>
  <si>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</si>
  <si>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</si>
  <si>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</si>
  <si>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</si>
  <si>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</si>
  <si>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</si>
  <si>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</si>
  <si>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</si>
  <si>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</si>
  <si>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</si>
  <si>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</si>
  <si>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</si>
  <si>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</si>
  <si>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</si>
  <si>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</si>
  <si>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</si>
  <si>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</si>
  <si>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</si>
  <si>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</si>
  <si>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</si>
  <si>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</si>
  <si>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</si>
  <si>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</si>
  <si>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</si>
  <si>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</si>
  <si>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</si>
  <si>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</si>
  <si>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</si>
  <si>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</si>
  <si>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</si>
  <si>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</si>
  <si>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</si>
  <si>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</si>
  <si>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</si>
  <si>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</si>
  <si>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</si>
  <si>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</si>
  <si>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</si>
  <si>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</si>
  <si>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</si>
  <si>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</si>
  <si>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</si>
  <si>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</si>
  <si>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</si>
  <si>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</si>
  <si>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</si>
  <si>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</si>
  <si>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</si>
  <si>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</si>
  <si>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</si>
  <si>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</si>
  <si>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</si>
  <si>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</si>
  <si>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</si>
  <si>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</si>
  <si>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</si>
  <si>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</si>
  <si>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</si>
  <si>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</si>
  <si>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</si>
  <si>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</si>
  <si>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</si>
  <si>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</si>
  <si>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</si>
  <si>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</si>
  <si>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</si>
  <si>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</si>
  <si>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</si>
  <si>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</si>
  <si>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</si>
  <si>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</si>
  <si>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</si>
  <si>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</si>
  <si>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</si>
  <si>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</si>
  <si>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</si>
  <si>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</si>
  <si>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</si>
  <si>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</si>
  <si>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</si>
  <si>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</si>
  <si>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</si>
  <si>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</si>
  <si>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</si>
  <si>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</si>
  <si>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</si>
  <si>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</si>
  <si>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</si>
  <si>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</si>
  <si>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</si>
  <si>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</si>
  <si>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</si>
  <si>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</si>
  <si>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</si>
  <si>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</si>
  <si>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</si>
  <si>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</si>
  <si>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</si>
  <si>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</si>
  <si>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</si>
  <si>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</si>
  <si>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</si>
  <si>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</si>
  <si>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</si>
  <si>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</si>
  <si>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</si>
  <si>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</si>
  <si>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</si>
  <si>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</si>
  <si>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</si>
  <si>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</si>
  <si>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</si>
  <si>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</si>
  <si>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</si>
  <si>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</si>
  <si>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</si>
  <si>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</si>
  <si>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</si>
  <si>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</si>
  <si>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</si>
  <si>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</si>
  <si>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</si>
  <si>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</si>
  <si>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</si>
  <si>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</si>
  <si>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</si>
  <si>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</si>
  <si>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</si>
  <si>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</si>
  <si>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</si>
  <si>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</si>
  <si>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</si>
  <si>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</si>
  <si>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</si>
  <si>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</si>
  <si>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</si>
  <si>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</si>
  <si>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</si>
  <si>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</si>
  <si>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</si>
  <si>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</si>
  <si>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</si>
  <si>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</si>
  <si>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</si>
  <si>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</si>
  <si>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</si>
  <si>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</si>
  <si>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</si>
  <si>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</si>
  <si>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</si>
  <si>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</si>
  <si>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</si>
  <si>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</si>
  <si>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</si>
  <si>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</si>
  <si>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</si>
  <si>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</si>
  <si>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</si>
  <si>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</si>
  <si>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</si>
  <si>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</si>
  <si>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</si>
  <si>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</si>
  <si>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</si>
  <si>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</si>
  <si>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</si>
  <si>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</si>
  <si>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</si>
  <si>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</si>
  <si>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</si>
  <si>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</si>
  <si>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</si>
  <si>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</si>
  <si>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</si>
  <si>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</si>
  <si>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</si>
  <si>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</si>
  <si>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</si>
  <si>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</si>
  <si>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</si>
  <si>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</si>
  <si>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</si>
  <si>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</si>
  <si>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</si>
  <si>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</si>
  <si>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</si>
  <si>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</si>
  <si>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</si>
  <si>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</si>
  <si>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</si>
  <si>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</si>
  <si>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</si>
  <si>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</si>
  <si>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</si>
  <si>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</si>
  <si>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</si>
  <si>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</si>
  <si>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</si>
  <si>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</si>
  <si>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</si>
  <si>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</si>
  <si>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</si>
  <si>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</si>
  <si>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</si>
  <si>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</si>
  <si>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</si>
  <si>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</si>
  <si>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</si>
  <si>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</si>
  <si>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</si>
  <si>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</si>
  <si>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</si>
  <si>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</si>
  <si>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</si>
  <si>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</si>
  <si>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</si>
  <si>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</si>
  <si>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</si>
  <si>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</si>
  <si>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</si>
  <si>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</si>
  <si>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</si>
  <si>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</si>
  <si>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</si>
  <si>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</si>
  <si>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</si>
  <si>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</si>
  <si>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</si>
  <si>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</si>
  <si>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</si>
  <si>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</si>
  <si>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</si>
  <si>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</si>
  <si>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</si>
  <si>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</si>
  <si>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</si>
  <si>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</si>
  <si>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</si>
  <si>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</si>
  <si>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</si>
  <si>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</si>
  <si>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</si>
  <si>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</si>
  <si>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</si>
  <si>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</si>
  <si>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</si>
  <si>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</si>
  <si>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</si>
  <si>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</si>
  <si>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</si>
  <si>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</si>
  <si>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</si>
  <si>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</si>
  <si>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</si>
  <si>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</si>
  <si>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</si>
  <si>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</si>
  <si>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</si>
  <si>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</si>
  <si>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</si>
  <si>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</si>
  <si>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</si>
  <si>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</si>
  <si>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</si>
  <si>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</si>
  <si>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</si>
  <si>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</si>
  <si>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</si>
  <si>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</si>
  <si>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</si>
  <si>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</si>
  <si>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</si>
  <si>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</si>
  <si>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</si>
  <si>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</si>
  <si>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</si>
  <si>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</si>
  <si>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</si>
  <si>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</si>
  <si>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</si>
  <si>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</si>
  <si>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</si>
  <si>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</si>
  <si>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</si>
  <si>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</si>
  <si>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</si>
  <si>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</si>
  <si>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</si>
  <si>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</si>
  <si>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</si>
  <si>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</si>
  <si>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</si>
  <si>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</si>
  <si>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</si>
  <si>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</si>
  <si>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</si>
  <si>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</si>
  <si>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</si>
  <si>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</si>
  <si>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</si>
  <si>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</si>
  <si>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</si>
  <si>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</si>
  <si>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</si>
  <si>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</si>
  <si>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</si>
  <si>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</si>
  <si>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</si>
  <si>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</si>
  <si>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</si>
  <si>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</si>
  <si>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</si>
  <si>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</si>
  <si>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</si>
  <si>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</si>
  <si>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</si>
  <si>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</si>
  <si>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</si>
  <si>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</si>
  <si>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</si>
  <si>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</si>
  <si>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</si>
  <si>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</si>
  <si>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</si>
  <si>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</si>
  <si>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</si>
  <si>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</si>
  <si>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</si>
  <si>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</si>
  <si>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</si>
  <si>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</si>
  <si>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</si>
  <si>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</si>
  <si>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</si>
  <si>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</si>
  <si>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</si>
  <si>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</si>
  <si>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</si>
  <si>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</si>
  <si>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</si>
  <si>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</si>
  <si>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</si>
  <si>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</si>
  <si>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</si>
  <si>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</si>
  <si>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</si>
  <si>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</si>
  <si>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</si>
  <si>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</si>
  <si>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</si>
  <si>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</si>
  <si>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</si>
  <si>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</si>
  <si>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</si>
  <si>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</si>
  <si>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</si>
  <si>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</si>
  <si>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</si>
  <si>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</si>
  <si>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</si>
  <si>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</si>
  <si>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</si>
  <si>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</si>
  <si>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</si>
  <si>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</si>
  <si>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</si>
  <si>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</si>
  <si>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</si>
  <si>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</si>
  <si>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</si>
  <si>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</si>
  <si>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</si>
  <si>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</si>
  <si>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</si>
  <si>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</si>
  <si>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</si>
  <si>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</si>
  <si>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</si>
  <si>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</si>
  <si>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</si>
  <si>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</si>
  <si>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</si>
  <si>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</si>
  <si>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</si>
  <si>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</si>
  <si>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</si>
  <si>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</si>
  <si>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</si>
  <si>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</si>
  <si>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</si>
  <si>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</si>
  <si>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</si>
  <si>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</si>
  <si>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</si>
  <si>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</si>
  <si>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</si>
  <si>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</si>
  <si>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</si>
  <si>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</si>
  <si>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</si>
  <si>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</si>
  <si>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</si>
  <si>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</si>
  <si>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</si>
  <si>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</si>
  <si>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</si>
  <si>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</si>
  <si>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</si>
  <si>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</si>
  <si>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</si>
  <si>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</si>
  <si>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</si>
  <si>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</si>
  <si>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</si>
  <si>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</si>
  <si>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</si>
  <si>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</si>
  <si>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</si>
  <si>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</si>
  <si>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</si>
  <si>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</si>
  <si>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</si>
  <si>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</si>
  <si>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</si>
  <si>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</si>
  <si>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</si>
  <si>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</si>
  <si>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</si>
  <si>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</si>
  <si>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</si>
  <si>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</si>
  <si>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</si>
  <si>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</si>
  <si>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</si>
  <si>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</si>
  <si>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</si>
  <si>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</si>
  <si>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</si>
  <si>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</si>
  <si>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</si>
  <si>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</si>
  <si>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</si>
  <si>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</si>
  <si>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</si>
  <si>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</si>
  <si>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</si>
  <si>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</si>
  <si>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</si>
  <si>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</si>
  <si>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</si>
  <si>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</si>
  <si>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</si>
  <si>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</si>
  <si>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</si>
  <si>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</si>
  <si>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</si>
  <si>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</si>
  <si>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</si>
  <si>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</si>
  <si>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</si>
  <si>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</si>
  <si>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</si>
  <si>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</si>
  <si>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</si>
  <si>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</si>
  <si>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</si>
  <si>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</si>
  <si>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</si>
  <si>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</si>
  <si>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</si>
  <si>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</si>
  <si>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</si>
  <si>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</si>
  <si>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</si>
  <si>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</si>
  <si>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</si>
  <si>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</si>
  <si>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</si>
  <si>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</si>
  <si>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</si>
  <si>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</si>
  <si>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</si>
  <si>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</si>
  <si>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</si>
  <si>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</si>
  <si>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</si>
  <si>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</si>
  <si>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</si>
  <si>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</si>
  <si>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</si>
  <si>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</si>
  <si>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</si>
  <si>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</si>
  <si>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</si>
  <si>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</si>
  <si>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</si>
  <si>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</si>
  <si>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</si>
  <si>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</si>
  <si>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</si>
  <si>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</si>
  <si>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</si>
  <si>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</si>
  <si>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</si>
  <si>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</si>
  <si>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</si>
  <si>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</si>
  <si>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</si>
  <si>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</si>
  <si>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</si>
  <si>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</si>
  <si>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</si>
  <si>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</si>
  <si>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</si>
  <si>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</si>
  <si>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</si>
  <si>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</si>
  <si>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</si>
  <si>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</si>
  <si>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</si>
  <si>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</si>
  <si>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</si>
  <si>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</si>
  <si>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</si>
  <si>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</si>
  <si>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</si>
  <si>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</si>
  <si>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</si>
  <si>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</si>
  <si>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</si>
  <si>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</si>
  <si>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</si>
  <si>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</si>
  <si>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</si>
  <si>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</si>
  <si>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</si>
  <si>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</si>
  <si>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</si>
  <si>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</si>
  <si>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</si>
  <si>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</si>
  <si>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</si>
  <si>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</si>
  <si>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</si>
  <si>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</si>
  <si>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</si>
  <si>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</si>
  <si>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</si>
  <si>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</si>
  <si>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</si>
  <si>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</si>
  <si>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</si>
  <si>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</si>
  <si>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</si>
  <si>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</si>
  <si>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</si>
  <si>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</si>
  <si>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</si>
  <si>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</si>
  <si>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</si>
  <si>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</si>
  <si>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</si>
  <si>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</si>
  <si>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</si>
  <si>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</si>
  <si>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</si>
  <si>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</si>
  <si>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</si>
  <si>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</si>
  <si>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</si>
  <si>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</si>
  <si>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</si>
  <si>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</si>
  <si>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</si>
  <si>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</si>
  <si>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</si>
  <si>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</si>
  <si>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</si>
  <si>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</si>
  <si>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</si>
  <si>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</si>
  <si>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</si>
  <si>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</si>
  <si>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</si>
  <si>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</si>
  <si>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</si>
  <si>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</si>
  <si>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</si>
  <si>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</si>
  <si>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</si>
  <si>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</si>
  <si>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</si>
  <si>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</si>
  <si>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</si>
  <si>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</si>
  <si>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</si>
  <si>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</si>
  <si>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</si>
  <si>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</si>
  <si>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</si>
  <si>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</si>
  <si>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</si>
  <si>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</si>
  <si>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</si>
  <si>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</si>
  <si>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</si>
  <si>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</si>
  <si>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</si>
  <si>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</si>
  <si>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</si>
  <si>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</si>
  <si>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</si>
  <si>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</si>
  <si>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</si>
  <si>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</si>
  <si>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</si>
  <si>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</si>
  <si>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</si>
  <si>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</si>
  <si>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</si>
  <si>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</si>
  <si>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</si>
  <si>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</si>
  <si>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</si>
  <si>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</si>
  <si>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</si>
  <si>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</si>
  <si>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</si>
  <si>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</si>
  <si>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</si>
  <si>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</si>
  <si>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</si>
  <si>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</si>
  <si>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</si>
  <si>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</si>
  <si>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</si>
  <si>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</si>
  <si>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</si>
  <si>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</si>
  <si>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</si>
  <si>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</si>
  <si>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</si>
  <si>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</si>
  <si>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</si>
  <si>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</si>
  <si>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</si>
  <si>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</si>
  <si>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</si>
  <si>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</si>
  <si>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</si>
  <si>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</si>
  <si>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</si>
  <si>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</si>
  <si>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</si>
  <si>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</si>
  <si>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</si>
  <si>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</si>
  <si>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</si>
  <si>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</si>
  <si>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</si>
  <si>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</si>
  <si>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</si>
  <si>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</si>
  <si>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</si>
  <si>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</si>
  <si>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</si>
  <si>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</si>
  <si>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</si>
  <si>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</si>
  <si>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</si>
  <si>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</si>
  <si>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</si>
  <si>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</si>
  <si>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</si>
  <si>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</si>
  <si>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</si>
  <si>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</si>
  <si>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</si>
  <si>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</si>
  <si>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</si>
  <si>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</si>
  <si>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</si>
  <si>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</si>
  <si>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</si>
  <si>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</si>
  <si>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</si>
  <si>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</si>
  <si>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</si>
  <si>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</si>
  <si>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</si>
  <si>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</si>
  <si>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</si>
  <si>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</si>
  <si>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</si>
  <si>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</si>
  <si>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</si>
  <si>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</si>
  <si>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</si>
  <si>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</si>
  <si>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</si>
  <si>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</si>
  <si>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</si>
  <si>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</si>
  <si>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</si>
  <si>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</si>
  <si>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</si>
  <si>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</si>
  <si>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</si>
  <si>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</si>
  <si>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</si>
  <si>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</si>
  <si>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</si>
  <si>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</si>
  <si>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</si>
  <si>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</si>
  <si>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</si>
  <si>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</si>
  <si>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</si>
  <si>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</si>
  <si>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</si>
  <si>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</si>
  <si>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</si>
  <si>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</si>
  <si>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</si>
  <si>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</si>
  <si>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</si>
  <si>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</si>
  <si>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</si>
  <si>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</si>
  <si>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</si>
  <si>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</si>
  <si>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</si>
  <si>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</si>
  <si>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</si>
  <si>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</si>
  <si>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</si>
  <si>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</si>
  <si>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</si>
  <si>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</si>
  <si>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</si>
  <si>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</si>
  <si>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</si>
  <si>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</si>
  <si>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</si>
  <si>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</si>
  <si>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</si>
  <si>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</si>
  <si>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</si>
  <si>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</si>
  <si>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</si>
  <si>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</si>
  <si>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</si>
  <si>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</si>
  <si>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</si>
  <si>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</si>
  <si>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</si>
  <si>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</si>
  <si>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</si>
  <si>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</si>
  <si>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</si>
  <si>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</si>
  <si>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</si>
  <si>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</si>
  <si>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</si>
  <si>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</si>
  <si>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</si>
  <si>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</si>
  <si>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</si>
  <si>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</si>
  <si>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</si>
  <si>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</si>
  <si>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</si>
  <si>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</si>
  <si>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</si>
  <si>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</si>
  <si>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</si>
  <si>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</si>
  <si>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</si>
  <si>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</si>
  <si>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</si>
  <si>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</si>
  <si>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</si>
  <si>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</si>
  <si>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</si>
  <si>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</si>
  <si>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</si>
  <si>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</si>
  <si>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</si>
  <si>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</si>
  <si>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</si>
  <si>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</si>
  <si>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</si>
  <si>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</si>
  <si>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</si>
  <si>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</si>
  <si>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</si>
  <si>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</si>
  <si>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</si>
  <si>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</si>
  <si>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</si>
  <si>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</si>
  <si>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</si>
  <si>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</si>
  <si>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</si>
  <si>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</si>
  <si>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</si>
  <si>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</si>
  <si>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</si>
  <si>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</si>
  <si>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</si>
  <si>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</si>
  <si>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</si>
  <si>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</si>
  <si>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</si>
  <si>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</si>
  <si>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</si>
  <si>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</si>
  <si>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</si>
  <si>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</si>
  <si>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</si>
  <si>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</si>
  <si>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</si>
  <si>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</si>
  <si>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</si>
  <si>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</si>
  <si>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</si>
  <si>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</si>
  <si>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</si>
  <si>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</si>
  <si>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</si>
  <si>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</si>
  <si>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</si>
  <si>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</si>
  <si>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</si>
  <si>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</si>
  <si>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</si>
  <si>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</si>
  <si>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</si>
  <si>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</si>
  <si>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</si>
  <si>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</si>
  <si>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</si>
  <si>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</si>
  <si>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</si>
  <si>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</si>
  <si>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</si>
  <si>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</si>
  <si>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</si>
  <si>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</si>
  <si>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</si>
  <si>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</si>
  <si>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</si>
  <si>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</si>
  <si>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</si>
  <si>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</si>
  <si>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</si>
  <si>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</si>
  <si>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</si>
  <si>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</si>
  <si>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</si>
  <si>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</si>
  <si>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</si>
  <si>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</si>
  <si>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</si>
  <si>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</si>
  <si>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</si>
  <si>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</si>
  <si>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</si>
  <si>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</si>
  <si>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</si>
  <si>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</si>
  <si>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</si>
  <si>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</si>
  <si>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</si>
  <si>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</si>
  <si>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</si>
  <si>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</si>
  <si>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</si>
  <si>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</si>
  <si>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</si>
  <si>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</si>
  <si>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</si>
  <si>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</si>
  <si>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</si>
  <si>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</si>
  <si>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</si>
  <si>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</si>
  <si>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</si>
  <si>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</si>
  <si>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</si>
  <si>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</si>
  <si>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</si>
  <si>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</si>
  <si>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</si>
  <si>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</si>
  <si>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</si>
  <si>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</si>
  <si>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</si>
  <si>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</si>
  <si>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</si>
  <si>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</si>
  <si>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</si>
  <si>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</si>
  <si>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</si>
  <si>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</si>
  <si>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</si>
  <si>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</si>
  <si>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</si>
  <si>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</si>
  <si>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</si>
  <si>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</si>
  <si>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</si>
  <si>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</si>
  <si>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</si>
  <si>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</si>
  <si>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</si>
  <si>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</si>
  <si>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</si>
  <si>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</si>
  <si>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</si>
  <si>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</si>
  <si>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</si>
  <si>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</si>
  <si>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</si>
  <si>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</si>
  <si>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</si>
  <si>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</si>
  <si>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</si>
  <si>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</si>
  <si>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</si>
  <si>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</si>
  <si>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</si>
  <si>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</si>
  <si>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</si>
  <si>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</si>
  <si>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</si>
  <si>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</si>
  <si>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</si>
  <si>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</si>
  <si>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</si>
  <si>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</si>
  <si>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</si>
  <si>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</si>
  <si>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</si>
  <si>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</si>
  <si>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</si>
  <si>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</si>
  <si>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</si>
  <si>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</si>
  <si>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</si>
  <si>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</si>
  <si>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</si>
  <si>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</si>
  <si>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</si>
  <si>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</si>
  <si>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</si>
  <si>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</si>
  <si>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</si>
  <si>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</si>
  <si>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</si>
  <si>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</si>
  <si>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</si>
  <si>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</si>
  <si>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</si>
  <si>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</si>
  <si>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</si>
  <si>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</si>
  <si>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</si>
  <si>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</si>
  <si>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</si>
  <si>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</si>
  <si>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</si>
  <si>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</si>
  <si>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</si>
  <si>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</si>
  <si>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</si>
  <si>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</si>
  <si>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</si>
  <si>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</si>
  <si>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</si>
  <si>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</si>
  <si>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</si>
  <si>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</si>
  <si>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</si>
  <si>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</si>
  <si>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</si>
  <si>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</si>
  <si>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</si>
  <si>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</si>
  <si>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</si>
  <si>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</si>
  <si>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</si>
  <si>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</si>
  <si>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</si>
  <si>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</si>
  <si>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</si>
  <si>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</si>
  <si>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</si>
  <si>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</si>
  <si>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</si>
  <si>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</si>
  <si>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</si>
  <si>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</si>
  <si>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</si>
  <si>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</si>
  <si>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</si>
  <si>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</si>
  <si>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</si>
  <si>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</si>
  <si>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</si>
  <si>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</si>
  <si>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</si>
  <si>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</si>
  <si>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</si>
  <si>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</si>
  <si>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</si>
  <si>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</si>
  <si>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</si>
  <si>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</si>
  <si>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</si>
  <si>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</si>
  <si>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</si>
  <si>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</si>
  <si>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</si>
  <si>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</si>
  <si>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</si>
  <si>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</si>
  <si>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</si>
  <si>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</si>
  <si>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</si>
  <si>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</si>
  <si>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</si>
  <si>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</si>
  <si>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</si>
  <si>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</si>
  <si>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</si>
  <si>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</si>
  <si>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</si>
  <si>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</si>
  <si>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</si>
  <si>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</si>
  <si>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</si>
  <si>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</si>
  <si>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</si>
  <si>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</si>
  <si>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</si>
  <si>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</si>
  <si>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</si>
  <si>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</si>
  <si>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</si>
  <si>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</si>
  <si>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</si>
  <si>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</si>
  <si>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</si>
  <si>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</si>
  <si>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</si>
  <si>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</si>
  <si>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</si>
  <si>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</si>
  <si>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</si>
  <si>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</si>
  <si>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</si>
  <si>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</si>
  <si>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</si>
  <si>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</si>
  <si>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</si>
  <si>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</si>
  <si>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</si>
  <si>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</si>
  <si>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</si>
  <si>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</si>
  <si>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</si>
  <si>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</si>
  <si>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</si>
  <si>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</si>
  <si>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</si>
  <si>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</si>
  <si>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</si>
  <si>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</si>
  <si>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</si>
  <si>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</si>
  <si>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</si>
  <si>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</si>
  <si>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</si>
  <si>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</si>
  <si>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</si>
  <si>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</si>
  <si>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</si>
  <si>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</si>
  <si>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</si>
  <si>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</si>
  <si>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</si>
  <si>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</si>
  <si>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</si>
  <si>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</si>
  <si>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</si>
  <si>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</si>
  <si>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</si>
  <si>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</si>
  <si>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</si>
  <si>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</si>
  <si>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</si>
  <si>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</si>
  <si>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</si>
  <si>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</si>
  <si>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</si>
  <si>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</si>
  <si>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</si>
  <si>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</si>
  <si>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</si>
  <si>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</si>
  <si>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</si>
  <si>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</si>
  <si>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</si>
  <si>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</si>
  <si>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</si>
  <si>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</si>
  <si>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</si>
  <si>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</si>
  <si>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</si>
  <si>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</si>
  <si>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</si>
  <si>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</si>
  <si>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</si>
  <si>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</si>
  <si>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</si>
  <si>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</si>
  <si>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</si>
  <si>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</si>
  <si>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</si>
  <si>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</si>
  <si>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</si>
  <si>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</si>
  <si>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</si>
  <si>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</si>
  <si>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</si>
  <si>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</si>
  <si>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</si>
  <si>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</si>
  <si>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</si>
  <si>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</si>
  <si>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</si>
  <si>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</si>
  <si>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</si>
  <si>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</si>
  <si>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</si>
  <si>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</si>
  <si>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</si>
  <si>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</si>
  <si>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</si>
  <si>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</si>
  <si>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</si>
  <si>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</si>
  <si>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</si>
  <si>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</si>
  <si>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</si>
  <si>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</si>
  <si>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</si>
  <si>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</si>
  <si>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</si>
  <si>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</si>
  <si>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</si>
  <si>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</si>
  <si>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</si>
  <si>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</si>
  <si>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</si>
  <si>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</si>
  <si>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</si>
  <si>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</si>
  <si>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</si>
  <si>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</si>
  <si>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</si>
  <si>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</si>
  <si>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</si>
  <si>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</si>
  <si>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</si>
  <si>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</si>
  <si>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</si>
  <si>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</si>
  <si>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</si>
  <si>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</si>
  <si>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</si>
  <si>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</si>
  <si>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</si>
  <si>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</si>
  <si>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</si>
  <si>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</si>
  <si>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</si>
  <si>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</si>
  <si>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</si>
  <si>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</si>
  <si>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</si>
  <si>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</si>
  <si>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</si>
  <si>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</si>
  <si>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</si>
  <si>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</si>
  <si>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</si>
  <si>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</si>
  <si>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</si>
  <si>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</si>
  <si>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</si>
  <si>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</si>
  <si>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</si>
  <si>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</si>
  <si>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</si>
  <si>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</si>
  <si>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</si>
  <si>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</si>
  <si>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</si>
  <si>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</si>
  <si>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</si>
  <si>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</si>
  <si>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</si>
  <si>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</si>
  <si>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</si>
  <si>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</si>
  <si>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</si>
  <si>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</si>
  <si>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</si>
  <si>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</si>
  <si>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</si>
  <si>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</si>
  <si>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</si>
  <si>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</si>
  <si>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</si>
  <si>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</si>
  <si>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</si>
  <si>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</si>
  <si>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</si>
  <si>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</si>
  <si>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</si>
  <si>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</si>
  <si>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</si>
  <si>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</si>
  <si>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</si>
  <si>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</si>
  <si>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</si>
  <si>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</si>
  <si>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</si>
  <si>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</si>
  <si>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</si>
  <si>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</si>
  <si>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</si>
  <si>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</si>
  <si>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</si>
  <si>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</si>
  <si>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</si>
  <si>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</si>
  <si>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</si>
  <si>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</si>
  <si>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</si>
  <si>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</si>
  <si>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</si>
  <si>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</si>
  <si>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</si>
  <si>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</si>
  <si>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</si>
  <si>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</si>
  <si>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</si>
  <si>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</si>
  <si>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</si>
  <si>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</si>
  <si>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</si>
  <si>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</si>
  <si>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</si>
  <si>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</si>
  <si>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</si>
  <si>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</si>
  <si>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</si>
  <si>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</si>
  <si>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</si>
  <si>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</si>
  <si>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</si>
  <si>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</si>
  <si>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</si>
  <si>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</si>
  <si>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</si>
  <si>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</si>
  <si>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</si>
  <si>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</si>
  <si>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</si>
  <si>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</si>
  <si>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</si>
  <si>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</si>
  <si>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</si>
  <si>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</si>
  <si>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</si>
  <si>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</si>
  <si>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</si>
  <si>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</si>
  <si>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</si>
  <si>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</si>
  <si>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</si>
  <si>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</si>
  <si>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</si>
  <si>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</si>
  <si>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</si>
  <si>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</si>
  <si>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</si>
  <si>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</si>
  <si>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</si>
  <si>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</si>
  <si>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</si>
  <si>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</si>
  <si>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</si>
  <si>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</si>
  <si>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</si>
  <si>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</si>
  <si>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</si>
  <si>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</si>
  <si>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</si>
  <si>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</si>
  <si>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</si>
  <si>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</si>
  <si>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</si>
  <si>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</si>
  <si>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</si>
  <si>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</si>
  <si>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</si>
  <si>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</si>
  <si>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</si>
  <si>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</si>
  <si>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</si>
  <si>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</si>
  <si>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</si>
  <si>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</si>
  <si>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</si>
  <si>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</si>
  <si>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</si>
  <si>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</si>
  <si>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</si>
  <si>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</si>
  <si>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</si>
  <si>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</si>
  <si>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</si>
  <si>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</si>
  <si>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</si>
  <si>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</si>
  <si>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</si>
  <si>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</si>
  <si>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</si>
  <si>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</si>
  <si>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</si>
  <si>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</si>
  <si>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</si>
  <si>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</si>
  <si>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</si>
  <si>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</si>
  <si>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</si>
  <si>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</si>
  <si>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</si>
  <si>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</si>
  <si>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</si>
  <si>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</si>
  <si>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</si>
  <si>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</si>
  <si>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</si>
  <si>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</si>
  <si>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</si>
  <si>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</si>
  <si>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</si>
  <si>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</si>
  <si>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</si>
  <si>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</si>
  <si>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</si>
  <si>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</si>
  <si>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</si>
  <si>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</si>
  <si>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</si>
  <si>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</si>
  <si>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</si>
  <si>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</si>
  <si>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</si>
  <si>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</si>
  <si>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</si>
  <si>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</si>
  <si>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</si>
  <si>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</si>
  <si>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</si>
  <si>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</si>
  <si>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</si>
  <si>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</si>
  <si>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</si>
  <si>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</si>
  <si>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</si>
  <si>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</si>
  <si>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</si>
  <si>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</si>
  <si>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</si>
  <si>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</si>
  <si>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</si>
  <si>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</si>
  <si>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</si>
  <si>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</si>
  <si>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</si>
  <si>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</si>
  <si>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</si>
  <si>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</si>
  <si>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</si>
  <si>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</si>
  <si>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</si>
  <si>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</si>
  <si>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</si>
  <si>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</si>
  <si>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</si>
  <si>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</si>
  <si>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</si>
  <si>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</si>
  <si>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</si>
  <si>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</si>
  <si>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</si>
  <si>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</si>
  <si>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</si>
  <si>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</si>
  <si>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</si>
  <si>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</si>
  <si>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</si>
  <si>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</si>
  <si>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</si>
  <si>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</si>
  <si>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</si>
  <si>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</si>
  <si>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</si>
  <si>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</si>
  <si>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</si>
  <si>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</si>
  <si>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</si>
  <si>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</si>
  <si>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</si>
  <si>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</si>
  <si>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</si>
  <si>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</si>
  <si>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</si>
  <si>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</si>
  <si>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</si>
  <si>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</si>
  <si>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</si>
  <si>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</si>
  <si>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</si>
  <si>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</si>
  <si>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</si>
  <si>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</si>
  <si>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</si>
  <si>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</si>
  <si>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</si>
  <si>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</si>
  <si>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</si>
  <si>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</si>
  <si>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</si>
  <si>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</si>
  <si>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</si>
  <si>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</si>
  <si>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</si>
  <si>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</si>
  <si>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</si>
  <si>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</si>
  <si>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</si>
  <si>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</si>
  <si>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</si>
  <si>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</si>
  <si>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</si>
  <si>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</si>
  <si>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</si>
  <si>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</si>
  <si>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</si>
  <si>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</si>
  <si>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</si>
  <si>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</si>
  <si>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</si>
  <si>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</si>
  <si>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</si>
  <si>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</si>
  <si>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</si>
  <si>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</si>
  <si>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</si>
  <si>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</si>
  <si>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</si>
  <si>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</si>
  <si>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</si>
  <si>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</si>
  <si>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</si>
  <si>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</si>
  <si>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</si>
  <si>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</si>
  <si>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</si>
  <si>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</si>
  <si>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</si>
  <si>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</si>
  <si>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</si>
  <si>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</si>
  <si>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</si>
  <si>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</si>
  <si>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</si>
  <si>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</si>
  <si>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</si>
  <si>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</si>
  <si>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</si>
  <si>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</si>
  <si>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</si>
  <si>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</si>
  <si>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</si>
  <si>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</si>
  <si>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</si>
  <si>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</si>
  <si>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</si>
  <si>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</si>
  <si>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</si>
  <si>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</si>
  <si>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</si>
  <si>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</si>
  <si>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</si>
  <si>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</si>
  <si>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</si>
  <si>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</si>
  <si>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</si>
  <si>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</si>
  <si>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</si>
  <si>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</si>
  <si>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</si>
  <si>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</si>
  <si>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</si>
  <si>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</si>
  <si>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</si>
  <si>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</si>
  <si>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</si>
  <si>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</si>
  <si>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</si>
  <si>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</si>
  <si>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</si>
  <si>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</si>
  <si>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</si>
  <si>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</si>
  <si>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</si>
  <si>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</si>
  <si>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</si>
  <si>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</si>
  <si>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</si>
  <si>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</si>
  <si>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</si>
  <si>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</si>
  <si>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</si>
  <si>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</si>
  <si>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</si>
  <si>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</si>
  <si>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</si>
  <si>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</si>
  <si>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</si>
  <si>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</si>
  <si>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</si>
  <si>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</si>
  <si>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</si>
  <si>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</si>
  <si>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</si>
  <si>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</si>
  <si>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</si>
  <si>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</si>
  <si>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</si>
  <si>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</si>
  <si>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</si>
  <si>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</si>
  <si>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</si>
  <si>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</si>
  <si>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</si>
  <si>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</si>
  <si>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</si>
  <si>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</si>
  <si>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</si>
  <si>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</si>
  <si>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</si>
  <si>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</si>
  <si>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</si>
  <si>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</si>
  <si>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</si>
  <si>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</si>
  <si>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</si>
  <si>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</si>
  <si>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</si>
  <si>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</si>
  <si>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</si>
  <si>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</si>
  <si>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</si>
  <si>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</si>
  <si>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</si>
  <si>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</si>
  <si>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</si>
  <si>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</si>
  <si>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</si>
  <si>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</si>
  <si>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</si>
  <si>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</si>
  <si>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</si>
  <si>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</si>
  <si>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</si>
  <si>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</si>
  <si>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</si>
  <si>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</si>
  <si>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</si>
  <si>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</si>
  <si>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</si>
  <si>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</si>
  <si>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</si>
  <si>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</si>
  <si>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</si>
  <si>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</si>
  <si>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</si>
  <si>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</si>
  <si>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</si>
  <si>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</si>
  <si>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</si>
  <si>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</si>
  <si>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</si>
  <si>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</si>
  <si>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</si>
  <si>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</si>
  <si>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</si>
  <si>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</si>
  <si>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</si>
  <si>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</si>
  <si>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</si>
  <si>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</si>
  <si>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</si>
  <si>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</si>
  <si>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</si>
  <si>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</si>
  <si>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</si>
  <si>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</si>
  <si>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</si>
  <si>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</si>
  <si>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</si>
  <si>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</si>
  <si>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</si>
  <si>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</si>
  <si>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</si>
  <si>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</si>
  <si>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</si>
  <si>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</si>
  <si>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</si>
  <si>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</si>
  <si>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</si>
  <si>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</si>
  <si>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</si>
  <si>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</si>
  <si>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</si>
  <si>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</si>
  <si>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</si>
  <si>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</si>
  <si>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</si>
  <si>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</si>
  <si>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</si>
  <si>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</si>
  <si>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</si>
  <si>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</si>
  <si>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</si>
  <si>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</si>
  <si>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</si>
  <si>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</si>
  <si>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</si>
  <si>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</si>
  <si>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</si>
  <si>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</si>
  <si>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</si>
  <si>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</si>
  <si>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</si>
  <si>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</si>
  <si>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</si>
  <si>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</si>
  <si>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</si>
  <si>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</si>
  <si>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</si>
  <si>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</si>
  <si>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</si>
  <si>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</si>
  <si>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</si>
  <si>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</si>
  <si>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</si>
  <si>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</si>
  <si>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</si>
  <si>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</si>
  <si>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</si>
  <si>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</si>
  <si>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</si>
  <si>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</si>
  <si>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</si>
  <si>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</si>
  <si>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</si>
  <si>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</si>
  <si>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</si>
  <si>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</si>
  <si>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</si>
  <si>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</si>
  <si>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</si>
  <si>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</si>
  <si>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</si>
  <si>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</si>
  <si>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</si>
  <si>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</si>
  <si>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</si>
  <si>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</si>
  <si>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</si>
  <si>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</si>
  <si>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</si>
  <si>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</si>
  <si>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</si>
  <si>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</si>
  <si>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</si>
  <si>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</si>
  <si>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</si>
  <si>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</si>
  <si>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</si>
  <si>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</si>
  <si>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</si>
  <si>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</si>
  <si>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</si>
  <si>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</si>
  <si>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</si>
  <si>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</si>
  <si>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</si>
  <si>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</si>
  <si>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</si>
  <si>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</si>
  <si>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</si>
  <si>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</si>
  <si>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</si>
  <si>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</si>
  <si>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</si>
  <si>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</si>
  <si>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</si>
  <si>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</si>
  <si>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</si>
  <si>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</si>
  <si>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</si>
  <si>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</si>
  <si>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</si>
  <si>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</si>
  <si>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</si>
  <si>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</si>
  <si>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</si>
  <si>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</si>
  <si>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</si>
  <si>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</si>
  <si>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</si>
  <si>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</si>
  <si>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</si>
  <si>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</si>
  <si>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</si>
  <si>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</si>
  <si>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</si>
  <si>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</si>
  <si>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</si>
  <si>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</si>
  <si>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</si>
  <si>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</si>
  <si>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</si>
  <si>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</si>
  <si>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</si>
  <si>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</si>
  <si>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</si>
  <si>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</si>
  <si>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</si>
  <si>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</si>
  <si>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</si>
  <si>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</si>
  <si>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</si>
  <si>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</si>
  <si>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</si>
  <si>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</si>
  <si>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</si>
  <si>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</si>
  <si>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</si>
  <si>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</si>
  <si>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</si>
  <si>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</si>
  <si>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</si>
  <si>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</si>
  <si>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</si>
  <si>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</si>
  <si>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</si>
  <si>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</si>
  <si>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</si>
  <si>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</si>
  <si>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</si>
  <si>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</si>
  <si>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</si>
  <si>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</si>
  <si>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</si>
  <si>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</si>
  <si>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</si>
  <si>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</si>
  <si>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</si>
  <si>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</si>
  <si>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</si>
  <si>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</si>
  <si>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</si>
  <si>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</si>
  <si>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</si>
  <si>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</si>
  <si>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</si>
  <si>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</si>
  <si>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</si>
  <si>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</si>
  <si>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</si>
  <si>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</si>
  <si>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</si>
  <si>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</si>
  <si>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</si>
  <si>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</si>
  <si>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</si>
  <si>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</si>
  <si>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</si>
  <si>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</si>
  <si>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</si>
  <si>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</si>
  <si>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</si>
  <si>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</si>
  <si>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</si>
  <si>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</si>
  <si>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</si>
  <si>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</si>
  <si>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</si>
  <si>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</si>
  <si>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</si>
  <si>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</si>
  <si>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</si>
  <si>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</si>
  <si>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</si>
  <si>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</si>
  <si>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</si>
  <si>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</si>
  <si>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</si>
  <si>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</si>
  <si>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</si>
  <si>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</si>
  <si>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</si>
  <si>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</si>
  <si>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</si>
  <si>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</si>
  <si>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</si>
  <si>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</si>
  <si>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</si>
  <si>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</si>
  <si>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</si>
  <si>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</si>
  <si>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</si>
  <si>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</si>
  <si>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</si>
  <si>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</si>
  <si>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</si>
  <si>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</si>
  <si>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</si>
  <si>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</si>
  <si>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</si>
  <si>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</si>
  <si>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</si>
  <si>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</si>
  <si>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</si>
  <si>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</si>
  <si>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</si>
  <si>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</si>
  <si>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</si>
  <si>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</si>
  <si>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</si>
  <si>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</si>
  <si>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</si>
  <si>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</si>
  <si>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</si>
  <si>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</si>
  <si>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</si>
  <si>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</si>
  <si>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</si>
  <si>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</si>
  <si>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</si>
  <si>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</si>
  <si>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</si>
  <si>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</si>
  <si>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</si>
  <si>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</si>
  <si>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</si>
  <si>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</si>
  <si>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</si>
  <si>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</si>
  <si>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</si>
  <si>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</si>
  <si>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</si>
  <si>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</si>
  <si>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</si>
  <si>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</si>
  <si>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</si>
  <si>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</si>
  <si>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</si>
  <si>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</si>
  <si>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</si>
  <si>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</si>
  <si>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</si>
  <si>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</si>
  <si>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</si>
  <si>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</si>
  <si>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</si>
  <si>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</si>
  <si>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</si>
  <si>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</si>
  <si>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</si>
  <si>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</si>
  <si>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</si>
  <si>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</si>
  <si>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</si>
  <si>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</si>
  <si>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</si>
  <si>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</si>
  <si>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</si>
  <si>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</si>
  <si>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</si>
  <si>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</si>
  <si>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</si>
  <si>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</si>
  <si>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</si>
  <si>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</si>
  <si>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</si>
  <si>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</si>
  <si>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</si>
  <si>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</si>
  <si>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</si>
  <si>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</si>
  <si>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</si>
  <si>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</si>
  <si>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</si>
  <si>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</si>
  <si>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</si>
  <si>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</si>
  <si>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</si>
  <si>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</si>
  <si>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</si>
  <si>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</si>
  <si>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</si>
  <si>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</si>
  <si>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</si>
  <si>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</si>
  <si>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</si>
  <si>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</si>
  <si>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</si>
  <si>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</si>
  <si>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</si>
  <si>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</si>
  <si>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</si>
  <si>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</si>
  <si>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</si>
  <si>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</si>
  <si>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</si>
  <si>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</si>
  <si>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</si>
  <si>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</si>
  <si>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</si>
  <si>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</si>
  <si>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</si>
  <si>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</si>
  <si>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</si>
  <si>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</si>
  <si>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</si>
  <si>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</si>
  <si>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</si>
  <si>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</si>
  <si>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</si>
  <si>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</si>
  <si>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</si>
  <si>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</si>
  <si>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</si>
  <si>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</si>
  <si>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</si>
  <si>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</si>
  <si>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</si>
  <si>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</si>
  <si>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</si>
  <si>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</si>
  <si>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</si>
  <si>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</si>
  <si>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</si>
  <si>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</si>
  <si>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</si>
  <si>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</si>
  <si>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</si>
  <si>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</si>
  <si>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</si>
  <si>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</si>
  <si>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</si>
  <si>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</si>
  <si>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</si>
  <si>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</si>
  <si>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</si>
  <si>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</si>
  <si>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</si>
  <si>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</si>
  <si>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</si>
  <si>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</si>
  <si>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</si>
  <si>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</si>
  <si>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</si>
  <si>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</si>
  <si>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</si>
  <si>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</si>
  <si>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</si>
  <si>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</si>
  <si>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</si>
  <si>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</si>
  <si>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</si>
  <si>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</si>
  <si>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</si>
  <si>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</si>
  <si>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</si>
  <si>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</si>
  <si>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</si>
  <si>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</si>
  <si>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</si>
  <si>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</si>
  <si>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</si>
  <si>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</si>
  <si>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</si>
  <si>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</si>
  <si>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</si>
  <si>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</si>
  <si>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</si>
  <si>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</si>
  <si>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</si>
  <si>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</si>
  <si>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</si>
  <si>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</si>
  <si>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</si>
  <si>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</si>
  <si>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</si>
  <si>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</si>
  <si>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</si>
  <si>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</si>
  <si>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</si>
  <si>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</si>
  <si>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</si>
  <si>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</si>
  <si>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</si>
  <si>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</si>
  <si>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</si>
  <si>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</si>
  <si>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</si>
  <si>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</si>
  <si>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</si>
  <si>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</si>
  <si>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</si>
  <si>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</si>
  <si>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</si>
  <si>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</si>
  <si>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</si>
  <si>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</si>
  <si>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</si>
  <si>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</si>
  <si>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</si>
  <si>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</si>
  <si>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</si>
  <si>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</si>
  <si>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</si>
  <si>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</si>
  <si>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</si>
  <si>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</si>
  <si>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</si>
  <si>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</si>
  <si>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</si>
  <si>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</si>
  <si>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</si>
  <si>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</si>
  <si>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</si>
  <si>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</si>
  <si>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</si>
  <si>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</si>
  <si>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</si>
  <si>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</si>
  <si>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</si>
  <si>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</si>
  <si>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</si>
  <si>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</si>
  <si>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</si>
  <si>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</si>
  <si>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</si>
  <si>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</si>
  <si>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</si>
  <si>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</si>
  <si>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</si>
  <si>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</si>
  <si>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</si>
  <si>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</si>
  <si>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</si>
  <si>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</si>
  <si>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</si>
  <si>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</si>
  <si>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</si>
  <si>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</si>
  <si>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</si>
  <si>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</si>
  <si>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</si>
  <si>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</si>
  <si>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</si>
  <si>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</si>
  <si>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</si>
  <si>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</si>
  <si>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</si>
  <si>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</si>
  <si>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</si>
  <si>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</si>
  <si>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</si>
  <si>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</si>
  <si>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</si>
  <si>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</si>
  <si>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</si>
  <si>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</si>
  <si>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</si>
  <si>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</si>
  <si>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</si>
  <si>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</si>
  <si>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</si>
  <si>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</si>
  <si>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</si>
  <si>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</si>
  <si>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</si>
  <si>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</si>
  <si>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</si>
  <si>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</si>
  <si>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</si>
  <si>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</si>
  <si>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</si>
  <si>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</si>
  <si>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</si>
  <si>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</si>
  <si>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</si>
  <si>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</si>
  <si>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</si>
  <si>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</si>
  <si>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</si>
  <si>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</si>
  <si>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</si>
  <si>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</si>
  <si>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</si>
  <si>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</si>
  <si>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</si>
  <si>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</si>
  <si>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</si>
  <si>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</si>
  <si>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</si>
  <si>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</si>
  <si>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</si>
  <si>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</si>
  <si>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</si>
  <si>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</si>
  <si>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</si>
  <si>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</si>
  <si>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</si>
  <si>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</si>
  <si>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</si>
  <si>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</si>
  <si>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</si>
  <si>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</si>
  <si>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</si>
  <si>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</si>
  <si>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</si>
  <si>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</si>
  <si>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</si>
  <si>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</si>
  <si>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</si>
  <si>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</si>
  <si>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</si>
  <si>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</si>
  <si>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</si>
  <si>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</si>
  <si>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</si>
  <si>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</si>
  <si>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</si>
  <si>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</si>
  <si>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</si>
  <si>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</si>
  <si>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</si>
  <si>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</si>
  <si>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</si>
  <si>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</si>
  <si>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</si>
  <si>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</si>
  <si>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</si>
  <si>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</si>
  <si>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</si>
  <si>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</si>
  <si>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</si>
  <si>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</si>
  <si>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</si>
  <si>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</si>
  <si>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</si>
  <si>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</si>
  <si>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</si>
  <si>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</si>
  <si>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</si>
  <si>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</si>
  <si>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</si>
  <si>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</si>
  <si>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</si>
  <si>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</si>
  <si>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</si>
  <si>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</si>
  <si>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</si>
  <si>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</si>
  <si>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</si>
  <si>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</si>
  <si>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</si>
  <si>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</si>
  <si>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</si>
  <si>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</si>
  <si>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</si>
  <si>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</si>
  <si>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</si>
  <si>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</si>
  <si>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</si>
  <si>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</si>
  <si>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</si>
  <si>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</si>
  <si>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</si>
  <si>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</si>
  <si>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</si>
  <si>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</si>
  <si>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</si>
  <si>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</si>
  <si>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</si>
  <si>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</si>
  <si>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</si>
  <si>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</si>
  <si>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</si>
  <si>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</si>
  <si>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</si>
  <si>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</si>
  <si>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</si>
  <si>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</si>
  <si>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</si>
  <si>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</si>
  <si>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</si>
  <si>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</si>
  <si>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</si>
  <si>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</si>
  <si>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</si>
  <si>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</si>
  <si>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</si>
  <si>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</si>
  <si>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</si>
  <si>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</si>
  <si>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</si>
  <si>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</si>
  <si>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</si>
  <si>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</si>
  <si>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</si>
  <si>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</si>
  <si>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</si>
  <si>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</si>
  <si>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</si>
  <si>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</si>
  <si>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</si>
  <si>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</si>
  <si>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</si>
  <si>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</si>
  <si>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</si>
  <si>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</si>
  <si>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</si>
  <si>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</si>
  <si>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</si>
  <si>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</si>
  <si>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</si>
  <si>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</si>
  <si>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</si>
  <si>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</si>
  <si>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</si>
  <si>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</si>
  <si>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</si>
  <si>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</si>
  <si>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</si>
  <si>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</si>
  <si>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</si>
  <si>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</si>
  <si>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</si>
  <si>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</si>
  <si>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</si>
  <si>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</si>
  <si>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</si>
  <si>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</si>
  <si>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</si>
  <si>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</si>
  <si>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</si>
  <si>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</si>
  <si>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</si>
  <si>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</si>
  <si>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</si>
  <si>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</si>
  <si>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</si>
  <si>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</si>
  <si>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</si>
  <si>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</si>
  <si>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</si>
  <si>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</si>
  <si>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</si>
  <si>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</si>
  <si>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</si>
  <si>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</si>
  <si>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</si>
  <si>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</si>
  <si>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</si>
  <si>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</si>
  <si>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</si>
  <si>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</si>
  <si>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</si>
  <si>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</si>
  <si>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</si>
  <si>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</si>
  <si>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</si>
  <si>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</si>
  <si>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</si>
  <si>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</si>
  <si>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</si>
  <si>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</si>
  <si>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</si>
  <si>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</si>
  <si>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</si>
  <si>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</si>
  <si>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</si>
  <si>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</si>
  <si>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</si>
  <si>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</si>
  <si>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</si>
  <si>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</si>
  <si>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</si>
  <si>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</si>
  <si>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</si>
  <si>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</si>
  <si>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</si>
  <si>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</si>
  <si>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</si>
  <si>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</si>
  <si>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</si>
  <si>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</si>
  <si>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</si>
  <si>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</si>
  <si>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</si>
  <si>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</si>
  <si>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</si>
  <si>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</si>
  <si>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</si>
  <si>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</si>
  <si>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</si>
  <si>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</si>
  <si>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</si>
  <si>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</si>
  <si>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</si>
  <si>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</si>
  <si>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</si>
  <si>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</si>
  <si>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</si>
  <si>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</si>
  <si>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</si>
  <si>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</si>
  <si>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</si>
  <si>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</si>
  <si>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</si>
  <si>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</si>
  <si>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</si>
  <si>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</si>
  <si>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</si>
  <si>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</si>
  <si>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</si>
  <si>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</si>
  <si>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</si>
  <si>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</si>
  <si>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</si>
  <si>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</si>
  <si>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</si>
  <si>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</si>
  <si>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No Failed US Documentary Kickstarters</t>
  </si>
  <si>
    <t>Central Tendency - Play</t>
  </si>
  <si>
    <t>Central Tendency - Documentary</t>
  </si>
  <si>
    <t>Central Tendency - Game</t>
  </si>
  <si>
    <t>average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</si>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</sst>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 wrapText="1"/>
    </xf>
    <xf numFmtId="1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1" applyNumberFormat="1" applyFon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horizontal="center"/>
    </xf>
    <xf numFmtId="0" fontId="3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06641581391924"/>
          <c:y val="2.98394422544796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0-43A3-9727-28BA7A62FB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0-43A3-9727-28BA7A62FB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0-43A3-9727-28BA7A62FB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0-43A3-9727-28BA7A62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921312"/>
        <c:axId val="1140013840"/>
      </c:barChart>
      <c:catAx>
        <c:axId val="11959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13840"/>
        <c:crosses val="autoZero"/>
        <c:auto val="1"/>
        <c:lblAlgn val="ctr"/>
        <c:lblOffset val="100"/>
        <c:noMultiLvlLbl val="0"/>
      </c:catAx>
      <c:valAx>
        <c:axId val="11400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4-4D19-AEAE-0E42732B05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34-4D19-AEAE-0E42732B05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34-4D19-AEAE-0E42732B051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34-4D19-AEAE-0E42732B0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311072"/>
        <c:axId val="1430306496"/>
      </c:barChart>
      <c:catAx>
        <c:axId val="14303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06496"/>
        <c:crosses val="autoZero"/>
        <c:auto val="1"/>
        <c:lblAlgn val="ctr"/>
        <c:lblOffset val="100"/>
        <c:noMultiLvlLbl val="0"/>
      </c:catAx>
      <c:valAx>
        <c:axId val="14303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Outcome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8.2385535141440668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B-4BAE-A864-E34E72AAC67E}"/>
            </c:ext>
          </c:extLst>
        </c:ser>
        <c:ser>
          <c:idx val="1"/>
          <c:order val="1"/>
          <c:tx>
            <c:strRef>
              <c:f>'Launch Outcome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B-4BAE-A864-E34E72AAC67E}"/>
            </c:ext>
          </c:extLst>
        </c:ser>
        <c:ser>
          <c:idx val="2"/>
          <c:order val="2"/>
          <c:tx>
            <c:strRef>
              <c:f>'Launch Outcome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BB-4BAE-A864-E34E72AAC67E}"/>
            </c:ext>
          </c:extLst>
        </c:ser>
        <c:ser>
          <c:idx val="3"/>
          <c:order val="3"/>
          <c:tx>
            <c:strRef>
              <c:f>'Launch Outcome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BB-4BAE-A864-E34E72AA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920064"/>
        <c:axId val="1195920896"/>
      </c:lineChart>
      <c:catAx>
        <c:axId val="11959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896"/>
        <c:crosses val="autoZero"/>
        <c:auto val="1"/>
        <c:lblAlgn val="ctr"/>
        <c:lblOffset val="100"/>
        <c:noMultiLvlLbl val="0"/>
      </c:catAx>
      <c:valAx>
        <c:axId val="11959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580082C-D1A7-4D85-BB49-137D1BB29CE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6B3A2F-C249-47C6-AE04-D07E0CCE556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509587</xdr:colOff>
      <xdr:row>2</xdr:row>
      <xdr:rowOff>14286</xdr:rowOff>
    </xdr:from>
    <xdr:to>
      <xdr:col>20</xdr:col>
      <xdr:colOff>352425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E6339-7F91-4C30-8BB7-01E63079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2</xdr:row>
      <xdr:rowOff>128587</xdr:rowOff>
    </xdr:from>
    <xdr:to>
      <xdr:col>21</xdr:col>
      <xdr:colOff>400049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3A44E-7D02-4726-897B-773F38AC4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1</xdr:row>
      <xdr:rowOff>166687</xdr:rowOff>
    </xdr:from>
    <xdr:to>
      <xdr:col>17</xdr:col>
      <xdr:colOff>180974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13DCD-AE4E-4B8B-8354-E5A62BC7A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87228</xdr:colOff>
      <xdr:row>2</xdr:row>
      <xdr:rowOff>164939</xdr:rowOff>
    </xdr:from>
    <xdr:to>
      <xdr:col>19</xdr:col>
      <xdr:colOff>152399</xdr:colOff>
      <xdr:row>36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56CB2AF-AF2B-4821-B531-26E5DF6BE5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6428" y="545939"/>
              <a:ext cx="10428371" cy="64168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23431365739" createdVersion="6" refreshedVersion="6" minRefreshableVersion="3" recordCount="4114" xr:uid="{423D9F90-3F52-4336-941C-8890331109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82502430557" createdVersion="6" refreshedVersion="6" minRefreshableVersion="3" recordCount="4114" xr:uid="{7437E1EC-8CD0-4654-9FF9-47B673AB64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63924-E98D-4EC1-97EB-B762529835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CC938-6CA8-445B-9561-D7150D32B81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FDD9B-FD59-4013-8253-A58D5BC38CB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95" zoomScaleNormal="95" workbookViewId="0">
      <pane ySplit="1" topLeftCell="A4104" activePane="bottomLeft" state="frozen"/>
      <selection activeCell="E1" sqref="E1"/>
      <selection pane="bottomLeft" activeCell="B2" sqref="B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85546875" style="24" bestFit="1" customWidth="1"/>
    <col min="5" max="5" width="16.42578125" style="2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6" width="17.28515625" style="11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s="7" customFormat="1" x14ac:dyDescent="0.25">
      <c r="A1" s="5" t="s">
        <v>0</v>
      </c>
      <c r="B1" s="6" t="s">
        <v>1</v>
      </c>
      <c r="C1" s="6" t="s">
        <v>4110</v>
      </c>
      <c r="D1" s="23" t="s">
        <v>8216</v>
      </c>
      <c r="E1" s="23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 s="24">
        <v>8500</v>
      </c>
      <c r="E2" s="2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1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 s="24">
        <v>10275</v>
      </c>
      <c r="E3" s="2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1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 s="24">
        <v>500</v>
      </c>
      <c r="E4" s="2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 s="24">
        <v>10000</v>
      </c>
      <c r="E5" s="2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 s="24">
        <v>44000</v>
      </c>
      <c r="E6" s="2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 s="24">
        <v>3999</v>
      </c>
      <c r="E7" s="2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 s="24">
        <v>8000</v>
      </c>
      <c r="E8" s="2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 s="24">
        <v>9000</v>
      </c>
      <c r="E9" s="2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 s="24">
        <v>3500</v>
      </c>
      <c r="E10" s="2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 s="24">
        <v>500</v>
      </c>
      <c r="E11" s="2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 s="24">
        <v>3000</v>
      </c>
      <c r="E12" s="2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 s="24">
        <v>5000</v>
      </c>
      <c r="E13" s="2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 s="24">
        <v>30000</v>
      </c>
      <c r="E14" s="2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 s="24">
        <v>3500</v>
      </c>
      <c r="E15" s="2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 s="24">
        <v>6000</v>
      </c>
      <c r="E16" s="2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 s="24">
        <v>2000</v>
      </c>
      <c r="E17" s="2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 s="24">
        <v>12000</v>
      </c>
      <c r="E18" s="2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 s="24">
        <v>1500</v>
      </c>
      <c r="E19" s="2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 s="24">
        <v>30000</v>
      </c>
      <c r="E20" s="2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 s="24">
        <v>850</v>
      </c>
      <c r="E21" s="2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 s="24">
        <v>2000</v>
      </c>
      <c r="E22" s="2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 s="24">
        <v>18500</v>
      </c>
      <c r="E23" s="2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 s="24">
        <v>350</v>
      </c>
      <c r="E24" s="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 s="24">
        <v>2000</v>
      </c>
      <c r="E25" s="2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 s="24">
        <v>35000</v>
      </c>
      <c r="E26" s="2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 s="24">
        <v>600</v>
      </c>
      <c r="E27" s="2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 s="24">
        <v>1250</v>
      </c>
      <c r="E28" s="2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 s="24">
        <v>20000</v>
      </c>
      <c r="E29" s="2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 s="24">
        <v>12000</v>
      </c>
      <c r="E30" s="2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 s="24">
        <v>3000</v>
      </c>
      <c r="E31" s="2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 s="24">
        <v>4000</v>
      </c>
      <c r="E32" s="2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 s="24">
        <v>13</v>
      </c>
      <c r="E33" s="2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 s="24">
        <v>28450</v>
      </c>
      <c r="E34" s="2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 s="24">
        <v>5250</v>
      </c>
      <c r="E35" s="2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 s="24">
        <v>2600</v>
      </c>
      <c r="E36" s="2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 s="24">
        <v>1000</v>
      </c>
      <c r="E37" s="2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 s="24">
        <v>6000</v>
      </c>
      <c r="E38" s="2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 s="24">
        <v>22000</v>
      </c>
      <c r="E39" s="2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 s="24">
        <v>2500</v>
      </c>
      <c r="E40" s="2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 s="24">
        <v>25000</v>
      </c>
      <c r="E41" s="2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 s="24">
        <v>2000</v>
      </c>
      <c r="E42" s="2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 s="24">
        <v>2000</v>
      </c>
      <c r="E43" s="2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 s="24">
        <v>14000</v>
      </c>
      <c r="E44" s="2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 s="24">
        <v>10000</v>
      </c>
      <c r="E45" s="2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 s="24">
        <v>2000</v>
      </c>
      <c r="E46" s="2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 s="24">
        <v>5000</v>
      </c>
      <c r="E47" s="2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 s="24">
        <v>8400</v>
      </c>
      <c r="E48" s="2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 s="24">
        <v>5000</v>
      </c>
      <c r="E49" s="2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 s="24">
        <v>2000</v>
      </c>
      <c r="E50" s="2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 s="24">
        <v>12000</v>
      </c>
      <c r="E51" s="2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 s="24">
        <v>600</v>
      </c>
      <c r="E52" s="2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 s="24">
        <v>11000</v>
      </c>
      <c r="E53" s="2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 s="24">
        <v>10000</v>
      </c>
      <c r="E54" s="2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 s="24">
        <v>3000</v>
      </c>
      <c r="E55" s="2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 s="24">
        <v>10000</v>
      </c>
      <c r="E56" s="2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 s="24">
        <v>8600</v>
      </c>
      <c r="E57" s="2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 s="24">
        <v>8000</v>
      </c>
      <c r="E58" s="2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 s="24">
        <v>15000</v>
      </c>
      <c r="E59" s="2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 s="24">
        <v>10000</v>
      </c>
      <c r="E60" s="2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 s="24">
        <v>20000</v>
      </c>
      <c r="E61" s="2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 s="24">
        <v>4500</v>
      </c>
      <c r="E62" s="2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 s="24">
        <v>5000</v>
      </c>
      <c r="E63" s="2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 s="24">
        <v>3000</v>
      </c>
      <c r="E64" s="2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 s="24">
        <v>2000</v>
      </c>
      <c r="E65" s="2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 s="24">
        <v>1200</v>
      </c>
      <c r="E66" s="2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11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 s="24">
        <v>7000</v>
      </c>
      <c r="E67" s="2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11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 s="24">
        <v>2000</v>
      </c>
      <c r="E68" s="2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1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 s="24">
        <v>2000</v>
      </c>
      <c r="E69" s="2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1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 s="24">
        <v>600</v>
      </c>
      <c r="E70" s="2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1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 s="24">
        <v>10000</v>
      </c>
      <c r="E71" s="2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 s="24">
        <v>500</v>
      </c>
      <c r="E72" s="2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1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 s="24">
        <v>1800</v>
      </c>
      <c r="E73" s="2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1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 s="24">
        <v>2200</v>
      </c>
      <c r="E74" s="2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1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 s="24">
        <v>900</v>
      </c>
      <c r="E75" s="2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1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 s="24">
        <v>500</v>
      </c>
      <c r="E76" s="2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1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 s="24">
        <v>3500</v>
      </c>
      <c r="E77" s="2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1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 s="24">
        <v>300</v>
      </c>
      <c r="E78" s="2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1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 s="24">
        <v>400</v>
      </c>
      <c r="E79" s="2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1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 s="24">
        <v>50</v>
      </c>
      <c r="E80" s="2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1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 s="24">
        <v>1300</v>
      </c>
      <c r="E81" s="2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 s="24">
        <v>12000</v>
      </c>
      <c r="E82" s="2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1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 s="24">
        <v>750</v>
      </c>
      <c r="E83" s="2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1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 s="24">
        <v>4000</v>
      </c>
      <c r="E84" s="2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1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 s="24">
        <v>200</v>
      </c>
      <c r="E85" s="2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1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 s="24">
        <v>500</v>
      </c>
      <c r="E86" s="2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1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 s="24">
        <v>1200</v>
      </c>
      <c r="E87" s="2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1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 s="24">
        <v>6000</v>
      </c>
      <c r="E88" s="2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1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 s="24">
        <v>2500</v>
      </c>
      <c r="E89" s="2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1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 s="24">
        <v>3500</v>
      </c>
      <c r="E90" s="2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1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 s="24">
        <v>6000</v>
      </c>
      <c r="E91" s="2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 s="24">
        <v>500</v>
      </c>
      <c r="E92" s="2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1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 s="24">
        <v>3000</v>
      </c>
      <c r="E93" s="2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1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 s="24">
        <v>5000</v>
      </c>
      <c r="E94" s="2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1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 s="24">
        <v>1000</v>
      </c>
      <c r="E95" s="2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1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 s="24">
        <v>250</v>
      </c>
      <c r="E96" s="2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1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 s="24">
        <v>350</v>
      </c>
      <c r="E97" s="2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1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 s="24">
        <v>1500</v>
      </c>
      <c r="E98" s="2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1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 s="24">
        <v>400</v>
      </c>
      <c r="E99" s="2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1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24">
        <v>3200</v>
      </c>
      <c r="E100" s="2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1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24">
        <v>1500</v>
      </c>
      <c r="E101" s="2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24">
        <v>5000</v>
      </c>
      <c r="E102" s="2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1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24">
        <v>3500</v>
      </c>
      <c r="E103" s="2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1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24">
        <v>6000</v>
      </c>
      <c r="E104" s="2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1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24">
        <v>1300</v>
      </c>
      <c r="E105" s="2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1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24">
        <v>500</v>
      </c>
      <c r="E106" s="2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1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24">
        <v>2200</v>
      </c>
      <c r="E107" s="2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1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 s="24">
        <v>5000</v>
      </c>
      <c r="E108" s="2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1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24">
        <v>7500</v>
      </c>
      <c r="E109" s="2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1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24">
        <v>1500</v>
      </c>
      <c r="E110" s="2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1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24">
        <v>1000</v>
      </c>
      <c r="E111" s="2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24">
        <v>1300</v>
      </c>
      <c r="E112" s="2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1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24">
        <v>3500</v>
      </c>
      <c r="E113" s="2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1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24">
        <v>5000</v>
      </c>
      <c r="E114" s="2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1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24">
        <v>5000</v>
      </c>
      <c r="E115" s="2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1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24">
        <v>3000</v>
      </c>
      <c r="E116" s="2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1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24">
        <v>450</v>
      </c>
      <c r="E117" s="2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1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24">
        <v>3500</v>
      </c>
      <c r="E118" s="2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1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24">
        <v>4500</v>
      </c>
      <c r="E119" s="2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1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24">
        <v>5000</v>
      </c>
      <c r="E120" s="2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1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24">
        <v>3250</v>
      </c>
      <c r="E121" s="2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24">
        <v>70000</v>
      </c>
      <c r="E122" s="2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1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24">
        <v>3000</v>
      </c>
      <c r="E123" s="2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1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24">
        <v>100000000</v>
      </c>
      <c r="E124" s="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1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24">
        <v>55000</v>
      </c>
      <c r="E125" s="2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1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24">
        <v>4000</v>
      </c>
      <c r="E126" s="2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1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24">
        <v>500</v>
      </c>
      <c r="E127" s="2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1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24">
        <v>25000</v>
      </c>
      <c r="E128" s="2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1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24">
        <v>8000</v>
      </c>
      <c r="E129" s="2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1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24">
        <v>100000</v>
      </c>
      <c r="E130" s="2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11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24">
        <v>20000</v>
      </c>
      <c r="E131" s="2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1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24">
        <v>600</v>
      </c>
      <c r="E132" s="2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1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 s="24">
        <v>1200</v>
      </c>
      <c r="E133" s="2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1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24">
        <v>80000</v>
      </c>
      <c r="E134" s="2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1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24">
        <v>71764</v>
      </c>
      <c r="E135" s="2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1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24">
        <v>5000</v>
      </c>
      <c r="E136" s="2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1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24">
        <v>3000</v>
      </c>
      <c r="E137" s="2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1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24">
        <v>3000</v>
      </c>
      <c r="E138" s="2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1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24">
        <v>55000</v>
      </c>
      <c r="E139" s="2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1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24">
        <v>150000</v>
      </c>
      <c r="E140" s="2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1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24">
        <v>500</v>
      </c>
      <c r="E141" s="2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24">
        <v>200000</v>
      </c>
      <c r="E142" s="2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1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24">
        <v>12000</v>
      </c>
      <c r="E143" s="2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1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24">
        <v>3000</v>
      </c>
      <c r="E144" s="2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1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24">
        <v>5500</v>
      </c>
      <c r="E145" s="2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1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24">
        <v>7500</v>
      </c>
      <c r="E146" s="2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1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24">
        <v>4500</v>
      </c>
      <c r="E147" s="2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1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24">
        <v>20000</v>
      </c>
      <c r="E148" s="2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1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24">
        <v>7000</v>
      </c>
      <c r="E149" s="2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1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24">
        <v>50000</v>
      </c>
      <c r="E150" s="2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1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24">
        <v>10000</v>
      </c>
      <c r="E151" s="2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24">
        <v>130000</v>
      </c>
      <c r="E152" s="2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1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24">
        <v>250000</v>
      </c>
      <c r="E153" s="2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1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24">
        <v>380000</v>
      </c>
      <c r="E154" s="2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1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24">
        <v>50000</v>
      </c>
      <c r="E155" s="2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1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24">
        <v>1500</v>
      </c>
      <c r="E156" s="2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1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24">
        <v>1350000</v>
      </c>
      <c r="E157" s="2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1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24">
        <v>35000</v>
      </c>
      <c r="E158" s="2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1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24">
        <v>2995</v>
      </c>
      <c r="E159" s="2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1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24">
        <v>5000</v>
      </c>
      <c r="E160" s="2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1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24">
        <v>500000</v>
      </c>
      <c r="E161" s="2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24">
        <v>5000</v>
      </c>
      <c r="E162" s="2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1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24">
        <v>50000</v>
      </c>
      <c r="E163" s="2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1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24">
        <v>2800</v>
      </c>
      <c r="E164" s="2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1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24">
        <v>2000000</v>
      </c>
      <c r="E165" s="2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1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24">
        <v>120000</v>
      </c>
      <c r="E166" s="2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1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24">
        <v>17000</v>
      </c>
      <c r="E167" s="2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1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24">
        <v>5000</v>
      </c>
      <c r="E168" s="2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1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24">
        <v>110000</v>
      </c>
      <c r="E169" s="2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1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24">
        <v>8000</v>
      </c>
      <c r="E170" s="2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1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24">
        <v>2500</v>
      </c>
      <c r="E171" s="2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24">
        <v>10000</v>
      </c>
      <c r="E172" s="2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1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24">
        <v>50000</v>
      </c>
      <c r="E173" s="2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1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24">
        <v>95000</v>
      </c>
      <c r="E174" s="2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1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24">
        <v>1110</v>
      </c>
      <c r="E175" s="2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1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24">
        <v>6000</v>
      </c>
      <c r="E176" s="2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1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24">
        <v>20000</v>
      </c>
      <c r="E177" s="2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1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24">
        <v>1500</v>
      </c>
      <c r="E178" s="2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1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24">
        <v>450</v>
      </c>
      <c r="E179" s="2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1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24">
        <v>500000</v>
      </c>
      <c r="E180" s="2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1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24">
        <v>1000</v>
      </c>
      <c r="E181" s="2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24">
        <v>1200</v>
      </c>
      <c r="E182" s="2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1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24">
        <v>3423</v>
      </c>
      <c r="E183" s="2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1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24">
        <v>1000</v>
      </c>
      <c r="E184" s="2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1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 s="24">
        <v>12500</v>
      </c>
      <c r="E185" s="2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1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24">
        <v>1500</v>
      </c>
      <c r="E186" s="2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1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 s="24">
        <v>40000</v>
      </c>
      <c r="E187" s="2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1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24">
        <v>5000</v>
      </c>
      <c r="E188" s="2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1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24">
        <v>5000</v>
      </c>
      <c r="E189" s="2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1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24">
        <v>1500</v>
      </c>
      <c r="E190" s="2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1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24">
        <v>500000</v>
      </c>
      <c r="E191" s="2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 s="24">
        <v>12000</v>
      </c>
      <c r="E192" s="2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1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24">
        <v>5000</v>
      </c>
      <c r="E193" s="2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1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24">
        <v>1000000</v>
      </c>
      <c r="E194" s="2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11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24">
        <v>1000</v>
      </c>
      <c r="E195" s="2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11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24">
        <v>2500</v>
      </c>
      <c r="E196" s="2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1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24">
        <v>2000000</v>
      </c>
      <c r="E197" s="2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1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24">
        <v>3500</v>
      </c>
      <c r="E198" s="2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1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24">
        <v>2500</v>
      </c>
      <c r="E199" s="2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1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24">
        <v>25000</v>
      </c>
      <c r="E200" s="2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1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24">
        <v>10000</v>
      </c>
      <c r="E201" s="2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24">
        <v>6000</v>
      </c>
      <c r="E202" s="2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1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24">
        <v>650</v>
      </c>
      <c r="E203" s="2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1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 s="24">
        <v>6000</v>
      </c>
      <c r="E204" s="2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1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24">
        <v>2500</v>
      </c>
      <c r="E205" s="2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1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24">
        <v>300000</v>
      </c>
      <c r="E206" s="2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1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24">
        <v>8000</v>
      </c>
      <c r="E207" s="2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1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24">
        <v>12700</v>
      </c>
      <c r="E208" s="2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1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24">
        <v>14000</v>
      </c>
      <c r="E209" s="2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1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24">
        <v>50000</v>
      </c>
      <c r="E210" s="2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1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24">
        <v>25000</v>
      </c>
      <c r="E211" s="2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24">
        <v>12000</v>
      </c>
      <c r="E212" s="2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1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24">
        <v>5000</v>
      </c>
      <c r="E213" s="2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1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24">
        <v>6300</v>
      </c>
      <c r="E214" s="2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1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24">
        <v>50000</v>
      </c>
      <c r="E215" s="2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1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24">
        <v>12500</v>
      </c>
      <c r="E216" s="2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1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24">
        <v>4400</v>
      </c>
      <c r="E217" s="2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1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24">
        <v>50000</v>
      </c>
      <c r="E218" s="2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1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 s="24">
        <v>100000</v>
      </c>
      <c r="E219" s="2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1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24">
        <v>5000</v>
      </c>
      <c r="E220" s="2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1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24">
        <v>50000</v>
      </c>
      <c r="E221" s="2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24">
        <v>50000</v>
      </c>
      <c r="E222" s="2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1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24">
        <v>50000</v>
      </c>
      <c r="E223" s="2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1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24">
        <v>1000</v>
      </c>
      <c r="E224" s="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1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24">
        <v>1500000</v>
      </c>
      <c r="E225" s="2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1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24">
        <v>6000000</v>
      </c>
      <c r="E226" s="2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1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24">
        <v>200</v>
      </c>
      <c r="E227" s="2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1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24">
        <v>29000</v>
      </c>
      <c r="E228" s="2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1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24">
        <v>28000</v>
      </c>
      <c r="E229" s="2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1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24">
        <v>8000</v>
      </c>
      <c r="E230" s="2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1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24">
        <v>3000</v>
      </c>
      <c r="E231" s="2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24">
        <v>15000</v>
      </c>
      <c r="E232" s="2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1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24">
        <v>1500000</v>
      </c>
      <c r="E233" s="2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1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24">
        <v>4000</v>
      </c>
      <c r="E234" s="2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1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24">
        <v>350000</v>
      </c>
      <c r="E235" s="2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1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24">
        <v>1000</v>
      </c>
      <c r="E236" s="2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1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24">
        <v>10000</v>
      </c>
      <c r="E237" s="2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1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24">
        <v>150000</v>
      </c>
      <c r="E238" s="2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1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24">
        <v>15000</v>
      </c>
      <c r="E239" s="2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1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24">
        <v>26000</v>
      </c>
      <c r="E240" s="2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1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24">
        <v>1000</v>
      </c>
      <c r="E241" s="2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24">
        <v>15000</v>
      </c>
      <c r="E242" s="2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1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24">
        <v>36400</v>
      </c>
      <c r="E243" s="2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1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24">
        <v>13000</v>
      </c>
      <c r="E244" s="2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1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24">
        <v>25000</v>
      </c>
      <c r="E245" s="2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1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 s="24">
        <v>3500</v>
      </c>
      <c r="E246" s="2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1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24">
        <v>5000</v>
      </c>
      <c r="E247" s="2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1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24">
        <v>5000</v>
      </c>
      <c r="E248" s="2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1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24">
        <v>5000</v>
      </c>
      <c r="E249" s="2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1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24">
        <v>85000</v>
      </c>
      <c r="E250" s="2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1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24">
        <v>10000</v>
      </c>
      <c r="E251" s="2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24">
        <v>30000</v>
      </c>
      <c r="E252" s="2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1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24">
        <v>3500</v>
      </c>
      <c r="E253" s="2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1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24">
        <v>5000</v>
      </c>
      <c r="E254" s="2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1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24">
        <v>1500</v>
      </c>
      <c r="E255" s="2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1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24">
        <v>24000</v>
      </c>
      <c r="E256" s="2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1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24">
        <v>8000</v>
      </c>
      <c r="E257" s="2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1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24">
        <v>13000</v>
      </c>
      <c r="E258" s="2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11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24">
        <v>35000</v>
      </c>
      <c r="E259" s="2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11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24">
        <v>30000</v>
      </c>
      <c r="E260" s="2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1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24">
        <v>75000</v>
      </c>
      <c r="E261" s="2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24">
        <v>10000</v>
      </c>
      <c r="E262" s="2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1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24">
        <v>20000</v>
      </c>
      <c r="E263" s="2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1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24">
        <v>2500</v>
      </c>
      <c r="E264" s="2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1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24">
        <v>25000</v>
      </c>
      <c r="E265" s="2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1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24">
        <v>5000</v>
      </c>
      <c r="E266" s="2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1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24">
        <v>5000</v>
      </c>
      <c r="E267" s="2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1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24">
        <v>1000</v>
      </c>
      <c r="E268" s="2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1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24">
        <v>9850</v>
      </c>
      <c r="E269" s="2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1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24">
        <v>5000</v>
      </c>
      <c r="E270" s="2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1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24">
        <v>100000</v>
      </c>
      <c r="E271" s="2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24">
        <v>2300</v>
      </c>
      <c r="E272" s="2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1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24">
        <v>30000</v>
      </c>
      <c r="E273" s="2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1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24">
        <v>3000</v>
      </c>
      <c r="E274" s="2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1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24">
        <v>5000</v>
      </c>
      <c r="E275" s="2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1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24">
        <v>4000</v>
      </c>
      <c r="E276" s="2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1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24">
        <v>20000</v>
      </c>
      <c r="E277" s="2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1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24">
        <v>4000</v>
      </c>
      <c r="E278" s="2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1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24">
        <v>65000</v>
      </c>
      <c r="E279" s="2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1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24">
        <v>27000</v>
      </c>
      <c r="E280" s="2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1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24">
        <v>17000</v>
      </c>
      <c r="E281" s="2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24">
        <v>75000</v>
      </c>
      <c r="E282" s="2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1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24">
        <v>5500</v>
      </c>
      <c r="E283" s="2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1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24">
        <v>45000</v>
      </c>
      <c r="E284" s="2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1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24">
        <v>18000</v>
      </c>
      <c r="E285" s="2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1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24">
        <v>40000</v>
      </c>
      <c r="E286" s="2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1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24">
        <v>14000</v>
      </c>
      <c r="E287" s="2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1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24">
        <v>15000</v>
      </c>
      <c r="E288" s="2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1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24">
        <v>15000</v>
      </c>
      <c r="E289" s="2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1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24">
        <v>50000</v>
      </c>
      <c r="E290" s="2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1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24">
        <v>15000</v>
      </c>
      <c r="E291" s="2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24">
        <v>4500</v>
      </c>
      <c r="E292" s="2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1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24">
        <v>5000</v>
      </c>
      <c r="E293" s="2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1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24">
        <v>75000</v>
      </c>
      <c r="E294" s="2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1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24">
        <v>26000</v>
      </c>
      <c r="E295" s="2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1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24">
        <v>5000</v>
      </c>
      <c r="E296" s="2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1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24">
        <v>50000</v>
      </c>
      <c r="E297" s="2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1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24">
        <v>25000</v>
      </c>
      <c r="E298" s="2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1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24">
        <v>20000</v>
      </c>
      <c r="E299" s="2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1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24">
        <v>126000</v>
      </c>
      <c r="E300" s="2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1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24">
        <v>10000</v>
      </c>
      <c r="E301" s="2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24">
        <v>25000</v>
      </c>
      <c r="E302" s="2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1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24">
        <v>13000</v>
      </c>
      <c r="E303" s="2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1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24">
        <v>10000</v>
      </c>
      <c r="E304" s="2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1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24">
        <v>3000</v>
      </c>
      <c r="E305" s="2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1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24">
        <v>3400</v>
      </c>
      <c r="E306" s="2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1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24">
        <v>7500</v>
      </c>
      <c r="E307" s="2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1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24">
        <v>1000</v>
      </c>
      <c r="E308" s="2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1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 s="24">
        <v>22000</v>
      </c>
      <c r="E309" s="2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1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24">
        <v>12000</v>
      </c>
      <c r="E310" s="2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1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24">
        <v>18000</v>
      </c>
      <c r="E311" s="2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24">
        <v>1000</v>
      </c>
      <c r="E312" s="2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1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24">
        <v>20000</v>
      </c>
      <c r="E313" s="2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1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24">
        <v>8000</v>
      </c>
      <c r="E314" s="2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1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24">
        <v>17000</v>
      </c>
      <c r="E315" s="2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1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24">
        <v>1000</v>
      </c>
      <c r="E316" s="2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1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24">
        <v>25000</v>
      </c>
      <c r="E317" s="2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1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24">
        <v>15000</v>
      </c>
      <c r="E318" s="2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1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24">
        <v>30000</v>
      </c>
      <c r="E319" s="2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1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24">
        <v>5000</v>
      </c>
      <c r="E320" s="2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1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24">
        <v>5000</v>
      </c>
      <c r="E321" s="2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24">
        <v>20000</v>
      </c>
      <c r="E322" s="2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11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24">
        <v>35000</v>
      </c>
      <c r="E323" s="2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11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24">
        <v>25000</v>
      </c>
      <c r="E324" s="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1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24">
        <v>5400</v>
      </c>
      <c r="E325" s="2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1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24">
        <v>8500</v>
      </c>
      <c r="E326" s="2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1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24">
        <v>50000</v>
      </c>
      <c r="E327" s="2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1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24">
        <v>150000</v>
      </c>
      <c r="E328" s="2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1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24">
        <v>4000</v>
      </c>
      <c r="E329" s="2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1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24">
        <v>75000</v>
      </c>
      <c r="E330" s="2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1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24">
        <v>10000</v>
      </c>
      <c r="E331" s="2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24">
        <v>35000</v>
      </c>
      <c r="E332" s="2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1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24">
        <v>40000</v>
      </c>
      <c r="E333" s="2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1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24">
        <v>100000</v>
      </c>
      <c r="E334" s="2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1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24">
        <v>40000</v>
      </c>
      <c r="E335" s="2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1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24">
        <v>10000</v>
      </c>
      <c r="E336" s="2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1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24">
        <v>8500</v>
      </c>
      <c r="E337" s="2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1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24">
        <v>25000</v>
      </c>
      <c r="E338" s="2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1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24">
        <v>3000</v>
      </c>
      <c r="E339" s="2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1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24">
        <v>15000</v>
      </c>
      <c r="E340" s="2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1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24">
        <v>6000</v>
      </c>
      <c r="E341" s="2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24">
        <v>35000</v>
      </c>
      <c r="E342" s="2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1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24">
        <v>3500</v>
      </c>
      <c r="E343" s="2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1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24">
        <v>55000</v>
      </c>
      <c r="E344" s="2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1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24">
        <v>30000</v>
      </c>
      <c r="E345" s="2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1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24">
        <v>33500</v>
      </c>
      <c r="E346" s="2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1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24">
        <v>14500</v>
      </c>
      <c r="E347" s="2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1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24">
        <v>10000</v>
      </c>
      <c r="E348" s="2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1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24">
        <v>40000</v>
      </c>
      <c r="E349" s="2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1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24">
        <v>10000</v>
      </c>
      <c r="E350" s="2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1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24">
        <v>11260</v>
      </c>
      <c r="E351" s="2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24">
        <v>25000</v>
      </c>
      <c r="E352" s="2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1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24">
        <v>34000</v>
      </c>
      <c r="E353" s="2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1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24">
        <v>10000</v>
      </c>
      <c r="E354" s="2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1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24">
        <v>58425</v>
      </c>
      <c r="E355" s="2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1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24">
        <v>3500</v>
      </c>
      <c r="E356" s="2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1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24">
        <v>35000</v>
      </c>
      <c r="E357" s="2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1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24">
        <v>7500</v>
      </c>
      <c r="E358" s="2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1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24">
        <v>15000</v>
      </c>
      <c r="E359" s="2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1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24">
        <v>50000</v>
      </c>
      <c r="E360" s="2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1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24">
        <v>24200</v>
      </c>
      <c r="E361" s="2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24">
        <v>12000</v>
      </c>
      <c r="E362" s="2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1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24">
        <v>35000</v>
      </c>
      <c r="E363" s="2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1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24">
        <v>9665</v>
      </c>
      <c r="E364" s="2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1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24">
        <v>8925</v>
      </c>
      <c r="E365" s="2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1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24">
        <v>7000</v>
      </c>
      <c r="E366" s="2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1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24">
        <v>15000</v>
      </c>
      <c r="E367" s="2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1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24">
        <v>38000</v>
      </c>
      <c r="E368" s="2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1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24">
        <v>10000</v>
      </c>
      <c r="E369" s="2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1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24">
        <v>12500</v>
      </c>
      <c r="E370" s="2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1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24">
        <v>6500</v>
      </c>
      <c r="E371" s="2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24">
        <v>25000</v>
      </c>
      <c r="E372" s="2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1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24">
        <v>150000</v>
      </c>
      <c r="E373" s="2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1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24">
        <v>300</v>
      </c>
      <c r="E374" s="2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1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24">
        <v>7500</v>
      </c>
      <c r="E375" s="2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1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24">
        <v>6000</v>
      </c>
      <c r="E376" s="2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1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24">
        <v>500</v>
      </c>
      <c r="E377" s="2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1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24">
        <v>2450</v>
      </c>
      <c r="E378" s="2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1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24">
        <v>12000</v>
      </c>
      <c r="E379" s="2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1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24">
        <v>3000</v>
      </c>
      <c r="E380" s="2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1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24">
        <v>15000</v>
      </c>
      <c r="E381" s="2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24">
        <v>4000</v>
      </c>
      <c r="E382" s="2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1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24">
        <v>25000</v>
      </c>
      <c r="E383" s="2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1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24">
        <v>600</v>
      </c>
      <c r="E384" s="2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1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24">
        <v>999</v>
      </c>
      <c r="E385" s="2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1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24">
        <v>20000</v>
      </c>
      <c r="E386" s="2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11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24">
        <v>25000</v>
      </c>
      <c r="E387" s="2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11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24">
        <v>600</v>
      </c>
      <c r="E388" s="2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1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24">
        <v>38000</v>
      </c>
      <c r="E389" s="2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1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24">
        <v>5000</v>
      </c>
      <c r="E390" s="2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1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24">
        <v>68000</v>
      </c>
      <c r="E391" s="2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24">
        <v>1000</v>
      </c>
      <c r="E392" s="2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1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24">
        <v>20000</v>
      </c>
      <c r="E393" s="2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1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24">
        <v>18500</v>
      </c>
      <c r="E394" s="2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1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24">
        <v>50000</v>
      </c>
      <c r="E395" s="2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1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24">
        <v>4700</v>
      </c>
      <c r="E396" s="2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1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24">
        <v>10000</v>
      </c>
      <c r="E397" s="2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1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24">
        <v>15000</v>
      </c>
      <c r="E398" s="2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1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24">
        <v>12444</v>
      </c>
      <c r="E399" s="2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1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24">
        <v>7500</v>
      </c>
      <c r="E400" s="2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1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24">
        <v>20000</v>
      </c>
      <c r="E401" s="2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24">
        <v>10000</v>
      </c>
      <c r="E402" s="2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1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24">
        <v>50000</v>
      </c>
      <c r="E403" s="2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1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24">
        <v>2000</v>
      </c>
      <c r="E404" s="2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1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24">
        <v>5000</v>
      </c>
      <c r="E405" s="2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1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24">
        <v>35000</v>
      </c>
      <c r="E406" s="2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1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24">
        <v>2820</v>
      </c>
      <c r="E407" s="2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1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24">
        <v>2800</v>
      </c>
      <c r="E408" s="2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1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24">
        <v>2000</v>
      </c>
      <c r="E409" s="2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1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24">
        <v>6000</v>
      </c>
      <c r="E410" s="2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1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24">
        <v>500</v>
      </c>
      <c r="E411" s="2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24">
        <v>1000</v>
      </c>
      <c r="E412" s="2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1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24">
        <v>30000</v>
      </c>
      <c r="E413" s="2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1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24">
        <v>2500</v>
      </c>
      <c r="E414" s="2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1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24">
        <v>12800</v>
      </c>
      <c r="E415" s="2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1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24">
        <v>18500</v>
      </c>
      <c r="E416" s="2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1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24">
        <v>1400</v>
      </c>
      <c r="E417" s="2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1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24">
        <v>1000</v>
      </c>
      <c r="E418" s="2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1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24">
        <v>10500</v>
      </c>
      <c r="E419" s="2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1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24">
        <v>22400</v>
      </c>
      <c r="E420" s="2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1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24">
        <v>8000</v>
      </c>
      <c r="E421" s="2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24">
        <v>3300</v>
      </c>
      <c r="E422" s="2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1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24">
        <v>15000</v>
      </c>
      <c r="E423" s="2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1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24">
        <v>40000</v>
      </c>
      <c r="E424" s="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1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24">
        <v>20000</v>
      </c>
      <c r="E425" s="2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1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24">
        <v>3000</v>
      </c>
      <c r="E426" s="2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1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24">
        <v>50000</v>
      </c>
      <c r="E427" s="2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1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24">
        <v>10000</v>
      </c>
      <c r="E428" s="2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1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24">
        <v>6500</v>
      </c>
      <c r="E429" s="2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1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24">
        <v>12000</v>
      </c>
      <c r="E430" s="2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1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24">
        <v>5000</v>
      </c>
      <c r="E431" s="2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24">
        <v>1000</v>
      </c>
      <c r="E432" s="2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1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24">
        <v>3000</v>
      </c>
      <c r="E433" s="2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1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24">
        <v>6000</v>
      </c>
      <c r="E434" s="2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1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24">
        <v>3000</v>
      </c>
      <c r="E435" s="2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1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24">
        <v>2500</v>
      </c>
      <c r="E436" s="2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1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24">
        <v>110000</v>
      </c>
      <c r="E437" s="2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1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24">
        <v>1000</v>
      </c>
      <c r="E438" s="2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1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24">
        <v>7000</v>
      </c>
      <c r="E439" s="2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1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24">
        <v>20000</v>
      </c>
      <c r="E440" s="2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1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24">
        <v>450</v>
      </c>
      <c r="E441" s="2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24">
        <v>5000</v>
      </c>
      <c r="E442" s="2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1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24">
        <v>400</v>
      </c>
      <c r="E443" s="2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1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 s="24">
        <v>17000</v>
      </c>
      <c r="E444" s="2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1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24">
        <v>10000</v>
      </c>
      <c r="E445" s="2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1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24">
        <v>1000</v>
      </c>
      <c r="E446" s="2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1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24">
        <v>60000</v>
      </c>
      <c r="E447" s="2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1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24">
        <v>10500</v>
      </c>
      <c r="E448" s="2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1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24">
        <v>30000</v>
      </c>
      <c r="E449" s="2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1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24">
        <v>2500</v>
      </c>
      <c r="E450" s="2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11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24">
        <v>2000</v>
      </c>
      <c r="E451" s="2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1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24">
        <v>50000</v>
      </c>
      <c r="E452" s="2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1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24">
        <v>20000</v>
      </c>
      <c r="E453" s="2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1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24">
        <v>750</v>
      </c>
      <c r="E454" s="2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1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24">
        <v>94875</v>
      </c>
      <c r="E455" s="2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1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24">
        <v>10000</v>
      </c>
      <c r="E456" s="2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1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24">
        <v>65000</v>
      </c>
      <c r="E457" s="2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1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24">
        <v>8888</v>
      </c>
      <c r="E458" s="2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1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24">
        <v>20000</v>
      </c>
      <c r="E459" s="2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1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24">
        <v>10000</v>
      </c>
      <c r="E460" s="2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1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24">
        <v>39000</v>
      </c>
      <c r="E461" s="2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24">
        <v>8500</v>
      </c>
      <c r="E462" s="2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1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24">
        <v>550</v>
      </c>
      <c r="E463" s="2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1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24">
        <v>100000</v>
      </c>
      <c r="E464" s="2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1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24">
        <v>55000</v>
      </c>
      <c r="E465" s="2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1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24">
        <v>1010</v>
      </c>
      <c r="E466" s="2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1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24">
        <v>512</v>
      </c>
      <c r="E467" s="2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1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24">
        <v>10000</v>
      </c>
      <c r="E468" s="2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1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24">
        <v>20000</v>
      </c>
      <c r="E469" s="2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1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24">
        <v>7500</v>
      </c>
      <c r="E470" s="2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1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24">
        <v>6000</v>
      </c>
      <c r="E471" s="2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24">
        <v>5000</v>
      </c>
      <c r="E472" s="2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1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24">
        <v>55000</v>
      </c>
      <c r="E473" s="2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1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24">
        <v>800</v>
      </c>
      <c r="E474" s="2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1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24">
        <v>30000</v>
      </c>
      <c r="E475" s="2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1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24">
        <v>3300</v>
      </c>
      <c r="E476" s="2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1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24">
        <v>2000</v>
      </c>
      <c r="E477" s="2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1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24">
        <v>220000</v>
      </c>
      <c r="E478" s="2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1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24">
        <v>1500</v>
      </c>
      <c r="E479" s="2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1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24">
        <v>10000</v>
      </c>
      <c r="E480" s="2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1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24">
        <v>15000</v>
      </c>
      <c r="E481" s="2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24">
        <v>40000</v>
      </c>
      <c r="E482" s="2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1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24">
        <v>30000</v>
      </c>
      <c r="E483" s="2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1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24">
        <v>10000</v>
      </c>
      <c r="E484" s="2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1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24">
        <v>15000</v>
      </c>
      <c r="E485" s="2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1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24">
        <v>80000</v>
      </c>
      <c r="E486" s="2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1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24">
        <v>37956</v>
      </c>
      <c r="E487" s="2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1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24">
        <v>550000</v>
      </c>
      <c r="E488" s="2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1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24">
        <v>50000</v>
      </c>
      <c r="E489" s="2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1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24">
        <v>12000</v>
      </c>
      <c r="E490" s="2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1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24">
        <v>74997</v>
      </c>
      <c r="E491" s="2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 s="24">
        <v>1000</v>
      </c>
      <c r="E492" s="2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1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24">
        <v>10000</v>
      </c>
      <c r="E493" s="2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1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24">
        <v>10000000</v>
      </c>
      <c r="E494" s="2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1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24">
        <v>30000</v>
      </c>
      <c r="E495" s="2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1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24">
        <v>20000</v>
      </c>
      <c r="E496" s="2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1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24">
        <v>7000</v>
      </c>
      <c r="E497" s="2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1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24">
        <v>60000</v>
      </c>
      <c r="E498" s="2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1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 s="24">
        <v>4480</v>
      </c>
      <c r="E499" s="2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1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24">
        <v>65108</v>
      </c>
      <c r="E500" s="2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1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24">
        <v>20000</v>
      </c>
      <c r="E501" s="2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24">
        <v>6500</v>
      </c>
      <c r="E502" s="2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1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24">
        <v>10000</v>
      </c>
      <c r="E503" s="2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1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24">
        <v>20000</v>
      </c>
      <c r="E504" s="2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1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24">
        <v>6500</v>
      </c>
      <c r="E505" s="2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1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24">
        <v>24500</v>
      </c>
      <c r="E506" s="2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1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24">
        <v>12000</v>
      </c>
      <c r="E507" s="2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1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24">
        <v>200000</v>
      </c>
      <c r="E508" s="2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1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24">
        <v>20000</v>
      </c>
      <c r="E509" s="2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1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24">
        <v>50000</v>
      </c>
      <c r="E510" s="2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1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24">
        <v>5000</v>
      </c>
      <c r="E511" s="2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24">
        <v>14000</v>
      </c>
      <c r="E512" s="2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1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24">
        <v>5000</v>
      </c>
      <c r="E513" s="2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1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24">
        <v>8000</v>
      </c>
      <c r="E514" s="2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11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24">
        <v>50000</v>
      </c>
      <c r="E515" s="2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11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24">
        <v>1500</v>
      </c>
      <c r="E516" s="2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1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24">
        <v>97000</v>
      </c>
      <c r="E517" s="2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1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24">
        <v>5000</v>
      </c>
      <c r="E518" s="2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1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24">
        <v>15000</v>
      </c>
      <c r="E519" s="2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1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24">
        <v>7175</v>
      </c>
      <c r="E520" s="2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1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24">
        <v>12001</v>
      </c>
      <c r="E521" s="2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24">
        <v>5000</v>
      </c>
      <c r="E522" s="2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1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24">
        <v>5000</v>
      </c>
      <c r="E523" s="2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1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24">
        <v>3000</v>
      </c>
      <c r="E524" s="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1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24">
        <v>5000</v>
      </c>
      <c r="E525" s="2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1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24">
        <v>3500</v>
      </c>
      <c r="E526" s="2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1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24">
        <v>12000</v>
      </c>
      <c r="E527" s="2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1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24">
        <v>1500</v>
      </c>
      <c r="E528" s="2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1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24">
        <v>10000</v>
      </c>
      <c r="E529" s="2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1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24">
        <v>1150</v>
      </c>
      <c r="E530" s="2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1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24">
        <v>1200</v>
      </c>
      <c r="E531" s="2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24">
        <v>3405</v>
      </c>
      <c r="E532" s="2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1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24">
        <v>4000</v>
      </c>
      <c r="E533" s="2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1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24">
        <v>10000</v>
      </c>
      <c r="E534" s="2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1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24">
        <v>2000</v>
      </c>
      <c r="E535" s="2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1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24">
        <v>15000</v>
      </c>
      <c r="E536" s="2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1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24">
        <v>2000</v>
      </c>
      <c r="E537" s="2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1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24">
        <v>3300</v>
      </c>
      <c r="E538" s="2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1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24">
        <v>2000</v>
      </c>
      <c r="E539" s="2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1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24">
        <v>5000</v>
      </c>
      <c r="E540" s="2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1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24">
        <v>500</v>
      </c>
      <c r="E541" s="2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24">
        <v>15000</v>
      </c>
      <c r="E542" s="2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1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24">
        <v>4500</v>
      </c>
      <c r="E543" s="2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1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24">
        <v>250000</v>
      </c>
      <c r="E544" s="2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1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24">
        <v>22000</v>
      </c>
      <c r="E545" s="2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1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24">
        <v>500</v>
      </c>
      <c r="E546" s="2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1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24">
        <v>50000</v>
      </c>
      <c r="E547" s="2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1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24">
        <v>60000</v>
      </c>
      <c r="E548" s="2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1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24">
        <v>7500</v>
      </c>
      <c r="E549" s="2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1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24">
        <v>10000</v>
      </c>
      <c r="E550" s="2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1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24">
        <v>2500</v>
      </c>
      <c r="E551" s="2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24">
        <v>5000</v>
      </c>
      <c r="E552" s="2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1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24">
        <v>75000</v>
      </c>
      <c r="E553" s="2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1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24">
        <v>45000</v>
      </c>
      <c r="E554" s="2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1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24">
        <v>25000</v>
      </c>
      <c r="E555" s="2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1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24">
        <v>3870</v>
      </c>
      <c r="E556" s="2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1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24">
        <v>7500</v>
      </c>
      <c r="E557" s="2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1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24">
        <v>8000</v>
      </c>
      <c r="E558" s="2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1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24">
        <v>150000</v>
      </c>
      <c r="E559" s="2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1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24">
        <v>750</v>
      </c>
      <c r="E560" s="2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1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24">
        <v>240000</v>
      </c>
      <c r="E561" s="2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24">
        <v>100000</v>
      </c>
      <c r="E562" s="2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1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24">
        <v>15000</v>
      </c>
      <c r="E563" s="2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1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24">
        <v>50000</v>
      </c>
      <c r="E564" s="2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1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24">
        <v>75000</v>
      </c>
      <c r="E565" s="2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1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24">
        <v>18000</v>
      </c>
      <c r="E566" s="2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1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24">
        <v>25000</v>
      </c>
      <c r="E567" s="2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1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24">
        <v>5000</v>
      </c>
      <c r="E568" s="2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1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24">
        <v>10000</v>
      </c>
      <c r="E569" s="2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1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24">
        <v>24500</v>
      </c>
      <c r="E570" s="2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1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24">
        <v>2500</v>
      </c>
      <c r="E571" s="2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24">
        <v>85000</v>
      </c>
      <c r="E572" s="2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1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24">
        <v>25000</v>
      </c>
      <c r="E573" s="2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1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24">
        <v>2500</v>
      </c>
      <c r="E574" s="2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1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24">
        <v>88888</v>
      </c>
      <c r="E575" s="2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1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24">
        <v>11180</v>
      </c>
      <c r="E576" s="2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1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24">
        <v>60000</v>
      </c>
      <c r="E577" s="2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1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24">
        <v>80000</v>
      </c>
      <c r="E578" s="2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11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24">
        <v>5000</v>
      </c>
      <c r="E579" s="2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11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24">
        <v>125000</v>
      </c>
      <c r="E580" s="2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1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24">
        <v>12000</v>
      </c>
      <c r="E581" s="2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24">
        <v>3000</v>
      </c>
      <c r="E582" s="2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1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24">
        <v>400</v>
      </c>
      <c r="E583" s="2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1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24">
        <v>100000</v>
      </c>
      <c r="E584" s="2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1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24">
        <v>9000</v>
      </c>
      <c r="E585" s="2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1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24">
        <v>1000</v>
      </c>
      <c r="E586" s="2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1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24">
        <v>9000</v>
      </c>
      <c r="E587" s="2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1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24">
        <v>10000</v>
      </c>
      <c r="E588" s="2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1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24">
        <v>30000</v>
      </c>
      <c r="E589" s="2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1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24">
        <v>9000</v>
      </c>
      <c r="E590" s="2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1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 s="24">
        <v>7500</v>
      </c>
      <c r="E591" s="2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24">
        <v>5000</v>
      </c>
      <c r="E592" s="2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1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24">
        <v>100000</v>
      </c>
      <c r="E593" s="2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1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24">
        <v>7500</v>
      </c>
      <c r="E594" s="2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1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24">
        <v>500</v>
      </c>
      <c r="E595" s="2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1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24">
        <v>25000</v>
      </c>
      <c r="E596" s="2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1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24">
        <v>100000</v>
      </c>
      <c r="E597" s="2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1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24">
        <v>20000</v>
      </c>
      <c r="E598" s="2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1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24">
        <v>7500</v>
      </c>
      <c r="E599" s="2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1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24">
        <v>2500</v>
      </c>
      <c r="E600" s="2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1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24">
        <v>50000</v>
      </c>
      <c r="E601" s="2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24">
        <v>5000</v>
      </c>
      <c r="E602" s="2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1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24">
        <v>10000</v>
      </c>
      <c r="E603" s="2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1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24">
        <v>70000</v>
      </c>
      <c r="E604" s="2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1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24">
        <v>15000</v>
      </c>
      <c r="E605" s="2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1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24">
        <v>1500</v>
      </c>
      <c r="E606" s="2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1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24">
        <v>5000</v>
      </c>
      <c r="E607" s="2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1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24">
        <v>5000</v>
      </c>
      <c r="E608" s="2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1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24">
        <v>250</v>
      </c>
      <c r="E609" s="2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1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24">
        <v>150000</v>
      </c>
      <c r="E610" s="2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1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24">
        <v>780</v>
      </c>
      <c r="E611" s="2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24">
        <v>13803</v>
      </c>
      <c r="E612" s="2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1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24">
        <v>80000</v>
      </c>
      <c r="E613" s="2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1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24">
        <v>10000</v>
      </c>
      <c r="E614" s="2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1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24">
        <v>60000</v>
      </c>
      <c r="E615" s="2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1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24">
        <v>10000</v>
      </c>
      <c r="E616" s="2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1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24">
        <v>515</v>
      </c>
      <c r="E617" s="2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1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24">
        <v>5000</v>
      </c>
      <c r="E618" s="2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1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24">
        <v>2000</v>
      </c>
      <c r="E619" s="2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1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24">
        <v>400</v>
      </c>
      <c r="E620" s="2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1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24">
        <v>2500000</v>
      </c>
      <c r="E621" s="2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24">
        <v>30000</v>
      </c>
      <c r="E622" s="2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1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24">
        <v>25000</v>
      </c>
      <c r="E623" s="2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1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24">
        <v>6000</v>
      </c>
      <c r="E624" s="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1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24">
        <v>75000</v>
      </c>
      <c r="E625" s="2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1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24">
        <v>5000</v>
      </c>
      <c r="E626" s="2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1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24">
        <v>25000</v>
      </c>
      <c r="E627" s="2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1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24">
        <v>25000</v>
      </c>
      <c r="E628" s="2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1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24">
        <v>450000</v>
      </c>
      <c r="E629" s="2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1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24">
        <v>5000</v>
      </c>
      <c r="E630" s="2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1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24">
        <v>200000</v>
      </c>
      <c r="E631" s="2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24">
        <v>11999</v>
      </c>
      <c r="E632" s="2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1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24">
        <v>50000</v>
      </c>
      <c r="E633" s="2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1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24">
        <v>20000</v>
      </c>
      <c r="E634" s="2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1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24">
        <v>10000</v>
      </c>
      <c r="E635" s="2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1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24">
        <v>5000</v>
      </c>
      <c r="E636" s="2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1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24">
        <v>25000</v>
      </c>
      <c r="E637" s="2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1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24">
        <v>2000</v>
      </c>
      <c r="E638" s="2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1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24">
        <v>100000</v>
      </c>
      <c r="E639" s="2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1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 s="24">
        <v>200000</v>
      </c>
      <c r="E640" s="2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1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24">
        <v>1000000</v>
      </c>
      <c r="E641" s="2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24">
        <v>70</v>
      </c>
      <c r="E642" s="2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11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24">
        <v>40000</v>
      </c>
      <c r="E643" s="2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11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24">
        <v>20000</v>
      </c>
      <c r="E644" s="2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1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24">
        <v>25000</v>
      </c>
      <c r="E645" s="2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1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24">
        <v>25000</v>
      </c>
      <c r="E646" s="2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1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24">
        <v>2000</v>
      </c>
      <c r="E647" s="2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1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24">
        <v>800</v>
      </c>
      <c r="E648" s="2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1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24">
        <v>2000</v>
      </c>
      <c r="E649" s="2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1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24">
        <v>35000</v>
      </c>
      <c r="E650" s="2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1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24">
        <v>2500</v>
      </c>
      <c r="E651" s="2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24">
        <v>1500</v>
      </c>
      <c r="E652" s="2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1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24">
        <v>25000</v>
      </c>
      <c r="E653" s="2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1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24">
        <v>3000</v>
      </c>
      <c r="E654" s="2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1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24">
        <v>75000</v>
      </c>
      <c r="E655" s="2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1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24">
        <v>12000</v>
      </c>
      <c r="E656" s="2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1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24">
        <v>8000</v>
      </c>
      <c r="E657" s="2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1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24">
        <v>5000</v>
      </c>
      <c r="E658" s="2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1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24">
        <v>15000</v>
      </c>
      <c r="E659" s="2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1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24">
        <v>28888</v>
      </c>
      <c r="E660" s="2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1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 s="24">
        <v>3000</v>
      </c>
      <c r="E661" s="2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24">
        <v>50000</v>
      </c>
      <c r="E662" s="2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1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24">
        <v>10000</v>
      </c>
      <c r="E663" s="2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1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24">
        <v>39000</v>
      </c>
      <c r="E664" s="2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1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24">
        <v>200000</v>
      </c>
      <c r="E665" s="2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1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24">
        <v>12000</v>
      </c>
      <c r="E666" s="2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1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24">
        <v>10000</v>
      </c>
      <c r="E667" s="2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1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24">
        <v>200000</v>
      </c>
      <c r="E668" s="2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1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24">
        <v>50000</v>
      </c>
      <c r="E669" s="2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1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24">
        <v>15000</v>
      </c>
      <c r="E670" s="2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1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24">
        <v>200000</v>
      </c>
      <c r="E671" s="2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24">
        <v>90000</v>
      </c>
      <c r="E672" s="2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1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24">
        <v>30000</v>
      </c>
      <c r="E673" s="2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1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24">
        <v>50000</v>
      </c>
      <c r="E674" s="2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1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24">
        <v>100000</v>
      </c>
      <c r="E675" s="2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1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24">
        <v>50000</v>
      </c>
      <c r="E676" s="2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1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24">
        <v>6000</v>
      </c>
      <c r="E677" s="2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1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24">
        <v>100000</v>
      </c>
      <c r="E678" s="2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1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24">
        <v>50000</v>
      </c>
      <c r="E679" s="2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1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24">
        <v>29000</v>
      </c>
      <c r="E680" s="2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1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24">
        <v>57000</v>
      </c>
      <c r="E681" s="2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24">
        <v>75000</v>
      </c>
      <c r="E682" s="2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1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24">
        <v>2500</v>
      </c>
      <c r="E683" s="2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1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24">
        <v>50000</v>
      </c>
      <c r="E684" s="2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1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24">
        <v>35000</v>
      </c>
      <c r="E685" s="2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1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24">
        <v>320000</v>
      </c>
      <c r="E686" s="2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1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24">
        <v>2000</v>
      </c>
      <c r="E687" s="2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1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24">
        <v>500000</v>
      </c>
      <c r="E688" s="2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1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24">
        <v>100000</v>
      </c>
      <c r="E689" s="2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1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24">
        <v>20000</v>
      </c>
      <c r="E690" s="2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1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24">
        <v>200000</v>
      </c>
      <c r="E691" s="2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24">
        <v>20000</v>
      </c>
      <c r="E692" s="2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1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24">
        <v>50000</v>
      </c>
      <c r="E693" s="2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1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24">
        <v>20000</v>
      </c>
      <c r="E694" s="2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1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24">
        <v>100000</v>
      </c>
      <c r="E695" s="2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1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24">
        <v>150000</v>
      </c>
      <c r="E696" s="2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1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24">
        <v>60000</v>
      </c>
      <c r="E697" s="2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1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24">
        <v>175000</v>
      </c>
      <c r="E698" s="2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1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24">
        <v>5000</v>
      </c>
      <c r="E699" s="2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1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24">
        <v>100000</v>
      </c>
      <c r="E700" s="2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1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24">
        <v>130000</v>
      </c>
      <c r="E701" s="2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24">
        <v>15000</v>
      </c>
      <c r="E702" s="2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1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24">
        <v>23000</v>
      </c>
      <c r="E703" s="2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1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24">
        <v>15000</v>
      </c>
      <c r="E704" s="2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1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24">
        <v>15000</v>
      </c>
      <c r="E705" s="2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1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24">
        <v>55000</v>
      </c>
      <c r="E706" s="2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11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24">
        <v>100000</v>
      </c>
      <c r="E707" s="2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11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24">
        <v>100000</v>
      </c>
      <c r="E708" s="2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1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24">
        <v>68000</v>
      </c>
      <c r="E709" s="2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1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24">
        <v>40000</v>
      </c>
      <c r="E710" s="2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1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24">
        <v>15000</v>
      </c>
      <c r="E711" s="2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24">
        <v>1200</v>
      </c>
      <c r="E712" s="2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1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24">
        <v>100000</v>
      </c>
      <c r="E713" s="2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1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24">
        <v>48500</v>
      </c>
      <c r="E714" s="2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1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24">
        <v>25000</v>
      </c>
      <c r="E715" s="2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1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24">
        <v>15000</v>
      </c>
      <c r="E716" s="2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1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24">
        <v>27500</v>
      </c>
      <c r="E717" s="2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1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24">
        <v>7000</v>
      </c>
      <c r="E718" s="2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1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24">
        <v>100000</v>
      </c>
      <c r="E719" s="2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1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24">
        <v>12000</v>
      </c>
      <c r="E720" s="2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1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24">
        <v>15000</v>
      </c>
      <c r="E721" s="2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24">
        <v>1900</v>
      </c>
      <c r="E722" s="2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1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24">
        <v>8200</v>
      </c>
      <c r="E723" s="2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1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24">
        <v>25000</v>
      </c>
      <c r="E724" s="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1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24">
        <v>5000</v>
      </c>
      <c r="E725" s="2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1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24">
        <v>7000</v>
      </c>
      <c r="E726" s="2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1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24">
        <v>20000</v>
      </c>
      <c r="E727" s="2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1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24">
        <v>2500</v>
      </c>
      <c r="E728" s="2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1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24">
        <v>3500</v>
      </c>
      <c r="E729" s="2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1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24">
        <v>7500</v>
      </c>
      <c r="E730" s="2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1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24">
        <v>4000</v>
      </c>
      <c r="E731" s="2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24">
        <v>20000</v>
      </c>
      <c r="E732" s="2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1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24">
        <v>5000</v>
      </c>
      <c r="E733" s="2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1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24">
        <v>40</v>
      </c>
      <c r="E734" s="2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1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24">
        <v>2500</v>
      </c>
      <c r="E735" s="2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1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24">
        <v>8500</v>
      </c>
      <c r="E736" s="2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1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24">
        <v>47000</v>
      </c>
      <c r="E737" s="2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1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24">
        <v>3600</v>
      </c>
      <c r="E738" s="2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1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24">
        <v>5000</v>
      </c>
      <c r="E739" s="2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1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24">
        <v>1500</v>
      </c>
      <c r="E740" s="2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1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24">
        <v>6000</v>
      </c>
      <c r="E741" s="2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24">
        <v>3000</v>
      </c>
      <c r="E742" s="2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1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24">
        <v>13000</v>
      </c>
      <c r="E743" s="2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1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24">
        <v>1400</v>
      </c>
      <c r="E744" s="2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1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24">
        <v>550</v>
      </c>
      <c r="E745" s="2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1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24">
        <v>5000</v>
      </c>
      <c r="E746" s="2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1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24">
        <v>2220</v>
      </c>
      <c r="E747" s="2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1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24">
        <v>2987</v>
      </c>
      <c r="E748" s="2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1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24">
        <v>7000</v>
      </c>
      <c r="E749" s="2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1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24">
        <v>2000</v>
      </c>
      <c r="E750" s="2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1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24">
        <v>10000</v>
      </c>
      <c r="E751" s="2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24">
        <v>4444</v>
      </c>
      <c r="E752" s="2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1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24">
        <v>3000</v>
      </c>
      <c r="E753" s="2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1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24">
        <v>5000</v>
      </c>
      <c r="E754" s="2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1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24">
        <v>10000</v>
      </c>
      <c r="E755" s="2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1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24">
        <v>2000</v>
      </c>
      <c r="E756" s="2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1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24">
        <v>2500</v>
      </c>
      <c r="E757" s="2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1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24">
        <v>700</v>
      </c>
      <c r="E758" s="2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1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24">
        <v>250</v>
      </c>
      <c r="E759" s="2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1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24">
        <v>2500</v>
      </c>
      <c r="E760" s="2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1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24">
        <v>5000</v>
      </c>
      <c r="E761" s="2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24">
        <v>2200</v>
      </c>
      <c r="E762" s="2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1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24">
        <v>5000</v>
      </c>
      <c r="E763" s="2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1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24">
        <v>3500</v>
      </c>
      <c r="E764" s="2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1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24">
        <v>4290</v>
      </c>
      <c r="E765" s="2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1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24">
        <v>5000</v>
      </c>
      <c r="E766" s="2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1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24">
        <v>7000</v>
      </c>
      <c r="E767" s="2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1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24">
        <v>4000</v>
      </c>
      <c r="E768" s="2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1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24">
        <v>5000</v>
      </c>
      <c r="E769" s="2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1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24">
        <v>2500</v>
      </c>
      <c r="E770" s="2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11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24">
        <v>4000</v>
      </c>
      <c r="E771" s="2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1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24">
        <v>17500</v>
      </c>
      <c r="E772" s="2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1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24">
        <v>38000</v>
      </c>
      <c r="E773" s="2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1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24">
        <v>1500</v>
      </c>
      <c r="E774" s="2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1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24">
        <v>3759</v>
      </c>
      <c r="E775" s="2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1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24">
        <v>500</v>
      </c>
      <c r="E776" s="2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1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24">
        <v>10000</v>
      </c>
      <c r="E777" s="2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1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24">
        <v>7000</v>
      </c>
      <c r="E778" s="2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1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24">
        <v>3000</v>
      </c>
      <c r="E779" s="2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1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24">
        <v>500</v>
      </c>
      <c r="E780" s="2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1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24">
        <v>15000</v>
      </c>
      <c r="E781" s="2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24">
        <v>1000</v>
      </c>
      <c r="E782" s="2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1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24">
        <v>800</v>
      </c>
      <c r="E783" s="2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1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24">
        <v>700</v>
      </c>
      <c r="E784" s="2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1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24">
        <v>1500</v>
      </c>
      <c r="E785" s="2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1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24">
        <v>1000</v>
      </c>
      <c r="E786" s="2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1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24">
        <v>500</v>
      </c>
      <c r="E787" s="2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1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24">
        <v>5000</v>
      </c>
      <c r="E788" s="2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1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24">
        <v>1200</v>
      </c>
      <c r="E789" s="2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1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24">
        <v>1000</v>
      </c>
      <c r="E790" s="2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1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24">
        <v>1700</v>
      </c>
      <c r="E791" s="2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24">
        <v>10000</v>
      </c>
      <c r="E792" s="2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1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24">
        <v>7500</v>
      </c>
      <c r="E793" s="2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1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24">
        <v>2500</v>
      </c>
      <c r="E794" s="2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1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24">
        <v>2750</v>
      </c>
      <c r="E795" s="2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1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24">
        <v>8000</v>
      </c>
      <c r="E796" s="2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1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24">
        <v>14000</v>
      </c>
      <c r="E797" s="2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1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24">
        <v>10000</v>
      </c>
      <c r="E798" s="2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1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24">
        <v>3000</v>
      </c>
      <c r="E799" s="2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1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24">
        <v>3500</v>
      </c>
      <c r="E800" s="2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1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24">
        <v>5000</v>
      </c>
      <c r="E801" s="2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24">
        <v>1500</v>
      </c>
      <c r="E802" s="2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1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24">
        <v>2000</v>
      </c>
      <c r="E803" s="2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1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24">
        <v>6000</v>
      </c>
      <c r="E804" s="2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1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24">
        <v>2300</v>
      </c>
      <c r="E805" s="2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1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24">
        <v>5500</v>
      </c>
      <c r="E806" s="2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1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24">
        <v>3000</v>
      </c>
      <c r="E807" s="2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1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24">
        <v>8000</v>
      </c>
      <c r="E808" s="2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1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24">
        <v>4000</v>
      </c>
      <c r="E809" s="2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1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24">
        <v>4500</v>
      </c>
      <c r="E810" s="2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1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24">
        <v>4000</v>
      </c>
      <c r="E811" s="2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24">
        <v>1500</v>
      </c>
      <c r="E812" s="2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1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24">
        <v>1000</v>
      </c>
      <c r="E813" s="2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1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24">
        <v>600</v>
      </c>
      <c r="E814" s="2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1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24">
        <v>1500</v>
      </c>
      <c r="E815" s="2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1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24">
        <v>1000</v>
      </c>
      <c r="E816" s="2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1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24">
        <v>4000</v>
      </c>
      <c r="E817" s="2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1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24">
        <v>7000</v>
      </c>
      <c r="E818" s="2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1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24">
        <v>1500</v>
      </c>
      <c r="E819" s="2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1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24">
        <v>350</v>
      </c>
      <c r="E820" s="2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1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24">
        <v>400</v>
      </c>
      <c r="E821" s="2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24">
        <v>2000</v>
      </c>
      <c r="E822" s="2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1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24">
        <v>17482</v>
      </c>
      <c r="E823" s="2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1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24">
        <v>3000</v>
      </c>
      <c r="E824" s="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1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24">
        <v>800</v>
      </c>
      <c r="E825" s="2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1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24">
        <v>1600</v>
      </c>
      <c r="E826" s="2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1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24">
        <v>12500</v>
      </c>
      <c r="E827" s="2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1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24">
        <v>5500</v>
      </c>
      <c r="E828" s="2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1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24">
        <v>300</v>
      </c>
      <c r="E829" s="2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1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24">
        <v>1300</v>
      </c>
      <c r="E830" s="2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1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24">
        <v>500</v>
      </c>
      <c r="E831" s="2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24">
        <v>1800</v>
      </c>
      <c r="E832" s="2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1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24">
        <v>1500</v>
      </c>
      <c r="E833" s="2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1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24">
        <v>15000</v>
      </c>
      <c r="E834" s="2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11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 s="24">
        <v>6000</v>
      </c>
      <c r="E835" s="2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11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24">
        <v>5500</v>
      </c>
      <c r="E836" s="2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1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24">
        <v>2000</v>
      </c>
      <c r="E837" s="2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1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 s="24">
        <v>5000</v>
      </c>
      <c r="E838" s="2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1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24">
        <v>2500</v>
      </c>
      <c r="E839" s="2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1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24">
        <v>2000</v>
      </c>
      <c r="E840" s="2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1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24">
        <v>5000</v>
      </c>
      <c r="E841" s="2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24">
        <v>10000</v>
      </c>
      <c r="E842" s="2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1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24">
        <v>5000</v>
      </c>
      <c r="E843" s="2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1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24">
        <v>2500</v>
      </c>
      <c r="E844" s="2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1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24">
        <v>3000</v>
      </c>
      <c r="E845" s="2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1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24">
        <v>3000</v>
      </c>
      <c r="E846" s="2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1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24">
        <v>5000</v>
      </c>
      <c r="E847" s="2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1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24">
        <v>1100</v>
      </c>
      <c r="E848" s="2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1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24">
        <v>10</v>
      </c>
      <c r="E849" s="2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1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24">
        <v>300</v>
      </c>
      <c r="E850" s="2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1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24">
        <v>4000</v>
      </c>
      <c r="E851" s="2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24">
        <v>4000</v>
      </c>
      <c r="E852" s="2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1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24">
        <v>2000</v>
      </c>
      <c r="E853" s="2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1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24">
        <v>3500</v>
      </c>
      <c r="E854" s="2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1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24">
        <v>300</v>
      </c>
      <c r="E855" s="2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1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24">
        <v>27800</v>
      </c>
      <c r="E856" s="2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1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24">
        <v>1450</v>
      </c>
      <c r="E857" s="2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1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24">
        <v>250</v>
      </c>
      <c r="E858" s="2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1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24">
        <v>1200</v>
      </c>
      <c r="E859" s="2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1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24">
        <v>1200</v>
      </c>
      <c r="E860" s="2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1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24">
        <v>4000</v>
      </c>
      <c r="E861" s="2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24">
        <v>14000</v>
      </c>
      <c r="E862" s="2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1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24">
        <v>4500</v>
      </c>
      <c r="E863" s="2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1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24">
        <v>50000</v>
      </c>
      <c r="E864" s="2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1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24">
        <v>2000</v>
      </c>
      <c r="E865" s="2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1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24">
        <v>6500</v>
      </c>
      <c r="E866" s="2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1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24">
        <v>2200</v>
      </c>
      <c r="E867" s="2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1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24">
        <v>3500</v>
      </c>
      <c r="E868" s="2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1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24">
        <v>5000</v>
      </c>
      <c r="E869" s="2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1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24">
        <v>45000</v>
      </c>
      <c r="E870" s="2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1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24">
        <v>8800</v>
      </c>
      <c r="E871" s="2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24">
        <v>20000</v>
      </c>
      <c r="E872" s="2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1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24">
        <v>6000</v>
      </c>
      <c r="E873" s="2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1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24">
        <v>8000</v>
      </c>
      <c r="E874" s="2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1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24">
        <v>3500</v>
      </c>
      <c r="E875" s="2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1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24">
        <v>3000</v>
      </c>
      <c r="E876" s="2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1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24">
        <v>5000</v>
      </c>
      <c r="E877" s="2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1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24">
        <v>3152</v>
      </c>
      <c r="E878" s="2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1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24">
        <v>2000</v>
      </c>
      <c r="E879" s="2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1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24">
        <v>5000</v>
      </c>
      <c r="E880" s="2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1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24">
        <v>2100</v>
      </c>
      <c r="E881" s="2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24">
        <v>3780</v>
      </c>
      <c r="E882" s="2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1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24">
        <v>3750</v>
      </c>
      <c r="E883" s="2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1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24">
        <v>1500</v>
      </c>
      <c r="E884" s="2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1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24">
        <v>5000</v>
      </c>
      <c r="E885" s="2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1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24">
        <v>2000</v>
      </c>
      <c r="E886" s="2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1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24">
        <v>1000</v>
      </c>
      <c r="E887" s="2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1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24">
        <v>500</v>
      </c>
      <c r="E888" s="2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1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24">
        <v>1000</v>
      </c>
      <c r="E889" s="2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1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24">
        <v>1000</v>
      </c>
      <c r="E890" s="2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1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24">
        <v>25000</v>
      </c>
      <c r="E891" s="2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24">
        <v>3000</v>
      </c>
      <c r="E892" s="2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1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24">
        <v>8000</v>
      </c>
      <c r="E893" s="2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1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24">
        <v>6000</v>
      </c>
      <c r="E894" s="2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1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24">
        <v>2000</v>
      </c>
      <c r="E895" s="2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1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24">
        <v>20000</v>
      </c>
      <c r="E896" s="2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1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24">
        <v>8000</v>
      </c>
      <c r="E897" s="2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1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24">
        <v>8000</v>
      </c>
      <c r="E898" s="2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11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24">
        <v>3000</v>
      </c>
      <c r="E899" s="2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11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24">
        <v>2500</v>
      </c>
      <c r="E900" s="2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1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24">
        <v>750</v>
      </c>
      <c r="E901" s="2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24">
        <v>5000</v>
      </c>
      <c r="E902" s="2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1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24">
        <v>6500</v>
      </c>
      <c r="E903" s="2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1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24">
        <v>30000</v>
      </c>
      <c r="E904" s="2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1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24">
        <v>5000</v>
      </c>
      <c r="E905" s="2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1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24">
        <v>50000</v>
      </c>
      <c r="E906" s="2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1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24">
        <v>6500</v>
      </c>
      <c r="E907" s="2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1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24">
        <v>15000</v>
      </c>
      <c r="E908" s="2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1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24">
        <v>2900</v>
      </c>
      <c r="E909" s="2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1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24">
        <v>2500</v>
      </c>
      <c r="E910" s="2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1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24">
        <v>16000</v>
      </c>
      <c r="E911" s="2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24">
        <v>550</v>
      </c>
      <c r="E912" s="2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1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24">
        <v>100000</v>
      </c>
      <c r="E913" s="2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1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24">
        <v>3500</v>
      </c>
      <c r="E914" s="2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1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24">
        <v>30000</v>
      </c>
      <c r="E915" s="2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1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24">
        <v>1500</v>
      </c>
      <c r="E916" s="2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1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24">
        <v>6500</v>
      </c>
      <c r="E917" s="2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1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24">
        <v>3300</v>
      </c>
      <c r="E918" s="2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1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24">
        <v>5000</v>
      </c>
      <c r="E919" s="2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1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24">
        <v>3900</v>
      </c>
      <c r="E920" s="2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1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 s="24">
        <v>20000</v>
      </c>
      <c r="E921" s="2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24">
        <v>5500</v>
      </c>
      <c r="E922" s="2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1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24">
        <v>15000</v>
      </c>
      <c r="E923" s="2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1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24">
        <v>27000</v>
      </c>
      <c r="E924" s="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1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24">
        <v>15000</v>
      </c>
      <c r="E925" s="2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1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24">
        <v>3000</v>
      </c>
      <c r="E926" s="2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1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24">
        <v>6000</v>
      </c>
      <c r="E927" s="2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1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24">
        <v>7000</v>
      </c>
      <c r="E928" s="2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1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24">
        <v>20000</v>
      </c>
      <c r="E929" s="2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1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24">
        <v>14500</v>
      </c>
      <c r="E930" s="2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1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24">
        <v>500</v>
      </c>
      <c r="E931" s="2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24">
        <v>900</v>
      </c>
      <c r="E932" s="2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1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24">
        <v>2000</v>
      </c>
      <c r="E933" s="2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1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24">
        <v>9500</v>
      </c>
      <c r="E934" s="2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1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24">
        <v>2000</v>
      </c>
      <c r="E935" s="2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1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24">
        <v>5000</v>
      </c>
      <c r="E936" s="2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1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24">
        <v>3500</v>
      </c>
      <c r="E937" s="2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1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24">
        <v>1400</v>
      </c>
      <c r="E938" s="2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1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24">
        <v>3500</v>
      </c>
      <c r="E939" s="2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1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24">
        <v>7000</v>
      </c>
      <c r="E940" s="2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1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24">
        <v>2750</v>
      </c>
      <c r="E941" s="2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24">
        <v>9000</v>
      </c>
      <c r="E942" s="2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1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24">
        <v>50000</v>
      </c>
      <c r="E943" s="2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1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24">
        <v>7500</v>
      </c>
      <c r="E944" s="2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1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24">
        <v>3000</v>
      </c>
      <c r="E945" s="2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1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24">
        <v>50000</v>
      </c>
      <c r="E946" s="2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1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24">
        <v>100000</v>
      </c>
      <c r="E947" s="2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1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24">
        <v>15000</v>
      </c>
      <c r="E948" s="2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1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24">
        <v>850</v>
      </c>
      <c r="E949" s="2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1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24">
        <v>4000</v>
      </c>
      <c r="E950" s="2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1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24">
        <v>20000</v>
      </c>
      <c r="E951" s="2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24">
        <v>5000</v>
      </c>
      <c r="E952" s="2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1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24">
        <v>50000</v>
      </c>
      <c r="E953" s="2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1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24">
        <v>49000</v>
      </c>
      <c r="E954" s="2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1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24">
        <v>15000</v>
      </c>
      <c r="E955" s="2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1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24">
        <v>15000</v>
      </c>
      <c r="E956" s="2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1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24">
        <v>300000</v>
      </c>
      <c r="E957" s="2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1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24">
        <v>50000</v>
      </c>
      <c r="E958" s="2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1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24">
        <v>12000</v>
      </c>
      <c r="E959" s="2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1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24">
        <v>7777</v>
      </c>
      <c r="E960" s="2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1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24">
        <v>50000</v>
      </c>
      <c r="E961" s="2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24">
        <v>55650</v>
      </c>
      <c r="E962" s="2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11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24">
        <v>95000</v>
      </c>
      <c r="E963" s="2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11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24">
        <v>2500</v>
      </c>
      <c r="E964" s="2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1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24">
        <v>35000</v>
      </c>
      <c r="E965" s="2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1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24">
        <v>110000</v>
      </c>
      <c r="E966" s="2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1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24">
        <v>25000</v>
      </c>
      <c r="E967" s="2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1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24">
        <v>12000</v>
      </c>
      <c r="E968" s="2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1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24">
        <v>20000</v>
      </c>
      <c r="E969" s="2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1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24">
        <v>8000</v>
      </c>
      <c r="E970" s="2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1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24">
        <v>30000</v>
      </c>
      <c r="E971" s="2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24">
        <v>5000</v>
      </c>
      <c r="E972" s="2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1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24">
        <v>100000</v>
      </c>
      <c r="E973" s="2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1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24">
        <v>20000</v>
      </c>
      <c r="E974" s="2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1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24">
        <v>20000</v>
      </c>
      <c r="E975" s="2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1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24">
        <v>50000</v>
      </c>
      <c r="E976" s="2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1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24">
        <v>100000</v>
      </c>
      <c r="E977" s="2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1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24">
        <v>150000</v>
      </c>
      <c r="E978" s="2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1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24">
        <v>2700</v>
      </c>
      <c r="E979" s="2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1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24">
        <v>172889</v>
      </c>
      <c r="E980" s="2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1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24">
        <v>35000</v>
      </c>
      <c r="E981" s="2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24">
        <v>10000</v>
      </c>
      <c r="E982" s="2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1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24">
        <v>88888</v>
      </c>
      <c r="E983" s="2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1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24">
        <v>17500</v>
      </c>
      <c r="E984" s="2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1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24">
        <v>104219</v>
      </c>
      <c r="E985" s="2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1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24">
        <v>10000</v>
      </c>
      <c r="E986" s="2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1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24">
        <v>30000</v>
      </c>
      <c r="E987" s="2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1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24">
        <v>20000</v>
      </c>
      <c r="E988" s="2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1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24">
        <v>50000</v>
      </c>
      <c r="E989" s="2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1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24">
        <v>5000</v>
      </c>
      <c r="E990" s="2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1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24">
        <v>10000</v>
      </c>
      <c r="E991" s="2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24">
        <v>25000</v>
      </c>
      <c r="E992" s="2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1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24">
        <v>5000</v>
      </c>
      <c r="E993" s="2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1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24">
        <v>100000</v>
      </c>
      <c r="E994" s="2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1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24">
        <v>70000</v>
      </c>
      <c r="E995" s="2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1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24">
        <v>200000</v>
      </c>
      <c r="E996" s="2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1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24">
        <v>10000</v>
      </c>
      <c r="E997" s="2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1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24">
        <v>4000</v>
      </c>
      <c r="E998" s="2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1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24">
        <v>5000</v>
      </c>
      <c r="E999" s="2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1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24">
        <v>60000</v>
      </c>
      <c r="E1000" s="2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1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24">
        <v>150000</v>
      </c>
      <c r="E1001" s="2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24">
        <v>894700</v>
      </c>
      <c r="E1002" s="2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1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24">
        <v>5000</v>
      </c>
      <c r="E1003" s="2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1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24">
        <v>9999</v>
      </c>
      <c r="E1004" s="2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1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24">
        <v>20000</v>
      </c>
      <c r="E1005" s="2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1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24">
        <v>25000</v>
      </c>
      <c r="E1006" s="2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1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24">
        <v>200000</v>
      </c>
      <c r="E1007" s="2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1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24">
        <v>4000</v>
      </c>
      <c r="E1008" s="2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1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24">
        <v>30000</v>
      </c>
      <c r="E1009" s="2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1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24">
        <v>93500</v>
      </c>
      <c r="E1010" s="2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1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24">
        <v>50000</v>
      </c>
      <c r="E1011" s="2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24">
        <v>115250</v>
      </c>
      <c r="E1012" s="2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1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24">
        <v>20000</v>
      </c>
      <c r="E1013" s="2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1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24">
        <v>5000</v>
      </c>
      <c r="E1014" s="2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1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24">
        <v>25000</v>
      </c>
      <c r="E1015" s="2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1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24">
        <v>10000</v>
      </c>
      <c r="E1016" s="2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1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24">
        <v>9000</v>
      </c>
      <c r="E1017" s="2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1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24">
        <v>100000</v>
      </c>
      <c r="E1018" s="2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1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24">
        <v>250000</v>
      </c>
      <c r="E1019" s="2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1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24">
        <v>20000</v>
      </c>
      <c r="E1020" s="2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1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24">
        <v>45000</v>
      </c>
      <c r="E1021" s="2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24">
        <v>1550</v>
      </c>
      <c r="E1022" s="2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1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24">
        <v>3000</v>
      </c>
      <c r="E1023" s="2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1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24">
        <v>2000</v>
      </c>
      <c r="E1024" s="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1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24">
        <v>2000</v>
      </c>
      <c r="E1025" s="2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1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24">
        <v>20000</v>
      </c>
      <c r="E1026" s="2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11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24">
        <v>70000</v>
      </c>
      <c r="E1027" s="2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11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24">
        <v>7000</v>
      </c>
      <c r="E1028" s="2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1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24">
        <v>7501</v>
      </c>
      <c r="E1029" s="2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1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24">
        <v>10000</v>
      </c>
      <c r="E1030" s="2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1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24">
        <v>10000</v>
      </c>
      <c r="E1031" s="2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24">
        <v>2000</v>
      </c>
      <c r="E1032" s="2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1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24">
        <v>10000</v>
      </c>
      <c r="E1033" s="2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1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24">
        <v>5400</v>
      </c>
      <c r="E1034" s="2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1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24">
        <v>1328</v>
      </c>
      <c r="E1035" s="2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1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24">
        <v>5000</v>
      </c>
      <c r="E1036" s="2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1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24">
        <v>4600</v>
      </c>
      <c r="E1037" s="2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1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24">
        <v>4500</v>
      </c>
      <c r="E1038" s="2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1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24">
        <v>1000</v>
      </c>
      <c r="E1039" s="2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1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24">
        <v>1500</v>
      </c>
      <c r="E1040" s="2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1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24">
        <v>500</v>
      </c>
      <c r="E1041" s="2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24">
        <v>85000</v>
      </c>
      <c r="E1042" s="2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1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24">
        <v>50</v>
      </c>
      <c r="E1043" s="2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1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24">
        <v>650</v>
      </c>
      <c r="E1044" s="2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1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24">
        <v>100000</v>
      </c>
      <c r="E1045" s="2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1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24">
        <v>7000</v>
      </c>
      <c r="E1046" s="2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1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24">
        <v>10000</v>
      </c>
      <c r="E1047" s="2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1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24">
        <v>3000</v>
      </c>
      <c r="E1048" s="2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1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24">
        <v>2000</v>
      </c>
      <c r="E1049" s="2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1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24">
        <v>15000</v>
      </c>
      <c r="E1050" s="2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1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24">
        <v>12000</v>
      </c>
      <c r="E1051" s="2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24">
        <v>2500</v>
      </c>
      <c r="E1052" s="2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1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24">
        <v>500</v>
      </c>
      <c r="E1053" s="2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1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24">
        <v>4336</v>
      </c>
      <c r="E1054" s="2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1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24">
        <v>1500</v>
      </c>
      <c r="E1055" s="2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1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24">
        <v>2500</v>
      </c>
      <c r="E1056" s="2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1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24">
        <v>3500</v>
      </c>
      <c r="E1057" s="2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1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24">
        <v>10000</v>
      </c>
      <c r="E1058" s="2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1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24">
        <v>10000</v>
      </c>
      <c r="E1059" s="2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1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24">
        <v>40000</v>
      </c>
      <c r="E1060" s="2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1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24">
        <v>1100</v>
      </c>
      <c r="E1061" s="2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24">
        <v>5000</v>
      </c>
      <c r="E1062" s="2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1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24">
        <v>4000</v>
      </c>
      <c r="E1063" s="2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1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24">
        <v>199</v>
      </c>
      <c r="E1064" s="2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1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24">
        <v>1000</v>
      </c>
      <c r="E1065" s="2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1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24">
        <v>90000</v>
      </c>
      <c r="E1066" s="2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1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24">
        <v>3000</v>
      </c>
      <c r="E1067" s="2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1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24">
        <v>150000</v>
      </c>
      <c r="E1068" s="2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1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24">
        <v>500</v>
      </c>
      <c r="E1069" s="2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1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24">
        <v>30000</v>
      </c>
      <c r="E1070" s="2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1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24">
        <v>2200</v>
      </c>
      <c r="E1071" s="2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24">
        <v>10000</v>
      </c>
      <c r="E1072" s="2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1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24">
        <v>100</v>
      </c>
      <c r="E1073" s="2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1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24">
        <v>75000</v>
      </c>
      <c r="E1074" s="2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1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24">
        <v>750</v>
      </c>
      <c r="E1075" s="2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1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24">
        <v>54000</v>
      </c>
      <c r="E1076" s="2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1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24">
        <v>1000</v>
      </c>
      <c r="E1077" s="2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1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24">
        <v>75000</v>
      </c>
      <c r="E1078" s="2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1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24">
        <v>25000</v>
      </c>
      <c r="E1079" s="2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1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24">
        <v>600</v>
      </c>
      <c r="E1080" s="2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1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24">
        <v>26000</v>
      </c>
      <c r="E1081" s="2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24">
        <v>20000</v>
      </c>
      <c r="E1082" s="2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1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24">
        <v>68000</v>
      </c>
      <c r="E1083" s="2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1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24">
        <v>10000</v>
      </c>
      <c r="E1084" s="2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1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24">
        <v>50000</v>
      </c>
      <c r="E1085" s="2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1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24">
        <v>550</v>
      </c>
      <c r="E1086" s="2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1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24">
        <v>30000</v>
      </c>
      <c r="E1087" s="2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1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24">
        <v>18000</v>
      </c>
      <c r="E1088" s="2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1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24">
        <v>1100</v>
      </c>
      <c r="E1089" s="2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1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24">
        <v>45000</v>
      </c>
      <c r="E1090" s="2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11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24">
        <v>15000</v>
      </c>
      <c r="E1091" s="2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1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24">
        <v>12999</v>
      </c>
      <c r="E1092" s="2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1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24">
        <v>200</v>
      </c>
      <c r="E1093" s="2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1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24">
        <v>2000</v>
      </c>
      <c r="E1094" s="2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1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24">
        <v>300</v>
      </c>
      <c r="E1095" s="2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1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24">
        <v>18000</v>
      </c>
      <c r="E1096" s="2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1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24">
        <v>500000</v>
      </c>
      <c r="E1097" s="2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1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24">
        <v>12000</v>
      </c>
      <c r="E1098" s="2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1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24">
        <v>100000</v>
      </c>
      <c r="E1099" s="2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1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24">
        <v>25000</v>
      </c>
      <c r="E1100" s="2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1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24">
        <v>5000</v>
      </c>
      <c r="E1101" s="2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24">
        <v>4000</v>
      </c>
      <c r="E1102" s="2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1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24">
        <v>100000</v>
      </c>
      <c r="E1103" s="2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1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24">
        <v>8000</v>
      </c>
      <c r="E1104" s="2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1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24">
        <v>15000</v>
      </c>
      <c r="E1105" s="2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1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24">
        <v>60000</v>
      </c>
      <c r="E1106" s="2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1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24">
        <v>900000</v>
      </c>
      <c r="E1107" s="2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1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24">
        <v>400</v>
      </c>
      <c r="E1108" s="2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1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24">
        <v>10000</v>
      </c>
      <c r="E1109" s="2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1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24">
        <v>25000</v>
      </c>
      <c r="E1110" s="2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1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24">
        <v>10000</v>
      </c>
      <c r="E1111" s="2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24">
        <v>50000</v>
      </c>
      <c r="E1112" s="2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1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24">
        <v>2500</v>
      </c>
      <c r="E1113" s="2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1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24">
        <v>88000</v>
      </c>
      <c r="E1114" s="2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1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24">
        <v>1000</v>
      </c>
      <c r="E1115" s="2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1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24">
        <v>6000</v>
      </c>
      <c r="E1116" s="2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1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24">
        <v>40000</v>
      </c>
      <c r="E1117" s="2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1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24">
        <v>500000</v>
      </c>
      <c r="E1118" s="2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1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24">
        <v>1000</v>
      </c>
      <c r="E1119" s="2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1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24">
        <v>4500</v>
      </c>
      <c r="E1120" s="2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1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24">
        <v>2100</v>
      </c>
      <c r="E1121" s="2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24">
        <v>25000</v>
      </c>
      <c r="E1122" s="2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1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24">
        <v>250000</v>
      </c>
      <c r="E1123" s="2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1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24">
        <v>3200</v>
      </c>
      <c r="E1124" s="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1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24">
        <v>5000</v>
      </c>
      <c r="E1125" s="2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1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24">
        <v>90000</v>
      </c>
      <c r="E1126" s="2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1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24">
        <v>3000</v>
      </c>
      <c r="E1127" s="2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1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24">
        <v>2000</v>
      </c>
      <c r="E1128" s="2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1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24">
        <v>35000</v>
      </c>
      <c r="E1129" s="2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1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24">
        <v>1000</v>
      </c>
      <c r="E1130" s="2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1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24">
        <v>20000</v>
      </c>
      <c r="E1131" s="2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24">
        <v>5000</v>
      </c>
      <c r="E1132" s="2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1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24">
        <v>40000</v>
      </c>
      <c r="E1133" s="2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1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24">
        <v>10000</v>
      </c>
      <c r="E1134" s="2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1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24">
        <v>3000</v>
      </c>
      <c r="E1135" s="2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1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24">
        <v>25000</v>
      </c>
      <c r="E1136" s="2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1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24">
        <v>1000</v>
      </c>
      <c r="E1137" s="2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1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24">
        <v>4190</v>
      </c>
      <c r="E1138" s="2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1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24">
        <v>25000</v>
      </c>
      <c r="E1139" s="2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1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24">
        <v>35000</v>
      </c>
      <c r="E1140" s="2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1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24">
        <v>8000</v>
      </c>
      <c r="E1141" s="2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24">
        <v>5000</v>
      </c>
      <c r="E1142" s="2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1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24">
        <v>500</v>
      </c>
      <c r="E1143" s="2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1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24">
        <v>4000</v>
      </c>
      <c r="E1144" s="2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1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24">
        <v>45000</v>
      </c>
      <c r="E1145" s="2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1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24">
        <v>9300</v>
      </c>
      <c r="E1146" s="2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1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24">
        <v>80000</v>
      </c>
      <c r="E1147" s="2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1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24">
        <v>6000</v>
      </c>
      <c r="E1148" s="2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1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24">
        <v>25000</v>
      </c>
      <c r="E1149" s="2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1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24">
        <v>15000</v>
      </c>
      <c r="E1150" s="2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1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24">
        <v>50000</v>
      </c>
      <c r="E1151" s="2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24">
        <v>2500</v>
      </c>
      <c r="E1152" s="2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1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24">
        <v>25000</v>
      </c>
      <c r="E1153" s="2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1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24">
        <v>16000</v>
      </c>
      <c r="E1154" s="2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11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24">
        <v>8000</v>
      </c>
      <c r="E1155" s="2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11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24">
        <v>5000</v>
      </c>
      <c r="E1156" s="2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1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24">
        <v>25000</v>
      </c>
      <c r="E1157" s="2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1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24">
        <v>6500</v>
      </c>
      <c r="E1158" s="2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1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24">
        <v>10000</v>
      </c>
      <c r="E1159" s="2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1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24">
        <v>7500</v>
      </c>
      <c r="E1160" s="2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1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24">
        <v>6750</v>
      </c>
      <c r="E1161" s="2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24">
        <v>30000</v>
      </c>
      <c r="E1162" s="2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1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24">
        <v>18000</v>
      </c>
      <c r="E1163" s="2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1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24">
        <v>60000</v>
      </c>
      <c r="E1164" s="2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1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24">
        <v>5200</v>
      </c>
      <c r="E1165" s="2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1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24">
        <v>10000</v>
      </c>
      <c r="E1166" s="2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1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24">
        <v>10000</v>
      </c>
      <c r="E1167" s="2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1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24">
        <v>15000</v>
      </c>
      <c r="E1168" s="2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1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24">
        <v>60000</v>
      </c>
      <c r="E1169" s="2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1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24">
        <v>18000</v>
      </c>
      <c r="E1170" s="2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1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24">
        <v>10000</v>
      </c>
      <c r="E1171" s="2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24">
        <v>25000</v>
      </c>
      <c r="E1172" s="2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1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24">
        <v>25000</v>
      </c>
      <c r="E1173" s="2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1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24">
        <v>9000</v>
      </c>
      <c r="E1174" s="2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1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24">
        <v>125000</v>
      </c>
      <c r="E1175" s="2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1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24">
        <v>15000</v>
      </c>
      <c r="E1176" s="2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1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24">
        <v>20000</v>
      </c>
      <c r="E1177" s="2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1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24">
        <v>175000</v>
      </c>
      <c r="E1178" s="2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1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24">
        <v>6000</v>
      </c>
      <c r="E1179" s="2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1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24">
        <v>75000</v>
      </c>
      <c r="E1180" s="2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1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24">
        <v>60000</v>
      </c>
      <c r="E1181" s="2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24">
        <v>50000</v>
      </c>
      <c r="E1182" s="2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1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24">
        <v>50000</v>
      </c>
      <c r="E1183" s="2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1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24">
        <v>1000</v>
      </c>
      <c r="E1184" s="2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1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24">
        <v>2500</v>
      </c>
      <c r="E1185" s="2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1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24">
        <v>22000</v>
      </c>
      <c r="E1186" s="2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1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24">
        <v>12500</v>
      </c>
      <c r="E1187" s="2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1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24">
        <v>7500</v>
      </c>
      <c r="E1188" s="2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1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24">
        <v>8750</v>
      </c>
      <c r="E1189" s="2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1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24">
        <v>2000</v>
      </c>
      <c r="E1190" s="2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1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24">
        <v>9000</v>
      </c>
      <c r="E1191" s="2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24">
        <v>500</v>
      </c>
      <c r="E1192" s="2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1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24">
        <v>2700</v>
      </c>
      <c r="E1193" s="2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1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24">
        <v>100</v>
      </c>
      <c r="E1194" s="2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1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24">
        <v>21000</v>
      </c>
      <c r="E1195" s="2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1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24">
        <v>12500</v>
      </c>
      <c r="E1196" s="2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1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24">
        <v>10000</v>
      </c>
      <c r="E1197" s="2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1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24">
        <v>14500</v>
      </c>
      <c r="E1198" s="2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1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24">
        <v>15000</v>
      </c>
      <c r="E1199" s="2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1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24">
        <v>3500</v>
      </c>
      <c r="E1200" s="2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1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24">
        <v>2658</v>
      </c>
      <c r="E1201" s="2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24">
        <v>4800</v>
      </c>
      <c r="E1202" s="2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1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24">
        <v>6000</v>
      </c>
      <c r="E1203" s="2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1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24">
        <v>25000</v>
      </c>
      <c r="E1204" s="2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1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24">
        <v>16300</v>
      </c>
      <c r="E1205" s="2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1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24">
        <v>13000</v>
      </c>
      <c r="E1206" s="2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1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24">
        <v>13000</v>
      </c>
      <c r="E1207" s="2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1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24">
        <v>900</v>
      </c>
      <c r="E1208" s="2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1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24">
        <v>16700</v>
      </c>
      <c r="E1209" s="2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1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24">
        <v>10000</v>
      </c>
      <c r="E1210" s="2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1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24">
        <v>6000</v>
      </c>
      <c r="E1211" s="2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24">
        <v>20000</v>
      </c>
      <c r="E1212" s="2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1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24">
        <v>1000</v>
      </c>
      <c r="E1213" s="2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1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24">
        <v>2500</v>
      </c>
      <c r="E1214" s="2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1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24">
        <v>6500</v>
      </c>
      <c r="E1215" s="2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1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24">
        <v>2000</v>
      </c>
      <c r="E1216" s="2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1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24">
        <v>5000</v>
      </c>
      <c r="E1217" s="2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1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24">
        <v>14000</v>
      </c>
      <c r="E1218" s="2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11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24">
        <v>26500</v>
      </c>
      <c r="E1219" s="2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11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24">
        <v>9000</v>
      </c>
      <c r="E1220" s="2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1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24">
        <v>16350</v>
      </c>
      <c r="E1221" s="2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24">
        <v>15000</v>
      </c>
      <c r="E1222" s="2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1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24">
        <v>2200</v>
      </c>
      <c r="E1223" s="2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1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24">
        <v>4000</v>
      </c>
      <c r="E1224" s="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1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24">
        <v>19800</v>
      </c>
      <c r="E1225" s="2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1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24">
        <v>15000</v>
      </c>
      <c r="E1226" s="2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1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24">
        <v>3000</v>
      </c>
      <c r="E1227" s="2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1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24">
        <v>50000</v>
      </c>
      <c r="E1228" s="2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1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24">
        <v>2000</v>
      </c>
      <c r="E1229" s="2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1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24">
        <v>5000</v>
      </c>
      <c r="E1230" s="2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1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24">
        <v>2750</v>
      </c>
      <c r="E1231" s="2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24">
        <v>500000</v>
      </c>
      <c r="E1232" s="2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1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24">
        <v>5000</v>
      </c>
      <c r="E1233" s="2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1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24">
        <v>5000</v>
      </c>
      <c r="E1234" s="2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1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24">
        <v>1000</v>
      </c>
      <c r="E1235" s="2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1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24">
        <v>50000</v>
      </c>
      <c r="E1236" s="2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1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24">
        <v>7534</v>
      </c>
      <c r="E1237" s="2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1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24">
        <v>2500</v>
      </c>
      <c r="E1238" s="2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1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24">
        <v>25000</v>
      </c>
      <c r="E1239" s="2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1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24">
        <v>1000</v>
      </c>
      <c r="E1240" s="2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1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24">
        <v>2500</v>
      </c>
      <c r="E1241" s="2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24">
        <v>8000</v>
      </c>
      <c r="E1242" s="2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1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24">
        <v>5000</v>
      </c>
      <c r="E1243" s="2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1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24">
        <v>911</v>
      </c>
      <c r="E1244" s="2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1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24">
        <v>12000</v>
      </c>
      <c r="E1245" s="2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1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24">
        <v>2000</v>
      </c>
      <c r="E1246" s="2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1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24">
        <v>2000</v>
      </c>
      <c r="E1247" s="2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1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24">
        <v>2000</v>
      </c>
      <c r="E1248" s="2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1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24">
        <v>3500</v>
      </c>
      <c r="E1249" s="2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1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24">
        <v>2500</v>
      </c>
      <c r="E1250" s="2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1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24">
        <v>5000</v>
      </c>
      <c r="E1251" s="2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24">
        <v>30000</v>
      </c>
      <c r="E1252" s="2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1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24">
        <v>6000</v>
      </c>
      <c r="E1253" s="2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1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24">
        <v>3500</v>
      </c>
      <c r="E1254" s="2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1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24">
        <v>10</v>
      </c>
      <c r="E1255" s="2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1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24">
        <v>6700</v>
      </c>
      <c r="E1256" s="2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1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24">
        <v>3000</v>
      </c>
      <c r="E1257" s="2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1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24">
        <v>30000</v>
      </c>
      <c r="E1258" s="2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1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24">
        <v>5500</v>
      </c>
      <c r="E1259" s="2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1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24">
        <v>12000</v>
      </c>
      <c r="E1260" s="2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1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24">
        <v>2500</v>
      </c>
      <c r="E1261" s="2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24">
        <v>3300</v>
      </c>
      <c r="E1262" s="2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1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24">
        <v>2000</v>
      </c>
      <c r="E1263" s="2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1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24">
        <v>6500</v>
      </c>
      <c r="E1264" s="2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1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24">
        <v>1500</v>
      </c>
      <c r="E1265" s="2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1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24">
        <v>650</v>
      </c>
      <c r="E1266" s="2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1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24">
        <v>3500</v>
      </c>
      <c r="E1267" s="2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1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24">
        <v>9500</v>
      </c>
      <c r="E1268" s="2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1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24">
        <v>22000</v>
      </c>
      <c r="E1269" s="2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1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24">
        <v>12000</v>
      </c>
      <c r="E1270" s="2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1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24">
        <v>18800</v>
      </c>
      <c r="E1271" s="2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24">
        <v>10000</v>
      </c>
      <c r="E1272" s="2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1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24">
        <v>7500</v>
      </c>
      <c r="E1273" s="2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1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24">
        <v>5000</v>
      </c>
      <c r="E1274" s="2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1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24">
        <v>4000</v>
      </c>
      <c r="E1275" s="2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1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24">
        <v>25000</v>
      </c>
      <c r="E1276" s="2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1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24">
        <v>15000</v>
      </c>
      <c r="E1277" s="2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1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24">
        <v>3000</v>
      </c>
      <c r="E1278" s="2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1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24">
        <v>15000</v>
      </c>
      <c r="E1279" s="2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1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24">
        <v>6500</v>
      </c>
      <c r="E1280" s="2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1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24">
        <v>12516</v>
      </c>
      <c r="E1281" s="2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24">
        <v>15000</v>
      </c>
      <c r="E1282" s="2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11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24">
        <v>7000</v>
      </c>
      <c r="E1283" s="2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11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24">
        <v>15000</v>
      </c>
      <c r="E1284" s="2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1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24">
        <v>1000</v>
      </c>
      <c r="E1285" s="2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1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24">
        <v>2000</v>
      </c>
      <c r="E1286" s="2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1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24">
        <v>2000</v>
      </c>
      <c r="E1287" s="2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1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24">
        <v>1500</v>
      </c>
      <c r="E1288" s="2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1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24">
        <v>250</v>
      </c>
      <c r="E1289" s="2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1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24">
        <v>4000</v>
      </c>
      <c r="E1290" s="2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1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24">
        <v>1500</v>
      </c>
      <c r="E1291" s="2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24">
        <v>3500</v>
      </c>
      <c r="E1292" s="2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1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24">
        <v>3000</v>
      </c>
      <c r="E1293" s="2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1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24">
        <v>1700</v>
      </c>
      <c r="E1294" s="2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1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24">
        <v>15000</v>
      </c>
      <c r="E1295" s="2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1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24">
        <v>500</v>
      </c>
      <c r="E1296" s="2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1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24">
        <v>2500</v>
      </c>
      <c r="E1297" s="2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1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24">
        <v>850</v>
      </c>
      <c r="E1298" s="2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1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24">
        <v>20000</v>
      </c>
      <c r="E1299" s="2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1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24">
        <v>2000</v>
      </c>
      <c r="E1300" s="2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1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24">
        <v>3500</v>
      </c>
      <c r="E1301" s="2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24">
        <v>3000</v>
      </c>
      <c r="E1302" s="2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1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24">
        <v>2000</v>
      </c>
      <c r="E1303" s="2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1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24">
        <v>2500</v>
      </c>
      <c r="E1304" s="2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1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24">
        <v>3500</v>
      </c>
      <c r="E1305" s="2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1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24">
        <v>40000</v>
      </c>
      <c r="E1306" s="2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1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24">
        <v>30000</v>
      </c>
      <c r="E1307" s="2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1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24">
        <v>110000</v>
      </c>
      <c r="E1308" s="2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1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24">
        <v>50000</v>
      </c>
      <c r="E1309" s="2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1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24">
        <v>10000</v>
      </c>
      <c r="E1310" s="2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1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24">
        <v>11500</v>
      </c>
      <c r="E1311" s="2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24">
        <v>20000</v>
      </c>
      <c r="E1312" s="2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1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24">
        <v>250000</v>
      </c>
      <c r="E1313" s="2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1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24">
        <v>4600</v>
      </c>
      <c r="E1314" s="2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1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24">
        <v>40000</v>
      </c>
      <c r="E1315" s="2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1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24">
        <v>180000</v>
      </c>
      <c r="E1316" s="2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1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24">
        <v>100000</v>
      </c>
      <c r="E1317" s="2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1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24">
        <v>75000</v>
      </c>
      <c r="E1318" s="2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1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24">
        <v>200000</v>
      </c>
      <c r="E1319" s="2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1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24">
        <v>40000</v>
      </c>
      <c r="E1320" s="2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1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24">
        <v>5800</v>
      </c>
      <c r="E1321" s="2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24">
        <v>100000</v>
      </c>
      <c r="E1322" s="2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1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24">
        <v>462000</v>
      </c>
      <c r="E1323" s="2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1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24">
        <v>35000</v>
      </c>
      <c r="E1324" s="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1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24">
        <v>15000</v>
      </c>
      <c r="E1325" s="2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1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24">
        <v>50000</v>
      </c>
      <c r="E1326" s="2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1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24">
        <v>20000</v>
      </c>
      <c r="E1327" s="2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1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24">
        <v>100000</v>
      </c>
      <c r="E1328" s="2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1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24">
        <v>48000</v>
      </c>
      <c r="E1329" s="2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1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24">
        <v>75000</v>
      </c>
      <c r="E1330" s="2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1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24">
        <v>50000</v>
      </c>
      <c r="E1331" s="2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24">
        <v>35000</v>
      </c>
      <c r="E1332" s="2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1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24">
        <v>250000</v>
      </c>
      <c r="E1333" s="2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1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24">
        <v>10115</v>
      </c>
      <c r="E1334" s="2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1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24">
        <v>2500</v>
      </c>
      <c r="E1335" s="2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1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24">
        <v>133000</v>
      </c>
      <c r="E1336" s="2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1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24">
        <v>25000</v>
      </c>
      <c r="E1337" s="2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1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24">
        <v>100000</v>
      </c>
      <c r="E1338" s="2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1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24">
        <v>50000</v>
      </c>
      <c r="E1339" s="2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1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24">
        <v>30000</v>
      </c>
      <c r="E1340" s="2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1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24">
        <v>50000</v>
      </c>
      <c r="E1341" s="2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24">
        <v>1680</v>
      </c>
      <c r="E1342" s="2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1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24">
        <v>25000</v>
      </c>
      <c r="E1343" s="2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1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24">
        <v>50000</v>
      </c>
      <c r="E1344" s="2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1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24">
        <v>50000</v>
      </c>
      <c r="E1345" s="2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1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24">
        <v>1500</v>
      </c>
      <c r="E1346" s="2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11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24">
        <v>300</v>
      </c>
      <c r="E1347" s="2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11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24">
        <v>4900</v>
      </c>
      <c r="E1348" s="2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1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24">
        <v>2500</v>
      </c>
      <c r="E1349" s="2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1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24">
        <v>5875</v>
      </c>
      <c r="E1350" s="2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1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24">
        <v>5000</v>
      </c>
      <c r="E1351" s="2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24">
        <v>5000</v>
      </c>
      <c r="E1352" s="2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1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24">
        <v>20000</v>
      </c>
      <c r="E1353" s="2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1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24">
        <v>10000</v>
      </c>
      <c r="E1354" s="2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1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24">
        <v>1000</v>
      </c>
      <c r="E1355" s="2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1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24">
        <v>1200</v>
      </c>
      <c r="E1356" s="2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1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24">
        <v>2500</v>
      </c>
      <c r="E1357" s="2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1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24">
        <v>3400</v>
      </c>
      <c r="E1358" s="2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1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24">
        <v>2000</v>
      </c>
      <c r="E1359" s="2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1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24">
        <v>3000</v>
      </c>
      <c r="E1360" s="2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1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24">
        <v>660</v>
      </c>
      <c r="E1361" s="2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24">
        <v>1500</v>
      </c>
      <c r="E1362" s="2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1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24">
        <v>6000</v>
      </c>
      <c r="E1363" s="2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1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24">
        <v>1000</v>
      </c>
      <c r="E1364" s="2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1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24">
        <v>200</v>
      </c>
      <c r="E1365" s="2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1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24">
        <v>42000</v>
      </c>
      <c r="E1366" s="2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1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24">
        <v>7500</v>
      </c>
      <c r="E1367" s="2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1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24">
        <v>7500</v>
      </c>
      <c r="E1368" s="2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1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24">
        <v>5000</v>
      </c>
      <c r="E1369" s="2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1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24">
        <v>5000</v>
      </c>
      <c r="E1370" s="2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1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24">
        <v>32360</v>
      </c>
      <c r="E1371" s="2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24">
        <v>1500</v>
      </c>
      <c r="E1372" s="2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1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24">
        <v>6999</v>
      </c>
      <c r="E1373" s="2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1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24">
        <v>500</v>
      </c>
      <c r="E1374" s="2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1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24">
        <v>10000</v>
      </c>
      <c r="E1375" s="2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1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24">
        <v>1500</v>
      </c>
      <c r="E1376" s="2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1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24">
        <v>4000</v>
      </c>
      <c r="E1377" s="2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1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24">
        <v>3700</v>
      </c>
      <c r="E1378" s="2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1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24">
        <v>1300</v>
      </c>
      <c r="E1379" s="2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1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24">
        <v>2000</v>
      </c>
      <c r="E1380" s="2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1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24">
        <v>10000</v>
      </c>
      <c r="E1381" s="2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24">
        <v>25</v>
      </c>
      <c r="E1382" s="2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1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24">
        <v>5000</v>
      </c>
      <c r="E1383" s="2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1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24">
        <v>8000</v>
      </c>
      <c r="E1384" s="2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1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24">
        <v>2200</v>
      </c>
      <c r="E1385" s="2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1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24">
        <v>3500</v>
      </c>
      <c r="E1386" s="2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1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24">
        <v>8000</v>
      </c>
      <c r="E1387" s="2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1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24">
        <v>400</v>
      </c>
      <c r="E1388" s="2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1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24">
        <v>4000</v>
      </c>
      <c r="E1389" s="2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1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24">
        <v>5000</v>
      </c>
      <c r="E1390" s="2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1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24">
        <v>500</v>
      </c>
      <c r="E1391" s="2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24">
        <v>2800</v>
      </c>
      <c r="E1392" s="2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1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24">
        <v>500</v>
      </c>
      <c r="E1393" s="2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1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24">
        <v>2500</v>
      </c>
      <c r="E1394" s="2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1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24">
        <v>10000</v>
      </c>
      <c r="E1395" s="2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1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24">
        <v>750</v>
      </c>
      <c r="E1396" s="2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1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24">
        <v>3500</v>
      </c>
      <c r="E1397" s="2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1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24">
        <v>6000</v>
      </c>
      <c r="E1398" s="2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1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24">
        <v>10000</v>
      </c>
      <c r="E1399" s="2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1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24">
        <v>4400</v>
      </c>
      <c r="E1400" s="2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1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24">
        <v>9000</v>
      </c>
      <c r="E1401" s="2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24">
        <v>350</v>
      </c>
      <c r="E1402" s="2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1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24">
        <v>2500</v>
      </c>
      <c r="E1403" s="2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1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24">
        <v>2500</v>
      </c>
      <c r="E1404" s="2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1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24">
        <v>4000</v>
      </c>
      <c r="E1405" s="2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1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24">
        <v>14500</v>
      </c>
      <c r="E1406" s="2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1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24">
        <v>25000</v>
      </c>
      <c r="E1407" s="2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1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24">
        <v>12000</v>
      </c>
      <c r="E1408" s="2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1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24">
        <v>3000</v>
      </c>
      <c r="E1409" s="2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1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24">
        <v>1000</v>
      </c>
      <c r="E1410" s="2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11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24">
        <v>4000</v>
      </c>
      <c r="E1411" s="2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24">
        <v>6000</v>
      </c>
      <c r="E1412" s="2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1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24">
        <v>3000</v>
      </c>
      <c r="E1413" s="2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1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24">
        <v>7000</v>
      </c>
      <c r="E1414" s="2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1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24">
        <v>2000</v>
      </c>
      <c r="E1415" s="2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1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24">
        <v>500</v>
      </c>
      <c r="E1416" s="2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1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24">
        <v>4400</v>
      </c>
      <c r="E1417" s="2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1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24">
        <v>50000</v>
      </c>
      <c r="E1418" s="2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1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24">
        <v>4500</v>
      </c>
      <c r="E1419" s="2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1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24">
        <v>3000</v>
      </c>
      <c r="E1420" s="2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1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24">
        <v>6300</v>
      </c>
      <c r="E1421" s="2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24">
        <v>110</v>
      </c>
      <c r="E1422" s="2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1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24">
        <v>200000</v>
      </c>
      <c r="E1423" s="2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1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24">
        <v>25000</v>
      </c>
      <c r="E1424" s="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1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24">
        <v>30000</v>
      </c>
      <c r="E1425" s="2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1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24">
        <v>7500</v>
      </c>
      <c r="E1426" s="2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1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24">
        <v>13000</v>
      </c>
      <c r="E1427" s="2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1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24">
        <v>1000</v>
      </c>
      <c r="E1428" s="2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1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24">
        <v>5000</v>
      </c>
      <c r="E1429" s="2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1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24">
        <v>1000</v>
      </c>
      <c r="E1430" s="2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1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24">
        <v>10000</v>
      </c>
      <c r="E1431" s="2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24">
        <v>5000</v>
      </c>
      <c r="E1432" s="2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1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24">
        <v>17000</v>
      </c>
      <c r="E1433" s="2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1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24">
        <v>40000</v>
      </c>
      <c r="E1434" s="2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1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24">
        <v>12000</v>
      </c>
      <c r="E1435" s="2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1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24">
        <v>82000</v>
      </c>
      <c r="E1436" s="2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1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24">
        <v>15000</v>
      </c>
      <c r="E1437" s="2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1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24">
        <v>10000</v>
      </c>
      <c r="E1438" s="2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1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24">
        <v>3000</v>
      </c>
      <c r="E1439" s="2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1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24">
        <v>20000</v>
      </c>
      <c r="E1440" s="2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1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24">
        <v>2725</v>
      </c>
      <c r="E1441" s="2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24">
        <v>13000</v>
      </c>
      <c r="E1442" s="2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1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24">
        <v>180000</v>
      </c>
      <c r="E1443" s="2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1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24">
        <v>1500</v>
      </c>
      <c r="E1444" s="2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1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24">
        <v>13000</v>
      </c>
      <c r="E1445" s="2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1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24">
        <v>4950</v>
      </c>
      <c r="E1446" s="2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1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24">
        <v>130000</v>
      </c>
      <c r="E1447" s="2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1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24">
        <v>900</v>
      </c>
      <c r="E1448" s="2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1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24">
        <v>500000</v>
      </c>
      <c r="E1449" s="2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1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24">
        <v>200000</v>
      </c>
      <c r="E1450" s="2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1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24">
        <v>8888</v>
      </c>
      <c r="E1451" s="2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24">
        <v>100000</v>
      </c>
      <c r="E1452" s="2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1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24">
        <v>18950</v>
      </c>
      <c r="E1453" s="2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1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24">
        <v>14000</v>
      </c>
      <c r="E1454" s="2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1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24">
        <v>25000</v>
      </c>
      <c r="E1455" s="2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1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24">
        <v>1750</v>
      </c>
      <c r="E1456" s="2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1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24">
        <v>15000</v>
      </c>
      <c r="E1457" s="2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1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24">
        <v>5000</v>
      </c>
      <c r="E1458" s="2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1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24">
        <v>6000</v>
      </c>
      <c r="E1459" s="2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1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24">
        <v>5000</v>
      </c>
      <c r="E1460" s="2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1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24">
        <v>37000</v>
      </c>
      <c r="E1461" s="2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24">
        <v>25000000</v>
      </c>
      <c r="E1462" s="2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1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24">
        <v>15000</v>
      </c>
      <c r="E1463" s="2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1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24">
        <v>4000</v>
      </c>
      <c r="E1464" s="2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1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24">
        <v>600</v>
      </c>
      <c r="E1465" s="2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1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24">
        <v>5000</v>
      </c>
      <c r="E1466" s="2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1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24">
        <v>30000</v>
      </c>
      <c r="E1467" s="2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1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24">
        <v>16000</v>
      </c>
      <c r="E1468" s="2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1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24">
        <v>40000</v>
      </c>
      <c r="E1469" s="2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1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24">
        <v>9500</v>
      </c>
      <c r="E1470" s="2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1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24">
        <v>44250</v>
      </c>
      <c r="E1471" s="2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24">
        <v>1500</v>
      </c>
      <c r="E1472" s="2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1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24">
        <v>32000</v>
      </c>
      <c r="E1473" s="2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1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24">
        <v>25000</v>
      </c>
      <c r="E1474" s="2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11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24">
        <v>1500</v>
      </c>
      <c r="E1475" s="2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11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24">
        <v>3000</v>
      </c>
      <c r="E1476" s="2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1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24">
        <v>15000</v>
      </c>
      <c r="E1477" s="2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1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24">
        <v>6000</v>
      </c>
      <c r="E1478" s="2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1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24">
        <v>30000</v>
      </c>
      <c r="E1479" s="2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1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24">
        <v>50000</v>
      </c>
      <c r="E1480" s="2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1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24">
        <v>1600</v>
      </c>
      <c r="E1481" s="2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24">
        <v>50000</v>
      </c>
      <c r="E1482" s="2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1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24">
        <v>5000</v>
      </c>
      <c r="E1483" s="2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1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24">
        <v>5000</v>
      </c>
      <c r="E1484" s="2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1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24">
        <v>7000</v>
      </c>
      <c r="E1485" s="2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1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24">
        <v>2000</v>
      </c>
      <c r="E1486" s="2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1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24">
        <v>6700</v>
      </c>
      <c r="E1487" s="2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1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24">
        <v>20000</v>
      </c>
      <c r="E1488" s="2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1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24">
        <v>10000</v>
      </c>
      <c r="E1489" s="2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1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24">
        <v>15000</v>
      </c>
      <c r="E1490" s="2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1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24">
        <v>5000</v>
      </c>
      <c r="E1491" s="2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24">
        <v>2900</v>
      </c>
      <c r="E1492" s="2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1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24">
        <v>1200</v>
      </c>
      <c r="E1493" s="2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1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24">
        <v>4000</v>
      </c>
      <c r="E1494" s="2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1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24">
        <v>2400</v>
      </c>
      <c r="E1495" s="2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1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24">
        <v>5000</v>
      </c>
      <c r="E1496" s="2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1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24">
        <v>2000</v>
      </c>
      <c r="E1497" s="2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1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24">
        <v>1500</v>
      </c>
      <c r="E1498" s="2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1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24">
        <v>15000</v>
      </c>
      <c r="E1499" s="2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1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24">
        <v>3000</v>
      </c>
      <c r="E1500" s="2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1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24">
        <v>2000</v>
      </c>
      <c r="E1501" s="2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24">
        <v>2800</v>
      </c>
      <c r="E1502" s="2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1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24">
        <v>52000</v>
      </c>
      <c r="E1503" s="2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1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24">
        <v>22000</v>
      </c>
      <c r="E1504" s="2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1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24">
        <v>3750</v>
      </c>
      <c r="E1505" s="2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1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24">
        <v>6500</v>
      </c>
      <c r="E1506" s="2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1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24">
        <v>16000</v>
      </c>
      <c r="E1507" s="2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1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24">
        <v>1500</v>
      </c>
      <c r="E1508" s="2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1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24">
        <v>1200</v>
      </c>
      <c r="E1509" s="2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1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24">
        <v>18500</v>
      </c>
      <c r="E1510" s="2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1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24">
        <v>17500</v>
      </c>
      <c r="E1511" s="2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24">
        <v>16000</v>
      </c>
      <c r="E1512" s="2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1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24">
        <v>14000</v>
      </c>
      <c r="E1513" s="2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1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24">
        <v>3500</v>
      </c>
      <c r="E1514" s="2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1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24">
        <v>8000</v>
      </c>
      <c r="E1515" s="2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1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24">
        <v>25000</v>
      </c>
      <c r="E1516" s="2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1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24">
        <v>300000</v>
      </c>
      <c r="E1517" s="2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1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24">
        <v>17000</v>
      </c>
      <c r="E1518" s="2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1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24">
        <v>15000</v>
      </c>
      <c r="E1519" s="2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1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24">
        <v>15000</v>
      </c>
      <c r="E1520" s="2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1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24">
        <v>9000</v>
      </c>
      <c r="E1521" s="2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24">
        <v>18000</v>
      </c>
      <c r="E1522" s="2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1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24">
        <v>37500</v>
      </c>
      <c r="E1523" s="2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1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24">
        <v>43500</v>
      </c>
      <c r="E1524" s="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1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24">
        <v>18500</v>
      </c>
      <c r="E1525" s="2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1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24">
        <v>3000</v>
      </c>
      <c r="E1526" s="2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1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24">
        <v>2600</v>
      </c>
      <c r="E1527" s="2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1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24">
        <v>23000</v>
      </c>
      <c r="E1528" s="2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1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24">
        <v>3500</v>
      </c>
      <c r="E1529" s="2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1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24">
        <v>3000</v>
      </c>
      <c r="E1530" s="2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1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24">
        <v>19000</v>
      </c>
      <c r="E1531" s="2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24">
        <v>35000</v>
      </c>
      <c r="E1532" s="2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1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24">
        <v>2350</v>
      </c>
      <c r="E1533" s="2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1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24">
        <v>5000</v>
      </c>
      <c r="E1534" s="2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1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24">
        <v>45000</v>
      </c>
      <c r="E1535" s="2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1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24">
        <v>7500</v>
      </c>
      <c r="E1536" s="2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1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24">
        <v>4000</v>
      </c>
      <c r="E1537" s="2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1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24">
        <v>12000</v>
      </c>
      <c r="E1538" s="2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11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24">
        <v>12000</v>
      </c>
      <c r="E1539" s="2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11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24">
        <v>7000</v>
      </c>
      <c r="E1540" s="2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1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24">
        <v>20000</v>
      </c>
      <c r="E1541" s="2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24">
        <v>15000</v>
      </c>
      <c r="E1542" s="2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1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24">
        <v>18000</v>
      </c>
      <c r="E1543" s="2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1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24">
        <v>500</v>
      </c>
      <c r="E1544" s="2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1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24">
        <v>2250</v>
      </c>
      <c r="E1545" s="2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1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24">
        <v>1000</v>
      </c>
      <c r="E1546" s="2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1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24">
        <v>3000</v>
      </c>
      <c r="E1547" s="2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1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24">
        <v>1000</v>
      </c>
      <c r="E1548" s="2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1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24">
        <v>20</v>
      </c>
      <c r="E1549" s="2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1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24">
        <v>700</v>
      </c>
      <c r="E1550" s="2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1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24">
        <v>500</v>
      </c>
      <c r="E1551" s="2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24">
        <v>750</v>
      </c>
      <c r="E1552" s="2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1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24">
        <v>3500</v>
      </c>
      <c r="E1553" s="2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1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24">
        <v>4300</v>
      </c>
      <c r="E1554" s="2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1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24">
        <v>6000</v>
      </c>
      <c r="E1555" s="2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1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24">
        <v>20000</v>
      </c>
      <c r="E1556" s="2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1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24">
        <v>750</v>
      </c>
      <c r="E1557" s="2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1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24">
        <v>1500</v>
      </c>
      <c r="E1558" s="2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1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24">
        <v>2500</v>
      </c>
      <c r="E1559" s="2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1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24">
        <v>750</v>
      </c>
      <c r="E1560" s="2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1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24">
        <v>15000</v>
      </c>
      <c r="E1561" s="2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24">
        <v>2500</v>
      </c>
      <c r="E1562" s="2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1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24">
        <v>10000</v>
      </c>
      <c r="E1563" s="2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1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24">
        <v>4000</v>
      </c>
      <c r="E1564" s="2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1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24">
        <v>6000</v>
      </c>
      <c r="E1565" s="2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1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24">
        <v>10000</v>
      </c>
      <c r="E1566" s="2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1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24">
        <v>4000</v>
      </c>
      <c r="E1567" s="2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1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24">
        <v>30000</v>
      </c>
      <c r="E1568" s="2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1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24">
        <v>8500</v>
      </c>
      <c r="E1569" s="2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1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24">
        <v>25000</v>
      </c>
      <c r="E1570" s="2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1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24">
        <v>30000</v>
      </c>
      <c r="E1571" s="2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24">
        <v>6000</v>
      </c>
      <c r="E1572" s="2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1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24">
        <v>12100</v>
      </c>
      <c r="E1573" s="2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1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24">
        <v>2500</v>
      </c>
      <c r="E1574" s="2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1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24">
        <v>9000</v>
      </c>
      <c r="E1575" s="2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1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24">
        <v>10000</v>
      </c>
      <c r="E1576" s="2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1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24">
        <v>10000</v>
      </c>
      <c r="E1577" s="2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1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24">
        <v>5000</v>
      </c>
      <c r="E1578" s="2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1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24">
        <v>10000</v>
      </c>
      <c r="E1579" s="2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1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24">
        <v>1897</v>
      </c>
      <c r="E1580" s="2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1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24">
        <v>3333</v>
      </c>
      <c r="E1581" s="2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24">
        <v>1750</v>
      </c>
      <c r="E1582" s="2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1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24">
        <v>1000</v>
      </c>
      <c r="E1583" s="2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1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24">
        <v>1000</v>
      </c>
      <c r="E1584" s="2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1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24">
        <v>20000</v>
      </c>
      <c r="E1585" s="2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1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24">
        <v>1200</v>
      </c>
      <c r="E1586" s="2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1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24">
        <v>2000</v>
      </c>
      <c r="E1587" s="2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1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24">
        <v>1500</v>
      </c>
      <c r="E1588" s="2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1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24">
        <v>7500</v>
      </c>
      <c r="E1589" s="2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1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24">
        <v>516</v>
      </c>
      <c r="E1590" s="2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1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24">
        <v>1200</v>
      </c>
      <c r="E1591" s="2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24">
        <v>60000</v>
      </c>
      <c r="E1592" s="2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1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24">
        <v>14000</v>
      </c>
      <c r="E1593" s="2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1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24">
        <v>25</v>
      </c>
      <c r="E1594" s="2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1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24">
        <v>22000</v>
      </c>
      <c r="E1595" s="2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1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24">
        <v>1000</v>
      </c>
      <c r="E1596" s="2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1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24">
        <v>100000</v>
      </c>
      <c r="E1597" s="2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1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24">
        <v>3250</v>
      </c>
      <c r="E1598" s="2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1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24">
        <v>15000</v>
      </c>
      <c r="E1599" s="2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1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24">
        <v>800</v>
      </c>
      <c r="E1600" s="2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1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24">
        <v>500</v>
      </c>
      <c r="E1601" s="2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24">
        <v>5000</v>
      </c>
      <c r="E1602" s="2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11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24">
        <v>2500</v>
      </c>
      <c r="E1603" s="2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11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24">
        <v>1500</v>
      </c>
      <c r="E1604" s="2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1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24">
        <v>2000</v>
      </c>
      <c r="E1605" s="2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1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24">
        <v>2800</v>
      </c>
      <c r="E1606" s="2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1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24">
        <v>6000</v>
      </c>
      <c r="E1607" s="2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1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24">
        <v>8000</v>
      </c>
      <c r="E1608" s="2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1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24">
        <v>10000</v>
      </c>
      <c r="E1609" s="2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1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24">
        <v>1200</v>
      </c>
      <c r="E1610" s="2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1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24">
        <v>1500</v>
      </c>
      <c r="E1611" s="2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24">
        <v>2000</v>
      </c>
      <c r="E1612" s="2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1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24">
        <v>800</v>
      </c>
      <c r="E1613" s="2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1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24">
        <v>500</v>
      </c>
      <c r="E1614" s="2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1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24">
        <v>1000</v>
      </c>
      <c r="E1615" s="2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1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24">
        <v>5000</v>
      </c>
      <c r="E1616" s="2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1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24">
        <v>8000</v>
      </c>
      <c r="E1617" s="2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1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24">
        <v>10000</v>
      </c>
      <c r="E1618" s="2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1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24">
        <v>7000</v>
      </c>
      <c r="E1619" s="2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1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24">
        <v>1500</v>
      </c>
      <c r="E1620" s="2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1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24">
        <v>1500</v>
      </c>
      <c r="E1621" s="2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24">
        <v>1000</v>
      </c>
      <c r="E1622" s="2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1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24">
        <v>5000</v>
      </c>
      <c r="E1623" s="2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1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24">
        <v>6900</v>
      </c>
      <c r="E1624" s="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1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24">
        <v>750</v>
      </c>
      <c r="E1625" s="2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1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24">
        <v>1000</v>
      </c>
      <c r="E1626" s="2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1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24">
        <v>7500</v>
      </c>
      <c r="E1627" s="2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1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24">
        <v>8000</v>
      </c>
      <c r="E1628" s="2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1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24">
        <v>2000</v>
      </c>
      <c r="E1629" s="2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1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24">
        <v>4000</v>
      </c>
      <c r="E1630" s="2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1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24">
        <v>6000</v>
      </c>
      <c r="E1631" s="2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24">
        <v>4000</v>
      </c>
      <c r="E1632" s="2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1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24">
        <v>10000</v>
      </c>
      <c r="E1633" s="2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1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24">
        <v>4000</v>
      </c>
      <c r="E1634" s="2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1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24">
        <v>10000</v>
      </c>
      <c r="E1635" s="2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1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24">
        <v>2000</v>
      </c>
      <c r="E1636" s="2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1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24">
        <v>2000</v>
      </c>
      <c r="E1637" s="2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1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24">
        <v>4500</v>
      </c>
      <c r="E1638" s="2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1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24">
        <v>500</v>
      </c>
      <c r="E1639" s="2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1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24">
        <v>1000</v>
      </c>
      <c r="E1640" s="2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1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24">
        <v>1800</v>
      </c>
      <c r="E1641" s="2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24">
        <v>400</v>
      </c>
      <c r="E1642" s="2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1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24">
        <v>2500</v>
      </c>
      <c r="E1643" s="2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1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24">
        <v>1200</v>
      </c>
      <c r="E1644" s="2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1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24">
        <v>5000</v>
      </c>
      <c r="E1645" s="2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1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24">
        <v>10000</v>
      </c>
      <c r="E1646" s="2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1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24">
        <v>5000</v>
      </c>
      <c r="E1647" s="2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1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24">
        <v>2000</v>
      </c>
      <c r="E1648" s="2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1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24">
        <v>5000</v>
      </c>
      <c r="E1649" s="2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1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24">
        <v>2300</v>
      </c>
      <c r="E1650" s="2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1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24">
        <v>3800</v>
      </c>
      <c r="E1651" s="2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24">
        <v>2000</v>
      </c>
      <c r="E1652" s="2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1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24">
        <v>2000</v>
      </c>
      <c r="E1653" s="2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1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24">
        <v>4500</v>
      </c>
      <c r="E1654" s="2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1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24">
        <v>5000</v>
      </c>
      <c r="E1655" s="2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1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24">
        <v>1100</v>
      </c>
      <c r="E1656" s="2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1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24">
        <v>1500</v>
      </c>
      <c r="E1657" s="2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1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24">
        <v>7500</v>
      </c>
      <c r="E1658" s="2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1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24">
        <v>25000</v>
      </c>
      <c r="E1659" s="2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1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24">
        <v>6000</v>
      </c>
      <c r="E1660" s="2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1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24">
        <v>500</v>
      </c>
      <c r="E1661" s="2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24">
        <v>80</v>
      </c>
      <c r="E1662" s="2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1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24">
        <v>7900</v>
      </c>
      <c r="E1663" s="2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1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24">
        <v>8000</v>
      </c>
      <c r="E1664" s="2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1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24">
        <v>1000</v>
      </c>
      <c r="E1665" s="2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1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24">
        <v>2500</v>
      </c>
      <c r="E1666" s="2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11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24">
        <v>3500</v>
      </c>
      <c r="E1667" s="2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11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24">
        <v>2500</v>
      </c>
      <c r="E1668" s="2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1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24">
        <v>3400</v>
      </c>
      <c r="E1669" s="2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1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24">
        <v>8000</v>
      </c>
      <c r="E1670" s="2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1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24">
        <v>2000</v>
      </c>
      <c r="E1671" s="2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24">
        <v>1000</v>
      </c>
      <c r="E1672" s="2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1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24">
        <v>2000</v>
      </c>
      <c r="E1673" s="2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1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24">
        <v>1700</v>
      </c>
      <c r="E1674" s="2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1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24">
        <v>2100</v>
      </c>
      <c r="E1675" s="2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1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24">
        <v>5000</v>
      </c>
      <c r="E1676" s="2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1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24">
        <v>1000</v>
      </c>
      <c r="E1677" s="2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1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24">
        <v>3000</v>
      </c>
      <c r="E1678" s="2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1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24">
        <v>6000</v>
      </c>
      <c r="E1679" s="2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1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24">
        <v>1500</v>
      </c>
      <c r="E1680" s="2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1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24">
        <v>2000</v>
      </c>
      <c r="E1681" s="2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24">
        <v>1000</v>
      </c>
      <c r="E1682" s="2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1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24">
        <v>65000</v>
      </c>
      <c r="E1683" s="2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1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24">
        <v>6000</v>
      </c>
      <c r="E1684" s="2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1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24">
        <v>3500</v>
      </c>
      <c r="E1685" s="2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1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24">
        <v>8000</v>
      </c>
      <c r="E1686" s="2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1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24">
        <v>350</v>
      </c>
      <c r="E1687" s="2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1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24">
        <v>5000</v>
      </c>
      <c r="E1688" s="2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1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24">
        <v>10000</v>
      </c>
      <c r="E1689" s="2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1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24">
        <v>4000</v>
      </c>
      <c r="E1690" s="2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1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24">
        <v>2400</v>
      </c>
      <c r="E1691" s="2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24">
        <v>2500</v>
      </c>
      <c r="E1692" s="2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1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24">
        <v>30000</v>
      </c>
      <c r="E1693" s="2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1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24">
        <v>5000</v>
      </c>
      <c r="E1694" s="2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1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24">
        <v>3000</v>
      </c>
      <c r="E1695" s="2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1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24">
        <v>10000</v>
      </c>
      <c r="E1696" s="2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1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24">
        <v>12000</v>
      </c>
      <c r="E1697" s="2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1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24">
        <v>300000</v>
      </c>
      <c r="E1698" s="2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1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24">
        <v>12500</v>
      </c>
      <c r="E1699" s="2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1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24">
        <v>125000</v>
      </c>
      <c r="E1700" s="2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1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24">
        <v>5105</v>
      </c>
      <c r="E1701" s="2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24">
        <v>20000</v>
      </c>
      <c r="E1702" s="2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1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24">
        <v>5050</v>
      </c>
      <c r="E1703" s="2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1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24">
        <v>16500</v>
      </c>
      <c r="E1704" s="2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1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24">
        <v>5000</v>
      </c>
      <c r="E1705" s="2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1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24">
        <v>2000</v>
      </c>
      <c r="E1706" s="2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1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24">
        <v>2000</v>
      </c>
      <c r="E1707" s="2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1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24">
        <v>5500</v>
      </c>
      <c r="E1708" s="2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1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24">
        <v>5000</v>
      </c>
      <c r="E1709" s="2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1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24">
        <v>7000</v>
      </c>
      <c r="E1710" s="2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1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24">
        <v>1750</v>
      </c>
      <c r="E1711" s="2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24">
        <v>5000</v>
      </c>
      <c r="E1712" s="2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1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24">
        <v>10000</v>
      </c>
      <c r="E1713" s="2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1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24">
        <v>5000</v>
      </c>
      <c r="E1714" s="2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1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24">
        <v>3000</v>
      </c>
      <c r="E1715" s="2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1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24">
        <v>25000</v>
      </c>
      <c r="E1716" s="2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1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24">
        <v>5000</v>
      </c>
      <c r="E1717" s="2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1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24">
        <v>2000</v>
      </c>
      <c r="E1718" s="2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1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24">
        <v>3265</v>
      </c>
      <c r="E1719" s="2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1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24">
        <v>35000</v>
      </c>
      <c r="E1720" s="2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1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24">
        <v>4000</v>
      </c>
      <c r="E1721" s="2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24">
        <v>4000</v>
      </c>
      <c r="E1722" s="2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1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24">
        <v>5000</v>
      </c>
      <c r="E1723" s="2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1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24">
        <v>2880</v>
      </c>
      <c r="E1724" s="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1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24">
        <v>10000</v>
      </c>
      <c r="E1725" s="2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1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24">
        <v>6000</v>
      </c>
      <c r="E1726" s="2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1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24">
        <v>5500</v>
      </c>
      <c r="E1727" s="2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1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24">
        <v>6500</v>
      </c>
      <c r="E1728" s="2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1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24">
        <v>3000</v>
      </c>
      <c r="E1729" s="2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1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24">
        <v>1250</v>
      </c>
      <c r="E1730" s="2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11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24">
        <v>10000</v>
      </c>
      <c r="E1731" s="2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1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24">
        <v>3000</v>
      </c>
      <c r="E1732" s="2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1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24">
        <v>1000</v>
      </c>
      <c r="E1733" s="2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1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24">
        <v>4000</v>
      </c>
      <c r="E1734" s="2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1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24">
        <v>10000</v>
      </c>
      <c r="E1735" s="2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1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24">
        <v>4500</v>
      </c>
      <c r="E1736" s="2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1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24">
        <v>1000</v>
      </c>
      <c r="E1737" s="2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1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24">
        <v>3000</v>
      </c>
      <c r="E1738" s="2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1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24">
        <v>4000</v>
      </c>
      <c r="E1739" s="2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1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24">
        <v>5000</v>
      </c>
      <c r="E1740" s="2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1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24">
        <v>1000</v>
      </c>
      <c r="E1741" s="2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24">
        <v>3000</v>
      </c>
      <c r="E1742" s="2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1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24">
        <v>1200</v>
      </c>
      <c r="E1743" s="2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1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24">
        <v>2000</v>
      </c>
      <c r="E1744" s="2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1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24">
        <v>6000</v>
      </c>
      <c r="E1745" s="2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1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24">
        <v>5500</v>
      </c>
      <c r="E1746" s="2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1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24">
        <v>7000</v>
      </c>
      <c r="E1747" s="2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1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24">
        <v>15000</v>
      </c>
      <c r="E1748" s="2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1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24">
        <v>9000</v>
      </c>
      <c r="E1749" s="2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1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24">
        <v>50000</v>
      </c>
      <c r="E1750" s="2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1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24">
        <v>10050</v>
      </c>
      <c r="E1751" s="2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24">
        <v>5000</v>
      </c>
      <c r="E1752" s="2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1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24">
        <v>10000</v>
      </c>
      <c r="E1753" s="2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1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24">
        <v>1200</v>
      </c>
      <c r="E1754" s="2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1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24">
        <v>15000</v>
      </c>
      <c r="E1755" s="2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1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24">
        <v>8500</v>
      </c>
      <c r="E1756" s="2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1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24">
        <v>25</v>
      </c>
      <c r="E1757" s="2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1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24">
        <v>5500</v>
      </c>
      <c r="E1758" s="2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1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24">
        <v>5000</v>
      </c>
      <c r="E1759" s="2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1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24">
        <v>1000</v>
      </c>
      <c r="E1760" s="2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1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24">
        <v>5000</v>
      </c>
      <c r="E1761" s="2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24">
        <v>5000</v>
      </c>
      <c r="E1762" s="2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1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24">
        <v>100</v>
      </c>
      <c r="E1763" s="2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1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24">
        <v>100</v>
      </c>
      <c r="E1764" s="2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1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24">
        <v>12000</v>
      </c>
      <c r="E1765" s="2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1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24">
        <v>11000</v>
      </c>
      <c r="E1766" s="2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1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24">
        <v>12500</v>
      </c>
      <c r="E1767" s="2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1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24">
        <v>1500</v>
      </c>
      <c r="E1768" s="2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1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24">
        <v>5000</v>
      </c>
      <c r="E1769" s="2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1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24">
        <v>5000</v>
      </c>
      <c r="E1770" s="2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1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24">
        <v>40000</v>
      </c>
      <c r="E1771" s="2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24">
        <v>24500</v>
      </c>
      <c r="E1772" s="2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1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24">
        <v>4200</v>
      </c>
      <c r="E1773" s="2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1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24">
        <v>5500</v>
      </c>
      <c r="E1774" s="2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1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24">
        <v>30000</v>
      </c>
      <c r="E1775" s="2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1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24">
        <v>2500</v>
      </c>
      <c r="E1776" s="2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1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24">
        <v>32500</v>
      </c>
      <c r="E1777" s="2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1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24">
        <v>5000</v>
      </c>
      <c r="E1778" s="2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1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24">
        <v>4800</v>
      </c>
      <c r="E1779" s="2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1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24">
        <v>50000</v>
      </c>
      <c r="E1780" s="2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1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24">
        <v>11000</v>
      </c>
      <c r="E1781" s="2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24">
        <v>30000</v>
      </c>
      <c r="E1782" s="2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1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24">
        <v>5500</v>
      </c>
      <c r="E1783" s="2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1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24">
        <v>35000</v>
      </c>
      <c r="E1784" s="2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1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24">
        <v>40000</v>
      </c>
      <c r="E1785" s="2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1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24">
        <v>5000</v>
      </c>
      <c r="E1786" s="2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1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24">
        <v>24000</v>
      </c>
      <c r="E1787" s="2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1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24">
        <v>1900</v>
      </c>
      <c r="E1788" s="2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1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24">
        <v>10000</v>
      </c>
      <c r="E1789" s="2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1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24">
        <v>5500</v>
      </c>
      <c r="E1790" s="2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1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24">
        <v>8000</v>
      </c>
      <c r="E1791" s="2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24">
        <v>33000</v>
      </c>
      <c r="E1792" s="2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1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24">
        <v>3000</v>
      </c>
      <c r="E1793" s="2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1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24">
        <v>25000</v>
      </c>
      <c r="E1794" s="2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11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24">
        <v>3000</v>
      </c>
      <c r="E1795" s="2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11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24">
        <v>9000</v>
      </c>
      <c r="E1796" s="2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1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24">
        <v>28000</v>
      </c>
      <c r="E1797" s="2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1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24">
        <v>19000</v>
      </c>
      <c r="E1798" s="2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1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24">
        <v>10000</v>
      </c>
      <c r="E1799" s="2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1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24">
        <v>16000</v>
      </c>
      <c r="E1800" s="2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1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24">
        <v>4000</v>
      </c>
      <c r="E1801" s="2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24">
        <v>46260</v>
      </c>
      <c r="E1802" s="2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1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24">
        <v>17000</v>
      </c>
      <c r="E1803" s="2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1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24">
        <v>3500</v>
      </c>
      <c r="E1804" s="2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1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24">
        <v>17500</v>
      </c>
      <c r="E1805" s="2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1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24">
        <v>15500</v>
      </c>
      <c r="E1806" s="2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1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24">
        <v>22500</v>
      </c>
      <c r="E1807" s="2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1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24">
        <v>20000</v>
      </c>
      <c r="E1808" s="2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1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24">
        <v>5000</v>
      </c>
      <c r="E1809" s="2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1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24">
        <v>28000</v>
      </c>
      <c r="E1810" s="2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1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24">
        <v>3500</v>
      </c>
      <c r="E1811" s="2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24">
        <v>450</v>
      </c>
      <c r="E1812" s="2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1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24">
        <v>54000</v>
      </c>
      <c r="E1813" s="2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1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24">
        <v>6500</v>
      </c>
      <c r="E1814" s="2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1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24">
        <v>8750</v>
      </c>
      <c r="E1815" s="2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1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24">
        <v>12000</v>
      </c>
      <c r="E1816" s="2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1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24">
        <v>3000</v>
      </c>
      <c r="E1817" s="2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1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24">
        <v>25000</v>
      </c>
      <c r="E1818" s="2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1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24">
        <v>18000</v>
      </c>
      <c r="E1819" s="2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1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24">
        <v>15000</v>
      </c>
      <c r="E1820" s="2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1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24">
        <v>1200</v>
      </c>
      <c r="E1821" s="2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24">
        <v>26000</v>
      </c>
      <c r="E1822" s="2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1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24">
        <v>2500</v>
      </c>
      <c r="E1823" s="2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1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24">
        <v>300</v>
      </c>
      <c r="E1824" s="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1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24">
        <v>700</v>
      </c>
      <c r="E1825" s="2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1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24">
        <v>3000</v>
      </c>
      <c r="E1826" s="2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1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24">
        <v>2000</v>
      </c>
      <c r="E1827" s="2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1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24">
        <v>2000</v>
      </c>
      <c r="E1828" s="2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1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24">
        <v>8000</v>
      </c>
      <c r="E1829" s="2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1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24">
        <v>20000</v>
      </c>
      <c r="E1830" s="2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1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24">
        <v>1500</v>
      </c>
      <c r="E1831" s="2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24">
        <v>15000</v>
      </c>
      <c r="E1832" s="2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1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24">
        <v>1000</v>
      </c>
      <c r="E1833" s="2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1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24">
        <v>350</v>
      </c>
      <c r="E1834" s="2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1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24">
        <v>400</v>
      </c>
      <c r="E1835" s="2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1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24">
        <v>10000</v>
      </c>
      <c r="E1836" s="2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1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24">
        <v>500</v>
      </c>
      <c r="E1837" s="2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1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24">
        <v>5000</v>
      </c>
      <c r="E1838" s="2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1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24">
        <v>600</v>
      </c>
      <c r="E1839" s="2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1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24">
        <v>1000</v>
      </c>
      <c r="E1840" s="2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1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24">
        <v>1000</v>
      </c>
      <c r="E1841" s="2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24">
        <v>900</v>
      </c>
      <c r="E1842" s="2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1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24">
        <v>2000</v>
      </c>
      <c r="E1843" s="2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1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24">
        <v>2000</v>
      </c>
      <c r="E1844" s="2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1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24">
        <v>10000</v>
      </c>
      <c r="E1845" s="2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1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24">
        <v>1500</v>
      </c>
      <c r="E1846" s="2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1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24">
        <v>1000</v>
      </c>
      <c r="E1847" s="2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1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24">
        <v>15000</v>
      </c>
      <c r="E1848" s="2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1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24">
        <v>2500</v>
      </c>
      <c r="E1849" s="2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1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24">
        <v>3000</v>
      </c>
      <c r="E1850" s="2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1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24">
        <v>300</v>
      </c>
      <c r="E1851" s="2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24">
        <v>9000</v>
      </c>
      <c r="E1852" s="2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1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24">
        <v>1300</v>
      </c>
      <c r="E1853" s="2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1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24">
        <v>15000</v>
      </c>
      <c r="E1854" s="2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1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24">
        <v>800</v>
      </c>
      <c r="E1855" s="2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1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24">
        <v>15000</v>
      </c>
      <c r="E1856" s="2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1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24">
        <v>8750</v>
      </c>
      <c r="E1857" s="2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1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24">
        <v>2000</v>
      </c>
      <c r="E1858" s="2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11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24">
        <v>3000</v>
      </c>
      <c r="E1859" s="2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11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24">
        <v>5555.55</v>
      </c>
      <c r="E1860" s="2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1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24">
        <v>3000</v>
      </c>
      <c r="E1861" s="2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24">
        <v>750</v>
      </c>
      <c r="E1862" s="2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1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24">
        <v>250000</v>
      </c>
      <c r="E1863" s="2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1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24">
        <v>18000</v>
      </c>
      <c r="E1864" s="2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1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24">
        <v>2500</v>
      </c>
      <c r="E1865" s="2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1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24">
        <v>6500</v>
      </c>
      <c r="E1866" s="2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1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24">
        <v>110000</v>
      </c>
      <c r="E1867" s="2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1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24">
        <v>25000</v>
      </c>
      <c r="E1868" s="2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1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24">
        <v>20000</v>
      </c>
      <c r="E1869" s="2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1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24">
        <v>25000</v>
      </c>
      <c r="E1870" s="2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1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24">
        <v>10000</v>
      </c>
      <c r="E1871" s="2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24">
        <v>3500</v>
      </c>
      <c r="E1872" s="2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1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24">
        <v>6500</v>
      </c>
      <c r="E1873" s="2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1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24">
        <v>20000</v>
      </c>
      <c r="E1874" s="2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1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24">
        <v>8000</v>
      </c>
      <c r="E1875" s="2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1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24">
        <v>160000</v>
      </c>
      <c r="E1876" s="2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1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24">
        <v>10000</v>
      </c>
      <c r="E1877" s="2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1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24">
        <v>280</v>
      </c>
      <c r="E1878" s="2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1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24">
        <v>60</v>
      </c>
      <c r="E1879" s="2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1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24">
        <v>8000</v>
      </c>
      <c r="E1880" s="2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1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24">
        <v>5000</v>
      </c>
      <c r="E1881" s="2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24">
        <v>5000</v>
      </c>
      <c r="E1882" s="2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1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24">
        <v>2000</v>
      </c>
      <c r="E1883" s="2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1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24">
        <v>3350</v>
      </c>
      <c r="E1884" s="2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1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24">
        <v>999</v>
      </c>
      <c r="E1885" s="2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1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24">
        <v>1000</v>
      </c>
      <c r="E1886" s="2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1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24">
        <v>4575</v>
      </c>
      <c r="E1887" s="2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1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24">
        <v>1200</v>
      </c>
      <c r="E1888" s="2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1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24">
        <v>3000</v>
      </c>
      <c r="E1889" s="2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1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24">
        <v>2500</v>
      </c>
      <c r="E1890" s="2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1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24">
        <v>2000</v>
      </c>
      <c r="E1891" s="2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24">
        <v>12000</v>
      </c>
      <c r="E1892" s="2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1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24">
        <v>10000</v>
      </c>
      <c r="E1893" s="2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1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24">
        <v>500</v>
      </c>
      <c r="E1894" s="2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1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24">
        <v>2500</v>
      </c>
      <c r="E1895" s="2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1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24">
        <v>1000</v>
      </c>
      <c r="E1896" s="2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1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24">
        <v>9072</v>
      </c>
      <c r="E1897" s="2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1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24">
        <v>451</v>
      </c>
      <c r="E1898" s="2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1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24">
        <v>6350</v>
      </c>
      <c r="E1899" s="2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1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24">
        <v>1000</v>
      </c>
      <c r="E1900" s="2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1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24">
        <v>900</v>
      </c>
      <c r="E1901" s="2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24">
        <v>2500</v>
      </c>
      <c r="E1902" s="2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1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24">
        <v>99000</v>
      </c>
      <c r="E1903" s="2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1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24">
        <v>1000</v>
      </c>
      <c r="E1904" s="2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1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24">
        <v>3000</v>
      </c>
      <c r="E1905" s="2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1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24">
        <v>50000</v>
      </c>
      <c r="E1906" s="2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1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24">
        <v>25000</v>
      </c>
      <c r="E1907" s="2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1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24">
        <v>50000</v>
      </c>
      <c r="E1908" s="2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1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24">
        <v>30000</v>
      </c>
      <c r="E1909" s="2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1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24">
        <v>25000</v>
      </c>
      <c r="E1910" s="2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1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24">
        <v>35000</v>
      </c>
      <c r="E1911" s="2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24">
        <v>85000</v>
      </c>
      <c r="E1912" s="2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1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24">
        <v>42500</v>
      </c>
      <c r="E1913" s="2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1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24">
        <v>5000</v>
      </c>
      <c r="E1914" s="2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1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24">
        <v>48000</v>
      </c>
      <c r="E1915" s="2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1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24">
        <v>666</v>
      </c>
      <c r="E1916" s="2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1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24">
        <v>500</v>
      </c>
      <c r="E1917" s="2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1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24">
        <v>20000</v>
      </c>
      <c r="E1918" s="2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1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24">
        <v>390000</v>
      </c>
      <c r="E1919" s="2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1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24">
        <v>25000</v>
      </c>
      <c r="E1920" s="2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1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24">
        <v>500</v>
      </c>
      <c r="E1921" s="2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24">
        <v>10000</v>
      </c>
      <c r="E1922" s="2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11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24">
        <v>1500</v>
      </c>
      <c r="E1923" s="2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11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24">
        <v>2000</v>
      </c>
      <c r="E1924" s="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1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24">
        <v>125</v>
      </c>
      <c r="E1925" s="2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1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24">
        <v>3000</v>
      </c>
      <c r="E1926" s="2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1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24">
        <v>1500</v>
      </c>
      <c r="E1927" s="2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1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24">
        <v>1500</v>
      </c>
      <c r="E1928" s="2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1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24">
        <v>600</v>
      </c>
      <c r="E1929" s="2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1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24">
        <v>2550</v>
      </c>
      <c r="E1930" s="2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1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24">
        <v>3200</v>
      </c>
      <c r="E1931" s="2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24">
        <v>1000</v>
      </c>
      <c r="E1932" s="2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1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24">
        <v>2000</v>
      </c>
      <c r="E1933" s="2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1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24">
        <v>5250</v>
      </c>
      <c r="E1934" s="2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1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24">
        <v>6000</v>
      </c>
      <c r="E1935" s="2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1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24">
        <v>5000</v>
      </c>
      <c r="E1936" s="2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1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24">
        <v>2500</v>
      </c>
      <c r="E1937" s="2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1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24">
        <v>7500</v>
      </c>
      <c r="E1938" s="2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1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24">
        <v>600</v>
      </c>
      <c r="E1939" s="2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1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24">
        <v>15000</v>
      </c>
      <c r="E1940" s="2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1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24">
        <v>10000</v>
      </c>
      <c r="E1941" s="2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24">
        <v>650</v>
      </c>
      <c r="E1942" s="2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1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24">
        <v>250000</v>
      </c>
      <c r="E1943" s="2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1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24">
        <v>6000</v>
      </c>
      <c r="E1944" s="2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1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24">
        <v>10000</v>
      </c>
      <c r="E1945" s="2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1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24">
        <v>40000</v>
      </c>
      <c r="E1946" s="2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1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24">
        <v>100000</v>
      </c>
      <c r="E1947" s="2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1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24">
        <v>7500</v>
      </c>
      <c r="E1948" s="2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1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24">
        <v>800</v>
      </c>
      <c r="E1949" s="2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1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24">
        <v>100000</v>
      </c>
      <c r="E1950" s="2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1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24">
        <v>50000</v>
      </c>
      <c r="E1951" s="2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24">
        <v>48000</v>
      </c>
      <c r="E1952" s="2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1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24">
        <v>50000</v>
      </c>
      <c r="E1953" s="2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1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24">
        <v>35000</v>
      </c>
      <c r="E1954" s="2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1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24">
        <v>15000</v>
      </c>
      <c r="E1955" s="2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1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24">
        <v>50000</v>
      </c>
      <c r="E1956" s="2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1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24">
        <v>42000</v>
      </c>
      <c r="E1957" s="2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1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24">
        <v>60000</v>
      </c>
      <c r="E1958" s="2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1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24">
        <v>30000</v>
      </c>
      <c r="E1959" s="2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1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24">
        <v>7000</v>
      </c>
      <c r="E1960" s="2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1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24">
        <v>10000</v>
      </c>
      <c r="E1961" s="2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24">
        <v>70000</v>
      </c>
      <c r="E1962" s="2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1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24">
        <v>10000</v>
      </c>
      <c r="E1963" s="2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1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24">
        <v>10000</v>
      </c>
      <c r="E1964" s="2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1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24">
        <v>19000</v>
      </c>
      <c r="E1965" s="2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1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24">
        <v>89200</v>
      </c>
      <c r="E1966" s="2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1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24">
        <v>5000</v>
      </c>
      <c r="E1967" s="2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1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24">
        <v>100000</v>
      </c>
      <c r="E1968" s="2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1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24">
        <v>20000</v>
      </c>
      <c r="E1969" s="2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1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24">
        <v>50000</v>
      </c>
      <c r="E1970" s="2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1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24">
        <v>20000</v>
      </c>
      <c r="E1971" s="2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24">
        <v>5000</v>
      </c>
      <c r="E1972" s="2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1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24">
        <v>400000</v>
      </c>
      <c r="E1973" s="2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1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24">
        <v>2500</v>
      </c>
      <c r="E1974" s="2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1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24">
        <v>198000</v>
      </c>
      <c r="E1975" s="2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1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24">
        <v>20000</v>
      </c>
      <c r="E1976" s="2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1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24">
        <v>16000</v>
      </c>
      <c r="E1977" s="2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1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24">
        <v>4000</v>
      </c>
      <c r="E1978" s="2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1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24">
        <v>50000</v>
      </c>
      <c r="E1979" s="2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1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24">
        <v>50000</v>
      </c>
      <c r="E1980" s="2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1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24">
        <v>200000</v>
      </c>
      <c r="E1981" s="2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24">
        <v>50000</v>
      </c>
      <c r="E1982" s="2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1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24">
        <v>7500</v>
      </c>
      <c r="E1983" s="2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1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24">
        <v>180000</v>
      </c>
      <c r="E1984" s="2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1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24">
        <v>33000</v>
      </c>
      <c r="E1985" s="2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1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24">
        <v>15000</v>
      </c>
      <c r="E1986" s="2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11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24">
        <v>1600</v>
      </c>
      <c r="E1987" s="2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11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24">
        <v>2000</v>
      </c>
      <c r="E1988" s="2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1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24">
        <v>5500</v>
      </c>
      <c r="E1989" s="2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1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24">
        <v>6000</v>
      </c>
      <c r="E1990" s="2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1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24">
        <v>5000</v>
      </c>
      <c r="E1991" s="2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24">
        <v>3000</v>
      </c>
      <c r="E1992" s="2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1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24">
        <v>2000</v>
      </c>
      <c r="E1993" s="2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1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24">
        <v>1500</v>
      </c>
      <c r="E1994" s="2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1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24">
        <v>2000</v>
      </c>
      <c r="E1995" s="2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1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24">
        <v>3200</v>
      </c>
      <c r="E1996" s="2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1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24">
        <v>1000</v>
      </c>
      <c r="E1997" s="2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1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24">
        <v>133800</v>
      </c>
      <c r="E1998" s="2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1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24">
        <v>6500</v>
      </c>
      <c r="E1999" s="2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1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24">
        <v>2500</v>
      </c>
      <c r="E2000" s="2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1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24">
        <v>31000</v>
      </c>
      <c r="E2001" s="2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24">
        <v>5000</v>
      </c>
      <c r="E2002" s="2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1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24">
        <v>55000</v>
      </c>
      <c r="E2003" s="2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1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24">
        <v>50000</v>
      </c>
      <c r="E2004" s="2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1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24">
        <v>500</v>
      </c>
      <c r="E2005" s="2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1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24">
        <v>50000</v>
      </c>
      <c r="E2006" s="2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1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24">
        <v>30000</v>
      </c>
      <c r="E2007" s="2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1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24">
        <v>50000</v>
      </c>
      <c r="E2008" s="2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1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24">
        <v>10000</v>
      </c>
      <c r="E2009" s="2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1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24">
        <v>1570.79</v>
      </c>
      <c r="E2010" s="2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1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24">
        <v>50000</v>
      </c>
      <c r="E2011" s="2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24">
        <v>30000</v>
      </c>
      <c r="E2012" s="2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1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24">
        <v>50000</v>
      </c>
      <c r="E2013" s="2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1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24">
        <v>5000</v>
      </c>
      <c r="E2014" s="2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1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24">
        <v>160000</v>
      </c>
      <c r="E2015" s="2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1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24">
        <v>30000</v>
      </c>
      <c r="E2016" s="2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1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24">
        <v>7200</v>
      </c>
      <c r="E2017" s="2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1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24">
        <v>10000</v>
      </c>
      <c r="E2018" s="2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1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24">
        <v>25000</v>
      </c>
      <c r="E2019" s="2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1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24">
        <v>65000</v>
      </c>
      <c r="E2020" s="2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1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24">
        <v>40000</v>
      </c>
      <c r="E2021" s="2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24">
        <v>1500</v>
      </c>
      <c r="E2022" s="2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1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24">
        <v>5000</v>
      </c>
      <c r="E2023" s="2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1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24">
        <v>100000</v>
      </c>
      <c r="E2024" s="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1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24">
        <v>100000</v>
      </c>
      <c r="E2025" s="2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1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24">
        <v>4000</v>
      </c>
      <c r="E2026" s="2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1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24">
        <v>80000</v>
      </c>
      <c r="E2027" s="2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1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24">
        <v>25000</v>
      </c>
      <c r="E2028" s="2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1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24">
        <v>100000</v>
      </c>
      <c r="E2029" s="2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1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24">
        <v>3000</v>
      </c>
      <c r="E2030" s="2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1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24">
        <v>2500</v>
      </c>
      <c r="E2031" s="2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24">
        <v>32768</v>
      </c>
      <c r="E2032" s="2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1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24">
        <v>50000</v>
      </c>
      <c r="E2033" s="2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1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24">
        <v>25000</v>
      </c>
      <c r="E2034" s="2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1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24">
        <v>25000</v>
      </c>
      <c r="E2035" s="2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1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24">
        <v>78000</v>
      </c>
      <c r="E2036" s="2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1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24">
        <v>80000</v>
      </c>
      <c r="E2037" s="2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1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24">
        <v>30000</v>
      </c>
      <c r="E2038" s="2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1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24">
        <v>10000</v>
      </c>
      <c r="E2039" s="2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1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24">
        <v>8000</v>
      </c>
      <c r="E2040" s="2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1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24">
        <v>125000</v>
      </c>
      <c r="E2041" s="2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24">
        <v>3000</v>
      </c>
      <c r="E2042" s="2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1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24">
        <v>9500</v>
      </c>
      <c r="E2043" s="2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1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24">
        <v>10000</v>
      </c>
      <c r="E2044" s="2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1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24">
        <v>1385</v>
      </c>
      <c r="E2045" s="2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1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24">
        <v>15000</v>
      </c>
      <c r="E2046" s="2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1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24">
        <v>4900</v>
      </c>
      <c r="E2047" s="2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1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24">
        <v>10000</v>
      </c>
      <c r="E2048" s="2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1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24">
        <v>98000</v>
      </c>
      <c r="E2049" s="2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1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24">
        <v>85000</v>
      </c>
      <c r="E2050" s="2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11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24">
        <v>50000</v>
      </c>
      <c r="E2051" s="2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1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24">
        <v>10000</v>
      </c>
      <c r="E2052" s="2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1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24">
        <v>8000</v>
      </c>
      <c r="E2053" s="2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1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24">
        <v>50000</v>
      </c>
      <c r="E2054" s="2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1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24">
        <v>5000</v>
      </c>
      <c r="E2055" s="2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1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24">
        <v>35000</v>
      </c>
      <c r="E2056" s="2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1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24">
        <v>6000</v>
      </c>
      <c r="E2057" s="2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1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24">
        <v>50000</v>
      </c>
      <c r="E2058" s="2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1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24">
        <v>15000</v>
      </c>
      <c r="E2059" s="2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1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24">
        <v>2560</v>
      </c>
      <c r="E2060" s="2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1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24">
        <v>30000</v>
      </c>
      <c r="E2061" s="2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24">
        <v>25000</v>
      </c>
      <c r="E2062" s="2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1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24">
        <v>5000</v>
      </c>
      <c r="E2063" s="2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1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24">
        <v>100000</v>
      </c>
      <c r="E2064" s="2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1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24">
        <v>4000</v>
      </c>
      <c r="E2065" s="2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1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24">
        <v>261962</v>
      </c>
      <c r="E2066" s="2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1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24">
        <v>40000</v>
      </c>
      <c r="E2067" s="2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1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24">
        <v>2000</v>
      </c>
      <c r="E2068" s="2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1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24">
        <v>495</v>
      </c>
      <c r="E2069" s="2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1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24">
        <v>25000</v>
      </c>
      <c r="E2070" s="2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1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24">
        <v>50000</v>
      </c>
      <c r="E2071" s="2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24">
        <v>125000</v>
      </c>
      <c r="E2072" s="2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1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24">
        <v>20000</v>
      </c>
      <c r="E2073" s="2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1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24">
        <v>71500</v>
      </c>
      <c r="E2074" s="2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1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24">
        <v>100000</v>
      </c>
      <c r="E2075" s="2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1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24">
        <v>600</v>
      </c>
      <c r="E2076" s="2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1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24">
        <v>9999</v>
      </c>
      <c r="E2077" s="2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1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24">
        <v>179000</v>
      </c>
      <c r="E2078" s="2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1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24">
        <v>50000</v>
      </c>
      <c r="E2079" s="2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1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24">
        <v>20000</v>
      </c>
      <c r="E2080" s="2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1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24">
        <v>10000</v>
      </c>
      <c r="E2081" s="2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24">
        <v>1000</v>
      </c>
      <c r="E2082" s="2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1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24">
        <v>3500</v>
      </c>
      <c r="E2083" s="2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1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24">
        <v>1500</v>
      </c>
      <c r="E2084" s="2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1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24">
        <v>750</v>
      </c>
      <c r="E2085" s="2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1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24">
        <v>3000</v>
      </c>
      <c r="E2086" s="2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1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24">
        <v>6000</v>
      </c>
      <c r="E2087" s="2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1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24">
        <v>4000</v>
      </c>
      <c r="E2088" s="2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1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24">
        <v>1500</v>
      </c>
      <c r="E2089" s="2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1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24">
        <v>3000</v>
      </c>
      <c r="E2090" s="2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1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24">
        <v>2500</v>
      </c>
      <c r="E2091" s="2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24">
        <v>8000</v>
      </c>
      <c r="E2092" s="2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1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24">
        <v>18000</v>
      </c>
      <c r="E2093" s="2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1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24">
        <v>6000</v>
      </c>
      <c r="E2094" s="2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1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24">
        <v>1500</v>
      </c>
      <c r="E2095" s="2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1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24">
        <v>3500</v>
      </c>
      <c r="E2096" s="2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1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24">
        <v>2500</v>
      </c>
      <c r="E2097" s="2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1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24">
        <v>600</v>
      </c>
      <c r="E2098" s="2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1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24">
        <v>3000</v>
      </c>
      <c r="E2099" s="2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1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24">
        <v>6000</v>
      </c>
      <c r="E2100" s="2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1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24">
        <v>3000</v>
      </c>
      <c r="E2101" s="2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24">
        <v>600</v>
      </c>
      <c r="E2102" s="2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1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24">
        <v>2000</v>
      </c>
      <c r="E2103" s="2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1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24">
        <v>1000</v>
      </c>
      <c r="E2104" s="2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1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24">
        <v>7777</v>
      </c>
      <c r="E2105" s="2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1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24">
        <v>800</v>
      </c>
      <c r="E2106" s="2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1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24">
        <v>2000</v>
      </c>
      <c r="E2107" s="2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1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24">
        <v>2200</v>
      </c>
      <c r="E2108" s="2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1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24">
        <v>2000</v>
      </c>
      <c r="E2109" s="2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1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24">
        <v>16000</v>
      </c>
      <c r="E2110" s="2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1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24">
        <v>4000</v>
      </c>
      <c r="E2111" s="2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24">
        <v>2000</v>
      </c>
      <c r="E2112" s="2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1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24">
        <v>2000</v>
      </c>
      <c r="E2113" s="2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1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24">
        <v>300</v>
      </c>
      <c r="E2114" s="2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11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24">
        <v>7000</v>
      </c>
      <c r="E2115" s="2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11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24">
        <v>5000</v>
      </c>
      <c r="E2116" s="2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1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24">
        <v>1500</v>
      </c>
      <c r="E2117" s="2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1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24">
        <v>48000</v>
      </c>
      <c r="E2118" s="2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1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24">
        <v>1200</v>
      </c>
      <c r="E2119" s="2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1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24">
        <v>1000</v>
      </c>
      <c r="E2120" s="2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1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24">
        <v>2000</v>
      </c>
      <c r="E2121" s="2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24">
        <v>8000</v>
      </c>
      <c r="E2122" s="2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1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24">
        <v>50000</v>
      </c>
      <c r="E2123" s="2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1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24">
        <v>80000</v>
      </c>
      <c r="E2124" s="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1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24">
        <v>500</v>
      </c>
      <c r="E2125" s="2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1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24">
        <v>1100</v>
      </c>
      <c r="E2126" s="2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1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24">
        <v>60000</v>
      </c>
      <c r="E2127" s="2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1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24">
        <v>20000</v>
      </c>
      <c r="E2128" s="2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1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24">
        <v>28000</v>
      </c>
      <c r="E2129" s="2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1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24">
        <v>15000</v>
      </c>
      <c r="E2130" s="2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1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24">
        <v>2000</v>
      </c>
      <c r="E2131" s="2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24">
        <v>42000</v>
      </c>
      <c r="E2132" s="2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1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24">
        <v>500</v>
      </c>
      <c r="E2133" s="2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1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24">
        <v>100000</v>
      </c>
      <c r="E2134" s="2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1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24">
        <v>1000</v>
      </c>
      <c r="E2135" s="2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1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24">
        <v>6000</v>
      </c>
      <c r="E2136" s="2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1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24">
        <v>5000</v>
      </c>
      <c r="E2137" s="2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1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24">
        <v>80000</v>
      </c>
      <c r="E2138" s="2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1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24">
        <v>50000</v>
      </c>
      <c r="E2139" s="2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1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24">
        <v>1000</v>
      </c>
      <c r="E2140" s="2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1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24">
        <v>30000</v>
      </c>
      <c r="E2141" s="2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24">
        <v>500000</v>
      </c>
      <c r="E2142" s="2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1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24">
        <v>15000</v>
      </c>
      <c r="E2143" s="2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1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24">
        <v>10500</v>
      </c>
      <c r="E2144" s="2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1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24">
        <v>2000</v>
      </c>
      <c r="E2145" s="2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1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24">
        <v>35500</v>
      </c>
      <c r="E2146" s="2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1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24">
        <v>15000</v>
      </c>
      <c r="E2147" s="2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1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24">
        <v>5000</v>
      </c>
      <c r="E2148" s="2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1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24">
        <v>390000</v>
      </c>
      <c r="E2149" s="2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1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24">
        <v>100</v>
      </c>
      <c r="E2150" s="2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1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24">
        <v>2000</v>
      </c>
      <c r="E2151" s="2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24">
        <v>50000</v>
      </c>
      <c r="E2152" s="2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1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24">
        <v>45000</v>
      </c>
      <c r="E2153" s="2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1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24">
        <v>30000</v>
      </c>
      <c r="E2154" s="2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1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24">
        <v>372625</v>
      </c>
      <c r="E2155" s="2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1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24">
        <v>250</v>
      </c>
      <c r="E2156" s="2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1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24">
        <v>5000</v>
      </c>
      <c r="E2157" s="2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1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24">
        <v>56000</v>
      </c>
      <c r="E2158" s="2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1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24">
        <v>75000</v>
      </c>
      <c r="E2159" s="2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1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24">
        <v>300000</v>
      </c>
      <c r="E2160" s="2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1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24">
        <v>3600</v>
      </c>
      <c r="E2161" s="2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24">
        <v>10000</v>
      </c>
      <c r="E2162" s="2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1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24">
        <v>400</v>
      </c>
      <c r="E2163" s="2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1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24">
        <v>4500</v>
      </c>
      <c r="E2164" s="2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1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24">
        <v>2500</v>
      </c>
      <c r="E2165" s="2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1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24">
        <v>5500</v>
      </c>
      <c r="E2166" s="2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1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24">
        <v>2500</v>
      </c>
      <c r="E2167" s="2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1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24">
        <v>2000</v>
      </c>
      <c r="E2168" s="2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1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24">
        <v>150</v>
      </c>
      <c r="E2169" s="2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1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24">
        <v>18000</v>
      </c>
      <c r="E2170" s="2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1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24">
        <v>153</v>
      </c>
      <c r="E2171" s="2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24">
        <v>350</v>
      </c>
      <c r="E2172" s="2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1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24">
        <v>4000</v>
      </c>
      <c r="E2173" s="2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1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24">
        <v>1000</v>
      </c>
      <c r="E2174" s="2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1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24">
        <v>4200</v>
      </c>
      <c r="E2175" s="2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1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24">
        <v>4000</v>
      </c>
      <c r="E2176" s="2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1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24">
        <v>700</v>
      </c>
      <c r="E2177" s="2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1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24">
        <v>5000</v>
      </c>
      <c r="E2178" s="2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11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24">
        <v>2500</v>
      </c>
      <c r="E2179" s="2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11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24">
        <v>25000</v>
      </c>
      <c r="E2180" s="2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1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24">
        <v>1000</v>
      </c>
      <c r="E2181" s="2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24">
        <v>5000</v>
      </c>
      <c r="E2182" s="2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1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24">
        <v>2000</v>
      </c>
      <c r="E2183" s="2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1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24">
        <v>3000</v>
      </c>
      <c r="E2184" s="2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1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24">
        <v>1800</v>
      </c>
      <c r="E2185" s="2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1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24">
        <v>10000</v>
      </c>
      <c r="E2186" s="2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1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24">
        <v>5000</v>
      </c>
      <c r="E2187" s="2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1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24">
        <v>20000</v>
      </c>
      <c r="E2188" s="2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1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24">
        <v>20000</v>
      </c>
      <c r="E2189" s="2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1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24">
        <v>5494</v>
      </c>
      <c r="E2190" s="2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1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24">
        <v>1200</v>
      </c>
      <c r="E2191" s="2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24">
        <v>19000</v>
      </c>
      <c r="E2192" s="2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1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24">
        <v>750</v>
      </c>
      <c r="E2193" s="2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1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24">
        <v>12000</v>
      </c>
      <c r="E2194" s="2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1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24">
        <v>15000</v>
      </c>
      <c r="E2195" s="2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1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24">
        <v>10000</v>
      </c>
      <c r="E2196" s="2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1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24">
        <v>4600</v>
      </c>
      <c r="E2197" s="2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1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24">
        <v>14000</v>
      </c>
      <c r="E2198" s="2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1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24">
        <v>30000</v>
      </c>
      <c r="E2199" s="2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1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24">
        <v>40000</v>
      </c>
      <c r="E2200" s="2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1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24">
        <v>9000</v>
      </c>
      <c r="E2201" s="2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24">
        <v>2000</v>
      </c>
      <c r="E2202" s="2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1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24">
        <v>110</v>
      </c>
      <c r="E2203" s="2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1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24">
        <v>4000</v>
      </c>
      <c r="E2204" s="2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1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24">
        <v>2000</v>
      </c>
      <c r="E2205" s="2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1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24">
        <v>1500</v>
      </c>
      <c r="E2206" s="2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1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24">
        <v>750</v>
      </c>
      <c r="E2207" s="2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1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24">
        <v>1100</v>
      </c>
      <c r="E2208" s="2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1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24">
        <v>2000</v>
      </c>
      <c r="E2209" s="2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1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24">
        <v>1000</v>
      </c>
      <c r="E2210" s="2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1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24">
        <v>500</v>
      </c>
      <c r="E2211" s="2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24">
        <v>4000</v>
      </c>
      <c r="E2212" s="2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1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24">
        <v>2500</v>
      </c>
      <c r="E2213" s="2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1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24">
        <v>6000</v>
      </c>
      <c r="E2214" s="2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1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24">
        <v>5</v>
      </c>
      <c r="E2215" s="2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1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24">
        <v>600</v>
      </c>
      <c r="E2216" s="2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1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24">
        <v>550</v>
      </c>
      <c r="E2217" s="2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1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24">
        <v>300</v>
      </c>
      <c r="E2218" s="2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1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24">
        <v>420</v>
      </c>
      <c r="E2219" s="2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1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24">
        <v>2000</v>
      </c>
      <c r="E2220" s="2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1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24">
        <v>1000</v>
      </c>
      <c r="E2221" s="2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24">
        <v>3500</v>
      </c>
      <c r="E2222" s="2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1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24">
        <v>7500</v>
      </c>
      <c r="E2223" s="2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1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24">
        <v>500</v>
      </c>
      <c r="E2224" s="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1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24">
        <v>19500</v>
      </c>
      <c r="E2225" s="2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1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24">
        <v>10000</v>
      </c>
      <c r="E2226" s="2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1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24">
        <v>21000</v>
      </c>
      <c r="E2227" s="2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1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24">
        <v>18000</v>
      </c>
      <c r="E2228" s="2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1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24">
        <v>13000</v>
      </c>
      <c r="E2229" s="2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1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24">
        <v>1000</v>
      </c>
      <c r="E2230" s="2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1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24">
        <v>8012</v>
      </c>
      <c r="E2231" s="2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24">
        <v>8500</v>
      </c>
      <c r="E2232" s="2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1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24">
        <v>2500</v>
      </c>
      <c r="E2233" s="2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1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24">
        <v>5000</v>
      </c>
      <c r="E2234" s="2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1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24">
        <v>2500</v>
      </c>
      <c r="E2235" s="2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1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24">
        <v>100</v>
      </c>
      <c r="E2236" s="2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1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24">
        <v>13000</v>
      </c>
      <c r="E2237" s="2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1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24">
        <v>2800</v>
      </c>
      <c r="E2238" s="2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1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24">
        <v>18000</v>
      </c>
      <c r="E2239" s="2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1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24">
        <v>4000</v>
      </c>
      <c r="E2240" s="2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1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24">
        <v>25000</v>
      </c>
      <c r="E2241" s="2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24">
        <v>5000</v>
      </c>
      <c r="E2242" s="2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11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24">
        <v>1000</v>
      </c>
      <c r="E2243" s="2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11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24">
        <v>10000</v>
      </c>
      <c r="E2244" s="2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1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24">
        <v>1</v>
      </c>
      <c r="E2245" s="2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1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24">
        <v>5000</v>
      </c>
      <c r="E2246" s="2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1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24">
        <v>4000</v>
      </c>
      <c r="E2247" s="2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1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24">
        <v>2500</v>
      </c>
      <c r="E2248" s="2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1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24">
        <v>18500</v>
      </c>
      <c r="E2249" s="2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1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24">
        <v>7000</v>
      </c>
      <c r="E2250" s="2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1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24">
        <v>3500</v>
      </c>
      <c r="E2251" s="2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24">
        <v>25000</v>
      </c>
      <c r="E2252" s="2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1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24">
        <v>8500</v>
      </c>
      <c r="E2253" s="2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1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24">
        <v>9000</v>
      </c>
      <c r="E2254" s="2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1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24">
        <v>8000</v>
      </c>
      <c r="E2255" s="2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1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24">
        <v>500</v>
      </c>
      <c r="E2256" s="2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1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24">
        <v>3950</v>
      </c>
      <c r="E2257" s="2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1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24">
        <v>480</v>
      </c>
      <c r="E2258" s="2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1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24">
        <v>2500</v>
      </c>
      <c r="E2259" s="2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1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24">
        <v>2200</v>
      </c>
      <c r="E2260" s="2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1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24">
        <v>1000</v>
      </c>
      <c r="E2261" s="2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24">
        <v>2500</v>
      </c>
      <c r="E2262" s="2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1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24">
        <v>1000</v>
      </c>
      <c r="E2263" s="2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1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24">
        <v>3300</v>
      </c>
      <c r="E2264" s="2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1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24">
        <v>7500</v>
      </c>
      <c r="E2265" s="2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1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24">
        <v>6000</v>
      </c>
      <c r="E2266" s="2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1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24">
        <v>200</v>
      </c>
      <c r="E2267" s="2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1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24">
        <v>1500</v>
      </c>
      <c r="E2268" s="2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1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24">
        <v>20000</v>
      </c>
      <c r="E2269" s="2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1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24">
        <v>28000</v>
      </c>
      <c r="E2270" s="2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1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24">
        <v>2500</v>
      </c>
      <c r="E2271" s="2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24">
        <v>25000</v>
      </c>
      <c r="E2272" s="2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1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24">
        <v>20000</v>
      </c>
      <c r="E2273" s="2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1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24">
        <v>1000</v>
      </c>
      <c r="E2274" s="2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1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24">
        <v>2500</v>
      </c>
      <c r="E2275" s="2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1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24">
        <v>2500</v>
      </c>
      <c r="E2276" s="2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1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24">
        <v>650</v>
      </c>
      <c r="E2277" s="2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1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24">
        <v>4589</v>
      </c>
      <c r="E2278" s="2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1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24">
        <v>8500</v>
      </c>
      <c r="E2279" s="2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1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24">
        <v>2000</v>
      </c>
      <c r="E2280" s="2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1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24">
        <v>1000</v>
      </c>
      <c r="E2281" s="2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24">
        <v>9800</v>
      </c>
      <c r="E2282" s="2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1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24">
        <v>300</v>
      </c>
      <c r="E2283" s="2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1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24">
        <v>750</v>
      </c>
      <c r="E2284" s="2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1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24">
        <v>3000</v>
      </c>
      <c r="E2285" s="2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1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24">
        <v>6000</v>
      </c>
      <c r="E2286" s="2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1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24">
        <v>3000</v>
      </c>
      <c r="E2287" s="2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1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24">
        <v>1500</v>
      </c>
      <c r="E2288" s="2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1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24">
        <v>4500</v>
      </c>
      <c r="E2289" s="2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1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24">
        <v>1000</v>
      </c>
      <c r="E2290" s="2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1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24">
        <v>1500</v>
      </c>
      <c r="E2291" s="2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24">
        <v>1500</v>
      </c>
      <c r="E2292" s="2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1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24">
        <v>2500</v>
      </c>
      <c r="E2293" s="2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1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24">
        <v>2000</v>
      </c>
      <c r="E2294" s="2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1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24">
        <v>850</v>
      </c>
      <c r="E2295" s="2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1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24">
        <v>5000</v>
      </c>
      <c r="E2296" s="2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1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24">
        <v>1200</v>
      </c>
      <c r="E2297" s="2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1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24">
        <v>7000</v>
      </c>
      <c r="E2298" s="2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1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24">
        <v>1000</v>
      </c>
      <c r="E2299" s="2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1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24">
        <v>30000</v>
      </c>
      <c r="E2300" s="2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1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24">
        <v>300</v>
      </c>
      <c r="E2301" s="2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24">
        <v>800</v>
      </c>
      <c r="E2302" s="2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1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24">
        <v>5000</v>
      </c>
      <c r="E2303" s="2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1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24">
        <v>2300</v>
      </c>
      <c r="E2304" s="2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1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24">
        <v>6450</v>
      </c>
      <c r="E2305" s="2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1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24">
        <v>6000</v>
      </c>
      <c r="E2306" s="2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11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24">
        <v>18000</v>
      </c>
      <c r="E2307" s="2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11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24">
        <v>3500</v>
      </c>
      <c r="E2308" s="2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1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24">
        <v>1964.47</v>
      </c>
      <c r="E2309" s="2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1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24">
        <v>50000</v>
      </c>
      <c r="E2310" s="2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1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24">
        <v>6000</v>
      </c>
      <c r="E2311" s="2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24">
        <v>18500</v>
      </c>
      <c r="E2312" s="2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1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24">
        <v>9000</v>
      </c>
      <c r="E2313" s="2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1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24">
        <v>3000</v>
      </c>
      <c r="E2314" s="2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1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24">
        <v>5000</v>
      </c>
      <c r="E2315" s="2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1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24">
        <v>1200</v>
      </c>
      <c r="E2316" s="2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1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24">
        <v>2500</v>
      </c>
      <c r="E2317" s="2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1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24">
        <v>15000</v>
      </c>
      <c r="E2318" s="2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1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24">
        <v>400</v>
      </c>
      <c r="E2319" s="2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1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24">
        <v>5000</v>
      </c>
      <c r="E2320" s="2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1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24">
        <v>3000</v>
      </c>
      <c r="E2321" s="2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24">
        <v>5000</v>
      </c>
      <c r="E2322" s="2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1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24">
        <v>10557</v>
      </c>
      <c r="E2323" s="2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1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24">
        <v>2700</v>
      </c>
      <c r="E2324" s="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1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24">
        <v>250</v>
      </c>
      <c r="E2325" s="2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1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24">
        <v>7500</v>
      </c>
      <c r="E2326" s="2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1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24">
        <v>1000</v>
      </c>
      <c r="E2327" s="2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1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24">
        <v>15000</v>
      </c>
      <c r="E2328" s="2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1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24">
        <v>35000</v>
      </c>
      <c r="E2329" s="2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1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24">
        <v>10000</v>
      </c>
      <c r="E2330" s="2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1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24">
        <v>25000</v>
      </c>
      <c r="E2331" s="2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24">
        <v>35000</v>
      </c>
      <c r="E2332" s="2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1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24">
        <v>8000</v>
      </c>
      <c r="E2333" s="2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1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24">
        <v>25000</v>
      </c>
      <c r="E2334" s="2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1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24">
        <v>600</v>
      </c>
      <c r="E2335" s="2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1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24">
        <v>4000</v>
      </c>
      <c r="E2336" s="2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1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24">
        <v>25000</v>
      </c>
      <c r="E2337" s="2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1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24">
        <v>20000</v>
      </c>
      <c r="E2338" s="2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1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24">
        <v>12000</v>
      </c>
      <c r="E2339" s="2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1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24">
        <v>15000</v>
      </c>
      <c r="E2340" s="2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1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24">
        <v>25000</v>
      </c>
      <c r="E2341" s="2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24">
        <v>40000</v>
      </c>
      <c r="E2342" s="2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1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24">
        <v>5000</v>
      </c>
      <c r="E2343" s="2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1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24">
        <v>5500</v>
      </c>
      <c r="E2344" s="2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1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24">
        <v>10000</v>
      </c>
      <c r="E2345" s="2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1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24">
        <v>1000</v>
      </c>
      <c r="E2346" s="2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1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24">
        <v>3000</v>
      </c>
      <c r="E2347" s="2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1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24">
        <v>60000</v>
      </c>
      <c r="E2348" s="2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1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24">
        <v>1000</v>
      </c>
      <c r="E2349" s="2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1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24">
        <v>70000</v>
      </c>
      <c r="E2350" s="2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1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24">
        <v>474900</v>
      </c>
      <c r="E2351" s="2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24">
        <v>50000</v>
      </c>
      <c r="E2352" s="2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1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24">
        <v>18900</v>
      </c>
      <c r="E2353" s="2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1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24">
        <v>2000</v>
      </c>
      <c r="E2354" s="2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1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24">
        <v>1000</v>
      </c>
      <c r="E2355" s="2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1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24">
        <v>35000</v>
      </c>
      <c r="E2356" s="2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1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24">
        <v>8000</v>
      </c>
      <c r="E2357" s="2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1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24">
        <v>10000</v>
      </c>
      <c r="E2358" s="2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1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24">
        <v>27000</v>
      </c>
      <c r="E2359" s="2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1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24">
        <v>1500</v>
      </c>
      <c r="E2360" s="2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1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24">
        <v>7500</v>
      </c>
      <c r="E2361" s="2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24">
        <v>5000</v>
      </c>
      <c r="E2362" s="2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1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24">
        <v>200</v>
      </c>
      <c r="E2363" s="2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1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24">
        <v>420</v>
      </c>
      <c r="E2364" s="2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1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24">
        <v>175000</v>
      </c>
      <c r="E2365" s="2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1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24">
        <v>128</v>
      </c>
      <c r="E2366" s="2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1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24">
        <v>1000</v>
      </c>
      <c r="E2367" s="2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1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24">
        <v>25000</v>
      </c>
      <c r="E2368" s="2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1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24">
        <v>50000</v>
      </c>
      <c r="E2369" s="2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1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24">
        <v>40000</v>
      </c>
      <c r="E2370" s="2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11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24">
        <v>25000</v>
      </c>
      <c r="E2371" s="2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1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24">
        <v>25000</v>
      </c>
      <c r="E2372" s="2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1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24">
        <v>2000</v>
      </c>
      <c r="E2373" s="2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1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24">
        <v>5500</v>
      </c>
      <c r="E2374" s="2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1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24">
        <v>850000</v>
      </c>
      <c r="E2375" s="2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1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24">
        <v>22000</v>
      </c>
      <c r="E2376" s="2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1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24">
        <v>10000</v>
      </c>
      <c r="E2377" s="2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1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24">
        <v>3000</v>
      </c>
      <c r="E2378" s="2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1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24">
        <v>2500</v>
      </c>
      <c r="E2379" s="2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1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24">
        <v>110000</v>
      </c>
      <c r="E2380" s="2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1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24">
        <v>30000</v>
      </c>
      <c r="E2381" s="2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24">
        <v>15000</v>
      </c>
      <c r="E2382" s="2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1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24">
        <v>86350</v>
      </c>
      <c r="E2383" s="2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1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24">
        <v>3000</v>
      </c>
      <c r="E2384" s="2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1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24">
        <v>10000</v>
      </c>
      <c r="E2385" s="2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1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24">
        <v>1000</v>
      </c>
      <c r="E2386" s="2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1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24">
        <v>65000</v>
      </c>
      <c r="E2387" s="2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1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24">
        <v>30000</v>
      </c>
      <c r="E2388" s="2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1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24">
        <v>150000</v>
      </c>
      <c r="E2389" s="2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1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24">
        <v>37000</v>
      </c>
      <c r="E2390" s="2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1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24">
        <v>16000</v>
      </c>
      <c r="E2391" s="2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24">
        <v>510000</v>
      </c>
      <c r="E2392" s="2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1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24">
        <v>20000</v>
      </c>
      <c r="E2393" s="2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1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24">
        <v>4200</v>
      </c>
      <c r="E2394" s="2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1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24">
        <v>100000</v>
      </c>
      <c r="E2395" s="2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1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24">
        <v>5000</v>
      </c>
      <c r="E2396" s="2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1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24">
        <v>33000</v>
      </c>
      <c r="E2397" s="2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1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24">
        <v>5000</v>
      </c>
      <c r="E2398" s="2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1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24">
        <v>124000</v>
      </c>
      <c r="E2399" s="2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1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24">
        <v>4000</v>
      </c>
      <c r="E2400" s="2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1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24">
        <v>13000</v>
      </c>
      <c r="E2401" s="2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24">
        <v>50000</v>
      </c>
      <c r="E2402" s="2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1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24">
        <v>28000</v>
      </c>
      <c r="E2403" s="2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1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24">
        <v>12000</v>
      </c>
      <c r="E2404" s="2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1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24">
        <v>1200</v>
      </c>
      <c r="E2405" s="2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1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24">
        <v>15000</v>
      </c>
      <c r="E2406" s="2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1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24">
        <v>5000</v>
      </c>
      <c r="E2407" s="2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1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24">
        <v>3250</v>
      </c>
      <c r="E2408" s="2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1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24">
        <v>22000</v>
      </c>
      <c r="E2409" s="2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1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24">
        <v>15000</v>
      </c>
      <c r="E2410" s="2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1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24">
        <v>25000</v>
      </c>
      <c r="E2411" s="2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24">
        <v>15000</v>
      </c>
      <c r="E2412" s="2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1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24">
        <v>25000</v>
      </c>
      <c r="E2413" s="2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1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24">
        <v>8000</v>
      </c>
      <c r="E2414" s="2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1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24">
        <v>3000</v>
      </c>
      <c r="E2415" s="2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1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24">
        <v>15000</v>
      </c>
      <c r="E2416" s="2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1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24">
        <v>60000</v>
      </c>
      <c r="E2417" s="2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1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24">
        <v>20000</v>
      </c>
      <c r="E2418" s="2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1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24">
        <v>1000</v>
      </c>
      <c r="E2419" s="2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1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24">
        <v>25000</v>
      </c>
      <c r="E2420" s="2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1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24">
        <v>3000</v>
      </c>
      <c r="E2421" s="2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24">
        <v>16870</v>
      </c>
      <c r="E2422" s="2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1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24">
        <v>6000</v>
      </c>
      <c r="E2423" s="2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1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24">
        <v>500</v>
      </c>
      <c r="E2424" s="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1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24">
        <v>60000</v>
      </c>
      <c r="E2425" s="2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1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24">
        <v>25000</v>
      </c>
      <c r="E2426" s="2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1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24">
        <v>3500</v>
      </c>
      <c r="E2427" s="2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1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24">
        <v>20000</v>
      </c>
      <c r="E2428" s="2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1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24">
        <v>50000</v>
      </c>
      <c r="E2429" s="2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1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24">
        <v>35000</v>
      </c>
      <c r="E2430" s="2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1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24">
        <v>140000</v>
      </c>
      <c r="E2431" s="2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24">
        <v>3000</v>
      </c>
      <c r="E2432" s="2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1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24">
        <v>100000</v>
      </c>
      <c r="E2433" s="2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1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24">
        <v>14000</v>
      </c>
      <c r="E2434" s="2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11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24">
        <v>10000</v>
      </c>
      <c r="E2435" s="2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11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24">
        <v>20000</v>
      </c>
      <c r="E2436" s="2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1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24">
        <v>250000</v>
      </c>
      <c r="E2437" s="2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1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24">
        <v>117000</v>
      </c>
      <c r="E2438" s="2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1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24">
        <v>8000</v>
      </c>
      <c r="E2439" s="2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1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24">
        <v>15000</v>
      </c>
      <c r="E2440" s="2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1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24">
        <v>10000</v>
      </c>
      <c r="E2441" s="2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24">
        <v>5000</v>
      </c>
      <c r="E2442" s="2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1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24">
        <v>7500</v>
      </c>
      <c r="E2443" s="2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1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24">
        <v>24000</v>
      </c>
      <c r="E2444" s="2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1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24">
        <v>20000</v>
      </c>
      <c r="E2445" s="2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1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24">
        <v>3000</v>
      </c>
      <c r="E2446" s="2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1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24">
        <v>5000</v>
      </c>
      <c r="E2447" s="2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1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24">
        <v>5000</v>
      </c>
      <c r="E2448" s="2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1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24">
        <v>2500</v>
      </c>
      <c r="E2449" s="2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1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24">
        <v>400</v>
      </c>
      <c r="E2450" s="2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1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24">
        <v>10000</v>
      </c>
      <c r="E2451" s="2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24">
        <v>15000</v>
      </c>
      <c r="E2452" s="2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1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24">
        <v>10000</v>
      </c>
      <c r="E2453" s="2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1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24">
        <v>600</v>
      </c>
      <c r="E2454" s="2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1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24">
        <v>3000</v>
      </c>
      <c r="E2455" s="2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1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24">
        <v>35000</v>
      </c>
      <c r="E2456" s="2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1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24">
        <v>300</v>
      </c>
      <c r="E2457" s="2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1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24">
        <v>1500</v>
      </c>
      <c r="E2458" s="2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1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24">
        <v>23000</v>
      </c>
      <c r="E2459" s="2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1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24">
        <v>5000</v>
      </c>
      <c r="E2460" s="2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1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24">
        <v>30000</v>
      </c>
      <c r="E2461" s="2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24">
        <v>8500</v>
      </c>
      <c r="E2462" s="2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1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24">
        <v>7500</v>
      </c>
      <c r="E2463" s="2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1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24">
        <v>3000</v>
      </c>
      <c r="E2464" s="2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1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24">
        <v>2000</v>
      </c>
      <c r="E2465" s="2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1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24">
        <v>2000</v>
      </c>
      <c r="E2466" s="2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1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24">
        <v>700</v>
      </c>
      <c r="E2467" s="2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1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24">
        <v>2500</v>
      </c>
      <c r="E2468" s="2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1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24">
        <v>1000</v>
      </c>
      <c r="E2469" s="2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1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24">
        <v>2000</v>
      </c>
      <c r="E2470" s="2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1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24">
        <v>1200</v>
      </c>
      <c r="E2471" s="2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24">
        <v>1000</v>
      </c>
      <c r="E2472" s="2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1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24">
        <v>500</v>
      </c>
      <c r="E2473" s="2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1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24">
        <v>7500</v>
      </c>
      <c r="E2474" s="2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1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24">
        <v>2000</v>
      </c>
      <c r="E2475" s="2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1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24">
        <v>5000</v>
      </c>
      <c r="E2476" s="2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1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24">
        <v>2500</v>
      </c>
      <c r="E2477" s="2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1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24">
        <v>3200</v>
      </c>
      <c r="E2478" s="2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1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24">
        <v>750</v>
      </c>
      <c r="E2479" s="2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1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24">
        <v>8000</v>
      </c>
      <c r="E2480" s="2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1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24">
        <v>300</v>
      </c>
      <c r="E2481" s="2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24">
        <v>2000</v>
      </c>
      <c r="E2482" s="2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1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24">
        <v>4000</v>
      </c>
      <c r="E2483" s="2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1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24">
        <v>1000</v>
      </c>
      <c r="E2484" s="2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1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24">
        <v>1100</v>
      </c>
      <c r="E2485" s="2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1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24">
        <v>3500</v>
      </c>
      <c r="E2486" s="2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1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24">
        <v>2000</v>
      </c>
      <c r="E2487" s="2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1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24">
        <v>300</v>
      </c>
      <c r="E2488" s="2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1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24">
        <v>1500</v>
      </c>
      <c r="E2489" s="2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1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24">
        <v>3000</v>
      </c>
      <c r="E2490" s="2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1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24">
        <v>3500</v>
      </c>
      <c r="E2491" s="2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24">
        <v>500</v>
      </c>
      <c r="E2492" s="2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1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24">
        <v>500</v>
      </c>
      <c r="E2493" s="2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1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24">
        <v>600</v>
      </c>
      <c r="E2494" s="2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1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24">
        <v>20000</v>
      </c>
      <c r="E2495" s="2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1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24">
        <v>1500</v>
      </c>
      <c r="E2496" s="2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1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24">
        <v>1500</v>
      </c>
      <c r="E2497" s="2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1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24">
        <v>6000</v>
      </c>
      <c r="E2498" s="2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11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24">
        <v>4000</v>
      </c>
      <c r="E2499" s="2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11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24">
        <v>1000</v>
      </c>
      <c r="E2500" s="2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1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24">
        <v>4000</v>
      </c>
      <c r="E2501" s="2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24">
        <v>600</v>
      </c>
      <c r="E2502" s="2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1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24">
        <v>11000</v>
      </c>
      <c r="E2503" s="2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1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24">
        <v>110000</v>
      </c>
      <c r="E2504" s="2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1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24">
        <v>10000</v>
      </c>
      <c r="E2505" s="2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1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24">
        <v>35000</v>
      </c>
      <c r="E2506" s="2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1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24">
        <v>7000</v>
      </c>
      <c r="E2507" s="2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1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24">
        <v>5000</v>
      </c>
      <c r="E2508" s="2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1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24">
        <v>42850</v>
      </c>
      <c r="E2509" s="2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1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24">
        <v>20000</v>
      </c>
      <c r="E2510" s="2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1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24">
        <v>95000</v>
      </c>
      <c r="E2511" s="2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24">
        <v>50000</v>
      </c>
      <c r="E2512" s="2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1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24">
        <v>100000</v>
      </c>
      <c r="E2513" s="2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1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24">
        <v>1150</v>
      </c>
      <c r="E2514" s="2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1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24">
        <v>180000</v>
      </c>
      <c r="E2515" s="2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1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24">
        <v>12000</v>
      </c>
      <c r="E2516" s="2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1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24">
        <v>5000</v>
      </c>
      <c r="E2517" s="2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1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24">
        <v>22000</v>
      </c>
      <c r="E2518" s="2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1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24">
        <v>18000</v>
      </c>
      <c r="E2519" s="2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1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24">
        <v>5000</v>
      </c>
      <c r="E2520" s="2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1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24">
        <v>150000</v>
      </c>
      <c r="E2521" s="2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24">
        <v>100000</v>
      </c>
      <c r="E2522" s="2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1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24">
        <v>12500</v>
      </c>
      <c r="E2523" s="2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1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24">
        <v>5000</v>
      </c>
      <c r="E2524" s="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1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24">
        <v>900</v>
      </c>
      <c r="E2525" s="2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1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24">
        <v>7500</v>
      </c>
      <c r="E2526" s="2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1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24">
        <v>8000</v>
      </c>
      <c r="E2527" s="2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1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24">
        <v>4000</v>
      </c>
      <c r="E2528" s="2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1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24">
        <v>4000</v>
      </c>
      <c r="E2529" s="2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1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24">
        <v>4000</v>
      </c>
      <c r="E2530" s="2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1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24">
        <v>6000</v>
      </c>
      <c r="E2531" s="2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24">
        <v>6500</v>
      </c>
      <c r="E2532" s="2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1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24">
        <v>4500</v>
      </c>
      <c r="E2533" s="2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1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24">
        <v>4000</v>
      </c>
      <c r="E2534" s="2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1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24">
        <v>7500</v>
      </c>
      <c r="E2535" s="2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1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24">
        <v>2000</v>
      </c>
      <c r="E2536" s="2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1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24">
        <v>20000</v>
      </c>
      <c r="E2537" s="2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1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24">
        <v>25</v>
      </c>
      <c r="E2538" s="2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1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24">
        <v>1000</v>
      </c>
      <c r="E2539" s="2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1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24">
        <v>18000</v>
      </c>
      <c r="E2540" s="2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1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24">
        <v>10000</v>
      </c>
      <c r="E2541" s="2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24">
        <v>2500</v>
      </c>
      <c r="E2542" s="2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1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24">
        <v>3500</v>
      </c>
      <c r="E2543" s="2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1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24">
        <v>700</v>
      </c>
      <c r="E2544" s="2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1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24">
        <v>250</v>
      </c>
      <c r="E2545" s="2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1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24">
        <v>5000</v>
      </c>
      <c r="E2546" s="2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1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24">
        <v>2000</v>
      </c>
      <c r="E2547" s="2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1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24">
        <v>3500</v>
      </c>
      <c r="E2548" s="2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1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24">
        <v>5500</v>
      </c>
      <c r="E2549" s="2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1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24">
        <v>6000</v>
      </c>
      <c r="E2550" s="2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1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24">
        <v>1570</v>
      </c>
      <c r="E2551" s="2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24">
        <v>6500</v>
      </c>
      <c r="E2552" s="2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1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24">
        <v>3675</v>
      </c>
      <c r="E2553" s="2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1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24">
        <v>3000</v>
      </c>
      <c r="E2554" s="2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1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24">
        <v>1500</v>
      </c>
      <c r="E2555" s="2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1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24">
        <v>3000</v>
      </c>
      <c r="E2556" s="2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1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24">
        <v>2000</v>
      </c>
      <c r="E2557" s="2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1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24">
        <v>745</v>
      </c>
      <c r="E2558" s="2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1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24">
        <v>900</v>
      </c>
      <c r="E2559" s="2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1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24">
        <v>1250</v>
      </c>
      <c r="E2560" s="2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1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24">
        <v>800</v>
      </c>
      <c r="E2561" s="2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24">
        <v>3000</v>
      </c>
      <c r="E2562" s="2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11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24">
        <v>100000</v>
      </c>
      <c r="E2563" s="2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11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24">
        <v>10000</v>
      </c>
      <c r="E2564" s="2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1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24">
        <v>20000</v>
      </c>
      <c r="E2565" s="2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1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24">
        <v>40000</v>
      </c>
      <c r="E2566" s="2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1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24">
        <v>10000</v>
      </c>
      <c r="E2567" s="2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1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24">
        <v>35000</v>
      </c>
      <c r="E2568" s="2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1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24">
        <v>45000</v>
      </c>
      <c r="E2569" s="2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1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24">
        <v>10000</v>
      </c>
      <c r="E2570" s="2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1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24">
        <v>6500</v>
      </c>
      <c r="E2571" s="2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24">
        <v>7000</v>
      </c>
      <c r="E2572" s="2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1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24">
        <v>100000</v>
      </c>
      <c r="E2573" s="2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1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24">
        <v>30000</v>
      </c>
      <c r="E2574" s="2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1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24">
        <v>8000</v>
      </c>
      <c r="E2575" s="2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1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24">
        <v>10000</v>
      </c>
      <c r="E2576" s="2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1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24">
        <v>85000</v>
      </c>
      <c r="E2577" s="2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1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24">
        <v>10000</v>
      </c>
      <c r="E2578" s="2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1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24">
        <v>15000</v>
      </c>
      <c r="E2579" s="2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1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24">
        <v>6000</v>
      </c>
      <c r="E2580" s="2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1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24">
        <v>200000</v>
      </c>
      <c r="E2581" s="2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24">
        <v>8500</v>
      </c>
      <c r="E2582" s="2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1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24">
        <v>5000</v>
      </c>
      <c r="E2583" s="2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1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24">
        <v>90000</v>
      </c>
      <c r="E2584" s="2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1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24">
        <v>1000</v>
      </c>
      <c r="E2585" s="2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1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24">
        <v>10000</v>
      </c>
      <c r="E2586" s="2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1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24">
        <v>30000</v>
      </c>
      <c r="E2587" s="2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1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24">
        <v>3000</v>
      </c>
      <c r="E2588" s="2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1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24">
        <v>50000</v>
      </c>
      <c r="E2589" s="2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1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24">
        <v>6000</v>
      </c>
      <c r="E2590" s="2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1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24">
        <v>50000</v>
      </c>
      <c r="E2591" s="2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24">
        <v>3000</v>
      </c>
      <c r="E2592" s="2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1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24">
        <v>1500</v>
      </c>
      <c r="E2593" s="2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1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24">
        <v>30000</v>
      </c>
      <c r="E2594" s="2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1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24">
        <v>10000</v>
      </c>
      <c r="E2595" s="2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1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24">
        <v>80000</v>
      </c>
      <c r="E2596" s="2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1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24">
        <v>15000</v>
      </c>
      <c r="E2597" s="2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1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24">
        <v>35000</v>
      </c>
      <c r="E2598" s="2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1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24">
        <v>1500</v>
      </c>
      <c r="E2599" s="2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1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24">
        <v>3000</v>
      </c>
      <c r="E2600" s="2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1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24">
        <v>9041</v>
      </c>
      <c r="E2601" s="2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24">
        <v>50000</v>
      </c>
      <c r="E2602" s="2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1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24">
        <v>500</v>
      </c>
      <c r="E2603" s="2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1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24">
        <v>12000</v>
      </c>
      <c r="E2604" s="2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1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24">
        <v>1750</v>
      </c>
      <c r="E2605" s="2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1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24">
        <v>20000</v>
      </c>
      <c r="E2606" s="2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1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24">
        <v>100000</v>
      </c>
      <c r="E2607" s="2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1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24">
        <v>11000</v>
      </c>
      <c r="E2608" s="2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1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24">
        <v>8000</v>
      </c>
      <c r="E2609" s="2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1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24">
        <v>8000</v>
      </c>
      <c r="E2610" s="2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1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24">
        <v>35000</v>
      </c>
      <c r="E2611" s="2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24">
        <v>22765</v>
      </c>
      <c r="E2612" s="2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1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24">
        <v>11000</v>
      </c>
      <c r="E2613" s="2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1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24">
        <v>10000</v>
      </c>
      <c r="E2614" s="2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1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24">
        <v>7500</v>
      </c>
      <c r="E2615" s="2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1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24">
        <v>10500</v>
      </c>
      <c r="E2616" s="2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1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24">
        <v>2001</v>
      </c>
      <c r="E2617" s="2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1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24">
        <v>25000</v>
      </c>
      <c r="E2618" s="2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1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24">
        <v>500</v>
      </c>
      <c r="E2619" s="2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1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24">
        <v>15000</v>
      </c>
      <c r="E2620" s="2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1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24">
        <v>1000</v>
      </c>
      <c r="E2621" s="2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24">
        <v>65000</v>
      </c>
      <c r="E2622" s="2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1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24">
        <v>15000</v>
      </c>
      <c r="E2623" s="2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1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24">
        <v>1500</v>
      </c>
      <c r="E2624" s="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1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24">
        <v>2000</v>
      </c>
      <c r="E2625" s="2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1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24">
        <v>8000</v>
      </c>
      <c r="E2626" s="2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11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24">
        <v>150</v>
      </c>
      <c r="E2627" s="2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11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24">
        <v>2500</v>
      </c>
      <c r="E2628" s="2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1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24">
        <v>150</v>
      </c>
      <c r="E2629" s="2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1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24">
        <v>839</v>
      </c>
      <c r="E2630" s="2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1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24">
        <v>5000</v>
      </c>
      <c r="E2631" s="2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24">
        <v>2000</v>
      </c>
      <c r="E2632" s="2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1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24">
        <v>20000</v>
      </c>
      <c r="E2633" s="2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1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24">
        <v>1070</v>
      </c>
      <c r="E2634" s="2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1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24">
        <v>5000</v>
      </c>
      <c r="E2635" s="2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1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24">
        <v>930</v>
      </c>
      <c r="E2636" s="2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1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24">
        <v>11500</v>
      </c>
      <c r="E2637" s="2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1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24">
        <v>1000</v>
      </c>
      <c r="E2638" s="2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1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24">
        <v>500</v>
      </c>
      <c r="E2639" s="2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1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24">
        <v>347</v>
      </c>
      <c r="E2640" s="2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1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24">
        <v>300</v>
      </c>
      <c r="E2641" s="2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24">
        <v>3000</v>
      </c>
      <c r="E2642" s="2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1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24">
        <v>1500</v>
      </c>
      <c r="E2643" s="2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1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24">
        <v>500000</v>
      </c>
      <c r="E2644" s="2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1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24">
        <v>1000000</v>
      </c>
      <c r="E2645" s="2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1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24">
        <v>100000</v>
      </c>
      <c r="E2646" s="2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1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24">
        <v>20000</v>
      </c>
      <c r="E2647" s="2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1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24">
        <v>500000</v>
      </c>
      <c r="E2648" s="2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1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24">
        <v>2500</v>
      </c>
      <c r="E2649" s="2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1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24">
        <v>12000</v>
      </c>
      <c r="E2650" s="2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1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24">
        <v>125000</v>
      </c>
      <c r="E2651" s="2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24">
        <v>60000</v>
      </c>
      <c r="E2652" s="2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1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24">
        <v>280000</v>
      </c>
      <c r="E2653" s="2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1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24">
        <v>100000</v>
      </c>
      <c r="E2654" s="2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1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24">
        <v>51000</v>
      </c>
      <c r="E2655" s="2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1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24">
        <v>100000</v>
      </c>
      <c r="E2656" s="2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1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24">
        <v>15000</v>
      </c>
      <c r="E2657" s="2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1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24">
        <v>150000</v>
      </c>
      <c r="E2658" s="2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1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24">
        <v>30000</v>
      </c>
      <c r="E2659" s="2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1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24">
        <v>98000</v>
      </c>
      <c r="E2660" s="2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1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24">
        <v>49000</v>
      </c>
      <c r="E2661" s="2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24">
        <v>20000</v>
      </c>
      <c r="E2662" s="2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1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24">
        <v>5000</v>
      </c>
      <c r="E2663" s="2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1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24">
        <v>20000</v>
      </c>
      <c r="E2664" s="2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1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24">
        <v>20000</v>
      </c>
      <c r="E2665" s="2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1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24">
        <v>17500</v>
      </c>
      <c r="E2666" s="2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1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24">
        <v>3500</v>
      </c>
      <c r="E2667" s="2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1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24">
        <v>10000</v>
      </c>
      <c r="E2668" s="2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1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24">
        <v>1500</v>
      </c>
      <c r="E2669" s="2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1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24">
        <v>1000</v>
      </c>
      <c r="E2670" s="2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1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24">
        <v>800</v>
      </c>
      <c r="E2671" s="2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24">
        <v>38888</v>
      </c>
      <c r="E2672" s="2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1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24">
        <v>25000</v>
      </c>
      <c r="E2673" s="2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1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24">
        <v>10000</v>
      </c>
      <c r="E2674" s="2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1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24">
        <v>40000</v>
      </c>
      <c r="E2675" s="2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1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24">
        <v>35000</v>
      </c>
      <c r="E2676" s="2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1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24">
        <v>25000</v>
      </c>
      <c r="E2677" s="2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1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24">
        <v>2100</v>
      </c>
      <c r="E2678" s="2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1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24">
        <v>19500</v>
      </c>
      <c r="E2679" s="2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1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24">
        <v>8000000</v>
      </c>
      <c r="E2680" s="2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1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24">
        <v>40000</v>
      </c>
      <c r="E2681" s="2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24">
        <v>32000</v>
      </c>
      <c r="E2682" s="2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1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24">
        <v>8000</v>
      </c>
      <c r="E2683" s="2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1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24">
        <v>6000</v>
      </c>
      <c r="E2684" s="2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1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24">
        <v>15000</v>
      </c>
      <c r="E2685" s="2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1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24">
        <v>70000</v>
      </c>
      <c r="E2686" s="2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1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24">
        <v>50000</v>
      </c>
      <c r="E2687" s="2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1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24">
        <v>30000</v>
      </c>
      <c r="E2688" s="2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1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24">
        <v>15000</v>
      </c>
      <c r="E2689" s="2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1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24">
        <v>50000</v>
      </c>
      <c r="E2690" s="2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11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24">
        <v>35000</v>
      </c>
      <c r="E2691" s="2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1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24">
        <v>80000</v>
      </c>
      <c r="E2692" s="2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1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24">
        <v>65000</v>
      </c>
      <c r="E2693" s="2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1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24">
        <v>3500</v>
      </c>
      <c r="E2694" s="2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1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24">
        <v>5000</v>
      </c>
      <c r="E2695" s="2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1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24">
        <v>30000</v>
      </c>
      <c r="E2696" s="2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1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24">
        <v>15000</v>
      </c>
      <c r="E2697" s="2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1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24">
        <v>60000</v>
      </c>
      <c r="E2698" s="2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1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24">
        <v>23000</v>
      </c>
      <c r="E2699" s="2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1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24">
        <v>8000</v>
      </c>
      <c r="E2700" s="2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1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24">
        <v>2</v>
      </c>
      <c r="E2701" s="2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24">
        <v>9999</v>
      </c>
      <c r="E2702" s="2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1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24">
        <v>3400</v>
      </c>
      <c r="E2703" s="2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1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24">
        <v>10000</v>
      </c>
      <c r="E2704" s="2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1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24">
        <v>40000</v>
      </c>
      <c r="E2705" s="2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1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24">
        <v>19000</v>
      </c>
      <c r="E2706" s="2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1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24">
        <v>16500</v>
      </c>
      <c r="E2707" s="2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1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24">
        <v>35000</v>
      </c>
      <c r="E2708" s="2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1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24">
        <v>8000</v>
      </c>
      <c r="E2709" s="2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1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24">
        <v>20000</v>
      </c>
      <c r="E2710" s="2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1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24">
        <v>50000</v>
      </c>
      <c r="E2711" s="2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24">
        <v>60000</v>
      </c>
      <c r="E2712" s="2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1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24">
        <v>3910</v>
      </c>
      <c r="E2713" s="2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1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24">
        <v>5500</v>
      </c>
      <c r="E2714" s="2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1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24">
        <v>150000</v>
      </c>
      <c r="E2715" s="2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1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24">
        <v>25000</v>
      </c>
      <c r="E2716" s="2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1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24">
        <v>12000</v>
      </c>
      <c r="E2717" s="2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1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24">
        <v>10000</v>
      </c>
      <c r="E2718" s="2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1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24">
        <v>25000</v>
      </c>
      <c r="E2719" s="2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1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24">
        <v>18000</v>
      </c>
      <c r="E2720" s="2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1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24">
        <v>6000</v>
      </c>
      <c r="E2721" s="2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24">
        <v>25000</v>
      </c>
      <c r="E2722" s="2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1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24">
        <v>750</v>
      </c>
      <c r="E2723" s="2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1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24">
        <v>5000</v>
      </c>
      <c r="E2724" s="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1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24">
        <v>12000</v>
      </c>
      <c r="E2725" s="2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1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24">
        <v>2468</v>
      </c>
      <c r="E2726" s="2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1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24">
        <v>40000</v>
      </c>
      <c r="E2727" s="2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1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24">
        <v>100000</v>
      </c>
      <c r="E2728" s="2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1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24">
        <v>10000</v>
      </c>
      <c r="E2729" s="2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1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24">
        <v>15000</v>
      </c>
      <c r="E2730" s="2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1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24">
        <v>7500</v>
      </c>
      <c r="E2731" s="2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24">
        <v>27000</v>
      </c>
      <c r="E2732" s="2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1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24">
        <v>30000</v>
      </c>
      <c r="E2733" s="2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1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24">
        <v>12000</v>
      </c>
      <c r="E2734" s="2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1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24">
        <v>50000</v>
      </c>
      <c r="E2735" s="2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1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24">
        <v>1</v>
      </c>
      <c r="E2736" s="2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1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24">
        <v>750</v>
      </c>
      <c r="E2737" s="2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1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24">
        <v>8000</v>
      </c>
      <c r="E2738" s="2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1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24">
        <v>30000</v>
      </c>
      <c r="E2739" s="2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1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24">
        <v>5000</v>
      </c>
      <c r="E2740" s="2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1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24">
        <v>1100</v>
      </c>
      <c r="E2741" s="2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24">
        <v>300</v>
      </c>
      <c r="E2742" s="2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1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24">
        <v>8000</v>
      </c>
      <c r="E2743" s="2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1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24">
        <v>2500</v>
      </c>
      <c r="E2744" s="2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1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24">
        <v>5999</v>
      </c>
      <c r="E2745" s="2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1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24">
        <v>16000</v>
      </c>
      <c r="E2746" s="2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1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24">
        <v>8000</v>
      </c>
      <c r="E2747" s="2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1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24">
        <v>3000</v>
      </c>
      <c r="E2748" s="2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1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24">
        <v>500</v>
      </c>
      <c r="E2749" s="2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1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24">
        <v>5000</v>
      </c>
      <c r="E2750" s="2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1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24">
        <v>10000</v>
      </c>
      <c r="E2751" s="2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24">
        <v>1999</v>
      </c>
      <c r="E2752" s="2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1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24">
        <v>3274</v>
      </c>
      <c r="E2753" s="2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1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24">
        <v>4800</v>
      </c>
      <c r="E2754" s="2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11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24">
        <v>2000</v>
      </c>
      <c r="E2755" s="2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11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24">
        <v>10000</v>
      </c>
      <c r="E2756" s="2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1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24">
        <v>500</v>
      </c>
      <c r="E2757" s="2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1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24">
        <v>10000</v>
      </c>
      <c r="E2758" s="2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1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24">
        <v>1500</v>
      </c>
      <c r="E2759" s="2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1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24">
        <v>2000</v>
      </c>
      <c r="E2760" s="2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1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24">
        <v>1000</v>
      </c>
      <c r="E2761" s="2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24">
        <v>5000</v>
      </c>
      <c r="E2762" s="2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1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24">
        <v>5000</v>
      </c>
      <c r="E2763" s="2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1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24">
        <v>3250</v>
      </c>
      <c r="E2764" s="2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1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24">
        <v>39400</v>
      </c>
      <c r="E2765" s="2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1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24">
        <v>4000</v>
      </c>
      <c r="E2766" s="2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1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24">
        <v>4000</v>
      </c>
      <c r="E2767" s="2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1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24">
        <v>5000</v>
      </c>
      <c r="E2768" s="2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1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24">
        <v>4000</v>
      </c>
      <c r="E2769" s="2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1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24">
        <v>7000</v>
      </c>
      <c r="E2770" s="2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1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24">
        <v>800</v>
      </c>
      <c r="E2771" s="2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24">
        <v>20000</v>
      </c>
      <c r="E2772" s="2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1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24">
        <v>19980</v>
      </c>
      <c r="E2773" s="2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1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24">
        <v>8000</v>
      </c>
      <c r="E2774" s="2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1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24">
        <v>530</v>
      </c>
      <c r="E2775" s="2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1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24">
        <v>4000</v>
      </c>
      <c r="E2776" s="2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1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24">
        <v>5000</v>
      </c>
      <c r="E2777" s="2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1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24">
        <v>21000</v>
      </c>
      <c r="E2778" s="2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1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24">
        <v>3000</v>
      </c>
      <c r="E2779" s="2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1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24">
        <v>5500</v>
      </c>
      <c r="E2780" s="2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1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24">
        <v>2500</v>
      </c>
      <c r="E2781" s="2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24">
        <v>100000</v>
      </c>
      <c r="E2782" s="2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1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24">
        <v>1250</v>
      </c>
      <c r="E2783" s="2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1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24">
        <v>1000</v>
      </c>
      <c r="E2784" s="2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1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24">
        <v>1000</v>
      </c>
      <c r="E2785" s="2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1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24">
        <v>6000</v>
      </c>
      <c r="E2786" s="2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1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24">
        <v>5000</v>
      </c>
      <c r="E2787" s="2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1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24">
        <v>2500</v>
      </c>
      <c r="E2788" s="2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1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24">
        <v>1000</v>
      </c>
      <c r="E2789" s="2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1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24">
        <v>2000</v>
      </c>
      <c r="E2790" s="2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1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24">
        <v>3000</v>
      </c>
      <c r="E2791" s="2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24">
        <v>3000</v>
      </c>
      <c r="E2792" s="2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1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24">
        <v>2000</v>
      </c>
      <c r="E2793" s="2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1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24">
        <v>2000</v>
      </c>
      <c r="E2794" s="2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1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24">
        <v>10000</v>
      </c>
      <c r="E2795" s="2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1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24">
        <v>50</v>
      </c>
      <c r="E2796" s="2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1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24">
        <v>700</v>
      </c>
      <c r="E2797" s="2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1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24">
        <v>800</v>
      </c>
      <c r="E2798" s="2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1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24">
        <v>8000</v>
      </c>
      <c r="E2799" s="2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1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24">
        <v>5000</v>
      </c>
      <c r="E2800" s="2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1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24">
        <v>5000</v>
      </c>
      <c r="E2801" s="2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24">
        <v>1000</v>
      </c>
      <c r="E2802" s="2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1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24">
        <v>500</v>
      </c>
      <c r="E2803" s="2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1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24">
        <v>3000</v>
      </c>
      <c r="E2804" s="2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1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24">
        <v>10000</v>
      </c>
      <c r="E2805" s="2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1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24">
        <v>1000</v>
      </c>
      <c r="E2806" s="2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1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24">
        <v>400</v>
      </c>
      <c r="E2807" s="2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1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24">
        <v>3000</v>
      </c>
      <c r="E2808" s="2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1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24">
        <v>5000</v>
      </c>
      <c r="E2809" s="2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1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24">
        <v>4500</v>
      </c>
      <c r="E2810" s="2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1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24">
        <v>2500</v>
      </c>
      <c r="E2811" s="2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24">
        <v>2500</v>
      </c>
      <c r="E2812" s="2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1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24">
        <v>10000</v>
      </c>
      <c r="E2813" s="2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1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24">
        <v>5000</v>
      </c>
      <c r="E2814" s="2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1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24">
        <v>2800</v>
      </c>
      <c r="E2815" s="2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1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24">
        <v>1500</v>
      </c>
      <c r="E2816" s="2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1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24">
        <v>250</v>
      </c>
      <c r="E2817" s="2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1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24">
        <v>3000</v>
      </c>
      <c r="E2818" s="2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11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24">
        <v>600</v>
      </c>
      <c r="E2819" s="2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11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24">
        <v>10000</v>
      </c>
      <c r="E2820" s="2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1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24">
        <v>5000</v>
      </c>
      <c r="E2821" s="2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24">
        <v>200</v>
      </c>
      <c r="E2822" s="2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1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24">
        <v>1000</v>
      </c>
      <c r="E2823" s="2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1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24">
        <v>6000</v>
      </c>
      <c r="E2824" s="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1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24">
        <v>100</v>
      </c>
      <c r="E2825" s="2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1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24">
        <v>650</v>
      </c>
      <c r="E2826" s="2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1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24">
        <v>3000</v>
      </c>
      <c r="E2827" s="2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1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24">
        <v>2000</v>
      </c>
      <c r="E2828" s="2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1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24">
        <v>2000</v>
      </c>
      <c r="E2829" s="2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1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24">
        <v>9500</v>
      </c>
      <c r="E2830" s="2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1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24">
        <v>2500</v>
      </c>
      <c r="E2831" s="2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24">
        <v>3000</v>
      </c>
      <c r="E2832" s="2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1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24">
        <v>3000</v>
      </c>
      <c r="E2833" s="2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1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24">
        <v>2500</v>
      </c>
      <c r="E2834" s="2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1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24">
        <v>2700</v>
      </c>
      <c r="E2835" s="2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1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24">
        <v>800</v>
      </c>
      <c r="E2836" s="2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1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24">
        <v>1000</v>
      </c>
      <c r="E2837" s="2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1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24">
        <v>450</v>
      </c>
      <c r="E2838" s="2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1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24">
        <v>850</v>
      </c>
      <c r="E2839" s="2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1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24">
        <v>2000</v>
      </c>
      <c r="E2840" s="2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1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24">
        <v>3500</v>
      </c>
      <c r="E2841" s="2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24">
        <v>2500</v>
      </c>
      <c r="E2842" s="2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1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24">
        <v>1000</v>
      </c>
      <c r="E2843" s="2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1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24">
        <v>1500</v>
      </c>
      <c r="E2844" s="2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1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24">
        <v>1200</v>
      </c>
      <c r="E2845" s="2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1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24">
        <v>550</v>
      </c>
      <c r="E2846" s="2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1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24">
        <v>7500</v>
      </c>
      <c r="E2847" s="2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1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24">
        <v>8000</v>
      </c>
      <c r="E2848" s="2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1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24">
        <v>2000</v>
      </c>
      <c r="E2849" s="2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1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24">
        <v>35000</v>
      </c>
      <c r="E2850" s="2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1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24">
        <v>500</v>
      </c>
      <c r="E2851" s="2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24">
        <v>8000</v>
      </c>
      <c r="E2852" s="2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1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24">
        <v>4500</v>
      </c>
      <c r="E2853" s="2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1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24">
        <v>5000</v>
      </c>
      <c r="E2854" s="2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1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24">
        <v>9500</v>
      </c>
      <c r="E2855" s="2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1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24">
        <v>1000</v>
      </c>
      <c r="E2856" s="2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1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24">
        <v>600</v>
      </c>
      <c r="E2857" s="2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1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24">
        <v>3000</v>
      </c>
      <c r="E2858" s="2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1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24">
        <v>38000</v>
      </c>
      <c r="E2859" s="2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1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24">
        <v>1000</v>
      </c>
      <c r="E2860" s="2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1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24">
        <v>2000</v>
      </c>
      <c r="E2861" s="2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24">
        <v>4000</v>
      </c>
      <c r="E2862" s="2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1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24">
        <v>250</v>
      </c>
      <c r="E2863" s="2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1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24">
        <v>12700</v>
      </c>
      <c r="E2864" s="2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1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24">
        <v>50000</v>
      </c>
      <c r="E2865" s="2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1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24">
        <v>2500</v>
      </c>
      <c r="E2866" s="2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1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24">
        <v>2888</v>
      </c>
      <c r="E2867" s="2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1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24">
        <v>5000</v>
      </c>
      <c r="E2868" s="2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1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24">
        <v>2500</v>
      </c>
      <c r="E2869" s="2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1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24">
        <v>15000</v>
      </c>
      <c r="E2870" s="2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1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24">
        <v>20000</v>
      </c>
      <c r="E2871" s="2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24">
        <v>5000</v>
      </c>
      <c r="E2872" s="2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1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24">
        <v>10000</v>
      </c>
      <c r="E2873" s="2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1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24">
        <v>3000</v>
      </c>
      <c r="E2874" s="2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1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24">
        <v>2500</v>
      </c>
      <c r="E2875" s="2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1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24">
        <v>5000</v>
      </c>
      <c r="E2876" s="2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1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24">
        <v>20000</v>
      </c>
      <c r="E2877" s="2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1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24">
        <v>150000</v>
      </c>
      <c r="E2878" s="2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1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24">
        <v>6000</v>
      </c>
      <c r="E2879" s="2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1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24">
        <v>3000</v>
      </c>
      <c r="E2880" s="2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1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24">
        <v>11200</v>
      </c>
      <c r="E2881" s="2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24">
        <v>12000</v>
      </c>
      <c r="E2882" s="2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11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24">
        <v>5500</v>
      </c>
      <c r="E2883" s="2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11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24">
        <v>750</v>
      </c>
      <c r="E2884" s="2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1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24">
        <v>10000</v>
      </c>
      <c r="E2885" s="2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1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24">
        <v>45000</v>
      </c>
      <c r="E2886" s="2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1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24">
        <v>400</v>
      </c>
      <c r="E2887" s="2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1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24">
        <v>200</v>
      </c>
      <c r="E2888" s="2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1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24">
        <v>3000</v>
      </c>
      <c r="E2889" s="2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1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24">
        <v>30000</v>
      </c>
      <c r="E2890" s="2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1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24">
        <v>3000</v>
      </c>
      <c r="E2891" s="2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24">
        <v>2000</v>
      </c>
      <c r="E2892" s="2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1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24">
        <v>10000</v>
      </c>
      <c r="E2893" s="2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1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24">
        <v>5500</v>
      </c>
      <c r="E2894" s="2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1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24">
        <v>5000</v>
      </c>
      <c r="E2895" s="2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1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24">
        <v>50000</v>
      </c>
      <c r="E2896" s="2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1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24">
        <v>500</v>
      </c>
      <c r="E2897" s="2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1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24">
        <v>3000</v>
      </c>
      <c r="E2898" s="2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1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24">
        <v>12000</v>
      </c>
      <c r="E2899" s="2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1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24">
        <v>7500</v>
      </c>
      <c r="E2900" s="2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1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24">
        <v>10000</v>
      </c>
      <c r="E2901" s="2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24">
        <v>5500</v>
      </c>
      <c r="E2902" s="2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1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24">
        <v>750</v>
      </c>
      <c r="E2903" s="2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1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24">
        <v>150000</v>
      </c>
      <c r="E2904" s="2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1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24">
        <v>5000</v>
      </c>
      <c r="E2905" s="2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1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24">
        <v>1500</v>
      </c>
      <c r="E2906" s="2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1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24">
        <v>3500</v>
      </c>
      <c r="E2907" s="2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1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24">
        <v>6000</v>
      </c>
      <c r="E2908" s="2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1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24">
        <v>2500</v>
      </c>
      <c r="E2909" s="2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1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24">
        <v>9600</v>
      </c>
      <c r="E2910" s="2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1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24">
        <v>180000</v>
      </c>
      <c r="E2911" s="2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24">
        <v>30000</v>
      </c>
      <c r="E2912" s="2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1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24">
        <v>1800</v>
      </c>
      <c r="E2913" s="2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1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24">
        <v>14440</v>
      </c>
      <c r="E2914" s="2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1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24">
        <v>10000</v>
      </c>
      <c r="E2915" s="2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1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24">
        <v>25000</v>
      </c>
      <c r="E2916" s="2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1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24">
        <v>1000</v>
      </c>
      <c r="E2917" s="2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1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24">
        <v>1850</v>
      </c>
      <c r="E2918" s="2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1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24">
        <v>2000</v>
      </c>
      <c r="E2919" s="2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1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24">
        <v>5000</v>
      </c>
      <c r="E2920" s="2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1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24">
        <v>600</v>
      </c>
      <c r="E2921" s="2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24">
        <v>2500</v>
      </c>
      <c r="E2922" s="2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1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24">
        <v>100</v>
      </c>
      <c r="E2923" s="2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1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24">
        <v>500</v>
      </c>
      <c r="E2924" s="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1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24">
        <v>300</v>
      </c>
      <c r="E2925" s="2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1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24">
        <v>25000</v>
      </c>
      <c r="E2926" s="2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1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24">
        <v>45000</v>
      </c>
      <c r="E2927" s="2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1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24">
        <v>3000</v>
      </c>
      <c r="E2928" s="2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1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24">
        <v>1800</v>
      </c>
      <c r="E2929" s="2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1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24">
        <v>1000</v>
      </c>
      <c r="E2930" s="2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1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24">
        <v>8000</v>
      </c>
      <c r="E2931" s="2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24">
        <v>10000</v>
      </c>
      <c r="E2932" s="2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1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24">
        <v>750</v>
      </c>
      <c r="E2933" s="2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1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24">
        <v>3100</v>
      </c>
      <c r="E2934" s="2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1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24">
        <v>2500</v>
      </c>
      <c r="E2935" s="2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1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24">
        <v>2500</v>
      </c>
      <c r="E2936" s="2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1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24">
        <v>3500</v>
      </c>
      <c r="E2937" s="2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1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24">
        <v>1000</v>
      </c>
      <c r="E2938" s="2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1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24">
        <v>1500</v>
      </c>
      <c r="E2939" s="2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1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24">
        <v>4000</v>
      </c>
      <c r="E2940" s="2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1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24">
        <v>8000</v>
      </c>
      <c r="E2941" s="2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24">
        <v>2500</v>
      </c>
      <c r="E2942" s="2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1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24">
        <v>25000</v>
      </c>
      <c r="E2943" s="2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1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24">
        <v>200000</v>
      </c>
      <c r="E2944" s="2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1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24">
        <v>3000</v>
      </c>
      <c r="E2945" s="2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1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24">
        <v>10000</v>
      </c>
      <c r="E2946" s="2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11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24">
        <v>50000</v>
      </c>
      <c r="E2947" s="2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11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24">
        <v>2000</v>
      </c>
      <c r="E2948" s="2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1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24">
        <v>25000</v>
      </c>
      <c r="E2949" s="2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1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24">
        <v>500000</v>
      </c>
      <c r="E2950" s="2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1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24">
        <v>1000</v>
      </c>
      <c r="E2951" s="2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24">
        <v>5000000</v>
      </c>
      <c r="E2952" s="2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1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24">
        <v>50000</v>
      </c>
      <c r="E2953" s="2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1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24">
        <v>20000</v>
      </c>
      <c r="E2954" s="2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1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24">
        <v>400000</v>
      </c>
      <c r="E2955" s="2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1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24">
        <v>15000</v>
      </c>
      <c r="E2956" s="2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1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24">
        <v>1200</v>
      </c>
      <c r="E2957" s="2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1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24">
        <v>7900</v>
      </c>
      <c r="E2958" s="2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1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24">
        <v>15000</v>
      </c>
      <c r="E2959" s="2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1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24">
        <v>80000</v>
      </c>
      <c r="E2960" s="2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1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24">
        <v>10000</v>
      </c>
      <c r="E2961" s="2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24">
        <v>30000000</v>
      </c>
      <c r="E2962" s="2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1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24">
        <v>5000</v>
      </c>
      <c r="E2963" s="2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1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24">
        <v>1000</v>
      </c>
      <c r="E2964" s="2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1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24">
        <v>10000</v>
      </c>
      <c r="E2965" s="2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1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24">
        <v>5000</v>
      </c>
      <c r="E2966" s="2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1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24">
        <v>1500</v>
      </c>
      <c r="E2967" s="2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1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24">
        <v>10000</v>
      </c>
      <c r="E2968" s="2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1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24">
        <v>5000</v>
      </c>
      <c r="E2969" s="2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1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24">
        <v>3500</v>
      </c>
      <c r="E2970" s="2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1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24">
        <v>1000</v>
      </c>
      <c r="E2971" s="2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24">
        <v>6000</v>
      </c>
      <c r="E2972" s="2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1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24">
        <v>3200</v>
      </c>
      <c r="E2973" s="2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1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24">
        <v>2000</v>
      </c>
      <c r="E2974" s="2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1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24">
        <v>5000</v>
      </c>
      <c r="E2975" s="2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1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24">
        <v>5000</v>
      </c>
      <c r="E2976" s="2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1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24">
        <v>8000</v>
      </c>
      <c r="E2977" s="2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1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24">
        <v>70</v>
      </c>
      <c r="E2978" s="2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1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24">
        <v>3000</v>
      </c>
      <c r="E2979" s="2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1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24">
        <v>750</v>
      </c>
      <c r="E2980" s="2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1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24">
        <v>5000</v>
      </c>
      <c r="E2981" s="2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24">
        <v>3000</v>
      </c>
      <c r="E2982" s="2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1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24">
        <v>4000</v>
      </c>
      <c r="E2983" s="2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1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24">
        <v>5000</v>
      </c>
      <c r="E2984" s="2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1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24">
        <v>116000</v>
      </c>
      <c r="E2985" s="2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1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24">
        <v>25000</v>
      </c>
      <c r="E2986" s="2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1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24">
        <v>10000</v>
      </c>
      <c r="E2987" s="2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1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24">
        <v>2400</v>
      </c>
      <c r="E2988" s="2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1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24">
        <v>25000</v>
      </c>
      <c r="E2989" s="2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1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24">
        <v>1000</v>
      </c>
      <c r="E2990" s="2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1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24">
        <v>20000</v>
      </c>
      <c r="E2991" s="2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24">
        <v>10000</v>
      </c>
      <c r="E2992" s="2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1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24">
        <v>8500</v>
      </c>
      <c r="E2993" s="2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1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24">
        <v>3000</v>
      </c>
      <c r="E2994" s="2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1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24">
        <v>1000</v>
      </c>
      <c r="E2995" s="2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1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24">
        <v>300</v>
      </c>
      <c r="E2996" s="2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1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24">
        <v>15000</v>
      </c>
      <c r="E2997" s="2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1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24">
        <v>35000</v>
      </c>
      <c r="E2998" s="2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1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24">
        <v>10000</v>
      </c>
      <c r="E2999" s="2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1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24">
        <v>50000</v>
      </c>
      <c r="E3000" s="2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1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24">
        <v>1350</v>
      </c>
      <c r="E3001" s="2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24">
        <v>500</v>
      </c>
      <c r="E3002" s="2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1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24">
        <v>7214</v>
      </c>
      <c r="E3003" s="2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1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24">
        <v>7000</v>
      </c>
      <c r="E3004" s="2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1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24">
        <v>3000</v>
      </c>
      <c r="E3005" s="2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1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24">
        <v>40000</v>
      </c>
      <c r="E3006" s="2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1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24">
        <v>10600</v>
      </c>
      <c r="E3007" s="2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1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24">
        <v>8000</v>
      </c>
      <c r="E3008" s="2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1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24">
        <v>600</v>
      </c>
      <c r="E3009" s="2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1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24">
        <v>3000</v>
      </c>
      <c r="E3010" s="2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11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24">
        <v>25000</v>
      </c>
      <c r="E3011" s="2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24">
        <v>1500</v>
      </c>
      <c r="E3012" s="2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1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24">
        <v>300</v>
      </c>
      <c r="E3013" s="2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1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24">
        <v>4000</v>
      </c>
      <c r="E3014" s="2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1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24">
        <v>10000</v>
      </c>
      <c r="E3015" s="2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1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24">
        <v>25000</v>
      </c>
      <c r="E3016" s="2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1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24">
        <v>3400</v>
      </c>
      <c r="E3017" s="2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1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24">
        <v>8500</v>
      </c>
      <c r="E3018" s="2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1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24">
        <v>22000</v>
      </c>
      <c r="E3019" s="2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1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24">
        <v>4200</v>
      </c>
      <c r="E3020" s="2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1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24">
        <v>15000</v>
      </c>
      <c r="E3021" s="2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24">
        <v>7000</v>
      </c>
      <c r="E3022" s="2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1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24">
        <v>4500</v>
      </c>
      <c r="E3023" s="2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1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24">
        <v>10000</v>
      </c>
      <c r="E3024" s="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1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24">
        <v>700</v>
      </c>
      <c r="E3025" s="2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1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24">
        <v>5000</v>
      </c>
      <c r="E3026" s="2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1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24">
        <v>2500</v>
      </c>
      <c r="E3027" s="2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1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24">
        <v>900</v>
      </c>
      <c r="E3028" s="2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1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24">
        <v>40000</v>
      </c>
      <c r="E3029" s="2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1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24">
        <v>5000</v>
      </c>
      <c r="E3030" s="2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1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24">
        <v>30000</v>
      </c>
      <c r="E3031" s="2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24">
        <v>1750</v>
      </c>
      <c r="E3032" s="2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1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24">
        <v>1500</v>
      </c>
      <c r="E3033" s="2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1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24">
        <v>1000</v>
      </c>
      <c r="E3034" s="2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1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24">
        <v>3000</v>
      </c>
      <c r="E3035" s="2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1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24">
        <v>100000</v>
      </c>
      <c r="E3036" s="2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1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24">
        <v>25000</v>
      </c>
      <c r="E3037" s="2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1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24">
        <v>25000</v>
      </c>
      <c r="E3038" s="2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1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24">
        <v>500</v>
      </c>
      <c r="E3039" s="2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1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24">
        <v>1000</v>
      </c>
      <c r="E3040" s="2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1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24">
        <v>20000</v>
      </c>
      <c r="E3041" s="2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24">
        <v>3000</v>
      </c>
      <c r="E3042" s="2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1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24">
        <v>8300</v>
      </c>
      <c r="E3043" s="2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1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24">
        <v>1500</v>
      </c>
      <c r="E3044" s="2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1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24">
        <v>15000</v>
      </c>
      <c r="E3045" s="2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1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24">
        <v>12000</v>
      </c>
      <c r="E3046" s="2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1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24">
        <v>4000</v>
      </c>
      <c r="E3047" s="2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1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24">
        <v>7900</v>
      </c>
      <c r="E3048" s="2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1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24">
        <v>500</v>
      </c>
      <c r="E3049" s="2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1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24">
        <v>5000</v>
      </c>
      <c r="E3050" s="2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1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24">
        <v>3750</v>
      </c>
      <c r="E3051" s="2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24">
        <v>600</v>
      </c>
      <c r="E3052" s="2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1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24">
        <v>3500</v>
      </c>
      <c r="E3053" s="2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1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24">
        <v>50000</v>
      </c>
      <c r="E3054" s="2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1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24">
        <v>10000</v>
      </c>
      <c r="E3055" s="2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1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24">
        <v>300</v>
      </c>
      <c r="E3056" s="2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1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24">
        <v>20000</v>
      </c>
      <c r="E3057" s="2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1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24">
        <v>25000</v>
      </c>
      <c r="E3058" s="2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1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24">
        <v>50000</v>
      </c>
      <c r="E3059" s="2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1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24">
        <v>18000</v>
      </c>
      <c r="E3060" s="2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1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24">
        <v>15000</v>
      </c>
      <c r="E3061" s="2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24">
        <v>220000</v>
      </c>
      <c r="E3062" s="2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1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24">
        <v>1000000</v>
      </c>
      <c r="E3063" s="2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1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24">
        <v>10000</v>
      </c>
      <c r="E3064" s="2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1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24">
        <v>3000</v>
      </c>
      <c r="E3065" s="2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1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24">
        <v>75000</v>
      </c>
      <c r="E3066" s="2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1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24">
        <v>25000</v>
      </c>
      <c r="E3067" s="2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1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24">
        <v>350000</v>
      </c>
      <c r="E3068" s="2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1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24">
        <v>8000</v>
      </c>
      <c r="E3069" s="2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1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24">
        <v>250000</v>
      </c>
      <c r="E3070" s="2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1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24">
        <v>1000</v>
      </c>
      <c r="E3071" s="2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24">
        <v>10000</v>
      </c>
      <c r="E3072" s="2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1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24">
        <v>12000</v>
      </c>
      <c r="E3073" s="2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1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24">
        <v>12000</v>
      </c>
      <c r="E3074" s="2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11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24">
        <v>2800000</v>
      </c>
      <c r="E3075" s="2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11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24">
        <v>25000</v>
      </c>
      <c r="E3076" s="2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1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24">
        <v>15000</v>
      </c>
      <c r="E3077" s="2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1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24">
        <v>10000</v>
      </c>
      <c r="E3078" s="2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1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24">
        <v>22000</v>
      </c>
      <c r="E3079" s="2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1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24">
        <v>60000</v>
      </c>
      <c r="E3080" s="2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1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24">
        <v>1333666</v>
      </c>
      <c r="E3081" s="2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24">
        <v>2000000</v>
      </c>
      <c r="E3082" s="2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1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24">
        <v>1000000</v>
      </c>
      <c r="E3083" s="2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1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24">
        <v>9000</v>
      </c>
      <c r="E3084" s="2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1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24">
        <v>20000</v>
      </c>
      <c r="E3085" s="2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1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24">
        <v>4059</v>
      </c>
      <c r="E3086" s="2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1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24">
        <v>25000</v>
      </c>
      <c r="E3087" s="2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1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24">
        <v>20000</v>
      </c>
      <c r="E3088" s="2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1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24">
        <v>20000</v>
      </c>
      <c r="E3089" s="2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1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24">
        <v>65000</v>
      </c>
      <c r="E3090" s="2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1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24">
        <v>25000</v>
      </c>
      <c r="E3091" s="2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24">
        <v>225000</v>
      </c>
      <c r="E3092" s="2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1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24">
        <v>5000</v>
      </c>
      <c r="E3093" s="2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1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24">
        <v>100000</v>
      </c>
      <c r="E3094" s="2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1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24">
        <v>4000</v>
      </c>
      <c r="E3095" s="2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1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24">
        <v>100000</v>
      </c>
      <c r="E3096" s="2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1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24">
        <v>14920</v>
      </c>
      <c r="E3097" s="2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1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24">
        <v>20000</v>
      </c>
      <c r="E3098" s="2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1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24">
        <v>10000</v>
      </c>
      <c r="E3099" s="2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1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24">
        <v>48725</v>
      </c>
      <c r="E3100" s="2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1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24">
        <v>2000</v>
      </c>
      <c r="E3101" s="2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24">
        <v>12000</v>
      </c>
      <c r="E3102" s="2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1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24">
        <v>2500</v>
      </c>
      <c r="E3103" s="2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1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24">
        <v>16000</v>
      </c>
      <c r="E3104" s="2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1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24">
        <v>4100</v>
      </c>
      <c r="E3105" s="2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1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24">
        <v>4000</v>
      </c>
      <c r="E3106" s="2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1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24">
        <v>5845</v>
      </c>
      <c r="E3107" s="2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1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24">
        <v>1000</v>
      </c>
      <c r="E3108" s="2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1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24">
        <v>40000</v>
      </c>
      <c r="E3109" s="2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1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24">
        <v>50000</v>
      </c>
      <c r="E3110" s="2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1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24">
        <v>26500</v>
      </c>
      <c r="E3111" s="2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24">
        <v>25000</v>
      </c>
      <c r="E3112" s="2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1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24">
        <v>20000</v>
      </c>
      <c r="E3113" s="2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1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24">
        <v>11000</v>
      </c>
      <c r="E3114" s="2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1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24">
        <v>109225</v>
      </c>
      <c r="E3115" s="2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1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24">
        <v>75000</v>
      </c>
      <c r="E3116" s="2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1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24">
        <v>10000</v>
      </c>
      <c r="E3117" s="2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1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24">
        <v>750</v>
      </c>
      <c r="E3118" s="2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1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24">
        <v>1000</v>
      </c>
      <c r="E3119" s="2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1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24">
        <v>500000</v>
      </c>
      <c r="E3120" s="2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1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24">
        <v>10000</v>
      </c>
      <c r="E3121" s="2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24">
        <v>1300000</v>
      </c>
      <c r="E3122" s="2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1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24">
        <v>1500</v>
      </c>
      <c r="E3123" s="2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1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24">
        <v>199</v>
      </c>
      <c r="E3124" s="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1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24">
        <v>125000</v>
      </c>
      <c r="E3125" s="2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1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24">
        <v>800000</v>
      </c>
      <c r="E3126" s="2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1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24">
        <v>1500000</v>
      </c>
      <c r="E3127" s="2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1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24">
        <v>25000</v>
      </c>
      <c r="E3128" s="2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1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24">
        <v>100000</v>
      </c>
      <c r="E3129" s="2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1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24">
        <v>15000</v>
      </c>
      <c r="E3130" s="2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1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24">
        <v>1250</v>
      </c>
      <c r="E3131" s="2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24">
        <v>10000</v>
      </c>
      <c r="E3132" s="2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1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24">
        <v>4100</v>
      </c>
      <c r="E3133" s="2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1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24">
        <v>30000</v>
      </c>
      <c r="E3134" s="2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1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24">
        <v>500</v>
      </c>
      <c r="E3135" s="2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1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24">
        <v>1000</v>
      </c>
      <c r="E3136" s="2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1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24">
        <v>777</v>
      </c>
      <c r="E3137" s="2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1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24">
        <v>500</v>
      </c>
      <c r="E3138" s="2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11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24">
        <v>1500</v>
      </c>
      <c r="E3139" s="2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11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24">
        <v>200</v>
      </c>
      <c r="E3140" s="2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1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24">
        <v>50000</v>
      </c>
      <c r="E3141" s="2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24">
        <v>10000</v>
      </c>
      <c r="E3142" s="2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1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24">
        <v>500</v>
      </c>
      <c r="E3143" s="2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1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24">
        <v>2750</v>
      </c>
      <c r="E3144" s="2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1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24">
        <v>700</v>
      </c>
      <c r="E3145" s="2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1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24">
        <v>10000</v>
      </c>
      <c r="E3146" s="2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1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24">
        <v>25000</v>
      </c>
      <c r="E3147" s="2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1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24">
        <v>50000</v>
      </c>
      <c r="E3148" s="2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1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24">
        <v>20000</v>
      </c>
      <c r="E3149" s="2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1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24">
        <v>1800</v>
      </c>
      <c r="E3150" s="2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1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24">
        <v>1250</v>
      </c>
      <c r="E3151" s="2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24">
        <v>3500</v>
      </c>
      <c r="E3152" s="2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1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24">
        <v>3500</v>
      </c>
      <c r="E3153" s="2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1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24">
        <v>2200</v>
      </c>
      <c r="E3154" s="2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1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24">
        <v>3000</v>
      </c>
      <c r="E3155" s="2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1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24">
        <v>7000</v>
      </c>
      <c r="E3156" s="2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1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24">
        <v>5000</v>
      </c>
      <c r="E3157" s="2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1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24">
        <v>5500</v>
      </c>
      <c r="E3158" s="2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1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24">
        <v>4000</v>
      </c>
      <c r="E3159" s="2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1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24">
        <v>5000</v>
      </c>
      <c r="E3160" s="2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1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24">
        <v>1500</v>
      </c>
      <c r="E3161" s="2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24">
        <v>4500</v>
      </c>
      <c r="E3162" s="2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1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24">
        <v>2000</v>
      </c>
      <c r="E3163" s="2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1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24">
        <v>4000</v>
      </c>
      <c r="E3164" s="2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1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24">
        <v>13000</v>
      </c>
      <c r="E3165" s="2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1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24">
        <v>2500</v>
      </c>
      <c r="E3166" s="2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1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24">
        <v>750</v>
      </c>
      <c r="E3167" s="2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1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24">
        <v>35000</v>
      </c>
      <c r="E3168" s="2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1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24">
        <v>3000</v>
      </c>
      <c r="E3169" s="2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1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24">
        <v>2500</v>
      </c>
      <c r="E3170" s="2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1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24">
        <v>8000</v>
      </c>
      <c r="E3171" s="2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24">
        <v>2000</v>
      </c>
      <c r="E3172" s="2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1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24">
        <v>7000</v>
      </c>
      <c r="E3173" s="2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1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24">
        <v>2000</v>
      </c>
      <c r="E3174" s="2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1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24">
        <v>10000</v>
      </c>
      <c r="E3175" s="2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1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24">
        <v>3000</v>
      </c>
      <c r="E3176" s="2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1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24">
        <v>5000</v>
      </c>
      <c r="E3177" s="2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1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24">
        <v>1900</v>
      </c>
      <c r="E3178" s="2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1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24">
        <v>2500</v>
      </c>
      <c r="E3179" s="2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1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24">
        <v>1500</v>
      </c>
      <c r="E3180" s="2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1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24">
        <v>4200</v>
      </c>
      <c r="E3181" s="2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24">
        <v>1200</v>
      </c>
      <c r="E3182" s="2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1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24">
        <v>500</v>
      </c>
      <c r="E3183" s="2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1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24">
        <v>7000</v>
      </c>
      <c r="E3184" s="2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1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24">
        <v>2500</v>
      </c>
      <c r="E3185" s="2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1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24">
        <v>4300</v>
      </c>
      <c r="E3186" s="2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1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24">
        <v>1000</v>
      </c>
      <c r="E3187" s="2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1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24">
        <v>3200</v>
      </c>
      <c r="E3188" s="2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1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24">
        <v>15000</v>
      </c>
      <c r="E3189" s="2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1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24">
        <v>200</v>
      </c>
      <c r="E3190" s="2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1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24">
        <v>55000</v>
      </c>
      <c r="E3191" s="2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24">
        <v>4000</v>
      </c>
      <c r="E3192" s="2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1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24">
        <v>3750</v>
      </c>
      <c r="E3193" s="2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1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24">
        <v>10000</v>
      </c>
      <c r="E3194" s="2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1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24">
        <v>5000</v>
      </c>
      <c r="E3195" s="2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1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24">
        <v>11000</v>
      </c>
      <c r="E3196" s="2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1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24">
        <v>3500</v>
      </c>
      <c r="E3197" s="2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1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24">
        <v>3000000</v>
      </c>
      <c r="E3198" s="2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1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24">
        <v>10000</v>
      </c>
      <c r="E3199" s="2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1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24">
        <v>30000</v>
      </c>
      <c r="E3200" s="2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1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24">
        <v>5000</v>
      </c>
      <c r="E3201" s="2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24">
        <v>50000</v>
      </c>
      <c r="E3202" s="2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11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24">
        <v>2000</v>
      </c>
      <c r="E3203" s="2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11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24">
        <v>5000</v>
      </c>
      <c r="E3204" s="2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1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24">
        <v>1000</v>
      </c>
      <c r="E3205" s="2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1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24">
        <v>500</v>
      </c>
      <c r="E3206" s="2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1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24">
        <v>8000</v>
      </c>
      <c r="E3207" s="2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1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24">
        <v>5000</v>
      </c>
      <c r="E3208" s="2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1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24">
        <v>5500</v>
      </c>
      <c r="E3209" s="2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1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24">
        <v>5000</v>
      </c>
      <c r="E3210" s="2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1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24">
        <v>9500</v>
      </c>
      <c r="E3211" s="2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24">
        <v>3000</v>
      </c>
      <c r="E3212" s="2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1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24">
        <v>23000</v>
      </c>
      <c r="E3213" s="2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1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24">
        <v>4000</v>
      </c>
      <c r="E3214" s="2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1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24">
        <v>6000</v>
      </c>
      <c r="E3215" s="2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1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24">
        <v>12000</v>
      </c>
      <c r="E3216" s="2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1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24">
        <v>35000</v>
      </c>
      <c r="E3217" s="2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1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24">
        <v>2000</v>
      </c>
      <c r="E3218" s="2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1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24">
        <v>4500</v>
      </c>
      <c r="E3219" s="2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1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24">
        <v>12000</v>
      </c>
      <c r="E3220" s="2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1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24">
        <v>20000</v>
      </c>
      <c r="E3221" s="2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24">
        <v>15000</v>
      </c>
      <c r="E3222" s="2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1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24">
        <v>4000</v>
      </c>
      <c r="E3223" s="2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1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24">
        <v>2500</v>
      </c>
      <c r="E3224" s="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1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24">
        <v>3100</v>
      </c>
      <c r="E3225" s="2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1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24">
        <v>30000</v>
      </c>
      <c r="E3226" s="2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1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24">
        <v>2000</v>
      </c>
      <c r="E3227" s="2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1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24">
        <v>1200</v>
      </c>
      <c r="E3228" s="2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1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24">
        <v>1200</v>
      </c>
      <c r="E3229" s="2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1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24">
        <v>7000</v>
      </c>
      <c r="E3230" s="2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1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24">
        <v>20000</v>
      </c>
      <c r="E3231" s="2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24">
        <v>2600</v>
      </c>
      <c r="E3232" s="2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1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24">
        <v>1000</v>
      </c>
      <c r="E3233" s="2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1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24">
        <v>1000</v>
      </c>
      <c r="E3234" s="2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1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24">
        <v>5000</v>
      </c>
      <c r="E3235" s="2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1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24">
        <v>4000</v>
      </c>
      <c r="E3236" s="2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1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24">
        <v>15000</v>
      </c>
      <c r="E3237" s="2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1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24">
        <v>20000</v>
      </c>
      <c r="E3238" s="2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1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24">
        <v>35000</v>
      </c>
      <c r="E3239" s="2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1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24">
        <v>2800</v>
      </c>
      <c r="E3240" s="2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1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24">
        <v>5862</v>
      </c>
      <c r="E3241" s="2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24">
        <v>3000</v>
      </c>
      <c r="E3242" s="2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1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24">
        <v>8500</v>
      </c>
      <c r="E3243" s="2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1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24">
        <v>10000</v>
      </c>
      <c r="E3244" s="2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1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24">
        <v>8000</v>
      </c>
      <c r="E3245" s="2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1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24">
        <v>1600</v>
      </c>
      <c r="E3246" s="2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1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24">
        <v>21000</v>
      </c>
      <c r="E3247" s="2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1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24">
        <v>10000</v>
      </c>
      <c r="E3248" s="2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1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24">
        <v>2500</v>
      </c>
      <c r="E3249" s="2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1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24">
        <v>12000</v>
      </c>
      <c r="E3250" s="2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1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24">
        <v>5500</v>
      </c>
      <c r="E3251" s="2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24">
        <v>25000</v>
      </c>
      <c r="E3252" s="2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1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24">
        <v>1500</v>
      </c>
      <c r="E3253" s="2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1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24">
        <v>2250</v>
      </c>
      <c r="E3254" s="2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1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24">
        <v>20000</v>
      </c>
      <c r="E3255" s="2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1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24">
        <v>13000</v>
      </c>
      <c r="E3256" s="2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1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24">
        <v>300</v>
      </c>
      <c r="E3257" s="2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1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24">
        <v>10000</v>
      </c>
      <c r="E3258" s="2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1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24">
        <v>2000</v>
      </c>
      <c r="E3259" s="2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1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24">
        <v>7000</v>
      </c>
      <c r="E3260" s="2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1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24">
        <v>23000</v>
      </c>
      <c r="E3261" s="2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24">
        <v>5000</v>
      </c>
      <c r="E3262" s="2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1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24">
        <v>3300</v>
      </c>
      <c r="E3263" s="2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1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24">
        <v>12200</v>
      </c>
      <c r="E3264" s="2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1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24">
        <v>2500</v>
      </c>
      <c r="E3265" s="2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1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24">
        <v>2500</v>
      </c>
      <c r="E3266" s="2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11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24">
        <v>2700</v>
      </c>
      <c r="E3267" s="2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11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24">
        <v>6000</v>
      </c>
      <c r="E3268" s="2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1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24">
        <v>15000</v>
      </c>
      <c r="E3269" s="2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1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24">
        <v>2000</v>
      </c>
      <c r="E3270" s="2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1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24">
        <v>8000</v>
      </c>
      <c r="E3271" s="2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24">
        <v>1800</v>
      </c>
      <c r="E3272" s="2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1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24">
        <v>1500</v>
      </c>
      <c r="E3273" s="2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1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24">
        <v>10000</v>
      </c>
      <c r="E3274" s="2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1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24">
        <v>4000</v>
      </c>
      <c r="E3275" s="2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1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24">
        <v>15500</v>
      </c>
      <c r="E3276" s="2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1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24">
        <v>1800</v>
      </c>
      <c r="E3277" s="2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1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24">
        <v>4500</v>
      </c>
      <c r="E3278" s="2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1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24">
        <v>5000</v>
      </c>
      <c r="E3279" s="2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1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24">
        <v>2500</v>
      </c>
      <c r="E3280" s="2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1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24">
        <v>5800</v>
      </c>
      <c r="E3281" s="2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24">
        <v>2000</v>
      </c>
      <c r="E3282" s="2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1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24">
        <v>5000</v>
      </c>
      <c r="E3283" s="2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1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24">
        <v>31000</v>
      </c>
      <c r="E3284" s="2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1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24">
        <v>800</v>
      </c>
      <c r="E3285" s="2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1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24">
        <v>3000</v>
      </c>
      <c r="E3286" s="2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1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24">
        <v>4999</v>
      </c>
      <c r="E3287" s="2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1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24">
        <v>15000</v>
      </c>
      <c r="E3288" s="2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1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24">
        <v>2500</v>
      </c>
      <c r="E3289" s="2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1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24">
        <v>10000</v>
      </c>
      <c r="E3290" s="2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1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24">
        <v>500</v>
      </c>
      <c r="E3291" s="2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24">
        <v>2000</v>
      </c>
      <c r="E3292" s="2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1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24">
        <v>500</v>
      </c>
      <c r="E3293" s="2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1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24">
        <v>101</v>
      </c>
      <c r="E3294" s="2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1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24">
        <v>4500</v>
      </c>
      <c r="E3295" s="2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1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24">
        <v>600</v>
      </c>
      <c r="E3296" s="2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1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24">
        <v>700</v>
      </c>
      <c r="E3297" s="2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1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24">
        <v>1500</v>
      </c>
      <c r="E3298" s="2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1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24">
        <v>5500</v>
      </c>
      <c r="E3299" s="2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1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24">
        <v>10000</v>
      </c>
      <c r="E3300" s="2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1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24">
        <v>3000</v>
      </c>
      <c r="E3301" s="2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24">
        <v>3000</v>
      </c>
      <c r="E3302" s="2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1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24">
        <v>3000</v>
      </c>
      <c r="E3303" s="2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1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24">
        <v>8400</v>
      </c>
      <c r="E3304" s="2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1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24">
        <v>1800</v>
      </c>
      <c r="E3305" s="2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1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24">
        <v>15000</v>
      </c>
      <c r="E3306" s="2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1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24">
        <v>4000</v>
      </c>
      <c r="E3307" s="2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1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24">
        <v>1500</v>
      </c>
      <c r="E3308" s="2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1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24">
        <v>1000</v>
      </c>
      <c r="E3309" s="2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1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24">
        <v>3500</v>
      </c>
      <c r="E3310" s="2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1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24">
        <v>350</v>
      </c>
      <c r="E3311" s="2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24">
        <v>6500</v>
      </c>
      <c r="E3312" s="2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1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24">
        <v>2500</v>
      </c>
      <c r="E3313" s="2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1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24">
        <v>2500</v>
      </c>
      <c r="E3314" s="2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1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24">
        <v>2000</v>
      </c>
      <c r="E3315" s="2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1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24">
        <v>800</v>
      </c>
      <c r="E3316" s="2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1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24">
        <v>4000</v>
      </c>
      <c r="E3317" s="2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1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24">
        <v>11737</v>
      </c>
      <c r="E3318" s="2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1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24">
        <v>1050</v>
      </c>
      <c r="E3319" s="2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1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24">
        <v>2000</v>
      </c>
      <c r="E3320" s="2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1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24">
        <v>500</v>
      </c>
      <c r="E3321" s="2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24">
        <v>2500</v>
      </c>
      <c r="E3322" s="2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1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24">
        <v>500</v>
      </c>
      <c r="E3323" s="2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1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24">
        <v>3300</v>
      </c>
      <c r="E3324" s="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1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24">
        <v>1000</v>
      </c>
      <c r="E3325" s="2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1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24">
        <v>1500</v>
      </c>
      <c r="E3326" s="2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1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24">
        <v>400</v>
      </c>
      <c r="E3327" s="2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1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24">
        <v>8000</v>
      </c>
      <c r="E3328" s="2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1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24">
        <v>800</v>
      </c>
      <c r="E3329" s="2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1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24">
        <v>1800</v>
      </c>
      <c r="E3330" s="2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11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24">
        <v>1000</v>
      </c>
      <c r="E3331" s="2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1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24">
        <v>1500</v>
      </c>
      <c r="E3332" s="2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1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24">
        <v>5000</v>
      </c>
      <c r="E3333" s="2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1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24">
        <v>6000</v>
      </c>
      <c r="E3334" s="2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1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24">
        <v>3500</v>
      </c>
      <c r="E3335" s="2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1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24">
        <v>3871</v>
      </c>
      <c r="E3336" s="2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1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24">
        <v>5000</v>
      </c>
      <c r="E3337" s="2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1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24">
        <v>250</v>
      </c>
      <c r="E3338" s="2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1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24">
        <v>2500</v>
      </c>
      <c r="E3339" s="2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1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24">
        <v>15000</v>
      </c>
      <c r="E3340" s="2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1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24">
        <v>8000</v>
      </c>
      <c r="E3341" s="2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24">
        <v>3000</v>
      </c>
      <c r="E3342" s="2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1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24">
        <v>3350</v>
      </c>
      <c r="E3343" s="2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1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24">
        <v>6000</v>
      </c>
      <c r="E3344" s="2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1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24">
        <v>700</v>
      </c>
      <c r="E3345" s="2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1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24">
        <v>4500</v>
      </c>
      <c r="E3346" s="2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1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24">
        <v>500</v>
      </c>
      <c r="E3347" s="2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1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24">
        <v>1500</v>
      </c>
      <c r="E3348" s="2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1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24">
        <v>2000</v>
      </c>
      <c r="E3349" s="2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1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24">
        <v>5500</v>
      </c>
      <c r="E3350" s="2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1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24">
        <v>1000</v>
      </c>
      <c r="E3351" s="2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24">
        <v>3500</v>
      </c>
      <c r="E3352" s="2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1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24">
        <v>5000</v>
      </c>
      <c r="E3353" s="2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1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24">
        <v>5000</v>
      </c>
      <c r="E3354" s="2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1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24">
        <v>500</v>
      </c>
      <c r="E3355" s="2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1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24">
        <v>3000</v>
      </c>
      <c r="E3356" s="2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1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24">
        <v>1750</v>
      </c>
      <c r="E3357" s="2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1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24">
        <v>1500</v>
      </c>
      <c r="E3358" s="2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1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24">
        <v>2000</v>
      </c>
      <c r="E3359" s="2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1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24">
        <v>10000</v>
      </c>
      <c r="E3360" s="2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1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24">
        <v>4000</v>
      </c>
      <c r="E3361" s="2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24">
        <v>9000</v>
      </c>
      <c r="E3362" s="2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1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24">
        <v>5000</v>
      </c>
      <c r="E3363" s="2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1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24">
        <v>500</v>
      </c>
      <c r="E3364" s="2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1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24">
        <v>7750</v>
      </c>
      <c r="E3365" s="2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1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24">
        <v>3000</v>
      </c>
      <c r="E3366" s="2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1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24">
        <v>2500</v>
      </c>
      <c r="E3367" s="2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1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24">
        <v>500</v>
      </c>
      <c r="E3368" s="2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1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24">
        <v>750</v>
      </c>
      <c r="E3369" s="2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1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24">
        <v>1000</v>
      </c>
      <c r="E3370" s="2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1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24">
        <v>5000</v>
      </c>
      <c r="E3371" s="2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24">
        <v>1500</v>
      </c>
      <c r="E3372" s="2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1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24">
        <v>200</v>
      </c>
      <c r="E3373" s="2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1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24">
        <v>1000</v>
      </c>
      <c r="E3374" s="2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1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24">
        <v>2000</v>
      </c>
      <c r="E3375" s="2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1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24">
        <v>3500</v>
      </c>
      <c r="E3376" s="2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1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24">
        <v>3000</v>
      </c>
      <c r="E3377" s="2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1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24">
        <v>8000</v>
      </c>
      <c r="E3378" s="2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1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24">
        <v>8000</v>
      </c>
      <c r="E3379" s="2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1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24">
        <v>550</v>
      </c>
      <c r="E3380" s="2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1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24">
        <v>2000</v>
      </c>
      <c r="E3381" s="2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24">
        <v>3000</v>
      </c>
      <c r="E3382" s="2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1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24">
        <v>4000</v>
      </c>
      <c r="E3383" s="2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1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24">
        <v>3500</v>
      </c>
      <c r="E3384" s="2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1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24">
        <v>1750</v>
      </c>
      <c r="E3385" s="2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1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24">
        <v>6000</v>
      </c>
      <c r="E3386" s="2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1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24">
        <v>2000</v>
      </c>
      <c r="E3387" s="2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1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24">
        <v>2000</v>
      </c>
      <c r="E3388" s="2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1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24">
        <v>3000</v>
      </c>
      <c r="E3389" s="2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1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24">
        <v>1500</v>
      </c>
      <c r="E3390" s="2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1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24">
        <v>10000</v>
      </c>
      <c r="E3391" s="2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24">
        <v>1500</v>
      </c>
      <c r="E3392" s="2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1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24">
        <v>500</v>
      </c>
      <c r="E3393" s="2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1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24">
        <v>500</v>
      </c>
      <c r="E3394" s="2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11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24">
        <v>1500</v>
      </c>
      <c r="E3395" s="2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11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24">
        <v>550</v>
      </c>
      <c r="E3396" s="2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1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24">
        <v>500</v>
      </c>
      <c r="E3397" s="2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1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24">
        <v>1500</v>
      </c>
      <c r="E3398" s="2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1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24">
        <v>250</v>
      </c>
      <c r="E3399" s="2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1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24">
        <v>4000</v>
      </c>
      <c r="E3400" s="2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1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24">
        <v>1200</v>
      </c>
      <c r="E3401" s="2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24">
        <v>10000</v>
      </c>
      <c r="E3402" s="2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1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24">
        <v>2900</v>
      </c>
      <c r="E3403" s="2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1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24">
        <v>15000</v>
      </c>
      <c r="E3404" s="2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1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24">
        <v>2000</v>
      </c>
      <c r="E3405" s="2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1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24">
        <v>500</v>
      </c>
      <c r="E3406" s="2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1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24">
        <v>350</v>
      </c>
      <c r="E3407" s="2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1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24">
        <v>10000</v>
      </c>
      <c r="E3408" s="2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1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24">
        <v>2000</v>
      </c>
      <c r="E3409" s="2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1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24">
        <v>500</v>
      </c>
      <c r="E3410" s="2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1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24">
        <v>500</v>
      </c>
      <c r="E3411" s="2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24">
        <v>3000</v>
      </c>
      <c r="E3412" s="2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1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24">
        <v>15000</v>
      </c>
      <c r="E3413" s="2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1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24">
        <v>3000</v>
      </c>
      <c r="E3414" s="2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1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24">
        <v>500</v>
      </c>
      <c r="E3415" s="2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1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24">
        <v>3000</v>
      </c>
      <c r="E3416" s="2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1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24">
        <v>200</v>
      </c>
      <c r="E3417" s="2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1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24">
        <v>4000</v>
      </c>
      <c r="E3418" s="2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1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24">
        <v>1700</v>
      </c>
      <c r="E3419" s="2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1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24">
        <v>4000</v>
      </c>
      <c r="E3420" s="2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1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24">
        <v>2750</v>
      </c>
      <c r="E3421" s="2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24">
        <v>700</v>
      </c>
      <c r="E3422" s="2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1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24">
        <v>10000</v>
      </c>
      <c r="E3423" s="2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1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24">
        <v>3000</v>
      </c>
      <c r="E3424" s="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1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24">
        <v>250</v>
      </c>
      <c r="E3425" s="2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1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24">
        <v>6000</v>
      </c>
      <c r="E3426" s="2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1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24">
        <v>30000</v>
      </c>
      <c r="E3427" s="2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1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24">
        <v>3750</v>
      </c>
      <c r="E3428" s="2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1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24">
        <v>1500</v>
      </c>
      <c r="E3429" s="2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1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24">
        <v>2000</v>
      </c>
      <c r="E3430" s="2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1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24">
        <v>150</v>
      </c>
      <c r="E3431" s="2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24">
        <v>2000</v>
      </c>
      <c r="E3432" s="2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1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24">
        <v>2000</v>
      </c>
      <c r="E3433" s="2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1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24">
        <v>2000</v>
      </c>
      <c r="E3434" s="2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1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24">
        <v>9500</v>
      </c>
      <c r="E3435" s="2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1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24">
        <v>10000</v>
      </c>
      <c r="E3436" s="2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1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24">
        <v>1000</v>
      </c>
      <c r="E3437" s="2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1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24">
        <v>5000</v>
      </c>
      <c r="E3438" s="2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1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24">
        <v>3000</v>
      </c>
      <c r="E3439" s="2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1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24">
        <v>2500</v>
      </c>
      <c r="E3440" s="2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1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24">
        <v>1200</v>
      </c>
      <c r="E3441" s="2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24">
        <v>5000</v>
      </c>
      <c r="E3442" s="2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1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24">
        <v>2500</v>
      </c>
      <c r="E3443" s="2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1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24">
        <v>250</v>
      </c>
      <c r="E3444" s="2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1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24">
        <v>1000</v>
      </c>
      <c r="E3445" s="2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1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24">
        <v>300</v>
      </c>
      <c r="E3446" s="2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1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24">
        <v>2000</v>
      </c>
      <c r="E3447" s="2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1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24">
        <v>1000</v>
      </c>
      <c r="E3448" s="2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1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24">
        <v>1000</v>
      </c>
      <c r="E3449" s="2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1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24">
        <v>2100</v>
      </c>
      <c r="E3450" s="2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1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24">
        <v>800</v>
      </c>
      <c r="E3451" s="2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24">
        <v>500</v>
      </c>
      <c r="E3452" s="2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1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24">
        <v>650</v>
      </c>
      <c r="E3453" s="2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1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24">
        <v>1000</v>
      </c>
      <c r="E3454" s="2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1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24">
        <v>300</v>
      </c>
      <c r="E3455" s="2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1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24">
        <v>700</v>
      </c>
      <c r="E3456" s="2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1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24">
        <v>10000</v>
      </c>
      <c r="E3457" s="2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1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24">
        <v>3000</v>
      </c>
      <c r="E3458" s="2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11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24">
        <v>2000</v>
      </c>
      <c r="E3459" s="2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11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24">
        <v>978</v>
      </c>
      <c r="E3460" s="2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1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24">
        <v>500</v>
      </c>
      <c r="E3461" s="2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24">
        <v>500</v>
      </c>
      <c r="E3462" s="2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1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24">
        <v>500</v>
      </c>
      <c r="E3463" s="2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1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24">
        <v>250</v>
      </c>
      <c r="E3464" s="2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1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24">
        <v>10000</v>
      </c>
      <c r="E3465" s="2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1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24">
        <v>5000</v>
      </c>
      <c r="E3466" s="2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1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24">
        <v>2000</v>
      </c>
      <c r="E3467" s="2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1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24">
        <v>3500</v>
      </c>
      <c r="E3468" s="2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1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24">
        <v>3000</v>
      </c>
      <c r="E3469" s="2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1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24">
        <v>10000</v>
      </c>
      <c r="E3470" s="2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1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24">
        <v>2800</v>
      </c>
      <c r="E3471" s="2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24">
        <v>250</v>
      </c>
      <c r="E3472" s="2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1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24">
        <v>500</v>
      </c>
      <c r="E3473" s="2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1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24">
        <v>2000</v>
      </c>
      <c r="E3474" s="2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1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24">
        <v>4900</v>
      </c>
      <c r="E3475" s="2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1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24">
        <v>2000</v>
      </c>
      <c r="E3476" s="2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1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24">
        <v>300</v>
      </c>
      <c r="E3477" s="2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1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24">
        <v>300</v>
      </c>
      <c r="E3478" s="2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1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24">
        <v>1800</v>
      </c>
      <c r="E3479" s="2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1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24">
        <v>2000</v>
      </c>
      <c r="E3480" s="2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1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24">
        <v>1500</v>
      </c>
      <c r="E3481" s="2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24">
        <v>1500</v>
      </c>
      <c r="E3482" s="2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1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24">
        <v>10000</v>
      </c>
      <c r="E3483" s="2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1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24">
        <v>3000</v>
      </c>
      <c r="E3484" s="2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1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24">
        <v>3350</v>
      </c>
      <c r="E3485" s="2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1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24">
        <v>2500</v>
      </c>
      <c r="E3486" s="2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1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24">
        <v>1650</v>
      </c>
      <c r="E3487" s="2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1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24">
        <v>3000</v>
      </c>
      <c r="E3488" s="2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1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24">
        <v>2000</v>
      </c>
      <c r="E3489" s="2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1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24">
        <v>3000</v>
      </c>
      <c r="E3490" s="2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1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24">
        <v>5000</v>
      </c>
      <c r="E3491" s="2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24">
        <v>1000</v>
      </c>
      <c r="E3492" s="2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1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24">
        <v>500</v>
      </c>
      <c r="E3493" s="2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1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24">
        <v>3800</v>
      </c>
      <c r="E3494" s="2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1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24">
        <v>1500</v>
      </c>
      <c r="E3495" s="2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1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24">
        <v>400</v>
      </c>
      <c r="E3496" s="2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1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24">
        <v>5000</v>
      </c>
      <c r="E3497" s="2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1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24">
        <v>3000</v>
      </c>
      <c r="E3498" s="2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1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24">
        <v>1551</v>
      </c>
      <c r="E3499" s="2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1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24">
        <v>1650</v>
      </c>
      <c r="E3500" s="2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1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24">
        <v>2000</v>
      </c>
      <c r="E3501" s="2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24">
        <v>1000</v>
      </c>
      <c r="E3502" s="2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1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24">
        <v>1500</v>
      </c>
      <c r="E3503" s="2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1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24">
        <v>4000</v>
      </c>
      <c r="E3504" s="2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1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24">
        <v>2500</v>
      </c>
      <c r="E3505" s="2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1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24">
        <v>1000</v>
      </c>
      <c r="E3506" s="2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1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24">
        <v>2500</v>
      </c>
      <c r="E3507" s="2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1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24">
        <v>3000</v>
      </c>
      <c r="E3508" s="2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1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24">
        <v>10000</v>
      </c>
      <c r="E3509" s="2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1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24">
        <v>100</v>
      </c>
      <c r="E3510" s="2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1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24">
        <v>3000</v>
      </c>
      <c r="E3511" s="2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24">
        <v>900</v>
      </c>
      <c r="E3512" s="2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1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24">
        <v>1500</v>
      </c>
      <c r="E3513" s="2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1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24">
        <v>1000</v>
      </c>
      <c r="E3514" s="2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1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24">
        <v>2800</v>
      </c>
      <c r="E3515" s="2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1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24">
        <v>500</v>
      </c>
      <c r="E3516" s="2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1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24">
        <v>3000</v>
      </c>
      <c r="E3517" s="2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1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24">
        <v>2500</v>
      </c>
      <c r="E3518" s="2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1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24">
        <v>4000</v>
      </c>
      <c r="E3519" s="2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1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24">
        <v>1500</v>
      </c>
      <c r="E3520" s="2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1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24">
        <v>2000</v>
      </c>
      <c r="E3521" s="2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24">
        <v>2000</v>
      </c>
      <c r="E3522" s="2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 s="11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24">
        <v>350</v>
      </c>
      <c r="E3523" s="2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11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24">
        <v>1395</v>
      </c>
      <c r="E3524" s="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1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24">
        <v>4000</v>
      </c>
      <c r="E3525" s="2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1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24">
        <v>10000</v>
      </c>
      <c r="E3526" s="2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1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24">
        <v>500</v>
      </c>
      <c r="E3527" s="2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1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24">
        <v>3300</v>
      </c>
      <c r="E3528" s="2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1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24">
        <v>6000</v>
      </c>
      <c r="E3529" s="2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1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24">
        <v>1650</v>
      </c>
      <c r="E3530" s="2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1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24">
        <v>500</v>
      </c>
      <c r="E3531" s="2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24">
        <v>2750</v>
      </c>
      <c r="E3532" s="2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1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24">
        <v>1000</v>
      </c>
      <c r="E3533" s="2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1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24">
        <v>960</v>
      </c>
      <c r="E3534" s="2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1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24">
        <v>500</v>
      </c>
      <c r="E3535" s="2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1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24">
        <v>5000</v>
      </c>
      <c r="E3536" s="2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1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24">
        <v>2000</v>
      </c>
      <c r="E3537" s="2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1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24">
        <v>150</v>
      </c>
      <c r="E3538" s="2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1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24">
        <v>675</v>
      </c>
      <c r="E3539" s="2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1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24">
        <v>2000</v>
      </c>
      <c r="E3540" s="2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1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24">
        <v>600</v>
      </c>
      <c r="E3541" s="2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24">
        <v>300</v>
      </c>
      <c r="E3542" s="2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1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24">
        <v>1200</v>
      </c>
      <c r="E3543" s="2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1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24">
        <v>5500</v>
      </c>
      <c r="E3544" s="2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1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24">
        <v>1500</v>
      </c>
      <c r="E3545" s="2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1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24">
        <v>2500</v>
      </c>
      <c r="E3546" s="2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1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24">
        <v>250</v>
      </c>
      <c r="E3547" s="2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1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24">
        <v>1100</v>
      </c>
      <c r="E3548" s="2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1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24">
        <v>35000</v>
      </c>
      <c r="E3549" s="2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1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24">
        <v>2100</v>
      </c>
      <c r="E3550" s="2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1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24">
        <v>1000</v>
      </c>
      <c r="E3551" s="2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24">
        <v>2500</v>
      </c>
      <c r="E3552" s="2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1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24">
        <v>1500</v>
      </c>
      <c r="E3553" s="2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1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24">
        <v>773</v>
      </c>
      <c r="E3554" s="2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1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24">
        <v>5500</v>
      </c>
      <c r="E3555" s="2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1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24">
        <v>5000</v>
      </c>
      <c r="E3556" s="2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1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24">
        <v>2400</v>
      </c>
      <c r="E3557" s="2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1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24">
        <v>2200</v>
      </c>
      <c r="E3558" s="2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1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24">
        <v>100000</v>
      </c>
      <c r="E3559" s="2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1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24">
        <v>350</v>
      </c>
      <c r="E3560" s="2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1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24">
        <v>1000</v>
      </c>
      <c r="E3561" s="2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24">
        <v>3200</v>
      </c>
      <c r="E3562" s="2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1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24">
        <v>2500</v>
      </c>
      <c r="E3563" s="2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1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24">
        <v>315</v>
      </c>
      <c r="E3564" s="2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1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24">
        <v>500</v>
      </c>
      <c r="E3565" s="2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1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24">
        <v>1000</v>
      </c>
      <c r="E3566" s="2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1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24">
        <v>900</v>
      </c>
      <c r="E3567" s="2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1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24">
        <v>2000</v>
      </c>
      <c r="E3568" s="2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1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24">
        <v>1000</v>
      </c>
      <c r="E3569" s="2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1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24">
        <v>1000</v>
      </c>
      <c r="E3570" s="2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1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24">
        <v>5000</v>
      </c>
      <c r="E3571" s="2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24">
        <v>2000</v>
      </c>
      <c r="E3572" s="2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1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24">
        <v>1500</v>
      </c>
      <c r="E3573" s="2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1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24">
        <v>500</v>
      </c>
      <c r="E3574" s="2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1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24">
        <v>3000</v>
      </c>
      <c r="E3575" s="2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1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24">
        <v>5800</v>
      </c>
      <c r="E3576" s="2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1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24">
        <v>10000</v>
      </c>
      <c r="E3577" s="2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1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24">
        <v>100</v>
      </c>
      <c r="E3578" s="2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1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24">
        <v>600</v>
      </c>
      <c r="E3579" s="2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1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24">
        <v>1500</v>
      </c>
      <c r="E3580" s="2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1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24">
        <v>500</v>
      </c>
      <c r="E3581" s="2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24">
        <v>900</v>
      </c>
      <c r="E3582" s="2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1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24">
        <v>1500</v>
      </c>
      <c r="E3583" s="2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1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24">
        <v>1000</v>
      </c>
      <c r="E3584" s="2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1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24">
        <v>3000</v>
      </c>
      <c r="E3585" s="2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1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24">
        <v>3000</v>
      </c>
      <c r="E3586" s="2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 s="11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24">
        <v>3400</v>
      </c>
      <c r="E3587" s="2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11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24">
        <v>7500</v>
      </c>
      <c r="E3588" s="2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1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24">
        <v>500</v>
      </c>
      <c r="E3589" s="2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1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24">
        <v>200</v>
      </c>
      <c r="E3590" s="2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1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24">
        <v>4000</v>
      </c>
      <c r="E3591" s="2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24">
        <v>5000</v>
      </c>
      <c r="E3592" s="2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1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24">
        <v>700</v>
      </c>
      <c r="E3593" s="2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1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24">
        <v>2000</v>
      </c>
      <c r="E3594" s="2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1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24">
        <v>3000</v>
      </c>
      <c r="E3595" s="2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1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24">
        <v>1600</v>
      </c>
      <c r="E3596" s="2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1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24">
        <v>2600</v>
      </c>
      <c r="E3597" s="2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1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24">
        <v>1100</v>
      </c>
      <c r="E3598" s="2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1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24">
        <v>2500</v>
      </c>
      <c r="E3599" s="2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1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24">
        <v>1000</v>
      </c>
      <c r="E3600" s="2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1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24">
        <v>500</v>
      </c>
      <c r="E3601" s="2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24">
        <v>10</v>
      </c>
      <c r="E3602" s="2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1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24">
        <v>2000</v>
      </c>
      <c r="E3603" s="2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1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24">
        <v>4000</v>
      </c>
      <c r="E3604" s="2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1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24">
        <v>1500</v>
      </c>
      <c r="E3605" s="2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1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24">
        <v>3000</v>
      </c>
      <c r="E3606" s="2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1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24">
        <v>250</v>
      </c>
      <c r="E3607" s="2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1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24">
        <v>3000</v>
      </c>
      <c r="E3608" s="2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1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24">
        <v>550</v>
      </c>
      <c r="E3609" s="2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1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24">
        <v>800</v>
      </c>
      <c r="E3610" s="2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1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24">
        <v>1960</v>
      </c>
      <c r="E3611" s="2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24">
        <v>1000</v>
      </c>
      <c r="E3612" s="2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1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24">
        <v>2500</v>
      </c>
      <c r="E3613" s="2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1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24">
        <v>5000</v>
      </c>
      <c r="E3614" s="2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1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24">
        <v>1250</v>
      </c>
      <c r="E3615" s="2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1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24">
        <v>2500</v>
      </c>
      <c r="E3616" s="2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1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24">
        <v>2500</v>
      </c>
      <c r="E3617" s="2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1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24">
        <v>2500</v>
      </c>
      <c r="E3618" s="2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1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24">
        <v>740</v>
      </c>
      <c r="E3619" s="2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1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24">
        <v>2000</v>
      </c>
      <c r="E3620" s="2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1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24">
        <v>1000</v>
      </c>
      <c r="E3621" s="2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24">
        <v>10500</v>
      </c>
      <c r="E3622" s="2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1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24">
        <v>3000</v>
      </c>
      <c r="E3623" s="2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1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24">
        <v>1000</v>
      </c>
      <c r="E3624" s="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1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24">
        <v>2500</v>
      </c>
      <c r="E3625" s="2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1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24">
        <v>3000</v>
      </c>
      <c r="E3626" s="2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1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24">
        <v>3000</v>
      </c>
      <c r="E3627" s="2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1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24">
        <v>4000</v>
      </c>
      <c r="E3628" s="2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1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24">
        <v>2000</v>
      </c>
      <c r="E3629" s="2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1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24">
        <v>100000</v>
      </c>
      <c r="E3630" s="2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1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24">
        <v>1000000</v>
      </c>
      <c r="E3631" s="2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24">
        <v>3000</v>
      </c>
      <c r="E3632" s="2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1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24">
        <v>17100</v>
      </c>
      <c r="E3633" s="2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1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24">
        <v>500</v>
      </c>
      <c r="E3634" s="2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1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24">
        <v>5000</v>
      </c>
      <c r="E3635" s="2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1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24">
        <v>75000</v>
      </c>
      <c r="E3636" s="2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1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24">
        <v>3500</v>
      </c>
      <c r="E3637" s="2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1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24">
        <v>150000</v>
      </c>
      <c r="E3638" s="2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1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24">
        <v>3000</v>
      </c>
      <c r="E3639" s="2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1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24">
        <v>3300</v>
      </c>
      <c r="E3640" s="2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1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24">
        <v>25000</v>
      </c>
      <c r="E3641" s="2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24">
        <v>1000</v>
      </c>
      <c r="E3642" s="2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1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24">
        <v>3000</v>
      </c>
      <c r="E3643" s="2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1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24">
        <v>700</v>
      </c>
      <c r="E3644" s="2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1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24">
        <v>25000</v>
      </c>
      <c r="E3645" s="2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1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24">
        <v>5000</v>
      </c>
      <c r="E3646" s="2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1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24">
        <v>1000</v>
      </c>
      <c r="E3647" s="2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1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24">
        <v>10000</v>
      </c>
      <c r="E3648" s="2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1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24">
        <v>500</v>
      </c>
      <c r="E3649" s="2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1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24">
        <v>40000</v>
      </c>
      <c r="E3650" s="2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 s="11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24">
        <v>750</v>
      </c>
      <c r="E3651" s="2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1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24">
        <v>500</v>
      </c>
      <c r="E3652" s="2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1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24">
        <v>500</v>
      </c>
      <c r="E3653" s="2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1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24">
        <v>300</v>
      </c>
      <c r="E3654" s="2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1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24">
        <v>2000</v>
      </c>
      <c r="E3655" s="2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1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24">
        <v>1500</v>
      </c>
      <c r="E3656" s="2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1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24">
        <v>5000</v>
      </c>
      <c r="E3657" s="2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1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24">
        <v>5000</v>
      </c>
      <c r="E3658" s="2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1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24">
        <v>2000</v>
      </c>
      <c r="E3659" s="2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1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24">
        <v>1500</v>
      </c>
      <c r="E3660" s="2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1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24">
        <v>3000</v>
      </c>
      <c r="E3661" s="2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24">
        <v>250</v>
      </c>
      <c r="E3662" s="2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1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24">
        <v>3000</v>
      </c>
      <c r="E3663" s="2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1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24">
        <v>8000</v>
      </c>
      <c r="E3664" s="2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1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24">
        <v>225</v>
      </c>
      <c r="E3665" s="2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1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24">
        <v>800</v>
      </c>
      <c r="E3666" s="2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1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24">
        <v>620</v>
      </c>
      <c r="E3667" s="2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1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24">
        <v>1200</v>
      </c>
      <c r="E3668" s="2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1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24">
        <v>3000</v>
      </c>
      <c r="E3669" s="2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1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24">
        <v>1000</v>
      </c>
      <c r="E3670" s="2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1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24">
        <v>1000</v>
      </c>
      <c r="E3671" s="2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24">
        <v>220</v>
      </c>
      <c r="E3672" s="2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1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24">
        <v>3500</v>
      </c>
      <c r="E3673" s="2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1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24">
        <v>3000</v>
      </c>
      <c r="E3674" s="2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1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24">
        <v>4000</v>
      </c>
      <c r="E3675" s="2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1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24">
        <v>4500</v>
      </c>
      <c r="E3676" s="2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1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24">
        <v>50</v>
      </c>
      <c r="E3677" s="2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1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24">
        <v>800</v>
      </c>
      <c r="E3678" s="2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1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24">
        <v>12000</v>
      </c>
      <c r="E3679" s="2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1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24">
        <v>2000</v>
      </c>
      <c r="E3680" s="2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1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24">
        <v>2000</v>
      </c>
      <c r="E3681" s="2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24">
        <v>3000</v>
      </c>
      <c r="E3682" s="2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1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24">
        <v>1000</v>
      </c>
      <c r="E3683" s="2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1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24">
        <v>3000</v>
      </c>
      <c r="E3684" s="2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1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24">
        <v>3500</v>
      </c>
      <c r="E3685" s="2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1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24">
        <v>750</v>
      </c>
      <c r="E3686" s="2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1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24">
        <v>5000</v>
      </c>
      <c r="E3687" s="2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1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24">
        <v>350</v>
      </c>
      <c r="E3688" s="2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1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24">
        <v>5000</v>
      </c>
      <c r="E3689" s="2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1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24">
        <v>3000</v>
      </c>
      <c r="E3690" s="2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1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24">
        <v>3000</v>
      </c>
      <c r="E3691" s="2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24">
        <v>1500</v>
      </c>
      <c r="E3692" s="2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1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24">
        <v>40000</v>
      </c>
      <c r="E3693" s="2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1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24">
        <v>1000</v>
      </c>
      <c r="E3694" s="2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1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24">
        <v>333</v>
      </c>
      <c r="E3695" s="2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1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24">
        <v>3500</v>
      </c>
      <c r="E3696" s="2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1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24">
        <v>4000</v>
      </c>
      <c r="E3697" s="2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1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24">
        <v>2000</v>
      </c>
      <c r="E3698" s="2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1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24">
        <v>2000</v>
      </c>
      <c r="E3699" s="2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1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24">
        <v>5000</v>
      </c>
      <c r="E3700" s="2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1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24">
        <v>2500</v>
      </c>
      <c r="E3701" s="2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24">
        <v>500</v>
      </c>
      <c r="E3702" s="2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1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24">
        <v>1500</v>
      </c>
      <c r="E3703" s="2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1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24">
        <v>3000</v>
      </c>
      <c r="E3704" s="2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1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24">
        <v>1050</v>
      </c>
      <c r="E3705" s="2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1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24">
        <v>300</v>
      </c>
      <c r="E3706" s="2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1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24">
        <v>2827</v>
      </c>
      <c r="E3707" s="2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1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24">
        <v>1500</v>
      </c>
      <c r="E3708" s="2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1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24">
        <v>1000</v>
      </c>
      <c r="E3709" s="2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1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24">
        <v>700</v>
      </c>
      <c r="E3710" s="2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1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24">
        <v>1000</v>
      </c>
      <c r="E3711" s="2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24">
        <v>1300</v>
      </c>
      <c r="E3712" s="2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1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24">
        <v>500</v>
      </c>
      <c r="E3713" s="2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1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24">
        <v>7500</v>
      </c>
      <c r="E3714" s="2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 s="11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24">
        <v>2000</v>
      </c>
      <c r="E3715" s="2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11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24">
        <v>10000</v>
      </c>
      <c r="E3716" s="2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1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24">
        <v>3500</v>
      </c>
      <c r="E3717" s="2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1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24">
        <v>800</v>
      </c>
      <c r="E3718" s="2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1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24">
        <v>4000</v>
      </c>
      <c r="E3719" s="2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1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24">
        <v>500</v>
      </c>
      <c r="E3720" s="2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1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24">
        <v>200</v>
      </c>
      <c r="E3721" s="2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24">
        <v>3300</v>
      </c>
      <c r="E3722" s="2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1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24">
        <v>5000</v>
      </c>
      <c r="E3723" s="2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1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24">
        <v>1500</v>
      </c>
      <c r="E3724" s="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1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24">
        <v>4500</v>
      </c>
      <c r="E3725" s="2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1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24">
        <v>4300</v>
      </c>
      <c r="E3726" s="2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1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24">
        <v>300</v>
      </c>
      <c r="E3727" s="2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1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24">
        <v>850</v>
      </c>
      <c r="E3728" s="2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1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24">
        <v>2000</v>
      </c>
      <c r="E3729" s="2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1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24">
        <v>20000</v>
      </c>
      <c r="E3730" s="2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1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24">
        <v>5000</v>
      </c>
      <c r="E3731" s="2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24">
        <v>1000</v>
      </c>
      <c r="E3732" s="2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1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24">
        <v>5500</v>
      </c>
      <c r="E3733" s="2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1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24">
        <v>850</v>
      </c>
      <c r="E3734" s="2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1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24">
        <v>1500</v>
      </c>
      <c r="E3735" s="2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1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24">
        <v>1500</v>
      </c>
      <c r="E3736" s="2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1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24">
        <v>150</v>
      </c>
      <c r="E3737" s="2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1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24">
        <v>1500</v>
      </c>
      <c r="E3738" s="2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1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24">
        <v>700</v>
      </c>
      <c r="E3739" s="2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1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24">
        <v>1500</v>
      </c>
      <c r="E3740" s="2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1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24">
        <v>4000</v>
      </c>
      <c r="E3741" s="2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24">
        <v>2000</v>
      </c>
      <c r="E3742" s="2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1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24">
        <v>20000</v>
      </c>
      <c r="E3743" s="2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1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24">
        <v>5000</v>
      </c>
      <c r="E3744" s="2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1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24">
        <v>2200</v>
      </c>
      <c r="E3745" s="2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1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24">
        <v>1200</v>
      </c>
      <c r="E3746" s="2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1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24">
        <v>100</v>
      </c>
      <c r="E3747" s="2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1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24">
        <v>8500</v>
      </c>
      <c r="E3748" s="2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1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24">
        <v>2500</v>
      </c>
      <c r="E3749" s="2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1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24">
        <v>5000</v>
      </c>
      <c r="E3750" s="2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1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24">
        <v>500</v>
      </c>
      <c r="E3751" s="2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24">
        <v>6000</v>
      </c>
      <c r="E3752" s="2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1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24">
        <v>1000</v>
      </c>
      <c r="E3753" s="2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1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24">
        <v>500</v>
      </c>
      <c r="E3754" s="2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1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24">
        <v>5000</v>
      </c>
      <c r="E3755" s="2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1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24">
        <v>2500</v>
      </c>
      <c r="E3756" s="2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1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24">
        <v>550</v>
      </c>
      <c r="E3757" s="2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1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24">
        <v>4500</v>
      </c>
      <c r="E3758" s="2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1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24">
        <v>3500</v>
      </c>
      <c r="E3759" s="2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1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24">
        <v>1500</v>
      </c>
      <c r="E3760" s="2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1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24">
        <v>4000</v>
      </c>
      <c r="E3761" s="2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24">
        <v>5000</v>
      </c>
      <c r="E3762" s="2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1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24">
        <v>500</v>
      </c>
      <c r="E3763" s="2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1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24">
        <v>1250</v>
      </c>
      <c r="E3764" s="2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1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24">
        <v>5000</v>
      </c>
      <c r="E3765" s="2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1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24">
        <v>1500</v>
      </c>
      <c r="E3766" s="2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1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24">
        <v>7000</v>
      </c>
      <c r="E3767" s="2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1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24">
        <v>10000</v>
      </c>
      <c r="E3768" s="2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1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24">
        <v>2000</v>
      </c>
      <c r="E3769" s="2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1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24">
        <v>4000</v>
      </c>
      <c r="E3770" s="2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1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24">
        <v>1100</v>
      </c>
      <c r="E3771" s="2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24">
        <v>2000</v>
      </c>
      <c r="E3772" s="2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1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24">
        <v>1000</v>
      </c>
      <c r="E3773" s="2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1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24">
        <v>5000</v>
      </c>
      <c r="E3774" s="2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1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24">
        <v>5000</v>
      </c>
      <c r="E3775" s="2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1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24">
        <v>2500</v>
      </c>
      <c r="E3776" s="2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1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24">
        <v>2000</v>
      </c>
      <c r="E3777" s="2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1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24">
        <v>8000</v>
      </c>
      <c r="E3778" s="2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 s="11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24">
        <v>2000</v>
      </c>
      <c r="E3779" s="2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11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24">
        <v>2400</v>
      </c>
      <c r="E3780" s="2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1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24">
        <v>15000</v>
      </c>
      <c r="E3781" s="2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24">
        <v>2500</v>
      </c>
      <c r="E3782" s="2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1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24">
        <v>4500</v>
      </c>
      <c r="E3783" s="2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1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24">
        <v>2000</v>
      </c>
      <c r="E3784" s="2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1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24">
        <v>1200</v>
      </c>
      <c r="E3785" s="2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1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24">
        <v>1000</v>
      </c>
      <c r="E3786" s="2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1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24">
        <v>2000</v>
      </c>
      <c r="E3787" s="2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1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24">
        <v>6000</v>
      </c>
      <c r="E3788" s="2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1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24">
        <v>350</v>
      </c>
      <c r="E3789" s="2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1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24">
        <v>75000</v>
      </c>
      <c r="E3790" s="2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1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24">
        <v>3550</v>
      </c>
      <c r="E3791" s="2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24">
        <v>15000</v>
      </c>
      <c r="E3792" s="2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1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24">
        <v>1500</v>
      </c>
      <c r="E3793" s="2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1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24">
        <v>12500</v>
      </c>
      <c r="E3794" s="2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1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24">
        <v>7000</v>
      </c>
      <c r="E3795" s="2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1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24">
        <v>5000</v>
      </c>
      <c r="E3796" s="2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1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24">
        <v>600</v>
      </c>
      <c r="E3797" s="2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1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24">
        <v>22500</v>
      </c>
      <c r="E3798" s="2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1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24">
        <v>6000</v>
      </c>
      <c r="E3799" s="2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1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24">
        <v>70000</v>
      </c>
      <c r="E3800" s="2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1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24">
        <v>10000</v>
      </c>
      <c r="E3801" s="2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24">
        <v>22000</v>
      </c>
      <c r="E3802" s="2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1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24">
        <v>5000</v>
      </c>
      <c r="E3803" s="2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1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24">
        <v>3000</v>
      </c>
      <c r="E3804" s="2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1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24">
        <v>12000</v>
      </c>
      <c r="E3805" s="2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1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24">
        <v>8000</v>
      </c>
      <c r="E3806" s="2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1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24">
        <v>150000</v>
      </c>
      <c r="E3807" s="2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1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24">
        <v>7500</v>
      </c>
      <c r="E3808" s="2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1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24">
        <v>1500</v>
      </c>
      <c r="E3809" s="2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1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24">
        <v>1000</v>
      </c>
      <c r="E3810" s="2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1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24">
        <v>2000</v>
      </c>
      <c r="E3811" s="2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24">
        <v>1500</v>
      </c>
      <c r="E3812" s="2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1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24">
        <v>250</v>
      </c>
      <c r="E3813" s="2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1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24">
        <v>2000</v>
      </c>
      <c r="E3814" s="2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1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24">
        <v>2100</v>
      </c>
      <c r="E3815" s="2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1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24">
        <v>1500</v>
      </c>
      <c r="E3816" s="2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1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24">
        <v>1000</v>
      </c>
      <c r="E3817" s="2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1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24">
        <v>1500</v>
      </c>
      <c r="E3818" s="2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1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24">
        <v>2000</v>
      </c>
      <c r="E3819" s="2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1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24">
        <v>250</v>
      </c>
      <c r="E3820" s="2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1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24">
        <v>1000</v>
      </c>
      <c r="E3821" s="2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24">
        <v>300</v>
      </c>
      <c r="E3822" s="2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1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24">
        <v>3500</v>
      </c>
      <c r="E3823" s="2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1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24">
        <v>5000</v>
      </c>
      <c r="E3824" s="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1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24">
        <v>2500</v>
      </c>
      <c r="E3825" s="2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1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24">
        <v>250</v>
      </c>
      <c r="E3826" s="2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1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24">
        <v>5000</v>
      </c>
      <c r="E3827" s="2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1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24">
        <v>600</v>
      </c>
      <c r="E3828" s="2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1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24">
        <v>3000</v>
      </c>
      <c r="E3829" s="2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1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24">
        <v>5000</v>
      </c>
      <c r="E3830" s="2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1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24">
        <v>500</v>
      </c>
      <c r="E3831" s="2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24">
        <v>100</v>
      </c>
      <c r="E3832" s="2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1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24">
        <v>500</v>
      </c>
      <c r="E3833" s="2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1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24">
        <v>1200</v>
      </c>
      <c r="E3834" s="2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1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24">
        <v>1200</v>
      </c>
      <c r="E3835" s="2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1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24">
        <v>3000</v>
      </c>
      <c r="E3836" s="2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1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24">
        <v>200</v>
      </c>
      <c r="E3837" s="2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1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24">
        <v>800</v>
      </c>
      <c r="E3838" s="2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1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24">
        <v>2000</v>
      </c>
      <c r="E3839" s="2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1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24">
        <v>100000</v>
      </c>
      <c r="E3840" s="2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1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24">
        <v>2000</v>
      </c>
      <c r="E3841" s="2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24">
        <v>1</v>
      </c>
      <c r="E3842" s="2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 s="11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24">
        <v>10000</v>
      </c>
      <c r="E3843" s="2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11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24">
        <v>5000</v>
      </c>
      <c r="E3844" s="2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1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24">
        <v>5000</v>
      </c>
      <c r="E3845" s="2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1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24">
        <v>9800</v>
      </c>
      <c r="E3846" s="2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1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24">
        <v>40000</v>
      </c>
      <c r="E3847" s="2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1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24">
        <v>7000</v>
      </c>
      <c r="E3848" s="2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1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24">
        <v>10500</v>
      </c>
      <c r="E3849" s="2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1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24">
        <v>13000</v>
      </c>
      <c r="E3850" s="2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1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24">
        <v>30000</v>
      </c>
      <c r="E3851" s="2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24">
        <v>1000</v>
      </c>
      <c r="E3852" s="2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1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24">
        <v>2500</v>
      </c>
      <c r="E3853" s="2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1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24">
        <v>10000</v>
      </c>
      <c r="E3854" s="2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1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24">
        <v>100000</v>
      </c>
      <c r="E3855" s="2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1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24">
        <v>11000</v>
      </c>
      <c r="E3856" s="2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1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24">
        <v>1000</v>
      </c>
      <c r="E3857" s="2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1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24">
        <v>5000</v>
      </c>
      <c r="E3858" s="2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1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24">
        <v>5000</v>
      </c>
      <c r="E3859" s="2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1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24">
        <v>500</v>
      </c>
      <c r="E3860" s="2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1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24">
        <v>2500</v>
      </c>
      <c r="E3861" s="2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24">
        <v>6000</v>
      </c>
      <c r="E3862" s="2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1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24">
        <v>2000</v>
      </c>
      <c r="E3863" s="2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1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24">
        <v>7500</v>
      </c>
      <c r="E3864" s="2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1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24">
        <v>6000</v>
      </c>
      <c r="E3865" s="2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1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24">
        <v>5000</v>
      </c>
      <c r="E3866" s="2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1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24">
        <v>2413</v>
      </c>
      <c r="E3867" s="2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1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24">
        <v>2000</v>
      </c>
      <c r="E3868" s="2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1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24">
        <v>2000</v>
      </c>
      <c r="E3869" s="2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1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24">
        <v>5000</v>
      </c>
      <c r="E3870" s="2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1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24">
        <v>13111</v>
      </c>
      <c r="E3871" s="2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24">
        <v>10000</v>
      </c>
      <c r="E3872" s="2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1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24">
        <v>1500</v>
      </c>
      <c r="E3873" s="2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1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24">
        <v>15000</v>
      </c>
      <c r="E3874" s="2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1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24">
        <v>5500</v>
      </c>
      <c r="E3875" s="2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1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24">
        <v>620</v>
      </c>
      <c r="E3876" s="2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1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24">
        <v>30000</v>
      </c>
      <c r="E3877" s="2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1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24">
        <v>3900</v>
      </c>
      <c r="E3878" s="2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1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24">
        <v>25000</v>
      </c>
      <c r="E3879" s="2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1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24">
        <v>18000</v>
      </c>
      <c r="E3880" s="2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1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24">
        <v>15000</v>
      </c>
      <c r="E3881" s="2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24">
        <v>7500</v>
      </c>
      <c r="E3882" s="2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1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24">
        <v>500</v>
      </c>
      <c r="E3883" s="2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1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24">
        <v>30000</v>
      </c>
      <c r="E3884" s="2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1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24">
        <v>15000</v>
      </c>
      <c r="E3885" s="2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1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24">
        <v>10000</v>
      </c>
      <c r="E3886" s="2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1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24">
        <v>375000</v>
      </c>
      <c r="E3887" s="2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1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 s="24">
        <v>10000</v>
      </c>
      <c r="E3888" s="2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1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24">
        <v>2000</v>
      </c>
      <c r="E3889" s="2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1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24">
        <v>2000</v>
      </c>
      <c r="E3890" s="2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1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24">
        <v>8000</v>
      </c>
      <c r="E3891" s="2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24">
        <v>15000</v>
      </c>
      <c r="E3892" s="2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1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24">
        <v>800</v>
      </c>
      <c r="E3893" s="2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1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24">
        <v>1000</v>
      </c>
      <c r="E3894" s="2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1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24">
        <v>50000</v>
      </c>
      <c r="E3895" s="2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1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24">
        <v>15000</v>
      </c>
      <c r="E3896" s="2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1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24">
        <v>1000</v>
      </c>
      <c r="E3897" s="2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1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24">
        <v>1600</v>
      </c>
      <c r="E3898" s="2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1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24">
        <v>2500</v>
      </c>
      <c r="E3899" s="2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1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24">
        <v>2500</v>
      </c>
      <c r="E3900" s="2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1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24">
        <v>10000</v>
      </c>
      <c r="E3901" s="2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24">
        <v>2500</v>
      </c>
      <c r="E3902" s="2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1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24">
        <v>3000</v>
      </c>
      <c r="E3903" s="2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1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24">
        <v>3000</v>
      </c>
      <c r="E3904" s="2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1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24">
        <v>1500</v>
      </c>
      <c r="E3905" s="2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1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24">
        <v>10000</v>
      </c>
      <c r="E3906" s="2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 s="11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24">
        <v>1500</v>
      </c>
      <c r="E3907" s="2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11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24">
        <v>1500</v>
      </c>
      <c r="E3908" s="2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1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24">
        <v>1000</v>
      </c>
      <c r="E3909" s="2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1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24">
        <v>750</v>
      </c>
      <c r="E3910" s="2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1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24">
        <v>60000</v>
      </c>
      <c r="E3911" s="2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24">
        <v>6000</v>
      </c>
      <c r="E3912" s="2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1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24">
        <v>8000</v>
      </c>
      <c r="E3913" s="2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1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24">
        <v>15000</v>
      </c>
      <c r="E3914" s="2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1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24">
        <v>10000</v>
      </c>
      <c r="E3915" s="2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1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24">
        <v>2500</v>
      </c>
      <c r="E3916" s="2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1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24">
        <v>1500</v>
      </c>
      <c r="E3917" s="2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1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24">
        <v>2000</v>
      </c>
      <c r="E3918" s="2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1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24">
        <v>3500</v>
      </c>
      <c r="E3919" s="2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1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24">
        <v>60000</v>
      </c>
      <c r="E3920" s="2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1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24">
        <v>5000</v>
      </c>
      <c r="E3921" s="2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24">
        <v>2500</v>
      </c>
      <c r="E3922" s="2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1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24">
        <v>3000</v>
      </c>
      <c r="E3923" s="2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1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24">
        <v>750</v>
      </c>
      <c r="E3924" s="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1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24">
        <v>11500</v>
      </c>
      <c r="E3925" s="2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1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24">
        <v>15000</v>
      </c>
      <c r="E3926" s="2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1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24">
        <v>150</v>
      </c>
      <c r="E3927" s="2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1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24">
        <v>5000</v>
      </c>
      <c r="E3928" s="2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1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24">
        <v>2500</v>
      </c>
      <c r="E3929" s="2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1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24">
        <v>5000</v>
      </c>
      <c r="E3930" s="2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1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24">
        <v>20000</v>
      </c>
      <c r="E3931" s="2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24">
        <v>10000</v>
      </c>
      <c r="E3932" s="2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1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24">
        <v>8000</v>
      </c>
      <c r="E3933" s="2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1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24">
        <v>12000</v>
      </c>
      <c r="E3934" s="2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1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24">
        <v>7000</v>
      </c>
      <c r="E3935" s="2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1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24">
        <v>5000</v>
      </c>
      <c r="E3936" s="2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1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24">
        <v>3000</v>
      </c>
      <c r="E3937" s="2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1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24">
        <v>20000</v>
      </c>
      <c r="E3938" s="2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1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24">
        <v>2885</v>
      </c>
      <c r="E3939" s="2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1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24">
        <v>3255</v>
      </c>
      <c r="E3940" s="2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1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24">
        <v>5000</v>
      </c>
      <c r="E3941" s="2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24">
        <v>5000</v>
      </c>
      <c r="E3942" s="2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1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24">
        <v>5500</v>
      </c>
      <c r="E3943" s="2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1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24">
        <v>1200</v>
      </c>
      <c r="E3944" s="2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1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24">
        <v>5000</v>
      </c>
      <c r="E3945" s="2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1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24">
        <v>5000</v>
      </c>
      <c r="E3946" s="2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1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24">
        <v>2000</v>
      </c>
      <c r="E3947" s="2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1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24">
        <v>6000</v>
      </c>
      <c r="E3948" s="2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1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24">
        <v>3000</v>
      </c>
      <c r="E3949" s="2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1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24">
        <v>30000</v>
      </c>
      <c r="E3950" s="2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1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24">
        <v>10000</v>
      </c>
      <c r="E3951" s="2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24">
        <v>4000</v>
      </c>
      <c r="E3952" s="2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1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24">
        <v>200000</v>
      </c>
      <c r="E3953" s="2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1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24">
        <v>26000</v>
      </c>
      <c r="E3954" s="2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1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24">
        <v>17600</v>
      </c>
      <c r="E3955" s="2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1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24">
        <v>25000</v>
      </c>
      <c r="E3956" s="2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1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24">
        <v>1750</v>
      </c>
      <c r="E3957" s="2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1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24">
        <v>5500</v>
      </c>
      <c r="E3958" s="2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1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24">
        <v>28000</v>
      </c>
      <c r="E3959" s="2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1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24">
        <v>2000</v>
      </c>
      <c r="E3960" s="2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1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24">
        <v>1200</v>
      </c>
      <c r="E3961" s="2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24">
        <v>3000</v>
      </c>
      <c r="E3962" s="2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1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24">
        <v>5000</v>
      </c>
      <c r="E3963" s="2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1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24">
        <v>1400</v>
      </c>
      <c r="E3964" s="2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1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24">
        <v>10000</v>
      </c>
      <c r="E3965" s="2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1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24">
        <v>2000</v>
      </c>
      <c r="E3966" s="2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1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24">
        <v>2000</v>
      </c>
      <c r="E3967" s="2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1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24">
        <v>7500</v>
      </c>
      <c r="E3968" s="2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1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24">
        <v>1700</v>
      </c>
      <c r="E3969" s="2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1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24">
        <v>5000</v>
      </c>
      <c r="E3970" s="2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 s="11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24">
        <v>2825</v>
      </c>
      <c r="E3971" s="2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1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24">
        <v>15000</v>
      </c>
      <c r="E3972" s="2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1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24">
        <v>14000</v>
      </c>
      <c r="E3973" s="2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1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24">
        <v>1000</v>
      </c>
      <c r="E3974" s="2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1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24">
        <v>5000</v>
      </c>
      <c r="E3975" s="2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1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24">
        <v>1000</v>
      </c>
      <c r="E3976" s="2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1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24">
        <v>678</v>
      </c>
      <c r="E3977" s="2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1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24">
        <v>1300</v>
      </c>
      <c r="E3978" s="2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1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24">
        <v>90000</v>
      </c>
      <c r="E3979" s="2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1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24">
        <v>2000</v>
      </c>
      <c r="E3980" s="2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1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24">
        <v>6000</v>
      </c>
      <c r="E3981" s="2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24">
        <v>2500</v>
      </c>
      <c r="E3982" s="2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1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24">
        <v>30000</v>
      </c>
      <c r="E3983" s="2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1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24">
        <v>850</v>
      </c>
      <c r="E3984" s="2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1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24">
        <v>11140</v>
      </c>
      <c r="E3985" s="2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1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24">
        <v>1500</v>
      </c>
      <c r="E3986" s="2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1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24">
        <v>2000</v>
      </c>
      <c r="E3987" s="2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1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24">
        <v>5000</v>
      </c>
      <c r="E3988" s="2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1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24">
        <v>400</v>
      </c>
      <c r="E3989" s="2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1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24">
        <v>1500</v>
      </c>
      <c r="E3990" s="2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1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24">
        <v>3000</v>
      </c>
      <c r="E3991" s="2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24">
        <v>1650</v>
      </c>
      <c r="E3992" s="2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1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24">
        <v>500</v>
      </c>
      <c r="E3993" s="2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1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24">
        <v>10000</v>
      </c>
      <c r="E3994" s="2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1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24">
        <v>50000</v>
      </c>
      <c r="E3995" s="2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1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24">
        <v>2000</v>
      </c>
      <c r="E3996" s="2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1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24">
        <v>200</v>
      </c>
      <c r="E3997" s="2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1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24">
        <v>3000</v>
      </c>
      <c r="E3998" s="2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1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24">
        <v>3000</v>
      </c>
      <c r="E3999" s="2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1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24">
        <v>1250</v>
      </c>
      <c r="E4000" s="2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1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24">
        <v>7000</v>
      </c>
      <c r="E4001" s="2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24">
        <v>8000</v>
      </c>
      <c r="E4002" s="2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1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24">
        <v>1200</v>
      </c>
      <c r="E4003" s="2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1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24">
        <v>1250</v>
      </c>
      <c r="E4004" s="2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1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24">
        <v>2000</v>
      </c>
      <c r="E4005" s="2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1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24">
        <v>500</v>
      </c>
      <c r="E4006" s="2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1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24">
        <v>3000</v>
      </c>
      <c r="E4007" s="2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1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24">
        <v>30000</v>
      </c>
      <c r="E4008" s="2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1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24">
        <v>2000</v>
      </c>
      <c r="E4009" s="2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1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24">
        <v>1000</v>
      </c>
      <c r="E4010" s="2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1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24">
        <v>1930</v>
      </c>
      <c r="E4011" s="2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24">
        <v>7200</v>
      </c>
      <c r="E4012" s="2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1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24">
        <v>250</v>
      </c>
      <c r="E4013" s="2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1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24">
        <v>575</v>
      </c>
      <c r="E4014" s="2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1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24">
        <v>2000</v>
      </c>
      <c r="E4015" s="2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1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24">
        <v>9000</v>
      </c>
      <c r="E4016" s="2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1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24">
        <v>7000</v>
      </c>
      <c r="E4017" s="2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1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24">
        <v>500</v>
      </c>
      <c r="E4018" s="2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1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24">
        <v>10000</v>
      </c>
      <c r="E4019" s="2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1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24">
        <v>1500</v>
      </c>
      <c r="E4020" s="2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1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24">
        <v>3500</v>
      </c>
      <c r="E4021" s="2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24">
        <v>600</v>
      </c>
      <c r="E4022" s="2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1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24">
        <v>15000</v>
      </c>
      <c r="E4023" s="2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1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24">
        <v>18000</v>
      </c>
      <c r="E4024" s="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1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24">
        <v>7000</v>
      </c>
      <c r="E4025" s="2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1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24">
        <v>800</v>
      </c>
      <c r="E4026" s="2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1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24">
        <v>5000</v>
      </c>
      <c r="E4027" s="2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1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24">
        <v>4000</v>
      </c>
      <c r="E4028" s="2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1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24">
        <v>3000</v>
      </c>
      <c r="E4029" s="2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1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24">
        <v>2000</v>
      </c>
      <c r="E4030" s="2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1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24">
        <v>20000</v>
      </c>
      <c r="E4031" s="2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24">
        <v>2500</v>
      </c>
      <c r="E4032" s="2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1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24">
        <v>5000</v>
      </c>
      <c r="E4033" s="2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1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24">
        <v>6048</v>
      </c>
      <c r="E4034" s="2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 s="11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24">
        <v>23900</v>
      </c>
      <c r="E4035" s="2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11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24">
        <v>13500</v>
      </c>
      <c r="E4036" s="2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1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24">
        <v>10000</v>
      </c>
      <c r="E4037" s="2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1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24">
        <v>6000</v>
      </c>
      <c r="E4038" s="2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1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24">
        <v>700</v>
      </c>
      <c r="E4039" s="2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1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24">
        <v>2500</v>
      </c>
      <c r="E4040" s="2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1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24">
        <v>500</v>
      </c>
      <c r="E4041" s="2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24">
        <v>8000</v>
      </c>
      <c r="E4042" s="2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1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24">
        <v>5000</v>
      </c>
      <c r="E4043" s="2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1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24">
        <v>10000</v>
      </c>
      <c r="E4044" s="2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1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24">
        <v>300</v>
      </c>
      <c r="E4045" s="2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1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24">
        <v>600</v>
      </c>
      <c r="E4046" s="2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1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24">
        <v>5000</v>
      </c>
      <c r="E4047" s="2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1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24">
        <v>5600</v>
      </c>
      <c r="E4048" s="2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1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24">
        <v>5000</v>
      </c>
      <c r="E4049" s="2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1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24">
        <v>17000</v>
      </c>
      <c r="E4050" s="2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1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24">
        <v>20000</v>
      </c>
      <c r="E4051" s="2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24">
        <v>1500</v>
      </c>
      <c r="E4052" s="2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1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24">
        <v>500</v>
      </c>
      <c r="E4053" s="2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1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24">
        <v>3000</v>
      </c>
      <c r="E4054" s="2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1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24">
        <v>500</v>
      </c>
      <c r="E4055" s="2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1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24">
        <v>8880</v>
      </c>
      <c r="E4056" s="2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1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24">
        <v>5000</v>
      </c>
      <c r="E4057" s="2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1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24">
        <v>1500</v>
      </c>
      <c r="E4058" s="2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1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24">
        <v>3500</v>
      </c>
      <c r="E4059" s="2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1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24">
        <v>3750</v>
      </c>
      <c r="E4060" s="2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1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24">
        <v>10000</v>
      </c>
      <c r="E4061" s="2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24">
        <v>10000</v>
      </c>
      <c r="E4062" s="2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1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24">
        <v>525</v>
      </c>
      <c r="E4063" s="2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1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24">
        <v>20000</v>
      </c>
      <c r="E4064" s="2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1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24">
        <v>9500</v>
      </c>
      <c r="E4065" s="2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1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24">
        <v>2000</v>
      </c>
      <c r="E4066" s="2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1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24">
        <v>4000</v>
      </c>
      <c r="E4067" s="2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1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24">
        <v>15000</v>
      </c>
      <c r="E4068" s="2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1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24">
        <v>5000</v>
      </c>
      <c r="E4069" s="2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1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24">
        <v>3495</v>
      </c>
      <c r="E4070" s="2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1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24">
        <v>1250</v>
      </c>
      <c r="E4071" s="2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24">
        <v>1000</v>
      </c>
      <c r="E4072" s="2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1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24">
        <v>20000</v>
      </c>
      <c r="E4073" s="2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1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24">
        <v>1000</v>
      </c>
      <c r="E4074" s="2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1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24">
        <v>3500</v>
      </c>
      <c r="E4075" s="2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1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24">
        <v>2750</v>
      </c>
      <c r="E4076" s="2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1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24">
        <v>2000</v>
      </c>
      <c r="E4077" s="2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1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24">
        <v>700</v>
      </c>
      <c r="E4078" s="2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1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24">
        <v>15000</v>
      </c>
      <c r="E4079" s="2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1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24">
        <v>250</v>
      </c>
      <c r="E4080" s="2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1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24">
        <v>3000</v>
      </c>
      <c r="E4081" s="2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24">
        <v>3000</v>
      </c>
      <c r="E4082" s="2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1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24">
        <v>2224</v>
      </c>
      <c r="E4083" s="2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1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24">
        <v>150</v>
      </c>
      <c r="E4084" s="2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1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24">
        <v>3500</v>
      </c>
      <c r="E4085" s="2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1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24">
        <v>3000</v>
      </c>
      <c r="E4086" s="2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1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24">
        <v>3500</v>
      </c>
      <c r="E4087" s="2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1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24">
        <v>1000</v>
      </c>
      <c r="E4088" s="2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1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24">
        <v>9600</v>
      </c>
      <c r="E4089" s="2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1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24">
        <v>2000</v>
      </c>
      <c r="E4090" s="2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1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24">
        <v>5000</v>
      </c>
      <c r="E4091" s="2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24">
        <v>1000</v>
      </c>
      <c r="E4092" s="2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1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24">
        <v>1600</v>
      </c>
      <c r="E4093" s="2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1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24">
        <v>110000</v>
      </c>
      <c r="E4094" s="2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1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24">
        <v>2500</v>
      </c>
      <c r="E4095" s="2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1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24">
        <v>2000</v>
      </c>
      <c r="E4096" s="2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1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24">
        <v>30000</v>
      </c>
      <c r="E4097" s="2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1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24">
        <v>3500</v>
      </c>
      <c r="E4098" s="2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 s="11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24">
        <v>10000</v>
      </c>
      <c r="E4099" s="2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11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24">
        <v>75000</v>
      </c>
      <c r="E4100" s="2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1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24">
        <v>4500</v>
      </c>
      <c r="E4101" s="2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24">
        <v>270</v>
      </c>
      <c r="E4102" s="2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1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24">
        <v>600</v>
      </c>
      <c r="E4103" s="2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1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24">
        <v>500</v>
      </c>
      <c r="E4104" s="2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1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24">
        <v>1000</v>
      </c>
      <c r="E4105" s="2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1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24">
        <v>3000</v>
      </c>
      <c r="E4106" s="2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1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24">
        <v>33000</v>
      </c>
      <c r="E4107" s="2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1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24">
        <v>5000</v>
      </c>
      <c r="E4108" s="2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1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24">
        <v>2000</v>
      </c>
      <c r="E4109" s="2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1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24">
        <v>3000</v>
      </c>
      <c r="E4110" s="2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1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24">
        <v>500</v>
      </c>
      <c r="E4111" s="2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24">
        <v>300</v>
      </c>
      <c r="E4112" s="2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1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24">
        <v>3000</v>
      </c>
      <c r="E4113" s="2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1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24">
        <v>2500</v>
      </c>
      <c r="E4114" s="2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1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24">
        <v>1500</v>
      </c>
      <c r="E4115" s="2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1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C9308CD9-6F99-4B28-B8E8-390D65E1CC38}"/>
  <sortState xmlns:xlrd2="http://schemas.microsoft.com/office/spreadsheetml/2017/richdata2" ref="A2:N4115">
    <sortCondition ref="A1:A4115"/>
  </sortState>
  <conditionalFormatting sqref="F1:F1048576">
    <cfRule type="cellIs" dxfId="23" priority="25" operator="equal">
      <formula>"canceled"</formula>
    </cfRule>
    <cfRule type="cellIs" dxfId="22" priority="26" operator="equal">
      <formula>"failed"</formula>
    </cfRule>
    <cfRule type="cellIs" dxfId="21" priority="27" operator="equal">
      <formula>"successful"</formula>
    </cfRule>
    <cfRule type="cellIs" dxfId="20" priority="28" operator="equal">
      <formula>"live"</formula>
    </cfRule>
  </conditionalFormatting>
  <conditionalFormatting sqref="O1:O1048576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C139F-7F25-4197-B38C-E0C2E8196E84}">
  <dimension ref="A1:F14"/>
  <sheetViews>
    <sheetView workbookViewId="0">
      <selection activeCell="I34" sqref="I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5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5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5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5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5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5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5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5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E1039-3A6C-4EC3-88BA-DC7BA40ED888}">
  <dimension ref="A1:F43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8342</v>
      </c>
      <c r="B7" s="15">
        <v>3</v>
      </c>
      <c r="C7" s="15"/>
      <c r="D7" s="15"/>
      <c r="E7" s="15"/>
      <c r="F7" s="15">
        <v>3</v>
      </c>
    </row>
    <row r="8" spans="1:6" x14ac:dyDescent="0.25">
      <c r="A8" s="14" t="s">
        <v>8356</v>
      </c>
      <c r="B8" s="15"/>
      <c r="C8" s="15">
        <v>2</v>
      </c>
      <c r="D8" s="15"/>
      <c r="E8" s="15"/>
      <c r="F8" s="15">
        <v>2</v>
      </c>
    </row>
    <row r="9" spans="1:6" x14ac:dyDescent="0.25">
      <c r="A9" s="14" t="s">
        <v>8352</v>
      </c>
      <c r="B9" s="15"/>
      <c r="C9" s="15"/>
      <c r="D9" s="15"/>
      <c r="E9" s="15">
        <v>5</v>
      </c>
      <c r="F9" s="15">
        <v>5</v>
      </c>
    </row>
    <row r="10" spans="1:6" x14ac:dyDescent="0.25">
      <c r="A10" s="14" t="s">
        <v>8313</v>
      </c>
      <c r="B10" s="15"/>
      <c r="C10" s="15"/>
      <c r="D10" s="15"/>
      <c r="E10" s="15">
        <v>8</v>
      </c>
      <c r="F10" s="15">
        <v>8</v>
      </c>
    </row>
    <row r="11" spans="1:6" x14ac:dyDescent="0.25">
      <c r="A11" s="14" t="s">
        <v>8312</v>
      </c>
      <c r="B11" s="15"/>
      <c r="C11" s="15">
        <v>16</v>
      </c>
      <c r="D11" s="15"/>
      <c r="E11" s="15"/>
      <c r="F11" s="15">
        <v>16</v>
      </c>
    </row>
    <row r="12" spans="1:6" x14ac:dyDescent="0.25">
      <c r="A12" s="14" t="s">
        <v>8328</v>
      </c>
      <c r="B12" s="15"/>
      <c r="C12" s="15"/>
      <c r="D12" s="15"/>
      <c r="E12" s="15">
        <v>6</v>
      </c>
      <c r="F12" s="15">
        <v>6</v>
      </c>
    </row>
    <row r="13" spans="1:6" x14ac:dyDescent="0.25">
      <c r="A13" s="14" t="s">
        <v>8345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5">
      <c r="A14" s="14" t="s">
        <v>8322</v>
      </c>
      <c r="B14" s="15"/>
      <c r="C14" s="15">
        <v>2</v>
      </c>
      <c r="D14" s="15"/>
      <c r="E14" s="15"/>
      <c r="F14" s="15">
        <v>2</v>
      </c>
    </row>
    <row r="15" spans="1:6" x14ac:dyDescent="0.25">
      <c r="A15" s="14" t="s">
        <v>8335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5">
      <c r="A16" s="14" t="s">
        <v>8346</v>
      </c>
      <c r="B16" s="15"/>
      <c r="C16" s="15">
        <v>3</v>
      </c>
      <c r="D16" s="15"/>
      <c r="E16" s="15"/>
      <c r="F16" s="15">
        <v>3</v>
      </c>
    </row>
    <row r="17" spans="1:6" x14ac:dyDescent="0.25">
      <c r="A17" s="14" t="s">
        <v>8347</v>
      </c>
      <c r="B17" s="15"/>
      <c r="C17" s="15"/>
      <c r="D17" s="15"/>
      <c r="E17" s="15">
        <v>19</v>
      </c>
      <c r="F17" s="15">
        <v>19</v>
      </c>
    </row>
    <row r="18" spans="1:6" x14ac:dyDescent="0.25">
      <c r="A18" s="14" t="s">
        <v>8326</v>
      </c>
      <c r="B18" s="15"/>
      <c r="C18" s="15">
        <v>6</v>
      </c>
      <c r="D18" s="15"/>
      <c r="E18" s="15"/>
      <c r="F18" s="15">
        <v>6</v>
      </c>
    </row>
    <row r="19" spans="1:6" x14ac:dyDescent="0.25">
      <c r="A19" s="14" t="s">
        <v>8325</v>
      </c>
      <c r="B19" s="15"/>
      <c r="C19" s="15"/>
      <c r="D19" s="15"/>
      <c r="E19" s="15">
        <v>2</v>
      </c>
      <c r="F19" s="15">
        <v>2</v>
      </c>
    </row>
    <row r="20" spans="1:6" x14ac:dyDescent="0.25">
      <c r="A20" s="14" t="s">
        <v>8333</v>
      </c>
      <c r="B20" s="15"/>
      <c r="C20" s="15">
        <v>7</v>
      </c>
      <c r="D20" s="15"/>
      <c r="E20" s="15"/>
      <c r="F20" s="15">
        <v>7</v>
      </c>
    </row>
    <row r="21" spans="1:6" x14ac:dyDescent="0.25">
      <c r="A21" s="14" t="s">
        <v>8357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5">
      <c r="A22" s="14" t="s">
        <v>8341</v>
      </c>
      <c r="B22" s="15"/>
      <c r="C22" s="15">
        <v>3</v>
      </c>
      <c r="D22" s="15"/>
      <c r="E22" s="15"/>
      <c r="F22" s="15">
        <v>3</v>
      </c>
    </row>
    <row r="23" spans="1:6" x14ac:dyDescent="0.25">
      <c r="A23" s="14" t="s">
        <v>8321</v>
      </c>
      <c r="B23" s="15"/>
      <c r="C23" s="15"/>
      <c r="D23" s="15"/>
      <c r="E23" s="15">
        <v>6</v>
      </c>
      <c r="F23" s="15">
        <v>6</v>
      </c>
    </row>
    <row r="24" spans="1:6" x14ac:dyDescent="0.25">
      <c r="A24" s="14" t="s">
        <v>8348</v>
      </c>
      <c r="B24" s="15"/>
      <c r="C24" s="15">
        <v>5</v>
      </c>
      <c r="D24" s="15"/>
      <c r="E24" s="15"/>
      <c r="F24" s="15">
        <v>5</v>
      </c>
    </row>
    <row r="25" spans="1:6" x14ac:dyDescent="0.25">
      <c r="A25" s="14" t="s">
        <v>8337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5">
      <c r="A26" s="14" t="s">
        <v>8343</v>
      </c>
      <c r="B26" s="15"/>
      <c r="C26" s="15">
        <v>5</v>
      </c>
      <c r="D26" s="15"/>
      <c r="E26" s="15"/>
      <c r="F26" s="15">
        <v>5</v>
      </c>
    </row>
    <row r="27" spans="1:6" x14ac:dyDescent="0.25">
      <c r="A27" s="14" t="s">
        <v>8316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5">
      <c r="A28" s="14" t="s">
        <v>8344</v>
      </c>
      <c r="B28" s="15"/>
      <c r="C28" s="15"/>
      <c r="D28" s="15"/>
      <c r="E28" s="15">
        <v>2</v>
      </c>
      <c r="F28" s="15">
        <v>2</v>
      </c>
    </row>
    <row r="29" spans="1:6" x14ac:dyDescent="0.25">
      <c r="A29" s="14" t="s">
        <v>8351</v>
      </c>
      <c r="B29" s="15"/>
      <c r="C29" s="15">
        <v>3</v>
      </c>
      <c r="D29" s="15"/>
      <c r="E29" s="15"/>
      <c r="F29" s="15">
        <v>3</v>
      </c>
    </row>
    <row r="30" spans="1:6" x14ac:dyDescent="0.25">
      <c r="A30" s="14" t="s">
        <v>8324</v>
      </c>
      <c r="B30" s="15"/>
      <c r="C30" s="15"/>
      <c r="D30" s="15"/>
      <c r="E30" s="15">
        <v>10</v>
      </c>
      <c r="F30" s="15">
        <v>10</v>
      </c>
    </row>
    <row r="31" spans="1:6" x14ac:dyDescent="0.25">
      <c r="A31" s="14" t="s">
        <v>8311</v>
      </c>
      <c r="B31" s="15">
        <v>2</v>
      </c>
      <c r="C31" s="15"/>
      <c r="D31" s="15"/>
      <c r="E31" s="15"/>
      <c r="F31" s="15">
        <v>2</v>
      </c>
    </row>
    <row r="32" spans="1:6" x14ac:dyDescent="0.25">
      <c r="A32" s="14" t="s">
        <v>8310</v>
      </c>
      <c r="B32" s="15"/>
      <c r="C32" s="15"/>
      <c r="D32" s="15"/>
      <c r="E32" s="15">
        <v>6</v>
      </c>
      <c r="F32" s="15">
        <v>6</v>
      </c>
    </row>
    <row r="33" spans="1:6" x14ac:dyDescent="0.25">
      <c r="A33" s="14" t="s">
        <v>8350</v>
      </c>
      <c r="B33" s="15"/>
      <c r="C33" s="15"/>
      <c r="D33" s="15">
        <v>1</v>
      </c>
      <c r="E33" s="15"/>
      <c r="F33" s="15">
        <v>1</v>
      </c>
    </row>
    <row r="34" spans="1:6" x14ac:dyDescent="0.25">
      <c r="A34" s="14" t="s">
        <v>8353</v>
      </c>
      <c r="B34" s="15"/>
      <c r="C34" s="15"/>
      <c r="D34" s="15"/>
      <c r="E34" s="15">
        <v>3</v>
      </c>
      <c r="F34" s="15">
        <v>3</v>
      </c>
    </row>
    <row r="35" spans="1:6" x14ac:dyDescent="0.25">
      <c r="A35" s="14" t="s">
        <v>8355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5">
      <c r="A36" s="14" t="s">
        <v>8349</v>
      </c>
      <c r="B36" s="15"/>
      <c r="C36" s="15"/>
      <c r="D36" s="15"/>
      <c r="E36" s="15">
        <v>16</v>
      </c>
      <c r="F36" s="15">
        <v>16</v>
      </c>
    </row>
    <row r="37" spans="1:6" x14ac:dyDescent="0.25">
      <c r="A37" s="14" t="s">
        <v>8309</v>
      </c>
      <c r="B37" s="15"/>
      <c r="C37" s="15"/>
      <c r="D37" s="15"/>
      <c r="E37" s="15">
        <v>7</v>
      </c>
      <c r="F37" s="15">
        <v>7</v>
      </c>
    </row>
    <row r="38" spans="1:6" x14ac:dyDescent="0.25">
      <c r="A38" s="14" t="s">
        <v>8339</v>
      </c>
      <c r="B38" s="15"/>
      <c r="C38" s="15">
        <v>4</v>
      </c>
      <c r="D38" s="15"/>
      <c r="E38" s="15"/>
      <c r="F38" s="15">
        <v>4</v>
      </c>
    </row>
    <row r="39" spans="1:6" x14ac:dyDescent="0.25">
      <c r="A39" s="14" t="s">
        <v>8332</v>
      </c>
      <c r="B39" s="15"/>
      <c r="C39" s="15">
        <v>10</v>
      </c>
      <c r="D39" s="15"/>
      <c r="E39" s="15"/>
      <c r="F39" s="15">
        <v>10</v>
      </c>
    </row>
    <row r="40" spans="1:6" x14ac:dyDescent="0.25">
      <c r="A40" s="14" t="s">
        <v>8319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5">
      <c r="A41" s="14" t="s">
        <v>8318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5">
      <c r="A42" s="14" t="s">
        <v>8338</v>
      </c>
      <c r="B42" s="15">
        <v>1</v>
      </c>
      <c r="C42" s="15"/>
      <c r="D42" s="15"/>
      <c r="E42" s="15"/>
      <c r="F42" s="15">
        <v>1</v>
      </c>
    </row>
    <row r="43" spans="1:6" x14ac:dyDescent="0.25">
      <c r="A43" s="14" t="s">
        <v>8361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886C-469A-4962-8A52-49A8FAE0F387}">
  <dimension ref="A1:F1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B683-4877-470E-99FA-3EA21FD3F794}">
  <dimension ref="A1:F6"/>
  <sheetViews>
    <sheetView workbookViewId="0">
      <selection activeCell="D20" sqref="D20"/>
    </sheetView>
  </sheetViews>
  <sheetFormatPr defaultRowHeight="15" x14ac:dyDescent="0.25"/>
  <cols>
    <col min="1" max="1" width="19.5703125" style="1" customWidth="1"/>
    <col min="2" max="2" width="38.5703125" style="1" customWidth="1"/>
    <col min="3" max="3" width="16.710937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8379</v>
      </c>
      <c r="B1" s="18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ht="59.25" customHeight="1" x14ac:dyDescent="0.25">
      <c r="A2" s="1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  <c r="D2" s="1">
        <f>VLOOKUP(A2, Kickstarter!B:F, 4, FALSE)</f>
        <v>2020</v>
      </c>
      <c r="E2" s="1">
        <f>VLOOKUP(A2, Kickstarter!B:P, 14, FALSE)</f>
        <v>101</v>
      </c>
      <c r="F2" s="1">
        <f>VLOOKUP(A2, Kickstarter!B:L, 11, FALSE)</f>
        <v>39</v>
      </c>
    </row>
    <row r="3" spans="1:6" ht="60" x14ac:dyDescent="0.25">
      <c r="A3" s="1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  <c r="D3" s="1">
        <f>VLOOKUP(A3, Kickstarter!B:F, 4, FALSE)</f>
        <v>2020</v>
      </c>
      <c r="E3" s="1">
        <f>VLOOKUP(A3, Kickstarter!B:P, 14, FALSE)</f>
        <v>101</v>
      </c>
      <c r="F3" s="1">
        <f>VLOOKUP(A3, Kickstarter!B:L, 11, FALSE)</f>
        <v>56</v>
      </c>
    </row>
    <row r="4" spans="1:6" ht="60" x14ac:dyDescent="0.25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  <c r="D4" s="1">
        <f>VLOOKUP(A4, Kickstarter!B:F, 4, FALSE)</f>
        <v>2576</v>
      </c>
      <c r="E4" s="1">
        <f>VLOOKUP(A4, Kickstarter!B:P, 14, FALSE)</f>
        <v>172</v>
      </c>
      <c r="F4" s="1">
        <f>VLOOKUP(A4, Kickstarter!B:L, 11, FALSE)</f>
        <v>78</v>
      </c>
    </row>
    <row r="5" spans="1:6" ht="45" x14ac:dyDescent="0.25">
      <c r="A5" s="1" t="s">
        <v>3329</v>
      </c>
      <c r="B5" s="1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  <c r="D5" s="1">
        <f>VLOOKUP(A5, Kickstarter!B:F, 4, FALSE)</f>
        <v>1168</v>
      </c>
      <c r="E5" s="1">
        <f>VLOOKUP(A5, Kickstarter!B:P, 14, FALSE)</f>
        <v>117</v>
      </c>
      <c r="F5" s="1">
        <f>VLOOKUP(A5, Kickstarter!B:L, 11, FALSE)</f>
        <v>26</v>
      </c>
    </row>
    <row r="6" spans="1:6" ht="60" x14ac:dyDescent="0.25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  <c r="D6" s="1">
        <f>VLOOKUP(A6, Kickstarter!B:F, 4, FALSE)</f>
        <v>4137</v>
      </c>
      <c r="E6" s="1">
        <f>VLOOKUP(A6, Kickstarter!B:P, 14, FALSE)</f>
        <v>103</v>
      </c>
      <c r="F6" s="1">
        <f>VLOOKUP(A6, Kickstarter!B:L, 11, FALSE)</f>
        <v>113</v>
      </c>
    </row>
  </sheetData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2CF9-5276-494B-9C91-EA1456ED08E6}">
  <dimension ref="A1:T413"/>
  <sheetViews>
    <sheetView topLeftCell="A3" workbookViewId="0">
      <selection activeCell="B2" sqref="B2"/>
    </sheetView>
  </sheetViews>
  <sheetFormatPr defaultRowHeight="15" x14ac:dyDescent="0.25"/>
  <cols>
    <col min="2" max="2" width="18.5703125" customWidth="1"/>
    <col min="3" max="3" width="36.8554687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1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60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1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1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1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1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1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1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1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1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1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1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1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1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1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1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1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1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1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1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1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60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1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60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1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60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1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1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1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1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1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1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1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60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1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1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1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1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1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1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60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1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1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1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1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1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1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1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0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1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1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1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1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1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1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1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1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1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60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1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1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60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1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5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1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1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1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1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1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1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1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1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1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5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1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5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1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1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1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1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1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1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1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1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60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1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0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1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5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1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1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1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5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1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60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1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1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1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1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1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1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1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60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1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1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5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1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1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1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5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60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1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1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1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1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5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1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1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1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1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1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5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1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1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60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1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5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1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1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1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60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1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1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1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1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60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1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5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1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1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1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1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60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1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5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1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1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1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1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60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1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1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1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60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1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60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1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5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1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1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60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1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1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60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1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1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1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1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1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1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1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60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1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1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1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1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1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1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1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1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1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1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1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1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1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1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1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1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1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1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1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1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1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1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1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1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1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1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1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60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1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60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1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1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1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1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1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1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1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1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60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1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1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1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1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1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1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1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1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60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1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1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1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1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1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1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1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1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1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1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1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1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1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1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1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1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1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5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1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1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1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1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1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60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1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1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1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1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1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1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1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1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1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60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1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1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1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1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1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1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1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1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1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1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5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1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0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1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1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1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1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1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5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1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1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1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1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1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1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0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1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1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1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1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1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1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1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60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1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1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60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1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1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1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1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1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1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1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1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1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1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1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5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1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1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1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1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1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1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1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1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1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0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1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1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1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1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1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1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1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1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1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1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1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1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1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1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1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1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1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1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1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1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1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1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1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1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1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1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1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1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1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60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1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1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60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1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1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60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1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5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1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1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0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1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1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1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1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60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1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1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60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1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1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1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1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1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1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1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1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1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1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1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1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1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1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1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1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1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1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1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5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1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1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1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1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1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60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1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5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1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1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1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1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0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1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1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1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1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60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1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1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1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5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1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1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1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5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1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1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1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1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1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1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5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1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1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1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60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1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1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5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1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1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1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1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1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1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1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1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60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1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1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1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1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1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1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60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1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1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1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1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9" priority="21" operator="equal">
      <formula>"canceled"</formula>
    </cfRule>
    <cfRule type="cellIs" dxfId="18" priority="22" operator="equal">
      <formula>"failed"</formula>
    </cfRule>
    <cfRule type="cellIs" dxfId="17" priority="23" operator="equal">
      <formula>"successful"</formula>
    </cfRule>
    <cfRule type="cellIs" dxfId="16" priority="24" operator="equal">
      <formula>"live"</formula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conditionalFormatting sqref="O1:O413">
    <cfRule type="colorScale" priority="25">
      <colorScale>
        <cfvo type="min"/>
        <cfvo type="max"/>
        <color theme="5" tint="0.39997558519241921"/>
        <color theme="4" tint="0.39997558519241921"/>
      </colorScale>
    </cfRule>
    <cfRule type="colorScale" priority="26">
      <colorScale>
        <cfvo type="min"/>
        <cfvo type="max"/>
        <color rgb="FFFF5050"/>
        <color rgb="FFFFEF9C"/>
      </colorScale>
    </cfRule>
    <cfRule type="colorScale" priority="27">
      <colorScale>
        <cfvo type="min"/>
        <cfvo type="max"/>
        <color rgb="FFFF0000"/>
        <color rgb="FF0070C0"/>
      </colorScale>
    </cfRule>
    <cfRule type="colorScale" priority="28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E25E-1A1C-43D4-9AD0-665D40D4D2D6}">
  <dimension ref="A1:T251"/>
  <sheetViews>
    <sheetView tabSelected="1" workbookViewId="0">
      <selection activeCell="J5" sqref="J5"/>
    </sheetView>
  </sheetViews>
  <sheetFormatPr defaultRowHeight="15" x14ac:dyDescent="0.25"/>
  <cols>
    <col min="2" max="2" width="24.28515625" customWidth="1"/>
    <col min="3" max="3" width="36.28515625" customWidth="1"/>
    <col min="4" max="4" width="12.57031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1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1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1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1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1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1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1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1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1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1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1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1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1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1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1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1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1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1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1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1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1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1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1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1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1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1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1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1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1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1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1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1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1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1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1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1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1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1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1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1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1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1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1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1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1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1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1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1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1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1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1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1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1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1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1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1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1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1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1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1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1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1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1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1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1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1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1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1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1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1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1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1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1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1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1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1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1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1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1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1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1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1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1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1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1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1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1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1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1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1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1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1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1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1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1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1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1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1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1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1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1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1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1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1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1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1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1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1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1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1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1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1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1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1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1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1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1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1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1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1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1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1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1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1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1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1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1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1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1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1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1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1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1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1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1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1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1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1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1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1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1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1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1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1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1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1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1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1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1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1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5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1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1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1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1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1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1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1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1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1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1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1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1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1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1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1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1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1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1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1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1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1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1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1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1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1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1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1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1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1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1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1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1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1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1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1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1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1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1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1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1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1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1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1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1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1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1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1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1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1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1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1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1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1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1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1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1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1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1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1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1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1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1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1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1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1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1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1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1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1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1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1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1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1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1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1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5" priority="25" operator="equal">
      <formula>"canceled"</formula>
    </cfRule>
    <cfRule type="cellIs" dxfId="14" priority="26" operator="equal">
      <formula>"failed"</formula>
    </cfRule>
    <cfRule type="cellIs" dxfId="13" priority="27" operator="equal">
      <formula>"successful"</formula>
    </cfRule>
    <cfRule type="cellIs" dxfId="12" priority="28" operator="equal">
      <formula>"live"</formula>
    </cfRule>
  </conditionalFormatting>
  <conditionalFormatting sqref="O1:O251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E1B5-4170-4958-A1F6-11F8D721D712}">
  <dimension ref="A1:T165"/>
  <sheetViews>
    <sheetView topLeftCell="A154" workbookViewId="0">
      <selection activeCell="X8" sqref="X8"/>
    </sheetView>
  </sheetViews>
  <sheetFormatPr defaultRowHeight="15" x14ac:dyDescent="0.25"/>
  <cols>
    <col min="2" max="2" width="16.85546875" customWidth="1"/>
    <col min="3" max="3" width="42.42578125" customWidth="1"/>
    <col min="4" max="4" width="12.5703125" customWidth="1"/>
    <col min="5" max="5" width="10.28515625" customWidth="1"/>
    <col min="6" max="6" width="10" bestFit="1" customWidth="1"/>
    <col min="9" max="9" width="11.28515625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240</v>
      </c>
      <c r="B2" s="1" t="s">
        <v>242</v>
      </c>
      <c r="C2" s="1" t="s">
        <v>4350</v>
      </c>
      <c r="D2" s="3">
        <v>15000</v>
      </c>
      <c r="E2" s="4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 s="9">
        <v>108</v>
      </c>
      <c r="P2" s="11">
        <v>117.85</v>
      </c>
      <c r="Q2" s="12" t="s">
        <v>8308</v>
      </c>
      <c r="R2" t="s">
        <v>8313</v>
      </c>
      <c r="S2" s="16">
        <v>41354.708460648151</v>
      </c>
      <c r="T2" s="16">
        <v>41399.708460648151</v>
      </c>
    </row>
    <row r="3" spans="1:20" ht="45" x14ac:dyDescent="0.25">
      <c r="A3">
        <v>241</v>
      </c>
      <c r="B3" s="1" t="s">
        <v>243</v>
      </c>
      <c r="C3" s="1" t="s">
        <v>4351</v>
      </c>
      <c r="D3" s="3">
        <v>36400</v>
      </c>
      <c r="E3" s="4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 s="9">
        <v>113</v>
      </c>
      <c r="P3" s="11">
        <v>109.04</v>
      </c>
      <c r="Q3" s="12" t="s">
        <v>8308</v>
      </c>
      <c r="R3" t="s">
        <v>8313</v>
      </c>
      <c r="S3" s="16">
        <v>41949.697962962964</v>
      </c>
      <c r="T3" s="16">
        <v>41994.697962962964</v>
      </c>
    </row>
    <row r="4" spans="1:20" ht="45" x14ac:dyDescent="0.25">
      <c r="A4">
        <v>242</v>
      </c>
      <c r="B4" s="1" t="s">
        <v>244</v>
      </c>
      <c r="C4" s="1" t="s">
        <v>4352</v>
      </c>
      <c r="D4" s="3">
        <v>13000</v>
      </c>
      <c r="E4" s="4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 s="9">
        <v>113</v>
      </c>
      <c r="P4" s="11">
        <v>73.02</v>
      </c>
      <c r="Q4" s="12" t="s">
        <v>8308</v>
      </c>
      <c r="R4" t="s">
        <v>8313</v>
      </c>
      <c r="S4" s="16">
        <v>40862.492939814816</v>
      </c>
      <c r="T4" s="16">
        <v>40897.492939814816</v>
      </c>
    </row>
    <row r="5" spans="1:20" ht="45" x14ac:dyDescent="0.25">
      <c r="A5">
        <v>243</v>
      </c>
      <c r="B5" s="1" t="s">
        <v>245</v>
      </c>
      <c r="C5" s="1" t="s">
        <v>4353</v>
      </c>
      <c r="D5" s="3">
        <v>25000</v>
      </c>
      <c r="E5" s="4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 s="9">
        <v>103</v>
      </c>
      <c r="P5" s="11">
        <v>78.2</v>
      </c>
      <c r="Q5" s="12" t="s">
        <v>8308</v>
      </c>
      <c r="R5" t="s">
        <v>8313</v>
      </c>
      <c r="S5" s="16">
        <v>41662.047500000001</v>
      </c>
      <c r="T5" s="16">
        <v>41692.047500000001</v>
      </c>
    </row>
    <row r="6" spans="1:20" ht="60" x14ac:dyDescent="0.25">
      <c r="A6">
        <v>244</v>
      </c>
      <c r="B6" s="2">
        <v>39756</v>
      </c>
      <c r="C6" s="1" t="s">
        <v>4354</v>
      </c>
      <c r="D6" s="3">
        <v>3500</v>
      </c>
      <c r="E6" s="4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 s="9">
        <v>114</v>
      </c>
      <c r="P6" s="11">
        <v>47.4</v>
      </c>
      <c r="Q6" s="12" t="s">
        <v>8308</v>
      </c>
      <c r="R6" t="s">
        <v>8313</v>
      </c>
      <c r="S6" s="16">
        <v>40213.323599537034</v>
      </c>
      <c r="T6" s="16">
        <v>40253.29583333333</v>
      </c>
    </row>
    <row r="7" spans="1:20" ht="60" x14ac:dyDescent="0.25">
      <c r="A7">
        <v>245</v>
      </c>
      <c r="B7" s="1" t="s">
        <v>246</v>
      </c>
      <c r="C7" s="1" t="s">
        <v>4355</v>
      </c>
      <c r="D7" s="3">
        <v>5000</v>
      </c>
      <c r="E7" s="4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 s="9">
        <v>104</v>
      </c>
      <c r="P7" s="11">
        <v>54.02</v>
      </c>
      <c r="Q7" s="12" t="s">
        <v>8308</v>
      </c>
      <c r="R7" t="s">
        <v>8313</v>
      </c>
      <c r="S7" s="16">
        <v>41107.053067129629</v>
      </c>
      <c r="T7" s="16">
        <v>41137.053067129629</v>
      </c>
    </row>
    <row r="8" spans="1:20" ht="45" x14ac:dyDescent="0.25">
      <c r="A8">
        <v>246</v>
      </c>
      <c r="B8" s="1" t="s">
        <v>247</v>
      </c>
      <c r="C8" s="1" t="s">
        <v>4356</v>
      </c>
      <c r="D8" s="3">
        <v>5000</v>
      </c>
      <c r="E8" s="4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 s="9">
        <v>305</v>
      </c>
      <c r="P8" s="11">
        <v>68.489999999999995</v>
      </c>
      <c r="Q8" s="12" t="s">
        <v>8308</v>
      </c>
      <c r="R8" t="s">
        <v>8313</v>
      </c>
      <c r="S8" s="16">
        <v>40480.363483796296</v>
      </c>
      <c r="T8" s="16">
        <v>40530.405150462961</v>
      </c>
    </row>
    <row r="9" spans="1:20" ht="60" x14ac:dyDescent="0.25">
      <c r="A9">
        <v>247</v>
      </c>
      <c r="B9" s="1" t="s">
        <v>248</v>
      </c>
      <c r="C9" s="1" t="s">
        <v>4357</v>
      </c>
      <c r="D9" s="3">
        <v>5000</v>
      </c>
      <c r="E9" s="4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 s="9">
        <v>134</v>
      </c>
      <c r="P9" s="11">
        <v>108.15</v>
      </c>
      <c r="Q9" s="12" t="s">
        <v>8308</v>
      </c>
      <c r="R9" t="s">
        <v>8313</v>
      </c>
      <c r="S9" s="16">
        <v>40430.604328703703</v>
      </c>
      <c r="T9" s="16">
        <v>40467.152083333334</v>
      </c>
    </row>
    <row r="10" spans="1:20" ht="60" x14ac:dyDescent="0.25">
      <c r="A10">
        <v>248</v>
      </c>
      <c r="B10" s="1" t="s">
        <v>249</v>
      </c>
      <c r="C10" s="1" t="s">
        <v>4358</v>
      </c>
      <c r="D10" s="3">
        <v>85000</v>
      </c>
      <c r="E10" s="4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 s="9">
        <v>101</v>
      </c>
      <c r="P10" s="11">
        <v>589.95000000000005</v>
      </c>
      <c r="Q10" s="12" t="s">
        <v>8308</v>
      </c>
      <c r="R10" t="s">
        <v>8313</v>
      </c>
      <c r="S10" s="16">
        <v>40870.774409722224</v>
      </c>
      <c r="T10" s="16">
        <v>40915.774409722224</v>
      </c>
    </row>
    <row r="11" spans="1:20" ht="90" x14ac:dyDescent="0.25">
      <c r="A11">
        <v>249</v>
      </c>
      <c r="B11" s="1" t="s">
        <v>250</v>
      </c>
      <c r="C11" s="1" t="s">
        <v>4359</v>
      </c>
      <c r="D11" s="3">
        <v>10000</v>
      </c>
      <c r="E11" s="4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 s="9">
        <v>113</v>
      </c>
      <c r="P11" s="11">
        <v>48.05</v>
      </c>
      <c r="Q11" s="12" t="s">
        <v>8308</v>
      </c>
      <c r="R11" t="s">
        <v>8313</v>
      </c>
      <c r="S11" s="16">
        <v>40332.923842592594</v>
      </c>
      <c r="T11" s="16">
        <v>40412.736111111109</v>
      </c>
    </row>
    <row r="12" spans="1:20" ht="45" x14ac:dyDescent="0.25">
      <c r="A12">
        <v>250</v>
      </c>
      <c r="B12" s="1" t="s">
        <v>251</v>
      </c>
      <c r="C12" s="1" t="s">
        <v>4360</v>
      </c>
      <c r="D12" s="3">
        <v>30000</v>
      </c>
      <c r="E12" s="4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 s="9">
        <v>106</v>
      </c>
      <c r="P12" s="11">
        <v>72.48</v>
      </c>
      <c r="Q12" s="12" t="s">
        <v>8308</v>
      </c>
      <c r="R12" t="s">
        <v>8313</v>
      </c>
      <c r="S12" s="16">
        <v>41401.565868055557</v>
      </c>
      <c r="T12" s="16">
        <v>41431.565868055557</v>
      </c>
    </row>
    <row r="13" spans="1:20" ht="60" x14ac:dyDescent="0.25">
      <c r="A13">
        <v>251</v>
      </c>
      <c r="B13" s="1" t="s">
        <v>252</v>
      </c>
      <c r="C13" s="1" t="s">
        <v>4361</v>
      </c>
      <c r="D13" s="3">
        <v>3500</v>
      </c>
      <c r="E13" s="4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 s="9">
        <v>126</v>
      </c>
      <c r="P13" s="11">
        <v>57.08</v>
      </c>
      <c r="Q13" s="12" t="s">
        <v>8308</v>
      </c>
      <c r="R13" t="s">
        <v>8313</v>
      </c>
      <c r="S13" s="16">
        <v>41013.787569444445</v>
      </c>
      <c r="T13" s="16">
        <v>41045.791666666664</v>
      </c>
    </row>
    <row r="14" spans="1:20" ht="75" x14ac:dyDescent="0.25">
      <c r="A14">
        <v>252</v>
      </c>
      <c r="B14" s="1" t="s">
        <v>253</v>
      </c>
      <c r="C14" s="1" t="s">
        <v>4362</v>
      </c>
      <c r="D14" s="3">
        <v>5000</v>
      </c>
      <c r="E14" s="4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 s="9">
        <v>185</v>
      </c>
      <c r="P14" s="11">
        <v>85.44</v>
      </c>
      <c r="Q14" s="12" t="s">
        <v>8308</v>
      </c>
      <c r="R14" t="s">
        <v>8313</v>
      </c>
      <c r="S14" s="16">
        <v>40266.662708333337</v>
      </c>
      <c r="T14" s="16">
        <v>40330.165972222225</v>
      </c>
    </row>
    <row r="15" spans="1:20" ht="60" x14ac:dyDescent="0.25">
      <c r="A15">
        <v>253</v>
      </c>
      <c r="B15" s="1" t="s">
        <v>254</v>
      </c>
      <c r="C15" s="1" t="s">
        <v>4363</v>
      </c>
      <c r="D15" s="3">
        <v>1500</v>
      </c>
      <c r="E15" s="4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 s="9">
        <v>101</v>
      </c>
      <c r="P15" s="11">
        <v>215.86</v>
      </c>
      <c r="Q15" s="12" t="s">
        <v>8308</v>
      </c>
      <c r="R15" t="s">
        <v>8313</v>
      </c>
      <c r="S15" s="16">
        <v>40924.650868055556</v>
      </c>
      <c r="T15" s="16">
        <v>40954.650868055556</v>
      </c>
    </row>
    <row r="16" spans="1:20" ht="45" x14ac:dyDescent="0.25">
      <c r="A16">
        <v>254</v>
      </c>
      <c r="B16" s="1" t="s">
        <v>255</v>
      </c>
      <c r="C16" s="1" t="s">
        <v>4364</v>
      </c>
      <c r="D16" s="3">
        <v>24000</v>
      </c>
      <c r="E16" s="4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 s="9">
        <v>117</v>
      </c>
      <c r="P16" s="11">
        <v>89.39</v>
      </c>
      <c r="Q16" s="12" t="s">
        <v>8308</v>
      </c>
      <c r="R16" t="s">
        <v>8313</v>
      </c>
      <c r="S16" s="16">
        <v>42263.952662037031</v>
      </c>
      <c r="T16" s="16">
        <v>42294.083333333328</v>
      </c>
    </row>
    <row r="17" spans="1:20" ht="60" x14ac:dyDescent="0.25">
      <c r="A17">
        <v>255</v>
      </c>
      <c r="B17" s="1" t="s">
        <v>256</v>
      </c>
      <c r="C17" s="1" t="s">
        <v>4365</v>
      </c>
      <c r="D17" s="3">
        <v>8000</v>
      </c>
      <c r="E17" s="4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 s="9">
        <v>107</v>
      </c>
      <c r="P17" s="11">
        <v>45.42</v>
      </c>
      <c r="Q17" s="12" t="s">
        <v>8308</v>
      </c>
      <c r="R17" t="s">
        <v>8313</v>
      </c>
      <c r="S17" s="16">
        <v>40588.526412037041</v>
      </c>
      <c r="T17" s="16">
        <v>40618.48474537037</v>
      </c>
    </row>
    <row r="18" spans="1:20" ht="60" x14ac:dyDescent="0.25">
      <c r="A18">
        <v>256</v>
      </c>
      <c r="B18" s="1" t="s">
        <v>257</v>
      </c>
      <c r="C18" s="1" t="s">
        <v>4366</v>
      </c>
      <c r="D18" s="3">
        <v>13000</v>
      </c>
      <c r="E18" s="4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 s="9">
        <v>139</v>
      </c>
      <c r="P18" s="11">
        <v>65.760000000000005</v>
      </c>
      <c r="Q18" s="12" t="s">
        <v>8308</v>
      </c>
      <c r="R18" t="s">
        <v>8313</v>
      </c>
      <c r="S18" s="16">
        <v>41319.769293981481</v>
      </c>
      <c r="T18" s="16">
        <v>41349.769293981481</v>
      </c>
    </row>
    <row r="19" spans="1:20" ht="75" x14ac:dyDescent="0.25">
      <c r="A19">
        <v>257</v>
      </c>
      <c r="B19" s="1" t="s">
        <v>258</v>
      </c>
      <c r="C19" s="1" t="s">
        <v>4367</v>
      </c>
      <c r="D19" s="3">
        <v>35000</v>
      </c>
      <c r="E19" s="4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 s="9">
        <v>107</v>
      </c>
      <c r="P19" s="11">
        <v>66.7</v>
      </c>
      <c r="Q19" s="12" t="s">
        <v>8308</v>
      </c>
      <c r="R19" t="s">
        <v>8313</v>
      </c>
      <c r="S19" s="16">
        <v>42479.626875000002</v>
      </c>
      <c r="T19" s="16">
        <v>42509.626875000002</v>
      </c>
    </row>
    <row r="20" spans="1:20" ht="60" x14ac:dyDescent="0.25">
      <c r="A20">
        <v>258</v>
      </c>
      <c r="B20" s="1" t="s">
        <v>259</v>
      </c>
      <c r="C20" s="1" t="s">
        <v>4368</v>
      </c>
      <c r="D20" s="3">
        <v>30000</v>
      </c>
      <c r="E20" s="4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 s="9">
        <v>191</v>
      </c>
      <c r="P20" s="11">
        <v>83.35</v>
      </c>
      <c r="Q20" s="12" t="s">
        <v>8308</v>
      </c>
      <c r="R20" t="s">
        <v>8313</v>
      </c>
      <c r="S20" s="16">
        <v>40682.051689814813</v>
      </c>
      <c r="T20" s="16">
        <v>40712.051689814813</v>
      </c>
    </row>
    <row r="21" spans="1:20" ht="60" x14ac:dyDescent="0.25">
      <c r="A21">
        <v>259</v>
      </c>
      <c r="B21" s="1" t="s">
        <v>260</v>
      </c>
      <c r="C21" s="1" t="s">
        <v>4369</v>
      </c>
      <c r="D21" s="3">
        <v>75000</v>
      </c>
      <c r="E21" s="4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 s="9">
        <v>132</v>
      </c>
      <c r="P21" s="11">
        <v>105.05</v>
      </c>
      <c r="Q21" s="12" t="s">
        <v>8308</v>
      </c>
      <c r="R21" t="s">
        <v>8313</v>
      </c>
      <c r="S21" s="16">
        <v>42072.738067129627</v>
      </c>
      <c r="T21" s="16">
        <v>42102.738067129627</v>
      </c>
    </row>
    <row r="22" spans="1:20" ht="60" x14ac:dyDescent="0.25">
      <c r="A22">
        <v>260</v>
      </c>
      <c r="B22" s="1" t="s">
        <v>261</v>
      </c>
      <c r="C22" s="1" t="s">
        <v>4370</v>
      </c>
      <c r="D22" s="3">
        <v>10000</v>
      </c>
      <c r="E22" s="4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 s="9">
        <v>106</v>
      </c>
      <c r="P22" s="11">
        <v>120.91</v>
      </c>
      <c r="Q22" s="12" t="s">
        <v>8308</v>
      </c>
      <c r="R22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1" t="s">
        <v>262</v>
      </c>
      <c r="C23" s="1" t="s">
        <v>4371</v>
      </c>
      <c r="D23" s="3">
        <v>20000</v>
      </c>
      <c r="E23" s="4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 s="9">
        <v>107</v>
      </c>
      <c r="P23" s="11">
        <v>97.64</v>
      </c>
      <c r="Q23" s="12" t="s">
        <v>8308</v>
      </c>
      <c r="R23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1" t="s">
        <v>263</v>
      </c>
      <c r="C24" s="1" t="s">
        <v>4372</v>
      </c>
      <c r="D24" s="3">
        <v>2500</v>
      </c>
      <c r="E24" s="4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 s="9">
        <v>240</v>
      </c>
      <c r="P24" s="11">
        <v>41.38</v>
      </c>
      <c r="Q24" s="12" t="s">
        <v>8308</v>
      </c>
      <c r="R24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1" t="s">
        <v>264</v>
      </c>
      <c r="C25" s="1" t="s">
        <v>4373</v>
      </c>
      <c r="D25" s="3">
        <v>25000</v>
      </c>
      <c r="E25" s="4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 s="9">
        <v>118</v>
      </c>
      <c r="P25" s="11">
        <v>30.65</v>
      </c>
      <c r="Q25" s="12" t="s">
        <v>8308</v>
      </c>
      <c r="R25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1" t="s">
        <v>265</v>
      </c>
      <c r="C26" s="1" t="s">
        <v>4374</v>
      </c>
      <c r="D26" s="3">
        <v>5000</v>
      </c>
      <c r="E26" s="4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 s="9">
        <v>118</v>
      </c>
      <c r="P26" s="11">
        <v>64.95</v>
      </c>
      <c r="Q26" s="12" t="s">
        <v>8308</v>
      </c>
      <c r="R26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1" t="s">
        <v>266</v>
      </c>
      <c r="C27" s="1" t="s">
        <v>4375</v>
      </c>
      <c r="D27" s="3">
        <v>5000</v>
      </c>
      <c r="E27" s="4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 s="9">
        <v>111</v>
      </c>
      <c r="P27" s="11">
        <v>95.78</v>
      </c>
      <c r="Q27" s="12" t="s">
        <v>8308</v>
      </c>
      <c r="R27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1" t="s">
        <v>267</v>
      </c>
      <c r="C28" s="1" t="s">
        <v>4376</v>
      </c>
      <c r="D28" s="3">
        <v>1000</v>
      </c>
      <c r="E28" s="4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 s="9">
        <v>146</v>
      </c>
      <c r="P28" s="11">
        <v>40.42</v>
      </c>
      <c r="Q28" s="12" t="s">
        <v>8308</v>
      </c>
      <c r="R28" t="s">
        <v>8313</v>
      </c>
      <c r="S28" s="16">
        <v>40205.174849537041</v>
      </c>
      <c r="T28" s="16">
        <v>40291.160416666666</v>
      </c>
    </row>
    <row r="29" spans="1:20" ht="60" x14ac:dyDescent="0.25">
      <c r="A29">
        <v>268</v>
      </c>
      <c r="B29" s="1" t="s">
        <v>269</v>
      </c>
      <c r="C29" s="1" t="s">
        <v>4378</v>
      </c>
      <c r="D29" s="3">
        <v>5000</v>
      </c>
      <c r="E29" s="4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 s="9">
        <v>111</v>
      </c>
      <c r="P29" s="11">
        <v>50.18</v>
      </c>
      <c r="Q29" s="12" t="s">
        <v>8308</v>
      </c>
      <c r="R29" t="s">
        <v>8313</v>
      </c>
      <c r="S29" s="16">
        <v>40809.15252314815</v>
      </c>
      <c r="T29" s="16">
        <v>40854.194189814814</v>
      </c>
    </row>
    <row r="30" spans="1:20" ht="60" x14ac:dyDescent="0.25">
      <c r="A30">
        <v>270</v>
      </c>
      <c r="B30" s="1" t="s">
        <v>271</v>
      </c>
      <c r="C30" s="1" t="s">
        <v>4380</v>
      </c>
      <c r="D30" s="3">
        <v>2300</v>
      </c>
      <c r="E30" s="4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 s="9">
        <v>153</v>
      </c>
      <c r="P30" s="11">
        <v>57.54</v>
      </c>
      <c r="Q30" s="12" t="s">
        <v>8308</v>
      </c>
      <c r="R30" t="s">
        <v>8313</v>
      </c>
      <c r="S30" s="16">
        <v>40637.866550925923</v>
      </c>
      <c r="T30" s="16">
        <v>40688.166666666664</v>
      </c>
    </row>
    <row r="31" spans="1:20" ht="45" x14ac:dyDescent="0.25">
      <c r="A31">
        <v>271</v>
      </c>
      <c r="B31" s="1" t="s">
        <v>272</v>
      </c>
      <c r="C31" s="1" t="s">
        <v>4381</v>
      </c>
      <c r="D31" s="3">
        <v>30000</v>
      </c>
      <c r="E31" s="4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 s="9">
        <v>105</v>
      </c>
      <c r="P31" s="11">
        <v>109.42</v>
      </c>
      <c r="Q31" s="12" t="s">
        <v>8308</v>
      </c>
      <c r="R31" t="s">
        <v>8313</v>
      </c>
      <c r="S31" s="16">
        <v>41612.10024305556</v>
      </c>
      <c r="T31" s="16">
        <v>41641.333333333336</v>
      </c>
    </row>
    <row r="32" spans="1:20" ht="90" x14ac:dyDescent="0.25">
      <c r="A32">
        <v>272</v>
      </c>
      <c r="B32" s="1" t="s">
        <v>273</v>
      </c>
      <c r="C32" s="1" t="s">
        <v>4382</v>
      </c>
      <c r="D32" s="3">
        <v>3000</v>
      </c>
      <c r="E32" s="4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 s="9">
        <v>177</v>
      </c>
      <c r="P32" s="11">
        <v>81.89</v>
      </c>
      <c r="Q32" s="12" t="s">
        <v>8308</v>
      </c>
      <c r="R32" t="s">
        <v>8313</v>
      </c>
      <c r="S32" s="16">
        <v>40235.900358796294</v>
      </c>
      <c r="T32" s="16">
        <v>40296.78402777778</v>
      </c>
    </row>
    <row r="33" spans="1:20" ht="60" x14ac:dyDescent="0.25">
      <c r="A33">
        <v>273</v>
      </c>
      <c r="B33" s="1" t="s">
        <v>274</v>
      </c>
      <c r="C33" s="1" t="s">
        <v>4383</v>
      </c>
      <c r="D33" s="3">
        <v>5000</v>
      </c>
      <c r="E33" s="4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 s="9">
        <v>108</v>
      </c>
      <c r="P33" s="11">
        <v>45.67</v>
      </c>
      <c r="Q33" s="12" t="s">
        <v>8308</v>
      </c>
      <c r="R33" t="s">
        <v>8313</v>
      </c>
      <c r="S33" s="16">
        <v>40697.498449074075</v>
      </c>
      <c r="T33" s="16">
        <v>40727.498449074075</v>
      </c>
    </row>
    <row r="34" spans="1:20" ht="60" x14ac:dyDescent="0.25">
      <c r="A34">
        <v>274</v>
      </c>
      <c r="B34" s="1" t="s">
        <v>275</v>
      </c>
      <c r="C34" s="1" t="s">
        <v>4384</v>
      </c>
      <c r="D34" s="3">
        <v>4000</v>
      </c>
      <c r="E34" s="4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 s="9">
        <v>156</v>
      </c>
      <c r="P34" s="11">
        <v>55.22</v>
      </c>
      <c r="Q34" s="12" t="s">
        <v>8308</v>
      </c>
      <c r="R34" t="s">
        <v>8313</v>
      </c>
      <c r="S34" s="16">
        <v>40969.912372685183</v>
      </c>
      <c r="T34" s="16">
        <v>41004.290972222225</v>
      </c>
    </row>
    <row r="35" spans="1:20" ht="45" x14ac:dyDescent="0.25">
      <c r="A35">
        <v>275</v>
      </c>
      <c r="B35" s="1" t="s">
        <v>276</v>
      </c>
      <c r="C35" s="1" t="s">
        <v>4385</v>
      </c>
      <c r="D35" s="3">
        <v>20000</v>
      </c>
      <c r="E35" s="4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 s="9">
        <v>108</v>
      </c>
      <c r="P35" s="11">
        <v>65.3</v>
      </c>
      <c r="Q35" s="12" t="s">
        <v>8308</v>
      </c>
      <c r="R35" t="s">
        <v>8313</v>
      </c>
      <c r="S35" s="16">
        <v>41193.032013888893</v>
      </c>
      <c r="T35" s="16">
        <v>41223.073680555557</v>
      </c>
    </row>
    <row r="36" spans="1:20" ht="60" x14ac:dyDescent="0.25">
      <c r="A36">
        <v>276</v>
      </c>
      <c r="B36" s="1" t="s">
        <v>277</v>
      </c>
      <c r="C36" s="1" t="s">
        <v>4386</v>
      </c>
      <c r="D36" s="3">
        <v>4000</v>
      </c>
      <c r="E36" s="4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 s="9">
        <v>148</v>
      </c>
      <c r="P36" s="11">
        <v>95.23</v>
      </c>
      <c r="Q36" s="12" t="s">
        <v>8308</v>
      </c>
      <c r="R36" t="s">
        <v>8313</v>
      </c>
      <c r="S36" s="16">
        <v>40967.081874999996</v>
      </c>
      <c r="T36" s="16">
        <v>41027.040208333332</v>
      </c>
    </row>
    <row r="37" spans="1:20" ht="60" x14ac:dyDescent="0.25">
      <c r="A37">
        <v>277</v>
      </c>
      <c r="B37" s="1" t="s">
        <v>278</v>
      </c>
      <c r="C37" s="1" t="s">
        <v>4387</v>
      </c>
      <c r="D37" s="3">
        <v>65000</v>
      </c>
      <c r="E37" s="4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 s="9">
        <v>110</v>
      </c>
      <c r="P37" s="11">
        <v>75.44</v>
      </c>
      <c r="Q37" s="12" t="s">
        <v>8308</v>
      </c>
      <c r="R37" t="s">
        <v>8313</v>
      </c>
      <c r="S37" s="16">
        <v>42117.891423611116</v>
      </c>
      <c r="T37" s="16">
        <v>42147.891423611116</v>
      </c>
    </row>
    <row r="38" spans="1:20" ht="45" x14ac:dyDescent="0.25">
      <c r="A38">
        <v>278</v>
      </c>
      <c r="B38" s="1" t="s">
        <v>279</v>
      </c>
      <c r="C38" s="1" t="s">
        <v>4388</v>
      </c>
      <c r="D38" s="3">
        <v>27000</v>
      </c>
      <c r="E38" s="4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 s="9">
        <v>150</v>
      </c>
      <c r="P38" s="11">
        <v>97.82</v>
      </c>
      <c r="Q38" s="12" t="s">
        <v>8308</v>
      </c>
      <c r="R38" t="s">
        <v>8313</v>
      </c>
      <c r="S38" s="16">
        <v>41164.040960648148</v>
      </c>
      <c r="T38" s="16">
        <v>41194.040960648148</v>
      </c>
    </row>
    <row r="39" spans="1:20" ht="45" x14ac:dyDescent="0.25">
      <c r="A39">
        <v>279</v>
      </c>
      <c r="B39" s="1" t="s">
        <v>280</v>
      </c>
      <c r="C39" s="1" t="s">
        <v>4389</v>
      </c>
      <c r="D39" s="3">
        <v>17000</v>
      </c>
      <c r="E39" s="4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 s="9">
        <v>157</v>
      </c>
      <c r="P39" s="11">
        <v>87.69</v>
      </c>
      <c r="Q39" s="12" t="s">
        <v>8308</v>
      </c>
      <c r="R39" t="s">
        <v>8313</v>
      </c>
      <c r="S39" s="16">
        <v>42759.244166666671</v>
      </c>
      <c r="T39" s="16">
        <v>42793.084027777775</v>
      </c>
    </row>
    <row r="40" spans="1:20" ht="45" x14ac:dyDescent="0.25">
      <c r="A40">
        <v>280</v>
      </c>
      <c r="B40" s="1" t="s">
        <v>281</v>
      </c>
      <c r="C40" s="1" t="s">
        <v>4390</v>
      </c>
      <c r="D40" s="3">
        <v>75000</v>
      </c>
      <c r="E40" s="4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 s="9">
        <v>156</v>
      </c>
      <c r="P40" s="11">
        <v>54.75</v>
      </c>
      <c r="Q40" s="12" t="s">
        <v>8308</v>
      </c>
      <c r="R40" t="s">
        <v>8313</v>
      </c>
      <c r="S40" s="16">
        <v>41744.590682870366</v>
      </c>
      <c r="T40" s="16">
        <v>41789.590682870366</v>
      </c>
    </row>
    <row r="41" spans="1:20" ht="60" x14ac:dyDescent="0.25">
      <c r="A41">
        <v>281</v>
      </c>
      <c r="B41" s="1" t="s">
        <v>282</v>
      </c>
      <c r="C41" s="1" t="s">
        <v>4391</v>
      </c>
      <c r="D41" s="3">
        <v>5500</v>
      </c>
      <c r="E41" s="4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 s="9">
        <v>121</v>
      </c>
      <c r="P41" s="11">
        <v>83.95</v>
      </c>
      <c r="Q41" s="12" t="s">
        <v>8308</v>
      </c>
      <c r="R41" t="s">
        <v>8313</v>
      </c>
      <c r="S41" s="16">
        <v>39950.163344907407</v>
      </c>
      <c r="T41" s="16">
        <v>40035.80972222222</v>
      </c>
    </row>
    <row r="42" spans="1:20" ht="45" x14ac:dyDescent="0.25">
      <c r="A42">
        <v>282</v>
      </c>
      <c r="B42" s="1" t="s">
        <v>283</v>
      </c>
      <c r="C42" s="1" t="s">
        <v>4392</v>
      </c>
      <c r="D42" s="3">
        <v>45000</v>
      </c>
      <c r="E42" s="4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 s="9">
        <v>101</v>
      </c>
      <c r="P42" s="11">
        <v>254.39</v>
      </c>
      <c r="Q42" s="12" t="s">
        <v>8308</v>
      </c>
      <c r="R42" t="s">
        <v>8313</v>
      </c>
      <c r="S42" s="16">
        <v>40194.920046296298</v>
      </c>
      <c r="T42" s="16">
        <v>40231.916666666664</v>
      </c>
    </row>
    <row r="43" spans="1:20" ht="30" x14ac:dyDescent="0.25">
      <c r="A43">
        <v>283</v>
      </c>
      <c r="B43" s="1" t="s">
        <v>284</v>
      </c>
      <c r="C43" s="1" t="s">
        <v>4393</v>
      </c>
      <c r="D43" s="3">
        <v>18000</v>
      </c>
      <c r="E43" s="4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 s="9">
        <v>114</v>
      </c>
      <c r="P43" s="11">
        <v>101.83</v>
      </c>
      <c r="Q43" s="12" t="s">
        <v>8308</v>
      </c>
      <c r="R43" t="s">
        <v>8313</v>
      </c>
      <c r="S43" s="16">
        <v>40675.71</v>
      </c>
      <c r="T43" s="16">
        <v>40695.207638888889</v>
      </c>
    </row>
    <row r="44" spans="1:20" ht="45" x14ac:dyDescent="0.25">
      <c r="A44">
        <v>284</v>
      </c>
      <c r="B44" s="1" t="s">
        <v>285</v>
      </c>
      <c r="C44" s="1" t="s">
        <v>4394</v>
      </c>
      <c r="D44" s="3">
        <v>40000</v>
      </c>
      <c r="E44" s="4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 s="9">
        <v>105</v>
      </c>
      <c r="P44" s="11">
        <v>55.07</v>
      </c>
      <c r="Q44" s="12" t="s">
        <v>8308</v>
      </c>
      <c r="R44" t="s">
        <v>8313</v>
      </c>
      <c r="S44" s="16">
        <v>40904.738194444442</v>
      </c>
      <c r="T44" s="16">
        <v>40929.738194444442</v>
      </c>
    </row>
    <row r="45" spans="1:20" ht="75" x14ac:dyDescent="0.25">
      <c r="A45">
        <v>285</v>
      </c>
      <c r="B45" s="1" t="s">
        <v>286</v>
      </c>
      <c r="C45" s="1" t="s">
        <v>4395</v>
      </c>
      <c r="D45" s="3">
        <v>14000</v>
      </c>
      <c r="E45" s="4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 s="9">
        <v>229</v>
      </c>
      <c r="P45" s="11">
        <v>56.9</v>
      </c>
      <c r="Q45" s="12" t="s">
        <v>8308</v>
      </c>
      <c r="R45" t="s">
        <v>8313</v>
      </c>
      <c r="S45" s="16">
        <v>41506.756111111114</v>
      </c>
      <c r="T45" s="16">
        <v>41536.756111111114</v>
      </c>
    </row>
    <row r="46" spans="1:20" ht="45" x14ac:dyDescent="0.25">
      <c r="A46">
        <v>286</v>
      </c>
      <c r="B46" s="1" t="s">
        <v>287</v>
      </c>
      <c r="C46" s="1" t="s">
        <v>4396</v>
      </c>
      <c r="D46" s="3">
        <v>15000</v>
      </c>
      <c r="E46" s="4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 s="9">
        <v>109</v>
      </c>
      <c r="P46" s="11">
        <v>121.28</v>
      </c>
      <c r="Q46" s="12" t="s">
        <v>8308</v>
      </c>
      <c r="R46" t="s">
        <v>8313</v>
      </c>
      <c r="S46" s="16">
        <v>41313.816249999996</v>
      </c>
      <c r="T46" s="16">
        <v>41358.774583333332</v>
      </c>
    </row>
    <row r="47" spans="1:20" ht="75" x14ac:dyDescent="0.25">
      <c r="A47">
        <v>287</v>
      </c>
      <c r="B47" s="1" t="s">
        <v>288</v>
      </c>
      <c r="C47" s="1" t="s">
        <v>4397</v>
      </c>
      <c r="D47" s="3">
        <v>15000</v>
      </c>
      <c r="E47" s="4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 s="9">
        <v>176</v>
      </c>
      <c r="P47" s="11">
        <v>91.19</v>
      </c>
      <c r="Q47" s="12" t="s">
        <v>8308</v>
      </c>
      <c r="R47" t="s">
        <v>8313</v>
      </c>
      <c r="S47" s="16">
        <v>41184.277986111112</v>
      </c>
      <c r="T47" s="16">
        <v>41215.166666666664</v>
      </c>
    </row>
    <row r="48" spans="1:20" ht="75" x14ac:dyDescent="0.25">
      <c r="A48">
        <v>288</v>
      </c>
      <c r="B48" s="1" t="s">
        <v>289</v>
      </c>
      <c r="C48" s="1" t="s">
        <v>4398</v>
      </c>
      <c r="D48" s="3">
        <v>50000</v>
      </c>
      <c r="E48" s="4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 s="9">
        <v>103</v>
      </c>
      <c r="P48" s="11">
        <v>115.45</v>
      </c>
      <c r="Q48" s="12" t="s">
        <v>8308</v>
      </c>
      <c r="R48" t="s">
        <v>8313</v>
      </c>
      <c r="S48" s="16">
        <v>41051.168900462959</v>
      </c>
      <c r="T48" s="16">
        <v>41086.168900462959</v>
      </c>
    </row>
    <row r="49" spans="1:20" ht="60" x14ac:dyDescent="0.25">
      <c r="A49">
        <v>290</v>
      </c>
      <c r="B49" s="1" t="s">
        <v>291</v>
      </c>
      <c r="C49" s="1" t="s">
        <v>4400</v>
      </c>
      <c r="D49" s="3">
        <v>4500</v>
      </c>
      <c r="E49" s="4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 s="9">
        <v>107</v>
      </c>
      <c r="P49" s="11">
        <v>28.58</v>
      </c>
      <c r="Q49" s="12" t="s">
        <v>8308</v>
      </c>
      <c r="R49" t="s">
        <v>8313</v>
      </c>
      <c r="S49" s="16">
        <v>40526.36917824074</v>
      </c>
      <c r="T49" s="16">
        <v>40576.332638888889</v>
      </c>
    </row>
    <row r="50" spans="1:20" ht="75" x14ac:dyDescent="0.25">
      <c r="A50">
        <v>291</v>
      </c>
      <c r="B50" s="1" t="s">
        <v>292</v>
      </c>
      <c r="C50" s="1" t="s">
        <v>4401</v>
      </c>
      <c r="D50" s="3">
        <v>5000</v>
      </c>
      <c r="E50" s="4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 s="9">
        <v>120</v>
      </c>
      <c r="P50" s="11">
        <v>46.88</v>
      </c>
      <c r="Q50" s="12" t="s">
        <v>8308</v>
      </c>
      <c r="R50" t="s">
        <v>8313</v>
      </c>
      <c r="S50" s="16">
        <v>41376.769050925926</v>
      </c>
      <c r="T50" s="16">
        <v>41395.000694444447</v>
      </c>
    </row>
    <row r="51" spans="1:20" ht="60" x14ac:dyDescent="0.25">
      <c r="A51">
        <v>292</v>
      </c>
      <c r="B51" s="1" t="s">
        <v>293</v>
      </c>
      <c r="C51" s="1" t="s">
        <v>4402</v>
      </c>
      <c r="D51" s="3">
        <v>75000</v>
      </c>
      <c r="E51" s="4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 s="9">
        <v>102</v>
      </c>
      <c r="P51" s="11">
        <v>154.41999999999999</v>
      </c>
      <c r="Q51" s="12" t="s">
        <v>8308</v>
      </c>
      <c r="R51" t="s">
        <v>8313</v>
      </c>
      <c r="S51" s="16">
        <v>40812.803229166668</v>
      </c>
      <c r="T51" s="16">
        <v>40845.165972222225</v>
      </c>
    </row>
    <row r="52" spans="1:20" ht="60" x14ac:dyDescent="0.25">
      <c r="A52">
        <v>293</v>
      </c>
      <c r="B52" s="1" t="s">
        <v>294</v>
      </c>
      <c r="C52" s="1" t="s">
        <v>4403</v>
      </c>
      <c r="D52" s="3">
        <v>26000</v>
      </c>
      <c r="E52" s="4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 s="9">
        <v>101</v>
      </c>
      <c r="P52" s="11">
        <v>201.22</v>
      </c>
      <c r="Q52" s="12" t="s">
        <v>8308</v>
      </c>
      <c r="R52" t="s">
        <v>8313</v>
      </c>
      <c r="S52" s="16">
        <v>41719.667986111112</v>
      </c>
      <c r="T52" s="16">
        <v>41749.667986111112</v>
      </c>
    </row>
    <row r="53" spans="1:20" ht="75" x14ac:dyDescent="0.25">
      <c r="A53">
        <v>294</v>
      </c>
      <c r="B53" s="1" t="s">
        <v>295</v>
      </c>
      <c r="C53" s="1" t="s">
        <v>4404</v>
      </c>
      <c r="D53" s="3">
        <v>5000</v>
      </c>
      <c r="E53" s="4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 s="9">
        <v>100</v>
      </c>
      <c r="P53" s="11">
        <v>100</v>
      </c>
      <c r="Q53" s="12" t="s">
        <v>8308</v>
      </c>
      <c r="R53" t="s">
        <v>8313</v>
      </c>
      <c r="S53" s="16">
        <v>40343.084421296298</v>
      </c>
      <c r="T53" s="16">
        <v>40378.666666666664</v>
      </c>
    </row>
    <row r="54" spans="1:20" ht="45" x14ac:dyDescent="0.25">
      <c r="A54">
        <v>295</v>
      </c>
      <c r="B54" s="1" t="s">
        <v>296</v>
      </c>
      <c r="C54" s="1" t="s">
        <v>4405</v>
      </c>
      <c r="D54" s="3">
        <v>50000</v>
      </c>
      <c r="E54" s="4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 s="9">
        <v>133</v>
      </c>
      <c r="P54" s="11">
        <v>100.08</v>
      </c>
      <c r="Q54" s="12" t="s">
        <v>8308</v>
      </c>
      <c r="R54" t="s">
        <v>8313</v>
      </c>
      <c r="S54" s="16">
        <v>41519.004733796297</v>
      </c>
      <c r="T54" s="16">
        <v>41579</v>
      </c>
    </row>
    <row r="55" spans="1:20" ht="45" x14ac:dyDescent="0.25">
      <c r="A55">
        <v>296</v>
      </c>
      <c r="B55" s="1" t="s">
        <v>297</v>
      </c>
      <c r="C55" s="1" t="s">
        <v>4406</v>
      </c>
      <c r="D55" s="3">
        <v>25000</v>
      </c>
      <c r="E55" s="4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 s="9">
        <v>119</v>
      </c>
      <c r="P55" s="11">
        <v>230.09</v>
      </c>
      <c r="Q55" s="12" t="s">
        <v>8308</v>
      </c>
      <c r="R55" t="s">
        <v>8313</v>
      </c>
      <c r="S55" s="16">
        <v>41134.475497685184</v>
      </c>
      <c r="T55" s="16">
        <v>41159.475497685184</v>
      </c>
    </row>
    <row r="56" spans="1:20" ht="45" x14ac:dyDescent="0.25">
      <c r="A56">
        <v>297</v>
      </c>
      <c r="B56" s="1" t="s">
        <v>298</v>
      </c>
      <c r="C56" s="1" t="s">
        <v>4407</v>
      </c>
      <c r="D56" s="3">
        <v>20000</v>
      </c>
      <c r="E56" s="4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 s="9">
        <v>101</v>
      </c>
      <c r="P56" s="11">
        <v>141.75</v>
      </c>
      <c r="Q56" s="12" t="s">
        <v>8308</v>
      </c>
      <c r="R56" t="s">
        <v>8313</v>
      </c>
      <c r="S56" s="16">
        <v>42089.72802083334</v>
      </c>
      <c r="T56" s="16">
        <v>42125.165972222225</v>
      </c>
    </row>
    <row r="57" spans="1:20" ht="45" x14ac:dyDescent="0.25">
      <c r="A57">
        <v>298</v>
      </c>
      <c r="B57" s="1" t="s">
        <v>299</v>
      </c>
      <c r="C57" s="1" t="s">
        <v>4408</v>
      </c>
      <c r="D57" s="3">
        <v>126000</v>
      </c>
      <c r="E57" s="4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 s="9">
        <v>109</v>
      </c>
      <c r="P57" s="11">
        <v>56.34</v>
      </c>
      <c r="Q57" s="12" t="s">
        <v>8308</v>
      </c>
      <c r="R57" t="s">
        <v>8313</v>
      </c>
      <c r="S57" s="16">
        <v>41709.463518518518</v>
      </c>
      <c r="T57" s="16">
        <v>41768.875</v>
      </c>
    </row>
    <row r="58" spans="1:20" ht="60" x14ac:dyDescent="0.25">
      <c r="A58">
        <v>299</v>
      </c>
      <c r="B58" s="1" t="s">
        <v>300</v>
      </c>
      <c r="C58" s="1" t="s">
        <v>4409</v>
      </c>
      <c r="D58" s="3">
        <v>10000</v>
      </c>
      <c r="E58" s="4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 s="9">
        <v>179</v>
      </c>
      <c r="P58" s="11">
        <v>73.34</v>
      </c>
      <c r="Q58" s="12" t="s">
        <v>8308</v>
      </c>
      <c r="R58" t="s">
        <v>8313</v>
      </c>
      <c r="S58" s="16">
        <v>40469.225231481483</v>
      </c>
      <c r="T58" s="16">
        <v>40499.266898148147</v>
      </c>
    </row>
    <row r="59" spans="1:20" ht="60" x14ac:dyDescent="0.25">
      <c r="A59">
        <v>300</v>
      </c>
      <c r="B59" s="1" t="s">
        <v>301</v>
      </c>
      <c r="C59" s="1" t="s">
        <v>4410</v>
      </c>
      <c r="D59" s="3">
        <v>25000</v>
      </c>
      <c r="E59" s="4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 s="9">
        <v>102</v>
      </c>
      <c r="P59" s="11">
        <v>85.34</v>
      </c>
      <c r="Q59" s="12" t="s">
        <v>8308</v>
      </c>
      <c r="R59" t="s">
        <v>8313</v>
      </c>
      <c r="S59" s="16">
        <v>40626.959930555553</v>
      </c>
      <c r="T59" s="16">
        <v>40657.959930555553</v>
      </c>
    </row>
    <row r="60" spans="1:20" ht="45" x14ac:dyDescent="0.25">
      <c r="A60">
        <v>301</v>
      </c>
      <c r="B60" s="1" t="s">
        <v>302</v>
      </c>
      <c r="C60" s="1" t="s">
        <v>4411</v>
      </c>
      <c r="D60" s="3">
        <v>13000</v>
      </c>
      <c r="E60" s="4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 s="9">
        <v>119</v>
      </c>
      <c r="P60" s="11">
        <v>61.5</v>
      </c>
      <c r="Q60" s="12" t="s">
        <v>8308</v>
      </c>
      <c r="R60" t="s">
        <v>8313</v>
      </c>
      <c r="S60" s="16">
        <v>41312.737673611111</v>
      </c>
      <c r="T60" s="16">
        <v>41352.696006944447</v>
      </c>
    </row>
    <row r="61" spans="1:20" ht="60" x14ac:dyDescent="0.25">
      <c r="A61">
        <v>302</v>
      </c>
      <c r="B61" s="1" t="s">
        <v>303</v>
      </c>
      <c r="C61" s="1" t="s">
        <v>4412</v>
      </c>
      <c r="D61" s="3">
        <v>10000</v>
      </c>
      <c r="E61" s="4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 s="9">
        <v>100</v>
      </c>
      <c r="P61" s="11">
        <v>93.02</v>
      </c>
      <c r="Q61" s="12" t="s">
        <v>8308</v>
      </c>
      <c r="R61" t="s">
        <v>8313</v>
      </c>
      <c r="S61" s="16">
        <v>40933.856921296298</v>
      </c>
      <c r="T61" s="16">
        <v>40963.856921296298</v>
      </c>
    </row>
    <row r="62" spans="1:20" ht="45" x14ac:dyDescent="0.25">
      <c r="A62">
        <v>303</v>
      </c>
      <c r="B62" s="1" t="s">
        <v>304</v>
      </c>
      <c r="C62" s="1" t="s">
        <v>4413</v>
      </c>
      <c r="D62" s="3">
        <v>3000</v>
      </c>
      <c r="E62" s="4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 s="9">
        <v>137</v>
      </c>
      <c r="P62" s="11">
        <v>50.29</v>
      </c>
      <c r="Q62" s="12" t="s">
        <v>8308</v>
      </c>
      <c r="R62" t="s">
        <v>8313</v>
      </c>
      <c r="S62" s="16">
        <v>41032.071134259262</v>
      </c>
      <c r="T62" s="16">
        <v>41062.071134259262</v>
      </c>
    </row>
    <row r="63" spans="1:20" ht="60" x14ac:dyDescent="0.25">
      <c r="A63">
        <v>304</v>
      </c>
      <c r="B63" s="1" t="s">
        <v>305</v>
      </c>
      <c r="C63" s="1" t="s">
        <v>4414</v>
      </c>
      <c r="D63" s="3">
        <v>3400</v>
      </c>
      <c r="E63" s="4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 s="9">
        <v>232</v>
      </c>
      <c r="P63" s="11">
        <v>106.43</v>
      </c>
      <c r="Q63" s="12" t="s">
        <v>8308</v>
      </c>
      <c r="R63" t="s">
        <v>8313</v>
      </c>
      <c r="S63" s="16">
        <v>41114.094872685186</v>
      </c>
      <c r="T63" s="16">
        <v>41153.083333333336</v>
      </c>
    </row>
    <row r="64" spans="1:20" ht="45" x14ac:dyDescent="0.25">
      <c r="A64">
        <v>305</v>
      </c>
      <c r="B64" s="1" t="s">
        <v>306</v>
      </c>
      <c r="C64" s="1" t="s">
        <v>4415</v>
      </c>
      <c r="D64" s="3">
        <v>7500</v>
      </c>
      <c r="E64" s="4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 s="9">
        <v>130</v>
      </c>
      <c r="P64" s="11">
        <v>51.72</v>
      </c>
      <c r="Q64" s="12" t="s">
        <v>8308</v>
      </c>
      <c r="R64" t="s">
        <v>8313</v>
      </c>
      <c r="S64" s="16">
        <v>40948.630196759259</v>
      </c>
      <c r="T64" s="16">
        <v>40978.630196759259</v>
      </c>
    </row>
    <row r="65" spans="1:20" ht="45" x14ac:dyDescent="0.25">
      <c r="A65">
        <v>306</v>
      </c>
      <c r="B65" s="1" t="s">
        <v>307</v>
      </c>
      <c r="C65" s="1" t="s">
        <v>4416</v>
      </c>
      <c r="D65" s="3">
        <v>1000</v>
      </c>
      <c r="E65" s="4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 s="9">
        <v>293</v>
      </c>
      <c r="P65" s="11">
        <v>36.61</v>
      </c>
      <c r="Q65" s="12" t="s">
        <v>8308</v>
      </c>
      <c r="R65" t="s">
        <v>8313</v>
      </c>
      <c r="S65" s="16">
        <v>41333.837187500001</v>
      </c>
      <c r="T65" s="16">
        <v>41353.795520833337</v>
      </c>
    </row>
    <row r="66" spans="1:20" ht="30" x14ac:dyDescent="0.25">
      <c r="A66">
        <v>307</v>
      </c>
      <c r="B66" s="1" t="s">
        <v>308</v>
      </c>
      <c r="C66" s="1" t="s">
        <v>4417</v>
      </c>
      <c r="D66" s="3">
        <v>22000</v>
      </c>
      <c r="E66" s="4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 s="9">
        <v>111</v>
      </c>
      <c r="P66" s="11">
        <v>42.52</v>
      </c>
      <c r="Q66" s="12" t="s">
        <v>8308</v>
      </c>
      <c r="R66" t="s">
        <v>8313</v>
      </c>
      <c r="S66" s="16">
        <v>41282.944456018515</v>
      </c>
      <c r="T66" s="16">
        <v>41312.944456018515</v>
      </c>
    </row>
    <row r="67" spans="1:20" ht="60" x14ac:dyDescent="0.25">
      <c r="A67">
        <v>308</v>
      </c>
      <c r="B67" s="1" t="s">
        <v>309</v>
      </c>
      <c r="C67" s="1" t="s">
        <v>4418</v>
      </c>
      <c r="D67" s="3">
        <v>12000</v>
      </c>
      <c r="E67" s="4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 s="9">
        <v>106</v>
      </c>
      <c r="P67" s="11">
        <v>62.71</v>
      </c>
      <c r="Q67" s="12" t="s">
        <v>8308</v>
      </c>
      <c r="R67" t="s">
        <v>8313</v>
      </c>
      <c r="S67" s="16">
        <v>40567.694560185184</v>
      </c>
      <c r="T67" s="16">
        <v>40612.694560185184</v>
      </c>
    </row>
    <row r="68" spans="1:20" ht="45" x14ac:dyDescent="0.25">
      <c r="A68">
        <v>309</v>
      </c>
      <c r="B68" s="1" t="s">
        <v>310</v>
      </c>
      <c r="C68" s="1" t="s">
        <v>4419</v>
      </c>
      <c r="D68" s="3">
        <v>18000</v>
      </c>
      <c r="E68" s="4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 s="9">
        <v>119</v>
      </c>
      <c r="P68" s="11">
        <v>89.96</v>
      </c>
      <c r="Q68" s="12" t="s">
        <v>8308</v>
      </c>
      <c r="R68" t="s">
        <v>8313</v>
      </c>
      <c r="S68" s="16">
        <v>41134.751550925925</v>
      </c>
      <c r="T68" s="16">
        <v>41155.751550925925</v>
      </c>
    </row>
    <row r="69" spans="1:20" ht="45" x14ac:dyDescent="0.25">
      <c r="A69">
        <v>310</v>
      </c>
      <c r="B69" s="1" t="s">
        <v>311</v>
      </c>
      <c r="C69" s="1" t="s">
        <v>4420</v>
      </c>
      <c r="D69" s="3">
        <v>1000</v>
      </c>
      <c r="E69" s="4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 s="9">
        <v>104</v>
      </c>
      <c r="P69" s="11">
        <v>28.92</v>
      </c>
      <c r="Q69" s="12" t="s">
        <v>8308</v>
      </c>
      <c r="R69" t="s">
        <v>8313</v>
      </c>
      <c r="S69" s="16">
        <v>40821.183136574073</v>
      </c>
      <c r="T69" s="16">
        <v>40836.083333333336</v>
      </c>
    </row>
    <row r="70" spans="1:20" ht="45" x14ac:dyDescent="0.25">
      <c r="A70">
        <v>311</v>
      </c>
      <c r="B70" s="1" t="s">
        <v>312</v>
      </c>
      <c r="C70" s="1" t="s">
        <v>4421</v>
      </c>
      <c r="D70" s="3">
        <v>20000</v>
      </c>
      <c r="E70" s="4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 s="9">
        <v>104</v>
      </c>
      <c r="P70" s="11">
        <v>138.80000000000001</v>
      </c>
      <c r="Q70" s="12" t="s">
        <v>8308</v>
      </c>
      <c r="R70" t="s">
        <v>8313</v>
      </c>
      <c r="S70" s="16">
        <v>40868.219814814816</v>
      </c>
      <c r="T70" s="16">
        <v>40909.332638888889</v>
      </c>
    </row>
    <row r="71" spans="1:20" ht="60" x14ac:dyDescent="0.25">
      <c r="A71">
        <v>312</v>
      </c>
      <c r="B71" s="1" t="s">
        <v>313</v>
      </c>
      <c r="C71" s="1" t="s">
        <v>4422</v>
      </c>
      <c r="D71" s="3">
        <v>8000</v>
      </c>
      <c r="E71" s="4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 s="9">
        <v>112</v>
      </c>
      <c r="P71" s="11">
        <v>61.3</v>
      </c>
      <c r="Q71" s="12" t="s">
        <v>8308</v>
      </c>
      <c r="R71" t="s">
        <v>8313</v>
      </c>
      <c r="S71" s="16">
        <v>41348.877685185187</v>
      </c>
      <c r="T71" s="16">
        <v>41378.877685185187</v>
      </c>
    </row>
    <row r="72" spans="1:20" ht="60" x14ac:dyDescent="0.25">
      <c r="A72">
        <v>313</v>
      </c>
      <c r="B72" s="1" t="s">
        <v>314</v>
      </c>
      <c r="C72" s="1" t="s">
        <v>4423</v>
      </c>
      <c r="D72" s="3">
        <v>17000</v>
      </c>
      <c r="E72" s="4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 s="9">
        <v>105</v>
      </c>
      <c r="P72" s="11">
        <v>80.2</v>
      </c>
      <c r="Q72" s="12" t="s">
        <v>8308</v>
      </c>
      <c r="R72" t="s">
        <v>8313</v>
      </c>
      <c r="S72" s="16">
        <v>40357.227939814817</v>
      </c>
      <c r="T72" s="16">
        <v>40401.665972222225</v>
      </c>
    </row>
    <row r="73" spans="1:20" ht="60" x14ac:dyDescent="0.25">
      <c r="A73">
        <v>314</v>
      </c>
      <c r="B73" s="1" t="s">
        <v>315</v>
      </c>
      <c r="C73" s="1" t="s">
        <v>4424</v>
      </c>
      <c r="D73" s="3">
        <v>1000</v>
      </c>
      <c r="E73" s="4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 s="9">
        <v>385</v>
      </c>
      <c r="P73" s="11">
        <v>32.1</v>
      </c>
      <c r="Q73" s="12" t="s">
        <v>8308</v>
      </c>
      <c r="R73" t="s">
        <v>8313</v>
      </c>
      <c r="S73" s="16">
        <v>41304.833194444444</v>
      </c>
      <c r="T73" s="16">
        <v>41334.833194444444</v>
      </c>
    </row>
    <row r="74" spans="1:20" ht="45" x14ac:dyDescent="0.25">
      <c r="A74">
        <v>315</v>
      </c>
      <c r="B74" s="1" t="s">
        <v>316</v>
      </c>
      <c r="C74" s="1" t="s">
        <v>4425</v>
      </c>
      <c r="D74" s="3">
        <v>25000</v>
      </c>
      <c r="E74" s="4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 s="9">
        <v>101</v>
      </c>
      <c r="P74" s="11">
        <v>200.89</v>
      </c>
      <c r="Q74" s="12" t="s">
        <v>8308</v>
      </c>
      <c r="R74" t="s">
        <v>8313</v>
      </c>
      <c r="S74" s="16">
        <v>41113.77238425926</v>
      </c>
      <c r="T74" s="16">
        <v>41143.77238425926</v>
      </c>
    </row>
    <row r="75" spans="1:20" ht="45" x14ac:dyDescent="0.25">
      <c r="A75">
        <v>317</v>
      </c>
      <c r="B75" s="1" t="s">
        <v>318</v>
      </c>
      <c r="C75" s="1" t="s">
        <v>4427</v>
      </c>
      <c r="D75" s="3">
        <v>30000</v>
      </c>
      <c r="E75" s="4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 s="9">
        <v>101</v>
      </c>
      <c r="P75" s="11">
        <v>95.7</v>
      </c>
      <c r="Q75" s="12" t="s">
        <v>8308</v>
      </c>
      <c r="R75" t="s">
        <v>8313</v>
      </c>
      <c r="S75" s="16">
        <v>41589.676886574074</v>
      </c>
      <c r="T75" s="16">
        <v>41619.676886574074</v>
      </c>
    </row>
    <row r="76" spans="1:20" ht="45" x14ac:dyDescent="0.25">
      <c r="A76">
        <v>318</v>
      </c>
      <c r="B76" s="1" t="s">
        <v>319</v>
      </c>
      <c r="C76" s="1" t="s">
        <v>4428</v>
      </c>
      <c r="D76" s="3">
        <v>5000</v>
      </c>
      <c r="E76" s="4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 s="9">
        <v>283</v>
      </c>
      <c r="P76" s="11">
        <v>49.88</v>
      </c>
      <c r="Q76" s="12" t="s">
        <v>8308</v>
      </c>
      <c r="R76" t="s">
        <v>8313</v>
      </c>
      <c r="S76" s="16">
        <v>41330.038784722223</v>
      </c>
      <c r="T76" s="16">
        <v>41359.997118055559</v>
      </c>
    </row>
    <row r="77" spans="1:20" ht="60" x14ac:dyDescent="0.25">
      <c r="A77">
        <v>319</v>
      </c>
      <c r="B77" s="1" t="s">
        <v>320</v>
      </c>
      <c r="C77" s="1" t="s">
        <v>4429</v>
      </c>
      <c r="D77" s="3">
        <v>5000</v>
      </c>
      <c r="E77" s="4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 s="9">
        <v>113</v>
      </c>
      <c r="P77" s="11">
        <v>110.47</v>
      </c>
      <c r="Q77" s="12" t="s">
        <v>8308</v>
      </c>
      <c r="R77" t="s">
        <v>8313</v>
      </c>
      <c r="S77" s="16">
        <v>40123.83829861111</v>
      </c>
      <c r="T77" s="16">
        <v>40211.332638888889</v>
      </c>
    </row>
    <row r="78" spans="1:20" ht="45" x14ac:dyDescent="0.25">
      <c r="A78">
        <v>322</v>
      </c>
      <c r="B78" s="1" t="s">
        <v>323</v>
      </c>
      <c r="C78" s="1" t="s">
        <v>4432</v>
      </c>
      <c r="D78" s="3">
        <v>25000</v>
      </c>
      <c r="E78" s="4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 s="9">
        <v>108</v>
      </c>
      <c r="P78" s="11">
        <v>145.04</v>
      </c>
      <c r="Q78" s="12" t="s">
        <v>8308</v>
      </c>
      <c r="R78" t="s">
        <v>8313</v>
      </c>
      <c r="S78" s="16">
        <v>42473.57</v>
      </c>
      <c r="T78" s="16">
        <v>42503.57</v>
      </c>
    </row>
    <row r="79" spans="1:20" ht="60" x14ac:dyDescent="0.25">
      <c r="A79">
        <v>323</v>
      </c>
      <c r="B79" s="1" t="s">
        <v>324</v>
      </c>
      <c r="C79" s="1" t="s">
        <v>4433</v>
      </c>
      <c r="D79" s="3">
        <v>5400</v>
      </c>
      <c r="E79" s="4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 s="9">
        <v>123</v>
      </c>
      <c r="P79" s="11">
        <v>114.59</v>
      </c>
      <c r="Q79" s="12" t="s">
        <v>8308</v>
      </c>
      <c r="R79" t="s">
        <v>8313</v>
      </c>
      <c r="S79" s="16">
        <v>42697.32136574074</v>
      </c>
      <c r="T79" s="16">
        <v>42725.332638888889</v>
      </c>
    </row>
    <row r="80" spans="1:20" ht="60" x14ac:dyDescent="0.25">
      <c r="A80">
        <v>324</v>
      </c>
      <c r="B80" s="1" t="s">
        <v>325</v>
      </c>
      <c r="C80" s="1" t="s">
        <v>4434</v>
      </c>
      <c r="D80" s="3">
        <v>8500</v>
      </c>
      <c r="E80" s="4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 s="9">
        <v>102</v>
      </c>
      <c r="P80" s="11">
        <v>105.32</v>
      </c>
      <c r="Q80" s="12" t="s">
        <v>8308</v>
      </c>
      <c r="R80" t="s">
        <v>8313</v>
      </c>
      <c r="S80" s="16">
        <v>42184.626250000001</v>
      </c>
      <c r="T80" s="16">
        <v>42217.626250000001</v>
      </c>
    </row>
    <row r="81" spans="1:20" ht="75" x14ac:dyDescent="0.25">
      <c r="A81">
        <v>325</v>
      </c>
      <c r="B81" s="1" t="s">
        <v>326</v>
      </c>
      <c r="C81" s="1" t="s">
        <v>4435</v>
      </c>
      <c r="D81" s="3">
        <v>50000</v>
      </c>
      <c r="E81" s="4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 s="9">
        <v>104</v>
      </c>
      <c r="P81" s="11">
        <v>70.92</v>
      </c>
      <c r="Q81" s="12" t="s">
        <v>8308</v>
      </c>
      <c r="R81" t="s">
        <v>8313</v>
      </c>
      <c r="S81" s="16">
        <v>42689.187881944439</v>
      </c>
      <c r="T81" s="16">
        <v>42724.187881944439</v>
      </c>
    </row>
    <row r="82" spans="1:20" ht="60" x14ac:dyDescent="0.25">
      <c r="A82">
        <v>326</v>
      </c>
      <c r="B82" s="1" t="s">
        <v>327</v>
      </c>
      <c r="C82" s="1" t="s">
        <v>4436</v>
      </c>
      <c r="D82" s="3">
        <v>150000</v>
      </c>
      <c r="E82" s="4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 s="9">
        <v>113</v>
      </c>
      <c r="P82" s="11">
        <v>147.16999999999999</v>
      </c>
      <c r="Q82" s="12" t="s">
        <v>8308</v>
      </c>
      <c r="R82" t="s">
        <v>8313</v>
      </c>
      <c r="S82" s="16">
        <v>42775.314884259264</v>
      </c>
      <c r="T82" s="16">
        <v>42808.956250000003</v>
      </c>
    </row>
    <row r="83" spans="1:20" ht="45" x14ac:dyDescent="0.25">
      <c r="A83">
        <v>327</v>
      </c>
      <c r="B83" s="1" t="s">
        <v>328</v>
      </c>
      <c r="C83" s="1" t="s">
        <v>4437</v>
      </c>
      <c r="D83" s="3">
        <v>4000</v>
      </c>
      <c r="E83" s="4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 s="9">
        <v>136</v>
      </c>
      <c r="P83" s="11">
        <v>160.47</v>
      </c>
      <c r="Q83" s="12" t="s">
        <v>8308</v>
      </c>
      <c r="R83" t="s">
        <v>8313</v>
      </c>
      <c r="S83" s="16">
        <v>42058.235289351855</v>
      </c>
      <c r="T83" s="16">
        <v>42085.333333333328</v>
      </c>
    </row>
    <row r="84" spans="1:20" ht="45" x14ac:dyDescent="0.25">
      <c r="A84">
        <v>328</v>
      </c>
      <c r="B84" s="1" t="s">
        <v>329</v>
      </c>
      <c r="C84" s="1" t="s">
        <v>4438</v>
      </c>
      <c r="D84" s="3">
        <v>75000</v>
      </c>
      <c r="E84" s="4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 s="9">
        <v>104</v>
      </c>
      <c r="P84" s="11">
        <v>156.05000000000001</v>
      </c>
      <c r="Q84" s="12" t="s">
        <v>8308</v>
      </c>
      <c r="R84" t="s">
        <v>8313</v>
      </c>
      <c r="S84" s="16">
        <v>42278.946620370371</v>
      </c>
      <c r="T84" s="16">
        <v>42309.166666666672</v>
      </c>
    </row>
    <row r="85" spans="1:20" ht="60" x14ac:dyDescent="0.25">
      <c r="A85">
        <v>329</v>
      </c>
      <c r="B85" s="1" t="s">
        <v>330</v>
      </c>
      <c r="C85" s="1" t="s">
        <v>4439</v>
      </c>
      <c r="D85" s="3">
        <v>10000</v>
      </c>
      <c r="E85" s="4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 s="9">
        <v>106</v>
      </c>
      <c r="P85" s="11">
        <v>63.17</v>
      </c>
      <c r="Q85" s="12" t="s">
        <v>8308</v>
      </c>
      <c r="R85" t="s">
        <v>8313</v>
      </c>
      <c r="S85" s="16">
        <v>42291.46674768519</v>
      </c>
      <c r="T85" s="16">
        <v>42315.166666666672</v>
      </c>
    </row>
    <row r="86" spans="1:20" ht="45" x14ac:dyDescent="0.25">
      <c r="A86">
        <v>330</v>
      </c>
      <c r="B86" s="1" t="s">
        <v>331</v>
      </c>
      <c r="C86" s="1" t="s">
        <v>4440</v>
      </c>
      <c r="D86" s="3">
        <v>35000</v>
      </c>
      <c r="E86" s="4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 s="9">
        <v>102</v>
      </c>
      <c r="P86" s="11">
        <v>104.82</v>
      </c>
      <c r="Q86" s="12" t="s">
        <v>8308</v>
      </c>
      <c r="R86" t="s">
        <v>8313</v>
      </c>
      <c r="S86" s="16">
        <v>41379.515775462962</v>
      </c>
      <c r="T86" s="16">
        <v>41411.165972222225</v>
      </c>
    </row>
    <row r="87" spans="1:20" ht="45" x14ac:dyDescent="0.25">
      <c r="A87">
        <v>331</v>
      </c>
      <c r="B87" s="1" t="s">
        <v>332</v>
      </c>
      <c r="C87" s="1" t="s">
        <v>4441</v>
      </c>
      <c r="D87" s="3">
        <v>40000</v>
      </c>
      <c r="E87" s="4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 s="9">
        <v>107</v>
      </c>
      <c r="P87" s="11">
        <v>97.36</v>
      </c>
      <c r="Q87" s="12" t="s">
        <v>8308</v>
      </c>
      <c r="R87" t="s">
        <v>8313</v>
      </c>
      <c r="S87" s="16">
        <v>42507.581412037034</v>
      </c>
      <c r="T87" s="16">
        <v>42538.581412037034</v>
      </c>
    </row>
    <row r="88" spans="1:20" ht="45" x14ac:dyDescent="0.25">
      <c r="A88">
        <v>332</v>
      </c>
      <c r="B88" s="1" t="s">
        <v>333</v>
      </c>
      <c r="C88" s="1" t="s">
        <v>4442</v>
      </c>
      <c r="D88" s="3">
        <v>100000</v>
      </c>
      <c r="E88" s="4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 s="9">
        <v>113</v>
      </c>
      <c r="P88" s="11">
        <v>203.63</v>
      </c>
      <c r="Q88" s="12" t="s">
        <v>8308</v>
      </c>
      <c r="R88" t="s">
        <v>8313</v>
      </c>
      <c r="S88" s="16">
        <v>42263.680289351847</v>
      </c>
      <c r="T88" s="16">
        <v>42305.333333333328</v>
      </c>
    </row>
    <row r="89" spans="1:20" ht="60" x14ac:dyDescent="0.25">
      <c r="A89">
        <v>333</v>
      </c>
      <c r="B89" s="1" t="s">
        <v>334</v>
      </c>
      <c r="C89" s="1" t="s">
        <v>4443</v>
      </c>
      <c r="D89" s="3">
        <v>40000</v>
      </c>
      <c r="E89" s="4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 s="9">
        <v>125</v>
      </c>
      <c r="P89" s="11">
        <v>188.31</v>
      </c>
      <c r="Q89" s="12" t="s">
        <v>8308</v>
      </c>
      <c r="R89" t="s">
        <v>8313</v>
      </c>
      <c r="S89" s="16">
        <v>42437.636469907404</v>
      </c>
      <c r="T89" s="16">
        <v>42467.59480324074</v>
      </c>
    </row>
    <row r="90" spans="1:20" ht="60" x14ac:dyDescent="0.25">
      <c r="A90">
        <v>334</v>
      </c>
      <c r="B90" s="1" t="s">
        <v>335</v>
      </c>
      <c r="C90" s="1" t="s">
        <v>4444</v>
      </c>
      <c r="D90" s="3">
        <v>10000</v>
      </c>
      <c r="E90" s="4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 s="9">
        <v>101</v>
      </c>
      <c r="P90" s="11">
        <v>146.65</v>
      </c>
      <c r="Q90" s="12" t="s">
        <v>8308</v>
      </c>
      <c r="R90" t="s">
        <v>8313</v>
      </c>
      <c r="S90" s="16">
        <v>42101.682372685187</v>
      </c>
      <c r="T90" s="16">
        <v>42139.791666666672</v>
      </c>
    </row>
    <row r="91" spans="1:20" ht="60" x14ac:dyDescent="0.25">
      <c r="A91">
        <v>335</v>
      </c>
      <c r="B91" s="1" t="s">
        <v>336</v>
      </c>
      <c r="C91" s="1" t="s">
        <v>4445</v>
      </c>
      <c r="D91" s="3">
        <v>8500</v>
      </c>
      <c r="E91" s="4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 s="9">
        <v>103</v>
      </c>
      <c r="P91" s="11">
        <v>109.19</v>
      </c>
      <c r="Q91" s="12" t="s">
        <v>8308</v>
      </c>
      <c r="R91" t="s">
        <v>8313</v>
      </c>
      <c r="S91" s="16">
        <v>42101.737442129626</v>
      </c>
      <c r="T91" s="16">
        <v>42132.916666666672</v>
      </c>
    </row>
    <row r="92" spans="1:20" ht="45" x14ac:dyDescent="0.25">
      <c r="A92">
        <v>336</v>
      </c>
      <c r="B92" s="1" t="s">
        <v>337</v>
      </c>
      <c r="C92" s="1" t="s">
        <v>4446</v>
      </c>
      <c r="D92" s="3">
        <v>25000</v>
      </c>
      <c r="E92" s="4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 s="9">
        <v>117</v>
      </c>
      <c r="P92" s="11">
        <v>59.25</v>
      </c>
      <c r="Q92" s="12" t="s">
        <v>8308</v>
      </c>
      <c r="R92" t="s">
        <v>8313</v>
      </c>
      <c r="S92" s="16">
        <v>42291.596273148149</v>
      </c>
      <c r="T92" s="16">
        <v>42321.637939814813</v>
      </c>
    </row>
    <row r="93" spans="1:20" ht="60" x14ac:dyDescent="0.25">
      <c r="A93">
        <v>337</v>
      </c>
      <c r="B93" s="1" t="s">
        <v>338</v>
      </c>
      <c r="C93" s="1" t="s">
        <v>4447</v>
      </c>
      <c r="D93" s="3">
        <v>3000</v>
      </c>
      <c r="E93" s="4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 s="9">
        <v>101</v>
      </c>
      <c r="P93" s="11">
        <v>97.9</v>
      </c>
      <c r="Q93" s="12" t="s">
        <v>8308</v>
      </c>
      <c r="R93" t="s">
        <v>8313</v>
      </c>
      <c r="S93" s="16">
        <v>42047.128564814819</v>
      </c>
      <c r="T93" s="16">
        <v>42077.086898148147</v>
      </c>
    </row>
    <row r="94" spans="1:20" ht="60" x14ac:dyDescent="0.25">
      <c r="A94">
        <v>338</v>
      </c>
      <c r="B94" s="1" t="s">
        <v>339</v>
      </c>
      <c r="C94" s="1" t="s">
        <v>4448</v>
      </c>
      <c r="D94" s="3">
        <v>15000</v>
      </c>
      <c r="E94" s="4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 s="9">
        <v>110</v>
      </c>
      <c r="P94" s="11">
        <v>70</v>
      </c>
      <c r="Q94" s="12" t="s">
        <v>8308</v>
      </c>
      <c r="R94" t="s">
        <v>8313</v>
      </c>
      <c r="S94" s="16">
        <v>42559.755671296298</v>
      </c>
      <c r="T94" s="16">
        <v>42616.041666666672</v>
      </c>
    </row>
    <row r="95" spans="1:20" ht="45" x14ac:dyDescent="0.25">
      <c r="A95">
        <v>339</v>
      </c>
      <c r="B95" s="1" t="s">
        <v>340</v>
      </c>
      <c r="C95" s="1" t="s">
        <v>4449</v>
      </c>
      <c r="D95" s="3">
        <v>6000</v>
      </c>
      <c r="E95" s="4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 s="9">
        <v>108</v>
      </c>
      <c r="P95" s="11">
        <v>72.87</v>
      </c>
      <c r="Q95" s="12" t="s">
        <v>8308</v>
      </c>
      <c r="R95" t="s">
        <v>8313</v>
      </c>
      <c r="S95" s="16">
        <v>42093.760046296295</v>
      </c>
      <c r="T95" s="16">
        <v>42123.760046296295</v>
      </c>
    </row>
    <row r="96" spans="1:20" ht="45" x14ac:dyDescent="0.25">
      <c r="A96">
        <v>340</v>
      </c>
      <c r="B96" s="1" t="s">
        <v>341</v>
      </c>
      <c r="C96" s="1" t="s">
        <v>4450</v>
      </c>
      <c r="D96" s="3">
        <v>35000</v>
      </c>
      <c r="E96" s="4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 s="9">
        <v>125</v>
      </c>
      <c r="P96" s="11">
        <v>146.35</v>
      </c>
      <c r="Q96" s="12" t="s">
        <v>8308</v>
      </c>
      <c r="R96" t="s">
        <v>8313</v>
      </c>
      <c r="S96" s="16">
        <v>42772.669062500005</v>
      </c>
      <c r="T96" s="16">
        <v>42802.875</v>
      </c>
    </row>
    <row r="97" spans="1:20" ht="45" x14ac:dyDescent="0.25">
      <c r="A97">
        <v>341</v>
      </c>
      <c r="B97" s="1" t="s">
        <v>342</v>
      </c>
      <c r="C97" s="1" t="s">
        <v>4451</v>
      </c>
      <c r="D97" s="3">
        <v>3500</v>
      </c>
      <c r="E97" s="4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 s="9">
        <v>107</v>
      </c>
      <c r="P97" s="11">
        <v>67.91</v>
      </c>
      <c r="Q97" s="12" t="s">
        <v>8308</v>
      </c>
      <c r="R97" t="s">
        <v>8313</v>
      </c>
      <c r="S97" s="16">
        <v>41894.879606481481</v>
      </c>
      <c r="T97" s="16">
        <v>41913.165972222225</v>
      </c>
    </row>
    <row r="98" spans="1:20" ht="75" x14ac:dyDescent="0.25">
      <c r="A98">
        <v>342</v>
      </c>
      <c r="B98" s="1" t="s">
        <v>343</v>
      </c>
      <c r="C98" s="1" t="s">
        <v>4452</v>
      </c>
      <c r="D98" s="3">
        <v>55000</v>
      </c>
      <c r="E98" s="4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 s="9">
        <v>100</v>
      </c>
      <c r="P98" s="11">
        <v>169.85</v>
      </c>
      <c r="Q98" s="12" t="s">
        <v>8308</v>
      </c>
      <c r="R98" t="s">
        <v>8313</v>
      </c>
      <c r="S98" s="16">
        <v>42459.780844907407</v>
      </c>
      <c r="T98" s="16">
        <v>42489.780844907407</v>
      </c>
    </row>
    <row r="99" spans="1:20" ht="60" x14ac:dyDescent="0.25">
      <c r="A99">
        <v>343</v>
      </c>
      <c r="B99" s="1" t="s">
        <v>344</v>
      </c>
      <c r="C99" s="1" t="s">
        <v>4453</v>
      </c>
      <c r="D99" s="3">
        <v>30000</v>
      </c>
      <c r="E99" s="4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 s="9">
        <v>102</v>
      </c>
      <c r="P99" s="11">
        <v>58.41</v>
      </c>
      <c r="Q99" s="12" t="s">
        <v>8308</v>
      </c>
      <c r="R99" t="s">
        <v>8313</v>
      </c>
      <c r="S99" s="16">
        <v>41926.73778935185</v>
      </c>
      <c r="T99" s="16">
        <v>41957.125</v>
      </c>
    </row>
    <row r="100" spans="1:20" ht="60" x14ac:dyDescent="0.25">
      <c r="A100">
        <v>344</v>
      </c>
      <c r="B100" s="1" t="s">
        <v>345</v>
      </c>
      <c r="C100" s="1" t="s">
        <v>4454</v>
      </c>
      <c r="D100" s="3">
        <v>33500</v>
      </c>
      <c r="E100" s="4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 s="9">
        <v>102</v>
      </c>
      <c r="P100" s="11">
        <v>119.99</v>
      </c>
      <c r="Q100" s="12" t="s">
        <v>8308</v>
      </c>
      <c r="R100" t="s">
        <v>8313</v>
      </c>
      <c r="S100" s="16">
        <v>42111.970995370371</v>
      </c>
      <c r="T100" s="16">
        <v>42156.097222222219</v>
      </c>
    </row>
    <row r="101" spans="1:20" ht="45" x14ac:dyDescent="0.25">
      <c r="A101">
        <v>345</v>
      </c>
      <c r="B101" s="1" t="s">
        <v>346</v>
      </c>
      <c r="C101" s="1" t="s">
        <v>4455</v>
      </c>
      <c r="D101" s="3">
        <v>14500</v>
      </c>
      <c r="E101" s="4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 s="9">
        <v>123</v>
      </c>
      <c r="P101" s="11">
        <v>99.86</v>
      </c>
      <c r="Q101" s="12" t="s">
        <v>8308</v>
      </c>
      <c r="R101" t="s">
        <v>8313</v>
      </c>
      <c r="S101" s="16">
        <v>42114.944328703699</v>
      </c>
      <c r="T101" s="16">
        <v>42144.944328703699</v>
      </c>
    </row>
    <row r="102" spans="1:20" ht="60" x14ac:dyDescent="0.25">
      <c r="A102">
        <v>346</v>
      </c>
      <c r="B102" s="1" t="s">
        <v>347</v>
      </c>
      <c r="C102" s="1" t="s">
        <v>4456</v>
      </c>
      <c r="D102" s="3">
        <v>10000</v>
      </c>
      <c r="E102" s="4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 s="9">
        <v>170</v>
      </c>
      <c r="P102" s="11">
        <v>90.58</v>
      </c>
      <c r="Q102" s="12" t="s">
        <v>8308</v>
      </c>
      <c r="R102" t="s">
        <v>8313</v>
      </c>
      <c r="S102" s="16">
        <v>42261.500243055561</v>
      </c>
      <c r="T102" s="16">
        <v>42291.500243055561</v>
      </c>
    </row>
    <row r="103" spans="1:20" ht="45" x14ac:dyDescent="0.25">
      <c r="A103">
        <v>347</v>
      </c>
      <c r="B103" s="1" t="s">
        <v>348</v>
      </c>
      <c r="C103" s="1" t="s">
        <v>4457</v>
      </c>
      <c r="D103" s="3">
        <v>40000</v>
      </c>
      <c r="E103" s="4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 s="9">
        <v>112</v>
      </c>
      <c r="P103" s="11">
        <v>117.77</v>
      </c>
      <c r="Q103" s="12" t="s">
        <v>8308</v>
      </c>
      <c r="R103" t="s">
        <v>8313</v>
      </c>
      <c r="S103" s="16">
        <v>42292.495474537034</v>
      </c>
      <c r="T103" s="16">
        <v>42322.537141203706</v>
      </c>
    </row>
    <row r="104" spans="1:20" ht="60" x14ac:dyDescent="0.25">
      <c r="A104">
        <v>348</v>
      </c>
      <c r="B104" s="1" t="s">
        <v>349</v>
      </c>
      <c r="C104" s="1" t="s">
        <v>4458</v>
      </c>
      <c r="D104" s="3">
        <v>10000</v>
      </c>
      <c r="E104" s="4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 s="9">
        <v>103</v>
      </c>
      <c r="P104" s="11">
        <v>86.55</v>
      </c>
      <c r="Q104" s="12" t="s">
        <v>8308</v>
      </c>
      <c r="R104" t="s">
        <v>8313</v>
      </c>
      <c r="S104" s="16">
        <v>42207.58699074074</v>
      </c>
      <c r="T104" s="16">
        <v>42237.58699074074</v>
      </c>
    </row>
    <row r="105" spans="1:20" ht="45" x14ac:dyDescent="0.25">
      <c r="A105">
        <v>349</v>
      </c>
      <c r="B105" s="1" t="s">
        <v>350</v>
      </c>
      <c r="C105" s="1" t="s">
        <v>4459</v>
      </c>
      <c r="D105" s="3">
        <v>11260</v>
      </c>
      <c r="E105" s="4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 s="9">
        <v>107</v>
      </c>
      <c r="P105" s="11">
        <v>71.900000000000006</v>
      </c>
      <c r="Q105" s="12" t="s">
        <v>8308</v>
      </c>
      <c r="R105" t="s">
        <v>8313</v>
      </c>
      <c r="S105" s="16">
        <v>42760.498935185184</v>
      </c>
      <c r="T105" s="16">
        <v>42790.498935185184</v>
      </c>
    </row>
    <row r="106" spans="1:20" ht="60" x14ac:dyDescent="0.25">
      <c r="A106">
        <v>350</v>
      </c>
      <c r="B106" s="1" t="s">
        <v>351</v>
      </c>
      <c r="C106" s="1" t="s">
        <v>4460</v>
      </c>
      <c r="D106" s="3">
        <v>25000</v>
      </c>
      <c r="E106" s="4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 s="9">
        <v>115</v>
      </c>
      <c r="P106" s="11">
        <v>129.82</v>
      </c>
      <c r="Q106" s="12" t="s">
        <v>8308</v>
      </c>
      <c r="R106" t="s">
        <v>8313</v>
      </c>
      <c r="S106" s="16">
        <v>42586.066076388888</v>
      </c>
      <c r="T106" s="16">
        <v>42624.165972222225</v>
      </c>
    </row>
    <row r="107" spans="1:20" ht="45" x14ac:dyDescent="0.25">
      <c r="A107">
        <v>352</v>
      </c>
      <c r="B107" s="1" t="s">
        <v>353</v>
      </c>
      <c r="C107" s="1" t="s">
        <v>4462</v>
      </c>
      <c r="D107" s="3">
        <v>10000</v>
      </c>
      <c r="E107" s="4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 s="9">
        <v>117</v>
      </c>
      <c r="P107" s="11">
        <v>40.76</v>
      </c>
      <c r="Q107" s="12" t="s">
        <v>8308</v>
      </c>
      <c r="R107" t="s">
        <v>8313</v>
      </c>
      <c r="S107" s="16">
        <v>41890.167453703703</v>
      </c>
      <c r="T107" s="16">
        <v>41920.167453703703</v>
      </c>
    </row>
    <row r="108" spans="1:20" ht="60" x14ac:dyDescent="0.25">
      <c r="A108">
        <v>353</v>
      </c>
      <c r="B108" s="1" t="s">
        <v>354</v>
      </c>
      <c r="C108" s="1" t="s">
        <v>4463</v>
      </c>
      <c r="D108" s="3">
        <v>58425</v>
      </c>
      <c r="E108" s="4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 s="9">
        <v>109</v>
      </c>
      <c r="P108" s="11">
        <v>103.52</v>
      </c>
      <c r="Q108" s="12" t="s">
        <v>8308</v>
      </c>
      <c r="R108" t="s">
        <v>8313</v>
      </c>
      <c r="S108" s="16">
        <v>42297.791886574079</v>
      </c>
      <c r="T108" s="16">
        <v>42327.833553240736</v>
      </c>
    </row>
    <row r="109" spans="1:20" ht="60" x14ac:dyDescent="0.25">
      <c r="A109">
        <v>354</v>
      </c>
      <c r="B109" s="1" t="s">
        <v>355</v>
      </c>
      <c r="C109" s="1" t="s">
        <v>4464</v>
      </c>
      <c r="D109" s="3">
        <v>3500</v>
      </c>
      <c r="E109" s="4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 s="9">
        <v>104</v>
      </c>
      <c r="P109" s="11">
        <v>125.45</v>
      </c>
      <c r="Q109" s="12" t="s">
        <v>8308</v>
      </c>
      <c r="R109" t="s">
        <v>8313</v>
      </c>
      <c r="S109" s="16">
        <v>42438.827789351853</v>
      </c>
      <c r="T109" s="16">
        <v>42468.786122685182</v>
      </c>
    </row>
    <row r="110" spans="1:20" ht="45" x14ac:dyDescent="0.25">
      <c r="A110">
        <v>355</v>
      </c>
      <c r="B110" s="1" t="s">
        <v>356</v>
      </c>
      <c r="C110" s="1" t="s">
        <v>4465</v>
      </c>
      <c r="D110" s="3">
        <v>35000</v>
      </c>
      <c r="E110" s="4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 s="9">
        <v>116</v>
      </c>
      <c r="P110" s="11">
        <v>246.61</v>
      </c>
      <c r="Q110" s="12" t="s">
        <v>8308</v>
      </c>
      <c r="R110" t="s">
        <v>8313</v>
      </c>
      <c r="S110" s="16">
        <v>41943.293912037036</v>
      </c>
      <c r="T110" s="16">
        <v>41974.3355787037</v>
      </c>
    </row>
    <row r="111" spans="1:20" ht="45" x14ac:dyDescent="0.25">
      <c r="A111">
        <v>356</v>
      </c>
      <c r="B111" s="1" t="s">
        <v>357</v>
      </c>
      <c r="C111" s="1" t="s">
        <v>4466</v>
      </c>
      <c r="D111" s="3">
        <v>7500</v>
      </c>
      <c r="E111" s="4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 s="9">
        <v>103</v>
      </c>
      <c r="P111" s="11">
        <v>79.400000000000006</v>
      </c>
      <c r="Q111" s="12" t="s">
        <v>8308</v>
      </c>
      <c r="R111" t="s">
        <v>8313</v>
      </c>
      <c r="S111" s="16">
        <v>42415.803159722222</v>
      </c>
      <c r="T111" s="16">
        <v>42445.761493055557</v>
      </c>
    </row>
    <row r="112" spans="1:20" ht="75" x14ac:dyDescent="0.25">
      <c r="A112">
        <v>357</v>
      </c>
      <c r="B112" s="1" t="s">
        <v>358</v>
      </c>
      <c r="C112" s="1" t="s">
        <v>4467</v>
      </c>
      <c r="D112" s="3">
        <v>15000</v>
      </c>
      <c r="E112" s="4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 s="9">
        <v>174</v>
      </c>
      <c r="P112" s="11">
        <v>86.14</v>
      </c>
      <c r="Q112" s="12" t="s">
        <v>8308</v>
      </c>
      <c r="R112" t="s">
        <v>8313</v>
      </c>
      <c r="S112" s="16">
        <v>42078.222187499996</v>
      </c>
      <c r="T112" s="16">
        <v>42118.222187499996</v>
      </c>
    </row>
    <row r="113" spans="1:20" ht="60" x14ac:dyDescent="0.25">
      <c r="A113">
        <v>358</v>
      </c>
      <c r="B113" s="1" t="s">
        <v>359</v>
      </c>
      <c r="C113" s="1" t="s">
        <v>4468</v>
      </c>
      <c r="D113" s="3">
        <v>50000</v>
      </c>
      <c r="E113" s="4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 s="9">
        <v>103</v>
      </c>
      <c r="P113" s="11">
        <v>193.05</v>
      </c>
      <c r="Q113" s="12" t="s">
        <v>8308</v>
      </c>
      <c r="R113" t="s">
        <v>8313</v>
      </c>
      <c r="S113" s="16">
        <v>42507.860196759255</v>
      </c>
      <c r="T113" s="16">
        <v>42536.625</v>
      </c>
    </row>
    <row r="114" spans="1:20" ht="45" x14ac:dyDescent="0.25">
      <c r="A114">
        <v>359</v>
      </c>
      <c r="B114" s="1" t="s">
        <v>360</v>
      </c>
      <c r="C114" s="1" t="s">
        <v>4469</v>
      </c>
      <c r="D114" s="3">
        <v>24200</v>
      </c>
      <c r="E114" s="4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 s="9">
        <v>105</v>
      </c>
      <c r="P114" s="11">
        <v>84.02</v>
      </c>
      <c r="Q114" s="12" t="s">
        <v>8308</v>
      </c>
      <c r="R114" t="s">
        <v>8313</v>
      </c>
      <c r="S114" s="16">
        <v>41935.070486111108</v>
      </c>
      <c r="T114" s="16">
        <v>41957.216666666667</v>
      </c>
    </row>
    <row r="115" spans="1:20" ht="60" x14ac:dyDescent="0.25">
      <c r="A115">
        <v>360</v>
      </c>
      <c r="B115" s="1" t="s">
        <v>361</v>
      </c>
      <c r="C115" s="1" t="s">
        <v>4470</v>
      </c>
      <c r="D115" s="3">
        <v>12000</v>
      </c>
      <c r="E115" s="4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 s="9">
        <v>101</v>
      </c>
      <c r="P115" s="11">
        <v>139.83000000000001</v>
      </c>
      <c r="Q115" s="12" t="s">
        <v>8308</v>
      </c>
      <c r="R115" t="s">
        <v>8313</v>
      </c>
      <c r="S115" s="16">
        <v>42163.897916666669</v>
      </c>
      <c r="T115" s="16">
        <v>42208.132638888885</v>
      </c>
    </row>
    <row r="116" spans="1:20" ht="60" x14ac:dyDescent="0.25">
      <c r="A116">
        <v>361</v>
      </c>
      <c r="B116" s="1" t="s">
        <v>362</v>
      </c>
      <c r="C116" s="1" t="s">
        <v>4471</v>
      </c>
      <c r="D116" s="3">
        <v>35000</v>
      </c>
      <c r="E116" s="4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 s="9">
        <v>111</v>
      </c>
      <c r="P116" s="11">
        <v>109.82</v>
      </c>
      <c r="Q116" s="12" t="s">
        <v>8308</v>
      </c>
      <c r="R116" t="s">
        <v>8313</v>
      </c>
      <c r="S116" s="16">
        <v>41936.001226851848</v>
      </c>
      <c r="T116" s="16">
        <v>41966.042893518519</v>
      </c>
    </row>
    <row r="117" spans="1:20" ht="60" x14ac:dyDescent="0.25">
      <c r="A117">
        <v>362</v>
      </c>
      <c r="B117" s="1" t="s">
        <v>363</v>
      </c>
      <c r="C117" s="1" t="s">
        <v>4472</v>
      </c>
      <c r="D117" s="3">
        <v>9665</v>
      </c>
      <c r="E117" s="4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 s="9">
        <v>124</v>
      </c>
      <c r="P117" s="11">
        <v>139.53</v>
      </c>
      <c r="Q117" s="12" t="s">
        <v>8308</v>
      </c>
      <c r="R117" t="s">
        <v>8313</v>
      </c>
      <c r="S117" s="16">
        <v>41837.210543981484</v>
      </c>
      <c r="T117" s="16">
        <v>41859</v>
      </c>
    </row>
    <row r="118" spans="1:20" ht="75" x14ac:dyDescent="0.25">
      <c r="A118">
        <v>363</v>
      </c>
      <c r="B118" s="1" t="s">
        <v>364</v>
      </c>
      <c r="C118" s="1" t="s">
        <v>4473</v>
      </c>
      <c r="D118" s="3">
        <v>8925</v>
      </c>
      <c r="E118" s="4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 s="9">
        <v>101</v>
      </c>
      <c r="P118" s="11">
        <v>347.85</v>
      </c>
      <c r="Q118" s="12" t="s">
        <v>8308</v>
      </c>
      <c r="R118" t="s">
        <v>8313</v>
      </c>
      <c r="S118" s="16">
        <v>40255.744629629626</v>
      </c>
      <c r="T118" s="16">
        <v>40300.806944444441</v>
      </c>
    </row>
    <row r="119" spans="1:20" ht="75" x14ac:dyDescent="0.25">
      <c r="A119">
        <v>364</v>
      </c>
      <c r="B119" s="1" t="s">
        <v>365</v>
      </c>
      <c r="C119" s="1" t="s">
        <v>4474</v>
      </c>
      <c r="D119" s="3">
        <v>7000</v>
      </c>
      <c r="E119" s="4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 s="9">
        <v>110</v>
      </c>
      <c r="P119" s="11">
        <v>68.239999999999995</v>
      </c>
      <c r="Q119" s="12" t="s">
        <v>8308</v>
      </c>
      <c r="R119" t="s">
        <v>8313</v>
      </c>
      <c r="S119" s="16">
        <v>41780.859629629631</v>
      </c>
      <c r="T119" s="16">
        <v>41811.165972222225</v>
      </c>
    </row>
    <row r="120" spans="1:20" ht="45" x14ac:dyDescent="0.25">
      <c r="A120">
        <v>366</v>
      </c>
      <c r="B120" s="1" t="s">
        <v>367</v>
      </c>
      <c r="C120" s="1" t="s">
        <v>4476</v>
      </c>
      <c r="D120" s="3">
        <v>38000</v>
      </c>
      <c r="E120" s="4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 s="9">
        <v>101</v>
      </c>
      <c r="P120" s="11">
        <v>287.31</v>
      </c>
      <c r="Q120" s="12" t="s">
        <v>8308</v>
      </c>
      <c r="R120" t="s">
        <v>8313</v>
      </c>
      <c r="S120" s="16">
        <v>41019.793032407404</v>
      </c>
      <c r="T120" s="16">
        <v>41049.793032407404</v>
      </c>
    </row>
    <row r="121" spans="1:20" ht="60" x14ac:dyDescent="0.25">
      <c r="A121">
        <v>367</v>
      </c>
      <c r="B121" s="1" t="s">
        <v>368</v>
      </c>
      <c r="C121" s="1" t="s">
        <v>4477</v>
      </c>
      <c r="D121" s="3">
        <v>10000</v>
      </c>
      <c r="E121" s="4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 s="9">
        <v>103</v>
      </c>
      <c r="P121" s="11">
        <v>86.85</v>
      </c>
      <c r="Q121" s="12" t="s">
        <v>8308</v>
      </c>
      <c r="R121" t="s">
        <v>8313</v>
      </c>
      <c r="S121" s="16">
        <v>41355.577291666668</v>
      </c>
      <c r="T121" s="16">
        <v>41395.207638888889</v>
      </c>
    </row>
    <row r="122" spans="1:20" ht="60" x14ac:dyDescent="0.25">
      <c r="A122">
        <v>368</v>
      </c>
      <c r="B122" s="1" t="s">
        <v>369</v>
      </c>
      <c r="C122" s="1" t="s">
        <v>4478</v>
      </c>
      <c r="D122" s="3">
        <v>12500</v>
      </c>
      <c r="E122" s="4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 s="9">
        <v>104</v>
      </c>
      <c r="P122" s="11">
        <v>81.849999999999994</v>
      </c>
      <c r="Q122" s="12" t="s">
        <v>8308</v>
      </c>
      <c r="R122" t="s">
        <v>8313</v>
      </c>
      <c r="S122" s="16">
        <v>42043.605578703704</v>
      </c>
      <c r="T122" s="16">
        <v>42078.563912037032</v>
      </c>
    </row>
    <row r="123" spans="1:20" ht="45" x14ac:dyDescent="0.25">
      <c r="A123">
        <v>369</v>
      </c>
      <c r="B123" s="1" t="s">
        <v>370</v>
      </c>
      <c r="C123" s="1" t="s">
        <v>4479</v>
      </c>
      <c r="D123" s="3">
        <v>6500</v>
      </c>
      <c r="E123" s="4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 s="9">
        <v>110</v>
      </c>
      <c r="P123" s="11">
        <v>42.87</v>
      </c>
      <c r="Q123" s="12" t="s">
        <v>8308</v>
      </c>
      <c r="R123" t="s">
        <v>8313</v>
      </c>
      <c r="S123" s="16">
        <v>40893.551724537036</v>
      </c>
      <c r="T123" s="16">
        <v>40923.551724537036</v>
      </c>
    </row>
    <row r="124" spans="1:20" ht="45" x14ac:dyDescent="0.25">
      <c r="A124">
        <v>370</v>
      </c>
      <c r="B124" s="1" t="s">
        <v>371</v>
      </c>
      <c r="C124" s="1" t="s">
        <v>4480</v>
      </c>
      <c r="D124" s="3">
        <v>25000</v>
      </c>
      <c r="E124" s="4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 s="9">
        <v>122</v>
      </c>
      <c r="P124" s="11">
        <v>709.42</v>
      </c>
      <c r="Q124" s="12" t="s">
        <v>8308</v>
      </c>
      <c r="R124" t="s">
        <v>8313</v>
      </c>
      <c r="S124" s="16">
        <v>42711.795138888891</v>
      </c>
      <c r="T124" s="16">
        <v>42741.795138888891</v>
      </c>
    </row>
    <row r="125" spans="1:20" ht="60" x14ac:dyDescent="0.25">
      <c r="A125">
        <v>371</v>
      </c>
      <c r="B125" s="1" t="s">
        <v>372</v>
      </c>
      <c r="C125" s="1" t="s">
        <v>4481</v>
      </c>
      <c r="D125" s="3">
        <v>150000</v>
      </c>
      <c r="E125" s="4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 s="9">
        <v>114</v>
      </c>
      <c r="P125" s="11">
        <v>161.26</v>
      </c>
      <c r="Q125" s="12" t="s">
        <v>8308</v>
      </c>
      <c r="R125" t="s">
        <v>8313</v>
      </c>
      <c r="S125" s="16">
        <v>41261.767812500002</v>
      </c>
      <c r="T125" s="16">
        <v>41306.767812500002</v>
      </c>
    </row>
    <row r="126" spans="1:20" ht="45" x14ac:dyDescent="0.25">
      <c r="A126">
        <v>373</v>
      </c>
      <c r="B126" s="1" t="s">
        <v>374</v>
      </c>
      <c r="C126" s="1" t="s">
        <v>4483</v>
      </c>
      <c r="D126" s="3">
        <v>7500</v>
      </c>
      <c r="E126" s="4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 s="9">
        <v>107</v>
      </c>
      <c r="P126" s="11">
        <v>89.89</v>
      </c>
      <c r="Q126" s="12" t="s">
        <v>8308</v>
      </c>
      <c r="R126" t="s">
        <v>8313</v>
      </c>
      <c r="S126" s="16">
        <v>41078.91201388889</v>
      </c>
      <c r="T126" s="16">
        <v>41108.91201388889</v>
      </c>
    </row>
    <row r="127" spans="1:20" ht="60" x14ac:dyDescent="0.25">
      <c r="A127">
        <v>374</v>
      </c>
      <c r="B127" s="1" t="s">
        <v>375</v>
      </c>
      <c r="C127" s="1" t="s">
        <v>4484</v>
      </c>
      <c r="D127" s="3">
        <v>6000</v>
      </c>
      <c r="E127" s="4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 s="9">
        <v>131</v>
      </c>
      <c r="P127" s="11">
        <v>45.05</v>
      </c>
      <c r="Q127" s="12" t="s">
        <v>8308</v>
      </c>
      <c r="R127" t="s">
        <v>8313</v>
      </c>
      <c r="S127" s="16">
        <v>40757.889247685183</v>
      </c>
      <c r="T127" s="16">
        <v>40802.889247685183</v>
      </c>
    </row>
    <row r="128" spans="1:20" ht="60" x14ac:dyDescent="0.25">
      <c r="A128">
        <v>375</v>
      </c>
      <c r="B128" s="1" t="s">
        <v>376</v>
      </c>
      <c r="C128" s="1" t="s">
        <v>4485</v>
      </c>
      <c r="D128" s="3">
        <v>500</v>
      </c>
      <c r="E128" s="4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 s="9">
        <v>120</v>
      </c>
      <c r="P128" s="11">
        <v>42.86</v>
      </c>
      <c r="Q128" s="12" t="s">
        <v>8308</v>
      </c>
      <c r="R128" t="s">
        <v>8313</v>
      </c>
      <c r="S128" s="16">
        <v>41657.985081018516</v>
      </c>
      <c r="T128" s="16">
        <v>41699.720833333333</v>
      </c>
    </row>
    <row r="129" spans="1:20" ht="60" x14ac:dyDescent="0.25">
      <c r="A129">
        <v>377</v>
      </c>
      <c r="B129" s="1" t="s">
        <v>378</v>
      </c>
      <c r="C129" s="1" t="s">
        <v>4487</v>
      </c>
      <c r="D129" s="3">
        <v>12000</v>
      </c>
      <c r="E129" s="4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 s="9">
        <v>114</v>
      </c>
      <c r="P129" s="11">
        <v>103.22</v>
      </c>
      <c r="Q129" s="12" t="s">
        <v>8308</v>
      </c>
      <c r="R129" t="s">
        <v>8313</v>
      </c>
      <c r="S129" s="16">
        <v>42292.250787037032</v>
      </c>
      <c r="T129" s="16">
        <v>42322.292361111111</v>
      </c>
    </row>
    <row r="130" spans="1:20" ht="45" x14ac:dyDescent="0.25">
      <c r="A130">
        <v>379</v>
      </c>
      <c r="B130" s="1" t="s">
        <v>380</v>
      </c>
      <c r="C130" s="1" t="s">
        <v>4489</v>
      </c>
      <c r="D130" s="3">
        <v>15000</v>
      </c>
      <c r="E130" s="4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 s="9">
        <v>116</v>
      </c>
      <c r="P130" s="11">
        <v>116.86</v>
      </c>
      <c r="Q130" s="12" t="s">
        <v>8308</v>
      </c>
      <c r="R130" t="s">
        <v>8313</v>
      </c>
      <c r="S130" s="16">
        <v>40987.688333333332</v>
      </c>
      <c r="T130" s="16">
        <v>41032.688333333332</v>
      </c>
    </row>
    <row r="131" spans="1:20" ht="60" x14ac:dyDescent="0.25">
      <c r="A131">
        <v>380</v>
      </c>
      <c r="B131" s="1" t="s">
        <v>381</v>
      </c>
      <c r="C131" s="1" t="s">
        <v>4490</v>
      </c>
      <c r="D131" s="3">
        <v>4000</v>
      </c>
      <c r="E131" s="4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 s="9">
        <v>142</v>
      </c>
      <c r="P131" s="11">
        <v>115.51</v>
      </c>
      <c r="Q131" s="12" t="s">
        <v>8308</v>
      </c>
      <c r="R131" t="s">
        <v>8313</v>
      </c>
      <c r="S131" s="16">
        <v>42367.719814814816</v>
      </c>
      <c r="T131" s="16">
        <v>42392.719814814816</v>
      </c>
    </row>
    <row r="132" spans="1:20" ht="45" x14ac:dyDescent="0.25">
      <c r="A132">
        <v>381</v>
      </c>
      <c r="B132" s="1" t="s">
        <v>382</v>
      </c>
      <c r="C132" s="1" t="s">
        <v>4491</v>
      </c>
      <c r="D132" s="3">
        <v>25000</v>
      </c>
      <c r="E132" s="4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 s="9">
        <v>105</v>
      </c>
      <c r="P132" s="11">
        <v>104.31</v>
      </c>
      <c r="Q132" s="12" t="s">
        <v>8308</v>
      </c>
      <c r="R132" t="s">
        <v>8313</v>
      </c>
      <c r="S132" s="16">
        <v>41085.698113425926</v>
      </c>
      <c r="T132" s="16">
        <v>41120.208333333336</v>
      </c>
    </row>
    <row r="133" spans="1:20" ht="60" x14ac:dyDescent="0.25">
      <c r="A133">
        <v>382</v>
      </c>
      <c r="B133" s="1" t="s">
        <v>383</v>
      </c>
      <c r="C133" s="1" t="s">
        <v>4492</v>
      </c>
      <c r="D133" s="3">
        <v>600</v>
      </c>
      <c r="E133" s="4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 s="9">
        <v>256</v>
      </c>
      <c r="P133" s="11">
        <v>69.77</v>
      </c>
      <c r="Q133" s="12" t="s">
        <v>8308</v>
      </c>
      <c r="R133" t="s">
        <v>8313</v>
      </c>
      <c r="S133" s="16">
        <v>41144.709490740745</v>
      </c>
      <c r="T133" s="16">
        <v>41158.709490740745</v>
      </c>
    </row>
    <row r="134" spans="1:20" ht="60" x14ac:dyDescent="0.25">
      <c r="A134">
        <v>383</v>
      </c>
      <c r="B134" s="1" t="s">
        <v>384</v>
      </c>
      <c r="C134" s="1" t="s">
        <v>4493</v>
      </c>
      <c r="D134" s="3">
        <v>999</v>
      </c>
      <c r="E134" s="4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 s="9">
        <v>207</v>
      </c>
      <c r="P134" s="11">
        <v>43.02</v>
      </c>
      <c r="Q134" s="12" t="s">
        <v>8308</v>
      </c>
      <c r="R134" t="s">
        <v>8313</v>
      </c>
      <c r="S134" s="16">
        <v>41755.117581018516</v>
      </c>
      <c r="T134" s="16">
        <v>41778.117581018516</v>
      </c>
    </row>
    <row r="135" spans="1:20" ht="45" x14ac:dyDescent="0.25">
      <c r="A135">
        <v>384</v>
      </c>
      <c r="B135" s="1" t="s">
        <v>385</v>
      </c>
      <c r="C135" s="1" t="s">
        <v>4494</v>
      </c>
      <c r="D135" s="3">
        <v>20000</v>
      </c>
      <c r="E135" s="4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 s="9">
        <v>112</v>
      </c>
      <c r="P135" s="11">
        <v>58.54</v>
      </c>
      <c r="Q135" s="12" t="s">
        <v>8308</v>
      </c>
      <c r="R135" t="s">
        <v>8313</v>
      </c>
      <c r="S135" s="16">
        <v>41980.781793981485</v>
      </c>
      <c r="T135" s="16">
        <v>42010.781793981485</v>
      </c>
    </row>
    <row r="136" spans="1:20" ht="45" x14ac:dyDescent="0.25">
      <c r="A136">
        <v>385</v>
      </c>
      <c r="B136" s="1" t="s">
        <v>386</v>
      </c>
      <c r="C136" s="1" t="s">
        <v>4495</v>
      </c>
      <c r="D136" s="3">
        <v>25000</v>
      </c>
      <c r="E136" s="4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 s="9">
        <v>106</v>
      </c>
      <c r="P136" s="11">
        <v>111.8</v>
      </c>
      <c r="Q136" s="12" t="s">
        <v>8308</v>
      </c>
      <c r="R136" t="s">
        <v>8313</v>
      </c>
      <c r="S136" s="16">
        <v>41934.584502314814</v>
      </c>
      <c r="T136" s="16">
        <v>41964.626168981486</v>
      </c>
    </row>
    <row r="137" spans="1:20" ht="45" x14ac:dyDescent="0.25">
      <c r="A137">
        <v>386</v>
      </c>
      <c r="B137" s="1" t="s">
        <v>387</v>
      </c>
      <c r="C137" s="1" t="s">
        <v>4496</v>
      </c>
      <c r="D137" s="3">
        <v>600</v>
      </c>
      <c r="E137" s="4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 s="9">
        <v>100</v>
      </c>
      <c r="P137" s="11">
        <v>46.23</v>
      </c>
      <c r="Q137" s="12" t="s">
        <v>8308</v>
      </c>
      <c r="R137" t="s">
        <v>8313</v>
      </c>
      <c r="S137" s="16">
        <v>42211.951284722221</v>
      </c>
      <c r="T137" s="16">
        <v>42226.951284722221</v>
      </c>
    </row>
    <row r="138" spans="1:20" ht="60" x14ac:dyDescent="0.25">
      <c r="A138">
        <v>387</v>
      </c>
      <c r="B138" s="1" t="s">
        <v>388</v>
      </c>
      <c r="C138" s="1" t="s">
        <v>4497</v>
      </c>
      <c r="D138" s="3">
        <v>38000</v>
      </c>
      <c r="E138" s="4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 s="9">
        <v>214</v>
      </c>
      <c r="P138" s="11">
        <v>144.69</v>
      </c>
      <c r="Q138" s="12" t="s">
        <v>8308</v>
      </c>
      <c r="R138" t="s">
        <v>8313</v>
      </c>
      <c r="S138" s="16">
        <v>42200.67659722222</v>
      </c>
      <c r="T138" s="16">
        <v>42231.25</v>
      </c>
    </row>
    <row r="139" spans="1:20" ht="45" x14ac:dyDescent="0.25">
      <c r="A139">
        <v>388</v>
      </c>
      <c r="B139" s="1" t="s">
        <v>389</v>
      </c>
      <c r="C139" s="1" t="s">
        <v>4498</v>
      </c>
      <c r="D139" s="3">
        <v>5000</v>
      </c>
      <c r="E139" s="4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 s="9">
        <v>126</v>
      </c>
      <c r="P139" s="11">
        <v>88.85</v>
      </c>
      <c r="Q139" s="12" t="s">
        <v>8308</v>
      </c>
      <c r="R139" t="s">
        <v>8313</v>
      </c>
      <c r="S139" s="16">
        <v>42549.076157407413</v>
      </c>
      <c r="T139" s="16">
        <v>42579.076157407413</v>
      </c>
    </row>
    <row r="140" spans="1:20" ht="60" x14ac:dyDescent="0.25">
      <c r="A140">
        <v>389</v>
      </c>
      <c r="B140" s="1" t="s">
        <v>390</v>
      </c>
      <c r="C140" s="1" t="s">
        <v>4499</v>
      </c>
      <c r="D140" s="3">
        <v>68000</v>
      </c>
      <c r="E140" s="4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 s="9">
        <v>182</v>
      </c>
      <c r="P140" s="11">
        <v>81.75</v>
      </c>
      <c r="Q140" s="12" t="s">
        <v>8308</v>
      </c>
      <c r="R140" t="s">
        <v>8313</v>
      </c>
      <c r="S140" s="16">
        <v>41674.063078703701</v>
      </c>
      <c r="T140" s="16">
        <v>41705.957638888889</v>
      </c>
    </row>
    <row r="141" spans="1:20" ht="60" x14ac:dyDescent="0.25">
      <c r="A141">
        <v>390</v>
      </c>
      <c r="B141" s="1" t="s">
        <v>391</v>
      </c>
      <c r="C141" s="1" t="s">
        <v>4500</v>
      </c>
      <c r="D141" s="3">
        <v>1000</v>
      </c>
      <c r="E141" s="4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 s="9">
        <v>100</v>
      </c>
      <c r="P141" s="11">
        <v>71.430000000000007</v>
      </c>
      <c r="Q141" s="12" t="s">
        <v>8308</v>
      </c>
      <c r="R141" t="s">
        <v>8313</v>
      </c>
      <c r="S141" s="16">
        <v>42112.036712962959</v>
      </c>
      <c r="T141" s="16">
        <v>42132.036712962959</v>
      </c>
    </row>
    <row r="142" spans="1:20" ht="45" x14ac:dyDescent="0.25">
      <c r="A142">
        <v>391</v>
      </c>
      <c r="B142" s="1" t="s">
        <v>392</v>
      </c>
      <c r="C142" s="1" t="s">
        <v>4501</v>
      </c>
      <c r="D142" s="3">
        <v>20000</v>
      </c>
      <c r="E142" s="4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 s="9">
        <v>101</v>
      </c>
      <c r="P142" s="11">
        <v>104.26</v>
      </c>
      <c r="Q142" s="12" t="s">
        <v>8308</v>
      </c>
      <c r="R142" t="s">
        <v>8313</v>
      </c>
      <c r="S142" s="16">
        <v>40865.042256944449</v>
      </c>
      <c r="T142" s="16">
        <v>40895.040972222225</v>
      </c>
    </row>
    <row r="143" spans="1:20" ht="45" x14ac:dyDescent="0.25">
      <c r="A143">
        <v>392</v>
      </c>
      <c r="B143" s="1" t="s">
        <v>393</v>
      </c>
      <c r="C143" s="1" t="s">
        <v>4502</v>
      </c>
      <c r="D143" s="3">
        <v>18500</v>
      </c>
      <c r="E143" s="4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 s="9">
        <v>101</v>
      </c>
      <c r="P143" s="11">
        <v>90.62</v>
      </c>
      <c r="Q143" s="12" t="s">
        <v>8308</v>
      </c>
      <c r="R143" t="s">
        <v>8313</v>
      </c>
      <c r="S143" s="16">
        <v>40763.717256944445</v>
      </c>
      <c r="T143" s="16">
        <v>40794.125</v>
      </c>
    </row>
    <row r="144" spans="1:20" ht="60" x14ac:dyDescent="0.25">
      <c r="A144">
        <v>393</v>
      </c>
      <c r="B144" s="1" t="s">
        <v>394</v>
      </c>
      <c r="C144" s="1" t="s">
        <v>4503</v>
      </c>
      <c r="D144" s="3">
        <v>50000</v>
      </c>
      <c r="E144" s="4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 s="9">
        <v>110</v>
      </c>
      <c r="P144" s="11">
        <v>157.33000000000001</v>
      </c>
      <c r="Q144" s="12" t="s">
        <v>8308</v>
      </c>
      <c r="R144" t="s">
        <v>8313</v>
      </c>
      <c r="S144" s="16">
        <v>41526.708935185183</v>
      </c>
      <c r="T144" s="16">
        <v>41557.708935185183</v>
      </c>
    </row>
    <row r="145" spans="1:20" ht="75" x14ac:dyDescent="0.25">
      <c r="A145">
        <v>395</v>
      </c>
      <c r="B145" s="1" t="s">
        <v>396</v>
      </c>
      <c r="C145" s="1" t="s">
        <v>4505</v>
      </c>
      <c r="D145" s="3">
        <v>10000</v>
      </c>
      <c r="E145" s="4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 s="9">
        <v>108</v>
      </c>
      <c r="P145" s="11">
        <v>58.72</v>
      </c>
      <c r="Q145" s="12" t="s">
        <v>8308</v>
      </c>
      <c r="R145" t="s">
        <v>8313</v>
      </c>
      <c r="S145" s="16">
        <v>40990.909259259257</v>
      </c>
      <c r="T145" s="16">
        <v>41026.897222222222</v>
      </c>
    </row>
    <row r="146" spans="1:20" ht="45" x14ac:dyDescent="0.25">
      <c r="A146">
        <v>396</v>
      </c>
      <c r="B146" s="1" t="s">
        <v>397</v>
      </c>
      <c r="C146" s="1" t="s">
        <v>4506</v>
      </c>
      <c r="D146" s="3">
        <v>15000</v>
      </c>
      <c r="E146" s="4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 s="9">
        <v>107</v>
      </c>
      <c r="P146" s="11">
        <v>81.63</v>
      </c>
      <c r="Q146" s="12" t="s">
        <v>8308</v>
      </c>
      <c r="R146" t="s">
        <v>8313</v>
      </c>
      <c r="S146" s="16">
        <v>41082.564884259256</v>
      </c>
      <c r="T146" s="16">
        <v>41097.564884259256</v>
      </c>
    </row>
    <row r="147" spans="1:20" ht="90" x14ac:dyDescent="0.25">
      <c r="A147">
        <v>397</v>
      </c>
      <c r="B147" s="1" t="s">
        <v>398</v>
      </c>
      <c r="C147" s="1" t="s">
        <v>4507</v>
      </c>
      <c r="D147" s="3">
        <v>12444</v>
      </c>
      <c r="E147" s="4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 s="9">
        <v>104</v>
      </c>
      <c r="P147" s="11">
        <v>56.46</v>
      </c>
      <c r="Q147" s="12" t="s">
        <v>8308</v>
      </c>
      <c r="R147" t="s">
        <v>8313</v>
      </c>
      <c r="S147" s="16">
        <v>40379.776435185187</v>
      </c>
      <c r="T147" s="16">
        <v>40422.155555555553</v>
      </c>
    </row>
    <row r="148" spans="1:20" ht="60" x14ac:dyDescent="0.25">
      <c r="A148">
        <v>398</v>
      </c>
      <c r="B148" s="1" t="s">
        <v>399</v>
      </c>
      <c r="C148" s="1" t="s">
        <v>4508</v>
      </c>
      <c r="D148" s="3">
        <v>7500</v>
      </c>
      <c r="E148" s="4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 s="9">
        <v>125</v>
      </c>
      <c r="P148" s="11">
        <v>140.1</v>
      </c>
      <c r="Q148" s="12" t="s">
        <v>8308</v>
      </c>
      <c r="R148" t="s">
        <v>8313</v>
      </c>
      <c r="S148" s="16">
        <v>42078.793124999997</v>
      </c>
      <c r="T148" s="16">
        <v>42123.793124999997</v>
      </c>
    </row>
    <row r="149" spans="1:20" ht="60" x14ac:dyDescent="0.25">
      <c r="A149">
        <v>400</v>
      </c>
      <c r="B149" s="1" t="s">
        <v>401</v>
      </c>
      <c r="C149" s="1" t="s">
        <v>4510</v>
      </c>
      <c r="D149" s="3">
        <v>10000</v>
      </c>
      <c r="E149" s="4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 s="9">
        <v>112</v>
      </c>
      <c r="P149" s="11">
        <v>181.13</v>
      </c>
      <c r="Q149" s="12" t="s">
        <v>8308</v>
      </c>
      <c r="R149" t="s">
        <v>8313</v>
      </c>
      <c r="S149" s="16">
        <v>41745.635960648149</v>
      </c>
      <c r="T149" s="16">
        <v>41776.145833333336</v>
      </c>
    </row>
    <row r="150" spans="1:20" ht="60" x14ac:dyDescent="0.25">
      <c r="A150">
        <v>401</v>
      </c>
      <c r="B150" s="1" t="s">
        <v>402</v>
      </c>
      <c r="C150" s="1" t="s">
        <v>4511</v>
      </c>
      <c r="D150" s="3">
        <v>50000</v>
      </c>
      <c r="E150" s="4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 s="9">
        <v>104</v>
      </c>
      <c r="P150" s="11">
        <v>711.04</v>
      </c>
      <c r="Q150" s="12" t="s">
        <v>8308</v>
      </c>
      <c r="R150" t="s">
        <v>8313</v>
      </c>
      <c r="S150" s="16">
        <v>40732.842245370368</v>
      </c>
      <c r="T150" s="16">
        <v>40762.842245370368</v>
      </c>
    </row>
    <row r="151" spans="1:20" ht="60" x14ac:dyDescent="0.25">
      <c r="A151">
        <v>402</v>
      </c>
      <c r="B151" s="1" t="s">
        <v>403</v>
      </c>
      <c r="C151" s="1" t="s">
        <v>4512</v>
      </c>
      <c r="D151" s="3">
        <v>2000</v>
      </c>
      <c r="E151" s="4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 s="9">
        <v>142</v>
      </c>
      <c r="P151" s="11">
        <v>65.88</v>
      </c>
      <c r="Q151" s="12" t="s">
        <v>8308</v>
      </c>
      <c r="R151" t="s">
        <v>8313</v>
      </c>
      <c r="S151" s="16">
        <v>42292.539548611108</v>
      </c>
      <c r="T151" s="16">
        <v>42313.58121527778</v>
      </c>
    </row>
    <row r="152" spans="1:20" ht="45" x14ac:dyDescent="0.25">
      <c r="A152">
        <v>403</v>
      </c>
      <c r="B152" s="1" t="s">
        <v>404</v>
      </c>
      <c r="C152" s="1" t="s">
        <v>4513</v>
      </c>
      <c r="D152" s="3">
        <v>5000</v>
      </c>
      <c r="E152" s="4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 s="9">
        <v>105</v>
      </c>
      <c r="P152" s="11">
        <v>75.19</v>
      </c>
      <c r="Q152" s="12" t="s">
        <v>8308</v>
      </c>
      <c r="R152" t="s">
        <v>8313</v>
      </c>
      <c r="S152" s="16">
        <v>40718.310659722221</v>
      </c>
      <c r="T152" s="16">
        <v>40765.297222222223</v>
      </c>
    </row>
    <row r="153" spans="1:20" ht="60" x14ac:dyDescent="0.25">
      <c r="A153">
        <v>404</v>
      </c>
      <c r="B153" s="1" t="s">
        <v>405</v>
      </c>
      <c r="C153" s="1" t="s">
        <v>4514</v>
      </c>
      <c r="D153" s="3">
        <v>35000</v>
      </c>
      <c r="E153" s="4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 s="9">
        <v>103</v>
      </c>
      <c r="P153" s="11">
        <v>133.13999999999999</v>
      </c>
      <c r="Q153" s="12" t="s">
        <v>8308</v>
      </c>
      <c r="R153" t="s">
        <v>8313</v>
      </c>
      <c r="S153" s="16">
        <v>41646.628032407411</v>
      </c>
      <c r="T153" s="16">
        <v>41675.961111111108</v>
      </c>
    </row>
    <row r="154" spans="1:20" ht="45" x14ac:dyDescent="0.25">
      <c r="A154">
        <v>405</v>
      </c>
      <c r="B154" s="1" t="s">
        <v>406</v>
      </c>
      <c r="C154" s="1" t="s">
        <v>4515</v>
      </c>
      <c r="D154" s="3">
        <v>2820</v>
      </c>
      <c r="E154" s="4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 s="9">
        <v>108</v>
      </c>
      <c r="P154" s="11">
        <v>55.2</v>
      </c>
      <c r="Q154" s="12" t="s">
        <v>8308</v>
      </c>
      <c r="R154" t="s">
        <v>8313</v>
      </c>
      <c r="S154" s="16">
        <v>41674.08494212963</v>
      </c>
      <c r="T154" s="16">
        <v>41704.08494212963</v>
      </c>
    </row>
    <row r="155" spans="1:20" ht="60" x14ac:dyDescent="0.25">
      <c r="A155">
        <v>406</v>
      </c>
      <c r="B155" s="1" t="s">
        <v>407</v>
      </c>
      <c r="C155" s="1" t="s">
        <v>4516</v>
      </c>
      <c r="D155" s="3">
        <v>2800</v>
      </c>
      <c r="E155" s="4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 s="9">
        <v>108</v>
      </c>
      <c r="P155" s="11">
        <v>86.16</v>
      </c>
      <c r="Q155" s="12" t="s">
        <v>8308</v>
      </c>
      <c r="R155" t="s">
        <v>8313</v>
      </c>
      <c r="S155" s="16">
        <v>40638.162465277775</v>
      </c>
      <c r="T155" s="16">
        <v>40672.249305555553</v>
      </c>
    </row>
    <row r="156" spans="1:20" ht="45" x14ac:dyDescent="0.25">
      <c r="A156">
        <v>407</v>
      </c>
      <c r="B156" s="1" t="s">
        <v>408</v>
      </c>
      <c r="C156" s="1" t="s">
        <v>4517</v>
      </c>
      <c r="D156" s="3">
        <v>2000</v>
      </c>
      <c r="E156" s="4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 s="9">
        <v>102</v>
      </c>
      <c r="P156" s="11">
        <v>92.32</v>
      </c>
      <c r="Q156" s="12" t="s">
        <v>8308</v>
      </c>
      <c r="R156" t="s">
        <v>8313</v>
      </c>
      <c r="S156" s="16">
        <v>40806.870949074073</v>
      </c>
      <c r="T156" s="16">
        <v>40866.912615740745</v>
      </c>
    </row>
    <row r="157" spans="1:20" ht="60" x14ac:dyDescent="0.25">
      <c r="A157">
        <v>408</v>
      </c>
      <c r="B157" s="1" t="s">
        <v>409</v>
      </c>
      <c r="C157" s="1" t="s">
        <v>4518</v>
      </c>
      <c r="D157" s="3">
        <v>6000</v>
      </c>
      <c r="E157" s="4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 s="9">
        <v>101</v>
      </c>
      <c r="P157" s="11">
        <v>160.16</v>
      </c>
      <c r="Q157" s="12" t="s">
        <v>8308</v>
      </c>
      <c r="R157" t="s">
        <v>8313</v>
      </c>
      <c r="S157" s="16">
        <v>41543.735995370371</v>
      </c>
      <c r="T157" s="16">
        <v>41583.777662037035</v>
      </c>
    </row>
    <row r="158" spans="1:20" ht="45" x14ac:dyDescent="0.25">
      <c r="A158">
        <v>411</v>
      </c>
      <c r="B158" s="1" t="s">
        <v>412</v>
      </c>
      <c r="C158" s="1" t="s">
        <v>4521</v>
      </c>
      <c r="D158" s="3">
        <v>30000</v>
      </c>
      <c r="E158" s="4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 s="9">
        <v>101</v>
      </c>
      <c r="P158" s="11">
        <v>125.79</v>
      </c>
      <c r="Q158" s="12" t="s">
        <v>8308</v>
      </c>
      <c r="R158" t="s">
        <v>8313</v>
      </c>
      <c r="S158" s="16">
        <v>41598.17597222222</v>
      </c>
      <c r="T158" s="16">
        <v>41630.208333333336</v>
      </c>
    </row>
    <row r="159" spans="1:20" ht="60" x14ac:dyDescent="0.25">
      <c r="A159">
        <v>412</v>
      </c>
      <c r="B159" s="1" t="s">
        <v>413</v>
      </c>
      <c r="C159" s="1" t="s">
        <v>4522</v>
      </c>
      <c r="D159" s="3">
        <v>2500</v>
      </c>
      <c r="E159" s="4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 s="9">
        <v>127</v>
      </c>
      <c r="P159" s="11">
        <v>57.65</v>
      </c>
      <c r="Q159" s="12" t="s">
        <v>8308</v>
      </c>
      <c r="R159" t="s">
        <v>8313</v>
      </c>
      <c r="S159" s="16">
        <v>41099.742800925924</v>
      </c>
      <c r="T159" s="16">
        <v>41115.742800925924</v>
      </c>
    </row>
    <row r="160" spans="1:20" ht="45" x14ac:dyDescent="0.25">
      <c r="A160">
        <v>413</v>
      </c>
      <c r="B160" s="1" t="s">
        <v>414</v>
      </c>
      <c r="C160" s="1" t="s">
        <v>4523</v>
      </c>
      <c r="D160" s="3">
        <v>12800</v>
      </c>
      <c r="E160" s="4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 s="9">
        <v>105</v>
      </c>
      <c r="P160" s="11">
        <v>78.66</v>
      </c>
      <c r="Q160" s="12" t="s">
        <v>8308</v>
      </c>
      <c r="R160" t="s">
        <v>8313</v>
      </c>
      <c r="S160" s="16">
        <v>41079.877442129626</v>
      </c>
      <c r="T160" s="16">
        <v>41109.877442129626</v>
      </c>
    </row>
    <row r="161" spans="1:20" ht="45" x14ac:dyDescent="0.25">
      <c r="A161">
        <v>414</v>
      </c>
      <c r="B161" s="1" t="s">
        <v>415</v>
      </c>
      <c r="C161" s="1" t="s">
        <v>4524</v>
      </c>
      <c r="D161" s="3">
        <v>18500</v>
      </c>
      <c r="E161" s="4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 s="9">
        <v>103</v>
      </c>
      <c r="P161" s="11">
        <v>91.48</v>
      </c>
      <c r="Q161" s="12" t="s">
        <v>8308</v>
      </c>
      <c r="R161" t="s">
        <v>8313</v>
      </c>
      <c r="S161" s="16">
        <v>41529.063252314816</v>
      </c>
      <c r="T161" s="16">
        <v>41559.063252314816</v>
      </c>
    </row>
    <row r="162" spans="1:20" ht="45" x14ac:dyDescent="0.25">
      <c r="A162">
        <v>416</v>
      </c>
      <c r="B162" s="1" t="s">
        <v>417</v>
      </c>
      <c r="C162" s="1" t="s">
        <v>4526</v>
      </c>
      <c r="D162" s="3">
        <v>1000</v>
      </c>
      <c r="E162" s="4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 s="9">
        <v>120</v>
      </c>
      <c r="P162" s="11">
        <v>48.09</v>
      </c>
      <c r="Q162" s="12" t="s">
        <v>8308</v>
      </c>
      <c r="R162" t="s">
        <v>8313</v>
      </c>
      <c r="S162" s="16">
        <v>41648.396192129629</v>
      </c>
      <c r="T162" s="16">
        <v>41678.396192129629</v>
      </c>
    </row>
    <row r="163" spans="1:20" ht="45" x14ac:dyDescent="0.25">
      <c r="A163">
        <v>417</v>
      </c>
      <c r="B163" s="1" t="s">
        <v>418</v>
      </c>
      <c r="C163" s="1" t="s">
        <v>4527</v>
      </c>
      <c r="D163" s="3">
        <v>10500</v>
      </c>
      <c r="E163" s="4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 s="9">
        <v>100</v>
      </c>
      <c r="P163" s="11">
        <v>202.42</v>
      </c>
      <c r="Q163" s="12" t="s">
        <v>8308</v>
      </c>
      <c r="R163" t="s">
        <v>8313</v>
      </c>
      <c r="S163" s="16">
        <v>41360.970601851855</v>
      </c>
      <c r="T163" s="16">
        <v>41372.189583333333</v>
      </c>
    </row>
    <row r="164" spans="1:20" ht="45" x14ac:dyDescent="0.25">
      <c r="A164">
        <v>418</v>
      </c>
      <c r="B164" s="1" t="s">
        <v>419</v>
      </c>
      <c r="C164" s="1" t="s">
        <v>4528</v>
      </c>
      <c r="D164" s="3">
        <v>22400</v>
      </c>
      <c r="E164" s="4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 s="9">
        <v>101</v>
      </c>
      <c r="P164" s="11">
        <v>216.75</v>
      </c>
      <c r="Q164" s="12" t="s">
        <v>8308</v>
      </c>
      <c r="R164" t="s">
        <v>8313</v>
      </c>
      <c r="S164" s="16">
        <v>42178.282372685186</v>
      </c>
      <c r="T164" s="16">
        <v>42208.282372685186</v>
      </c>
    </row>
    <row r="165" spans="1:20" ht="45" x14ac:dyDescent="0.25">
      <c r="A165">
        <v>419</v>
      </c>
      <c r="B165" s="1" t="s">
        <v>420</v>
      </c>
      <c r="C165" s="1" t="s">
        <v>4529</v>
      </c>
      <c r="D165" s="3">
        <v>8000</v>
      </c>
      <c r="E165" s="4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 s="9">
        <v>100</v>
      </c>
      <c r="P165" s="11">
        <v>110.07</v>
      </c>
      <c r="Q165" s="12" t="s">
        <v>8308</v>
      </c>
      <c r="R165" t="s">
        <v>8313</v>
      </c>
      <c r="S165" s="16">
        <v>41394.842442129629</v>
      </c>
      <c r="T165" s="16">
        <v>41454.842442129629</v>
      </c>
    </row>
  </sheetData>
  <conditionalFormatting sqref="F1:F165">
    <cfRule type="cellIs" dxfId="11" priority="25" operator="equal">
      <formula>"canceled"</formula>
    </cfRule>
    <cfRule type="cellIs" dxfId="10" priority="26" operator="equal">
      <formula>"failed"</formula>
    </cfRule>
    <cfRule type="cellIs" dxfId="9" priority="27" operator="equal">
      <formula>"successful"</formula>
    </cfRule>
    <cfRule type="cellIs" dxfId="8" priority="28" operator="equal">
      <formula>"live"</formula>
    </cfRule>
  </conditionalFormatting>
  <conditionalFormatting sqref="O1:O165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CD82-D196-4960-9DD4-DB58D266BA12}">
  <dimension ref="A1:D1"/>
  <sheetViews>
    <sheetView workbookViewId="0">
      <selection activeCell="U83" sqref="U83"/>
    </sheetView>
  </sheetViews>
  <sheetFormatPr defaultRowHeight="15" x14ac:dyDescent="0.25"/>
  <sheetData>
    <row r="1" spans="1:4" x14ac:dyDescent="0.25">
      <c r="A1" s="21" t="s">
        <v>8389</v>
      </c>
      <c r="B1" s="21"/>
      <c r="C1" s="21"/>
      <c r="D1" s="21"/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8041-4399-4B91-B43A-9DE21D3D6C42}">
  <dimension ref="A1:T53"/>
  <sheetViews>
    <sheetView workbookViewId="0">
      <selection activeCell="B2" sqref="B2"/>
    </sheetView>
  </sheetViews>
  <sheetFormatPr defaultRowHeight="15" x14ac:dyDescent="0.25"/>
  <cols>
    <col min="2" max="2" width="18.28515625" customWidth="1"/>
    <col min="3" max="3" width="36.42578125" customWidth="1"/>
    <col min="4" max="4" width="12.140625" customWidth="1"/>
    <col min="5" max="5" width="11.85546875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4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2181</v>
      </c>
      <c r="B2" s="1" t="s">
        <v>2182</v>
      </c>
      <c r="C2" s="1" t="s">
        <v>6291</v>
      </c>
      <c r="D2" s="3">
        <v>2000</v>
      </c>
      <c r="E2" s="4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 s="9">
        <v>153</v>
      </c>
      <c r="P2" s="11">
        <v>57.77</v>
      </c>
      <c r="Q2" s="12" t="s">
        <v>8331</v>
      </c>
      <c r="R2" t="s">
        <v>8349</v>
      </c>
      <c r="S2" s="16">
        <v>42773.005243055552</v>
      </c>
      <c r="T2" s="16">
        <v>42787.005243055552</v>
      </c>
    </row>
    <row r="3" spans="1:20" ht="60" x14ac:dyDescent="0.25">
      <c r="A3">
        <v>2183</v>
      </c>
      <c r="B3" s="1" t="s">
        <v>2184</v>
      </c>
      <c r="C3" s="1" t="s">
        <v>6293</v>
      </c>
      <c r="D3" s="3">
        <v>1800</v>
      </c>
      <c r="E3" s="4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 s="9">
        <v>489</v>
      </c>
      <c r="P3" s="11">
        <v>31.57</v>
      </c>
      <c r="Q3" s="12" t="s">
        <v>8331</v>
      </c>
      <c r="R3" t="s">
        <v>8349</v>
      </c>
      <c r="S3" s="16">
        <v>42745.365474537044</v>
      </c>
      <c r="T3" s="16">
        <v>42775.208333333328</v>
      </c>
    </row>
    <row r="4" spans="1:20" ht="60" x14ac:dyDescent="0.25">
      <c r="A4">
        <v>2184</v>
      </c>
      <c r="B4" s="1" t="s">
        <v>2185</v>
      </c>
      <c r="C4" s="1" t="s">
        <v>6294</v>
      </c>
      <c r="D4" s="3">
        <v>10000</v>
      </c>
      <c r="E4" s="4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 s="9">
        <v>285</v>
      </c>
      <c r="P4" s="11">
        <v>107.05</v>
      </c>
      <c r="Q4" s="12" t="s">
        <v>8331</v>
      </c>
      <c r="R4" t="s">
        <v>8349</v>
      </c>
      <c r="S4" s="16">
        <v>42380.690289351856</v>
      </c>
      <c r="T4" s="16">
        <v>42394.666666666672</v>
      </c>
    </row>
    <row r="5" spans="1:20" ht="45" x14ac:dyDescent="0.25">
      <c r="A5">
        <v>2186</v>
      </c>
      <c r="B5" s="1" t="s">
        <v>2187</v>
      </c>
      <c r="C5" s="1" t="s">
        <v>6296</v>
      </c>
      <c r="D5" s="3">
        <v>20000</v>
      </c>
      <c r="E5" s="4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 s="9">
        <v>110</v>
      </c>
      <c r="P5" s="11">
        <v>55.96</v>
      </c>
      <c r="Q5" s="12" t="s">
        <v>8331</v>
      </c>
      <c r="R5" t="s">
        <v>8349</v>
      </c>
      <c r="S5" s="16">
        <v>42583.615081018521</v>
      </c>
      <c r="T5" s="16">
        <v>42620.083333333328</v>
      </c>
    </row>
    <row r="6" spans="1:20" ht="60" x14ac:dyDescent="0.25">
      <c r="A6">
        <v>2187</v>
      </c>
      <c r="B6" s="1" t="s">
        <v>2188</v>
      </c>
      <c r="C6" s="1" t="s">
        <v>6297</v>
      </c>
      <c r="D6" s="3">
        <v>20000</v>
      </c>
      <c r="E6" s="4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 s="9">
        <v>1015</v>
      </c>
      <c r="P6" s="11">
        <v>56.97</v>
      </c>
      <c r="Q6" s="12" t="s">
        <v>8331</v>
      </c>
      <c r="R6" t="s">
        <v>8349</v>
      </c>
      <c r="S6" s="16">
        <v>42068.209097222221</v>
      </c>
      <c r="T6" s="16">
        <v>42097.165972222225</v>
      </c>
    </row>
    <row r="7" spans="1:20" ht="60" x14ac:dyDescent="0.25">
      <c r="A7">
        <v>2190</v>
      </c>
      <c r="B7" s="1" t="s">
        <v>2191</v>
      </c>
      <c r="C7" s="1" t="s">
        <v>6300</v>
      </c>
      <c r="D7" s="3">
        <v>19000</v>
      </c>
      <c r="E7" s="4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 s="9">
        <v>185</v>
      </c>
      <c r="P7" s="11">
        <v>65.319999999999993</v>
      </c>
      <c r="Q7" s="12" t="s">
        <v>8331</v>
      </c>
      <c r="R7" t="s">
        <v>8349</v>
      </c>
      <c r="S7" s="16">
        <v>42417.625046296293</v>
      </c>
      <c r="T7" s="16">
        <v>42452.290972222225</v>
      </c>
    </row>
    <row r="8" spans="1:20" ht="60" x14ac:dyDescent="0.25">
      <c r="A8">
        <v>2193</v>
      </c>
      <c r="B8" s="1" t="s">
        <v>2194</v>
      </c>
      <c r="C8" s="1" t="s">
        <v>6303</v>
      </c>
      <c r="D8" s="3">
        <v>15000</v>
      </c>
      <c r="E8" s="4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 s="9">
        <v>452</v>
      </c>
      <c r="P8" s="11">
        <v>75.650000000000006</v>
      </c>
      <c r="Q8" s="12" t="s">
        <v>8331</v>
      </c>
      <c r="R8" t="s">
        <v>8349</v>
      </c>
      <c r="S8" s="16">
        <v>42664.405925925923</v>
      </c>
      <c r="T8" s="16">
        <v>42695.207638888889</v>
      </c>
    </row>
    <row r="9" spans="1:20" ht="60" x14ac:dyDescent="0.25">
      <c r="A9">
        <v>2194</v>
      </c>
      <c r="B9" s="1" t="s">
        <v>2195</v>
      </c>
      <c r="C9" s="1" t="s">
        <v>6304</v>
      </c>
      <c r="D9" s="3">
        <v>10000</v>
      </c>
      <c r="E9" s="4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 s="9">
        <v>537</v>
      </c>
      <c r="P9" s="11">
        <v>61.2</v>
      </c>
      <c r="Q9" s="12" t="s">
        <v>8331</v>
      </c>
      <c r="R9" t="s">
        <v>8349</v>
      </c>
      <c r="S9" s="16">
        <v>42425.757986111115</v>
      </c>
      <c r="T9" s="16">
        <v>42455.716319444444</v>
      </c>
    </row>
    <row r="10" spans="1:20" ht="30" x14ac:dyDescent="0.25">
      <c r="A10">
        <v>2195</v>
      </c>
      <c r="B10" s="1" t="s">
        <v>2196</v>
      </c>
      <c r="C10" s="1" t="s">
        <v>6305</v>
      </c>
      <c r="D10" s="3">
        <v>4600</v>
      </c>
      <c r="E10" s="4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 s="9">
        <v>120</v>
      </c>
      <c r="P10" s="11">
        <v>48.13</v>
      </c>
      <c r="Q10" s="12" t="s">
        <v>8331</v>
      </c>
      <c r="R10" t="s">
        <v>8349</v>
      </c>
      <c r="S10" s="16">
        <v>42197.771990740745</v>
      </c>
      <c r="T10" s="16">
        <v>42227.771990740745</v>
      </c>
    </row>
    <row r="11" spans="1:20" ht="45" x14ac:dyDescent="0.25">
      <c r="A11">
        <v>2196</v>
      </c>
      <c r="B11" s="1" t="s">
        <v>2197</v>
      </c>
      <c r="C11" s="1" t="s">
        <v>6306</v>
      </c>
      <c r="D11" s="3">
        <v>14000</v>
      </c>
      <c r="E11" s="4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 s="9">
        <v>114</v>
      </c>
      <c r="P11" s="11">
        <v>68.11</v>
      </c>
      <c r="Q11" s="12" t="s">
        <v>8331</v>
      </c>
      <c r="R11" t="s">
        <v>8349</v>
      </c>
      <c r="S11" s="16">
        <v>42675.487291666665</v>
      </c>
      <c r="T11" s="16">
        <v>42706.291666666672</v>
      </c>
    </row>
    <row r="12" spans="1:20" ht="60" x14ac:dyDescent="0.25">
      <c r="A12">
        <v>2197</v>
      </c>
      <c r="B12" s="1" t="s">
        <v>2198</v>
      </c>
      <c r="C12" s="1" t="s">
        <v>6307</v>
      </c>
      <c r="D12" s="3">
        <v>30000</v>
      </c>
      <c r="E12" s="4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 s="9">
        <v>951</v>
      </c>
      <c r="P12" s="11">
        <v>65.89</v>
      </c>
      <c r="Q12" s="12" t="s">
        <v>8331</v>
      </c>
      <c r="R12" t="s">
        <v>8349</v>
      </c>
      <c r="S12" s="16">
        <v>42033.584016203706</v>
      </c>
      <c r="T12" s="16">
        <v>42063.584016203706</v>
      </c>
    </row>
    <row r="13" spans="1:20" ht="60" x14ac:dyDescent="0.25">
      <c r="A13">
        <v>2198</v>
      </c>
      <c r="B13" s="1" t="s">
        <v>2199</v>
      </c>
      <c r="C13" s="1" t="s">
        <v>6308</v>
      </c>
      <c r="D13" s="3">
        <v>40000</v>
      </c>
      <c r="E13" s="4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 s="9">
        <v>133</v>
      </c>
      <c r="P13" s="11">
        <v>81.650000000000006</v>
      </c>
      <c r="Q13" s="12" t="s">
        <v>8331</v>
      </c>
      <c r="R13" t="s">
        <v>8349</v>
      </c>
      <c r="S13" s="16">
        <v>42292.513888888891</v>
      </c>
      <c r="T13" s="16">
        <v>42322.555555555555</v>
      </c>
    </row>
    <row r="14" spans="1:20" ht="60" x14ac:dyDescent="0.25">
      <c r="A14">
        <v>2221</v>
      </c>
      <c r="B14" s="1" t="s">
        <v>2222</v>
      </c>
      <c r="C14" s="1" t="s">
        <v>6331</v>
      </c>
      <c r="D14" s="3">
        <v>7500</v>
      </c>
      <c r="E14" s="4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 s="9">
        <v>108</v>
      </c>
      <c r="P14" s="11">
        <v>37.200000000000003</v>
      </c>
      <c r="Q14" s="12" t="s">
        <v>8331</v>
      </c>
      <c r="R14" t="s">
        <v>8349</v>
      </c>
      <c r="S14" s="16">
        <v>42452.666770833333</v>
      </c>
      <c r="T14" s="16">
        <v>42483</v>
      </c>
    </row>
    <row r="15" spans="1:20" ht="60" x14ac:dyDescent="0.25">
      <c r="A15">
        <v>2222</v>
      </c>
      <c r="B15" s="1" t="s">
        <v>2223</v>
      </c>
      <c r="C15" s="1" t="s">
        <v>6332</v>
      </c>
      <c r="D15" s="3">
        <v>500</v>
      </c>
      <c r="E15" s="4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 s="9">
        <v>163</v>
      </c>
      <c r="P15" s="11">
        <v>27.1</v>
      </c>
      <c r="Q15" s="12" t="s">
        <v>8331</v>
      </c>
      <c r="R15" t="s">
        <v>8349</v>
      </c>
      <c r="S15" s="16">
        <v>40906.787581018521</v>
      </c>
      <c r="T15" s="16">
        <v>40936.787581018521</v>
      </c>
    </row>
    <row r="16" spans="1:20" ht="60" x14ac:dyDescent="0.25">
      <c r="A16">
        <v>2224</v>
      </c>
      <c r="B16" s="1" t="s">
        <v>2225</v>
      </c>
      <c r="C16" s="1" t="s">
        <v>6334</v>
      </c>
      <c r="D16" s="3">
        <v>10000</v>
      </c>
      <c r="E16" s="4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 s="9">
        <v>243</v>
      </c>
      <c r="P16" s="11">
        <v>82.15</v>
      </c>
      <c r="Q16" s="12" t="s">
        <v>8331</v>
      </c>
      <c r="R16" t="s">
        <v>8349</v>
      </c>
      <c r="S16" s="16">
        <v>42644.667534722219</v>
      </c>
      <c r="T16" s="16">
        <v>42672.791666666672</v>
      </c>
    </row>
    <row r="17" spans="1:20" ht="60" x14ac:dyDescent="0.25">
      <c r="A17">
        <v>2226</v>
      </c>
      <c r="B17" s="1" t="s">
        <v>2227</v>
      </c>
      <c r="C17" s="1" t="s">
        <v>6336</v>
      </c>
      <c r="D17" s="3">
        <v>18000</v>
      </c>
      <c r="E17" s="4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 s="9">
        <v>108</v>
      </c>
      <c r="P17" s="11">
        <v>60.82</v>
      </c>
      <c r="Q17" s="12" t="s">
        <v>8331</v>
      </c>
      <c r="R17" t="s">
        <v>8349</v>
      </c>
      <c r="S17" s="16">
        <v>42381.79886574074</v>
      </c>
      <c r="T17" s="16">
        <v>42412.207638888889</v>
      </c>
    </row>
    <row r="18" spans="1:20" ht="60" x14ac:dyDescent="0.25">
      <c r="A18">
        <v>2229</v>
      </c>
      <c r="B18" s="1" t="s">
        <v>2230</v>
      </c>
      <c r="C18" s="1" t="s">
        <v>6339</v>
      </c>
      <c r="D18" s="3">
        <v>8012</v>
      </c>
      <c r="E18" s="4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 s="9">
        <v>171</v>
      </c>
      <c r="P18" s="11">
        <v>25.43</v>
      </c>
      <c r="Q18" s="12" t="s">
        <v>8331</v>
      </c>
      <c r="R18" t="s">
        <v>8349</v>
      </c>
      <c r="S18" s="16">
        <v>41484.664247685185</v>
      </c>
      <c r="T18" s="16">
        <v>41520.166666666664</v>
      </c>
    </row>
    <row r="19" spans="1:20" ht="60" x14ac:dyDescent="0.25">
      <c r="A19">
        <v>2230</v>
      </c>
      <c r="B19" s="1" t="s">
        <v>2231</v>
      </c>
      <c r="C19" s="1" t="s">
        <v>6340</v>
      </c>
      <c r="D19" s="3">
        <v>8500</v>
      </c>
      <c r="E19" s="4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 s="9">
        <v>126</v>
      </c>
      <c r="P19" s="11">
        <v>21.5</v>
      </c>
      <c r="Q19" s="12" t="s">
        <v>8331</v>
      </c>
      <c r="R19" t="s">
        <v>8349</v>
      </c>
      <c r="S19" s="16">
        <v>41724.881099537037</v>
      </c>
      <c r="T19" s="16">
        <v>41754.881099537037</v>
      </c>
    </row>
    <row r="20" spans="1:20" ht="60" x14ac:dyDescent="0.25">
      <c r="A20">
        <v>2231</v>
      </c>
      <c r="B20" s="1" t="s">
        <v>2232</v>
      </c>
      <c r="C20" s="1" t="s">
        <v>6341</v>
      </c>
      <c r="D20" s="3">
        <v>2500</v>
      </c>
      <c r="E20" s="4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 s="9">
        <v>1212</v>
      </c>
      <c r="P20" s="11">
        <v>27.23</v>
      </c>
      <c r="Q20" s="12" t="s">
        <v>8331</v>
      </c>
      <c r="R20" t="s">
        <v>8349</v>
      </c>
      <c r="S20" s="16">
        <v>41423.910891203705</v>
      </c>
      <c r="T20" s="16">
        <v>41450.208333333336</v>
      </c>
    </row>
    <row r="21" spans="1:20" ht="60" x14ac:dyDescent="0.25">
      <c r="A21">
        <v>2232</v>
      </c>
      <c r="B21" s="1" t="s">
        <v>2233</v>
      </c>
      <c r="C21" s="1" t="s">
        <v>6342</v>
      </c>
      <c r="D21" s="3">
        <v>5000</v>
      </c>
      <c r="E21" s="4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 s="9">
        <v>496</v>
      </c>
      <c r="P21" s="11">
        <v>25.09</v>
      </c>
      <c r="Q21" s="12" t="s">
        <v>8331</v>
      </c>
      <c r="R21" t="s">
        <v>8349</v>
      </c>
      <c r="S21" s="16">
        <v>41806.794074074074</v>
      </c>
      <c r="T21" s="16">
        <v>41839.125</v>
      </c>
    </row>
    <row r="22" spans="1:20" ht="60" x14ac:dyDescent="0.25">
      <c r="A22">
        <v>2234</v>
      </c>
      <c r="B22" s="1" t="s">
        <v>2235</v>
      </c>
      <c r="C22" s="1" t="s">
        <v>6344</v>
      </c>
      <c r="D22" s="3">
        <v>100</v>
      </c>
      <c r="E22" s="4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 s="9">
        <v>1165</v>
      </c>
      <c r="P22" s="11">
        <v>41.61</v>
      </c>
      <c r="Q22" s="12" t="s">
        <v>8331</v>
      </c>
      <c r="R22" t="s">
        <v>8349</v>
      </c>
      <c r="S22" s="16">
        <v>42710.824618055558</v>
      </c>
      <c r="T22" s="16">
        <v>42740.824618055558</v>
      </c>
    </row>
    <row r="23" spans="1:20" ht="45" x14ac:dyDescent="0.25">
      <c r="A23">
        <v>2236</v>
      </c>
      <c r="B23" s="1" t="s">
        <v>2237</v>
      </c>
      <c r="C23" s="1" t="s">
        <v>6346</v>
      </c>
      <c r="D23" s="3">
        <v>2800</v>
      </c>
      <c r="E23" s="4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 s="9">
        <v>537</v>
      </c>
      <c r="P23" s="11">
        <v>22.12</v>
      </c>
      <c r="Q23" s="12" t="s">
        <v>8331</v>
      </c>
      <c r="R23" t="s">
        <v>8349</v>
      </c>
      <c r="S23" s="16">
        <v>42371.617164351846</v>
      </c>
      <c r="T23" s="16">
        <v>42401.617164351846</v>
      </c>
    </row>
    <row r="24" spans="1:20" ht="60" x14ac:dyDescent="0.25">
      <c r="A24">
        <v>2237</v>
      </c>
      <c r="B24" s="1" t="s">
        <v>2238</v>
      </c>
      <c r="C24" s="1" t="s">
        <v>6347</v>
      </c>
      <c r="D24" s="3">
        <v>18000</v>
      </c>
      <c r="E24" s="4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 s="9">
        <v>353</v>
      </c>
      <c r="P24" s="11">
        <v>64.63</v>
      </c>
      <c r="Q24" s="12" t="s">
        <v>8331</v>
      </c>
      <c r="R24" t="s">
        <v>8349</v>
      </c>
      <c r="S24" s="16">
        <v>41915.003275462965</v>
      </c>
      <c r="T24" s="16">
        <v>41955.332638888889</v>
      </c>
    </row>
    <row r="25" spans="1:20" ht="45" x14ac:dyDescent="0.25">
      <c r="A25">
        <v>2239</v>
      </c>
      <c r="B25" s="1" t="s">
        <v>2240</v>
      </c>
      <c r="C25" s="1" t="s">
        <v>6349</v>
      </c>
      <c r="D25" s="3">
        <v>25000</v>
      </c>
      <c r="E25" s="4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 s="9">
        <v>128</v>
      </c>
      <c r="P25" s="11">
        <v>75.13</v>
      </c>
      <c r="Q25" s="12" t="s">
        <v>8331</v>
      </c>
      <c r="R25" t="s">
        <v>8349</v>
      </c>
      <c r="S25" s="16">
        <v>41572.958495370374</v>
      </c>
      <c r="T25" s="16">
        <v>41609.168055555558</v>
      </c>
    </row>
    <row r="26" spans="1:20" ht="60" x14ac:dyDescent="0.25">
      <c r="A26">
        <v>2240</v>
      </c>
      <c r="B26" s="1" t="s">
        <v>2241</v>
      </c>
      <c r="C26" s="1" t="s">
        <v>6350</v>
      </c>
      <c r="D26" s="3">
        <v>5000</v>
      </c>
      <c r="E26" s="4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 s="9">
        <v>271</v>
      </c>
      <c r="P26" s="11">
        <v>140.97999999999999</v>
      </c>
      <c r="Q26" s="12" t="s">
        <v>8331</v>
      </c>
      <c r="R26" t="s">
        <v>8349</v>
      </c>
      <c r="S26" s="16">
        <v>42452.825740740736</v>
      </c>
      <c r="T26" s="16">
        <v>42482.825740740736</v>
      </c>
    </row>
    <row r="27" spans="1:20" ht="45" x14ac:dyDescent="0.25">
      <c r="A27">
        <v>2242</v>
      </c>
      <c r="B27" s="1" t="s">
        <v>2243</v>
      </c>
      <c r="C27" s="1" t="s">
        <v>6352</v>
      </c>
      <c r="D27" s="3">
        <v>10000</v>
      </c>
      <c r="E27" s="4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 s="9">
        <v>1360</v>
      </c>
      <c r="P27" s="11">
        <v>53.87</v>
      </c>
      <c r="Q27" s="12" t="s">
        <v>8331</v>
      </c>
      <c r="R27" t="s">
        <v>8349</v>
      </c>
      <c r="S27" s="16">
        <v>41569.575613425928</v>
      </c>
      <c r="T27" s="16">
        <v>41605.126388888886</v>
      </c>
    </row>
    <row r="28" spans="1:20" ht="60" x14ac:dyDescent="0.25">
      <c r="A28">
        <v>2243</v>
      </c>
      <c r="B28" s="1" t="s">
        <v>2244</v>
      </c>
      <c r="C28" s="1" t="s">
        <v>6353</v>
      </c>
      <c r="D28" s="3">
        <v>1</v>
      </c>
      <c r="E28" s="4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 s="9">
        <v>930250</v>
      </c>
      <c r="P28" s="11">
        <v>4.57</v>
      </c>
      <c r="Q28" s="12" t="s">
        <v>8331</v>
      </c>
      <c r="R28" t="s">
        <v>8349</v>
      </c>
      <c r="S28" s="16">
        <v>42800.751041666663</v>
      </c>
      <c r="T28" s="16">
        <v>42807.125</v>
      </c>
    </row>
    <row r="29" spans="1:20" ht="60" x14ac:dyDescent="0.25">
      <c r="A29">
        <v>2244</v>
      </c>
      <c r="B29" s="1" t="s">
        <v>2245</v>
      </c>
      <c r="C29" s="1" t="s">
        <v>6354</v>
      </c>
      <c r="D29" s="3">
        <v>5000</v>
      </c>
      <c r="E29" s="4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 s="9">
        <v>377</v>
      </c>
      <c r="P29" s="11">
        <v>65</v>
      </c>
      <c r="Q29" s="12" t="s">
        <v>8331</v>
      </c>
      <c r="R29" t="s">
        <v>8349</v>
      </c>
      <c r="S29" s="16">
        <v>42647.818819444445</v>
      </c>
      <c r="T29" s="16">
        <v>42659.854166666672</v>
      </c>
    </row>
    <row r="30" spans="1:20" ht="60" x14ac:dyDescent="0.25">
      <c r="A30">
        <v>2245</v>
      </c>
      <c r="B30" s="1" t="s">
        <v>2246</v>
      </c>
      <c r="C30" s="1" t="s">
        <v>6355</v>
      </c>
      <c r="D30" s="3">
        <v>4000</v>
      </c>
      <c r="E30" s="4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 s="9">
        <v>2647</v>
      </c>
      <c r="P30" s="11">
        <v>53.48</v>
      </c>
      <c r="Q30" s="12" t="s">
        <v>8331</v>
      </c>
      <c r="R30" t="s">
        <v>8349</v>
      </c>
      <c r="S30" s="16">
        <v>41660.708530092597</v>
      </c>
      <c r="T30" s="16">
        <v>41691.75</v>
      </c>
    </row>
    <row r="31" spans="1:20" ht="45" x14ac:dyDescent="0.25">
      <c r="A31">
        <v>2247</v>
      </c>
      <c r="B31" s="1" t="s">
        <v>2248</v>
      </c>
      <c r="C31" s="1" t="s">
        <v>6357</v>
      </c>
      <c r="D31" s="3">
        <v>18500</v>
      </c>
      <c r="E31" s="4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 s="9">
        <v>104</v>
      </c>
      <c r="P31" s="11">
        <v>50.85</v>
      </c>
      <c r="Q31" s="12" t="s">
        <v>8331</v>
      </c>
      <c r="R31" t="s">
        <v>8349</v>
      </c>
      <c r="S31" s="16">
        <v>42200.666261574079</v>
      </c>
      <c r="T31" s="16">
        <v>42214.666261574079</v>
      </c>
    </row>
    <row r="32" spans="1:20" ht="45" x14ac:dyDescent="0.25">
      <c r="A32">
        <v>2249</v>
      </c>
      <c r="B32" s="1" t="s">
        <v>2250</v>
      </c>
      <c r="C32" s="1" t="s">
        <v>6359</v>
      </c>
      <c r="D32" s="3">
        <v>3500</v>
      </c>
      <c r="E32" s="4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 s="9">
        <v>169</v>
      </c>
      <c r="P32" s="11">
        <v>32.82</v>
      </c>
      <c r="Q32" s="12" t="s">
        <v>8331</v>
      </c>
      <c r="R32" t="s">
        <v>8349</v>
      </c>
      <c r="S32" s="16">
        <v>41336.703298611108</v>
      </c>
      <c r="T32" s="16">
        <v>41366.661631944444</v>
      </c>
    </row>
    <row r="33" spans="1:20" ht="60" x14ac:dyDescent="0.25">
      <c r="A33">
        <v>2250</v>
      </c>
      <c r="B33" s="1" t="s">
        <v>2251</v>
      </c>
      <c r="C33" s="1" t="s">
        <v>6360</v>
      </c>
      <c r="D33" s="3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v>975</v>
      </c>
      <c r="P33" s="11">
        <v>426.93</v>
      </c>
      <c r="Q33" s="12" t="s">
        <v>8331</v>
      </c>
      <c r="R33" t="s">
        <v>8349</v>
      </c>
      <c r="S33" s="16">
        <v>42677.005474537036</v>
      </c>
      <c r="T33" s="16">
        <v>42707.0471412037</v>
      </c>
    </row>
    <row r="34" spans="1:20" ht="45" x14ac:dyDescent="0.25">
      <c r="A34">
        <v>2251</v>
      </c>
      <c r="B34" s="1" t="s">
        <v>2252</v>
      </c>
      <c r="C34" s="1" t="s">
        <v>6361</v>
      </c>
      <c r="D34" s="3">
        <v>8500</v>
      </c>
      <c r="E34" s="4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 s="9">
        <v>134</v>
      </c>
      <c r="P34" s="11">
        <v>23.81</v>
      </c>
      <c r="Q34" s="12" t="s">
        <v>8331</v>
      </c>
      <c r="R34" t="s">
        <v>8349</v>
      </c>
      <c r="S34" s="16">
        <v>41846.34579861111</v>
      </c>
      <c r="T34" s="16">
        <v>41867.34579861111</v>
      </c>
    </row>
    <row r="35" spans="1:20" ht="60" x14ac:dyDescent="0.25">
      <c r="A35">
        <v>2253</v>
      </c>
      <c r="B35" s="1" t="s">
        <v>2254</v>
      </c>
      <c r="C35" s="1" t="s">
        <v>6363</v>
      </c>
      <c r="D35" s="3">
        <v>8000</v>
      </c>
      <c r="E35" s="4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 s="9">
        <v>113</v>
      </c>
      <c r="P35" s="11">
        <v>107.32</v>
      </c>
      <c r="Q35" s="12" t="s">
        <v>8331</v>
      </c>
      <c r="R35" t="s">
        <v>8349</v>
      </c>
      <c r="S35" s="16">
        <v>42296.631331018521</v>
      </c>
      <c r="T35" s="16">
        <v>42326.672997685186</v>
      </c>
    </row>
    <row r="36" spans="1:20" ht="45" x14ac:dyDescent="0.25">
      <c r="A36">
        <v>2254</v>
      </c>
      <c r="B36" s="1" t="s">
        <v>2255</v>
      </c>
      <c r="C36" s="1" t="s">
        <v>6364</v>
      </c>
      <c r="D36" s="3">
        <v>500</v>
      </c>
      <c r="E36" s="4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 s="9">
        <v>460</v>
      </c>
      <c r="P36" s="11">
        <v>11.67</v>
      </c>
      <c r="Q36" s="12" t="s">
        <v>8331</v>
      </c>
      <c r="R36" t="s">
        <v>8349</v>
      </c>
      <c r="S36" s="16">
        <v>42752.647777777776</v>
      </c>
      <c r="T36" s="16">
        <v>42759.647777777776</v>
      </c>
    </row>
    <row r="37" spans="1:20" ht="45" x14ac:dyDescent="0.25">
      <c r="A37">
        <v>2255</v>
      </c>
      <c r="B37" s="1" t="s">
        <v>2256</v>
      </c>
      <c r="C37" s="1" t="s">
        <v>6365</v>
      </c>
      <c r="D37" s="3">
        <v>3950</v>
      </c>
      <c r="E37" s="4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 s="9">
        <v>287</v>
      </c>
      <c r="P37" s="11">
        <v>41.78</v>
      </c>
      <c r="Q37" s="12" t="s">
        <v>8331</v>
      </c>
      <c r="R37" t="s">
        <v>8349</v>
      </c>
      <c r="S37" s="16">
        <v>42467.951979166668</v>
      </c>
      <c r="T37" s="16">
        <v>42497.951979166668</v>
      </c>
    </row>
    <row r="38" spans="1:20" ht="45" x14ac:dyDescent="0.25">
      <c r="A38">
        <v>2258</v>
      </c>
      <c r="B38" s="1" t="s">
        <v>2259</v>
      </c>
      <c r="C38" s="1" t="s">
        <v>6368</v>
      </c>
      <c r="D38" s="3">
        <v>2200</v>
      </c>
      <c r="E38" s="4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 s="9">
        <v>147</v>
      </c>
      <c r="P38" s="11">
        <v>15.72</v>
      </c>
      <c r="Q38" s="12" t="s">
        <v>8331</v>
      </c>
      <c r="R38" t="s">
        <v>8349</v>
      </c>
      <c r="S38" s="16">
        <v>42136.75100694444</v>
      </c>
      <c r="T38" s="16">
        <v>42166.75100694444</v>
      </c>
    </row>
    <row r="39" spans="1:20" ht="60" x14ac:dyDescent="0.25">
      <c r="A39">
        <v>2260</v>
      </c>
      <c r="B39" s="1" t="s">
        <v>2261</v>
      </c>
      <c r="C39" s="1" t="s">
        <v>6370</v>
      </c>
      <c r="D39" s="3">
        <v>2500</v>
      </c>
      <c r="E39" s="4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 s="9">
        <v>327</v>
      </c>
      <c r="P39" s="11">
        <v>97.3</v>
      </c>
      <c r="Q39" s="12" t="s">
        <v>8331</v>
      </c>
      <c r="R39" t="s">
        <v>8349</v>
      </c>
      <c r="S39" s="16">
        <v>41695.016782407409</v>
      </c>
      <c r="T39" s="16">
        <v>41724.975115740745</v>
      </c>
    </row>
    <row r="40" spans="1:20" ht="45" x14ac:dyDescent="0.25">
      <c r="A40">
        <v>2262</v>
      </c>
      <c r="B40" s="1" t="s">
        <v>2263</v>
      </c>
      <c r="C40" s="1" t="s">
        <v>6372</v>
      </c>
      <c r="D40" s="3">
        <v>3300</v>
      </c>
      <c r="E40" s="4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 s="9">
        <v>154</v>
      </c>
      <c r="P40" s="11">
        <v>28.1</v>
      </c>
      <c r="Q40" s="12" t="s">
        <v>8331</v>
      </c>
      <c r="R40" t="s">
        <v>8349</v>
      </c>
      <c r="S40" s="16">
        <v>41926.585162037038</v>
      </c>
      <c r="T40" s="16">
        <v>41961</v>
      </c>
    </row>
    <row r="41" spans="1:20" ht="60" x14ac:dyDescent="0.25">
      <c r="A41">
        <v>2264</v>
      </c>
      <c r="B41" s="1" t="s">
        <v>2265</v>
      </c>
      <c r="C41" s="1" t="s">
        <v>6374</v>
      </c>
      <c r="D41" s="3">
        <v>6000</v>
      </c>
      <c r="E41" s="4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 s="9">
        <v>180</v>
      </c>
      <c r="P41" s="11">
        <v>24.27</v>
      </c>
      <c r="Q41" s="12" t="s">
        <v>8331</v>
      </c>
      <c r="R41" t="s">
        <v>8349</v>
      </c>
      <c r="S41" s="16">
        <v>42496.582337962958</v>
      </c>
      <c r="T41" s="16">
        <v>42513.125</v>
      </c>
    </row>
    <row r="42" spans="1:20" ht="45" x14ac:dyDescent="0.25">
      <c r="A42">
        <v>2266</v>
      </c>
      <c r="B42" s="1" t="s">
        <v>2267</v>
      </c>
      <c r="C42" s="1" t="s">
        <v>6376</v>
      </c>
      <c r="D42" s="3">
        <v>1500</v>
      </c>
      <c r="E42" s="4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 s="9">
        <v>320</v>
      </c>
      <c r="P42" s="11">
        <v>24.76</v>
      </c>
      <c r="Q42" s="12" t="s">
        <v>8331</v>
      </c>
      <c r="R42" t="s">
        <v>8349</v>
      </c>
      <c r="S42" s="16">
        <v>42469.874907407408</v>
      </c>
      <c r="T42" s="16">
        <v>42487.083333333328</v>
      </c>
    </row>
    <row r="43" spans="1:20" ht="60" x14ac:dyDescent="0.25">
      <c r="A43">
        <v>2267</v>
      </c>
      <c r="B43" s="1" t="s">
        <v>2268</v>
      </c>
      <c r="C43" s="1" t="s">
        <v>6377</v>
      </c>
      <c r="D43" s="3">
        <v>20000</v>
      </c>
      <c r="E43" s="4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 s="9">
        <v>381</v>
      </c>
      <c r="P43" s="11">
        <v>188.38</v>
      </c>
      <c r="Q43" s="12" t="s">
        <v>8331</v>
      </c>
      <c r="R43" t="s">
        <v>8349</v>
      </c>
      <c r="S43" s="16">
        <v>41968.829826388886</v>
      </c>
      <c r="T43" s="16">
        <v>41994.041666666672</v>
      </c>
    </row>
    <row r="44" spans="1:20" ht="60" x14ac:dyDescent="0.25">
      <c r="A44">
        <v>2268</v>
      </c>
      <c r="B44" s="1" t="s">
        <v>2269</v>
      </c>
      <c r="C44" s="1" t="s">
        <v>6378</v>
      </c>
      <c r="D44" s="3">
        <v>28000</v>
      </c>
      <c r="E44" s="4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 s="9">
        <v>103</v>
      </c>
      <c r="P44" s="11">
        <v>148.08000000000001</v>
      </c>
      <c r="Q44" s="12" t="s">
        <v>8331</v>
      </c>
      <c r="R44" t="s">
        <v>8349</v>
      </c>
      <c r="S44" s="16">
        <v>42776.082349537035</v>
      </c>
      <c r="T44" s="16">
        <v>42806.082349537035</v>
      </c>
    </row>
    <row r="45" spans="1:20" ht="60" x14ac:dyDescent="0.25">
      <c r="A45">
        <v>2269</v>
      </c>
      <c r="B45" s="1" t="s">
        <v>2270</v>
      </c>
      <c r="C45" s="1" t="s">
        <v>6379</v>
      </c>
      <c r="D45" s="3">
        <v>2500</v>
      </c>
      <c r="E45" s="4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 s="9">
        <v>1802</v>
      </c>
      <c r="P45" s="11">
        <v>49.93</v>
      </c>
      <c r="Q45" s="12" t="s">
        <v>8331</v>
      </c>
      <c r="R45" t="s">
        <v>8349</v>
      </c>
      <c r="S45" s="16">
        <v>42776.704432870371</v>
      </c>
      <c r="T45" s="16">
        <v>42801.208333333328</v>
      </c>
    </row>
    <row r="46" spans="1:20" ht="60" x14ac:dyDescent="0.25">
      <c r="A46">
        <v>2270</v>
      </c>
      <c r="B46" s="1" t="s">
        <v>2271</v>
      </c>
      <c r="C46" s="1" t="s">
        <v>6380</v>
      </c>
      <c r="D46" s="3">
        <v>25000</v>
      </c>
      <c r="E46" s="4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 s="9">
        <v>720</v>
      </c>
      <c r="P46" s="11">
        <v>107.82</v>
      </c>
      <c r="Q46" s="12" t="s">
        <v>8331</v>
      </c>
      <c r="R46" t="s">
        <v>8349</v>
      </c>
      <c r="S46" s="16">
        <v>42725.869363425925</v>
      </c>
      <c r="T46" s="16">
        <v>42745.915972222225</v>
      </c>
    </row>
    <row r="47" spans="1:20" ht="60" x14ac:dyDescent="0.25">
      <c r="A47">
        <v>2271</v>
      </c>
      <c r="B47" s="1" t="s">
        <v>2272</v>
      </c>
      <c r="C47" s="1" t="s">
        <v>6381</v>
      </c>
      <c r="D47" s="3">
        <v>20000</v>
      </c>
      <c r="E47" s="4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 s="9">
        <v>283</v>
      </c>
      <c r="P47" s="11">
        <v>42.63</v>
      </c>
      <c r="Q47" s="12" t="s">
        <v>8331</v>
      </c>
      <c r="R47" t="s">
        <v>8349</v>
      </c>
      <c r="S47" s="16">
        <v>42684.000046296293</v>
      </c>
      <c r="T47" s="16">
        <v>42714.000046296293</v>
      </c>
    </row>
    <row r="48" spans="1:20" ht="45" x14ac:dyDescent="0.25">
      <c r="A48">
        <v>2272</v>
      </c>
      <c r="B48" s="1" t="s">
        <v>2273</v>
      </c>
      <c r="C48" s="1" t="s">
        <v>6382</v>
      </c>
      <c r="D48" s="3">
        <v>1000</v>
      </c>
      <c r="E48" s="4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 s="9">
        <v>1357</v>
      </c>
      <c r="P48" s="11">
        <v>14.37</v>
      </c>
      <c r="Q48" s="12" t="s">
        <v>8331</v>
      </c>
      <c r="R48" t="s">
        <v>8349</v>
      </c>
      <c r="S48" s="16">
        <v>42315.699490740735</v>
      </c>
      <c r="T48" s="16">
        <v>42345.699490740735</v>
      </c>
    </row>
    <row r="49" spans="1:20" ht="75" x14ac:dyDescent="0.25">
      <c r="A49">
        <v>2274</v>
      </c>
      <c r="B49" s="1" t="s">
        <v>2275</v>
      </c>
      <c r="C49" s="1" t="s">
        <v>6384</v>
      </c>
      <c r="D49" s="3">
        <v>2500</v>
      </c>
      <c r="E49" s="4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 s="9">
        <v>120</v>
      </c>
      <c r="P49" s="11">
        <v>30.2</v>
      </c>
      <c r="Q49" s="12" t="s">
        <v>8331</v>
      </c>
      <c r="R49" t="s">
        <v>8349</v>
      </c>
      <c r="S49" s="16">
        <v>41663.500659722224</v>
      </c>
      <c r="T49" s="16">
        <v>41693.500659722224</v>
      </c>
    </row>
    <row r="50" spans="1:20" ht="60" x14ac:dyDescent="0.25">
      <c r="A50">
        <v>2276</v>
      </c>
      <c r="B50" s="1" t="s">
        <v>2277</v>
      </c>
      <c r="C50" s="1" t="s">
        <v>6386</v>
      </c>
      <c r="D50" s="3">
        <v>4589</v>
      </c>
      <c r="E50" s="4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 s="9">
        <v>106</v>
      </c>
      <c r="P50" s="11">
        <v>64.75</v>
      </c>
      <c r="Q50" s="12" t="s">
        <v>8331</v>
      </c>
      <c r="R50" t="s">
        <v>8349</v>
      </c>
      <c r="S50" s="16">
        <v>41614.651493055557</v>
      </c>
      <c r="T50" s="16">
        <v>41644.651493055557</v>
      </c>
    </row>
    <row r="51" spans="1:20" ht="60" x14ac:dyDescent="0.25">
      <c r="A51">
        <v>2277</v>
      </c>
      <c r="B51" s="1" t="s">
        <v>2278</v>
      </c>
      <c r="C51" s="1" t="s">
        <v>6387</v>
      </c>
      <c r="D51" s="3">
        <v>8500</v>
      </c>
      <c r="E51" s="4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 s="9">
        <v>141</v>
      </c>
      <c r="P51" s="11">
        <v>57.93</v>
      </c>
      <c r="Q51" s="12" t="s">
        <v>8331</v>
      </c>
      <c r="R51" t="s">
        <v>8349</v>
      </c>
      <c r="S51" s="16">
        <v>40936.678506944445</v>
      </c>
      <c r="T51" s="16">
        <v>40966.678506944445</v>
      </c>
    </row>
    <row r="52" spans="1:20" ht="60" x14ac:dyDescent="0.25">
      <c r="A52">
        <v>2279</v>
      </c>
      <c r="B52" s="1" t="s">
        <v>2280</v>
      </c>
      <c r="C52" s="1" t="s">
        <v>6389</v>
      </c>
      <c r="D52" s="3">
        <v>1000</v>
      </c>
      <c r="E52" s="4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 s="9">
        <v>154</v>
      </c>
      <c r="P52" s="11">
        <v>48.06</v>
      </c>
      <c r="Q52" s="12" t="s">
        <v>8331</v>
      </c>
      <c r="R52" t="s">
        <v>8349</v>
      </c>
      <c r="S52" s="16">
        <v>42020.806701388887</v>
      </c>
      <c r="T52" s="16">
        <v>42039.166666666672</v>
      </c>
    </row>
    <row r="53" spans="1:20" ht="60" x14ac:dyDescent="0.25">
      <c r="A53">
        <v>2280</v>
      </c>
      <c r="B53" s="1" t="s">
        <v>2281</v>
      </c>
      <c r="C53" s="1" t="s">
        <v>6390</v>
      </c>
      <c r="D53" s="3">
        <v>9800</v>
      </c>
      <c r="E53" s="4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 s="9">
        <v>404</v>
      </c>
      <c r="P53" s="11">
        <v>82.4</v>
      </c>
      <c r="Q53" s="12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ellIs" dxfId="7" priority="25" operator="equal">
      <formula>"canceled"</formula>
    </cfRule>
    <cfRule type="cellIs" dxfId="6" priority="26" operator="equal">
      <formula>"failed"</formula>
    </cfRule>
    <cfRule type="cellIs" dxfId="5" priority="27" operator="equal">
      <formula>"successful"</formula>
    </cfRule>
    <cfRule type="cellIs" dxfId="4" priority="28" operator="equal">
      <formula>"live"</formula>
    </cfRule>
  </conditionalFormatting>
  <conditionalFormatting sqref="O1:O53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0B4B-7729-43F8-80CF-14CA7284DBEE}">
  <dimension ref="A1:T97"/>
  <sheetViews>
    <sheetView topLeftCell="A19" workbookViewId="0">
      <selection activeCell="K5" sqref="K5"/>
    </sheetView>
  </sheetViews>
  <sheetFormatPr defaultRowHeight="15" x14ac:dyDescent="0.25"/>
  <cols>
    <col min="2" max="2" width="18.7109375" customWidth="1"/>
    <col min="3" max="3" width="36.7109375" customWidth="1"/>
    <col min="4" max="4" width="12.5703125" bestFit="1" customWidth="1"/>
    <col min="5" max="5" width="10.1406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3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1064</v>
      </c>
      <c r="B2" s="1" t="s">
        <v>1065</v>
      </c>
      <c r="C2" s="1" t="s">
        <v>5174</v>
      </c>
      <c r="D2" s="3">
        <v>90000</v>
      </c>
      <c r="E2" s="4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 s="9">
        <v>9</v>
      </c>
      <c r="P2" s="11">
        <v>65.67</v>
      </c>
      <c r="Q2" s="12" t="s">
        <v>8331</v>
      </c>
      <c r="R2" t="s">
        <v>8332</v>
      </c>
      <c r="S2" s="16">
        <v>41417.228043981479</v>
      </c>
      <c r="T2" s="16">
        <v>41462.228043981479</v>
      </c>
    </row>
    <row r="3" spans="1:20" ht="45" x14ac:dyDescent="0.25">
      <c r="A3">
        <v>1066</v>
      </c>
      <c r="B3" s="1" t="s">
        <v>1067</v>
      </c>
      <c r="C3" s="1" t="s">
        <v>5176</v>
      </c>
      <c r="D3" s="3">
        <v>150000</v>
      </c>
      <c r="E3" s="4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 s="9">
        <v>3</v>
      </c>
      <c r="P3" s="11">
        <v>34.130000000000003</v>
      </c>
      <c r="Q3" s="12" t="s">
        <v>8331</v>
      </c>
      <c r="R3" t="s">
        <v>8332</v>
      </c>
      <c r="S3" s="16">
        <v>41445.962754629632</v>
      </c>
      <c r="T3" s="16">
        <v>41490.962754629632</v>
      </c>
    </row>
    <row r="4" spans="1:20" ht="60" x14ac:dyDescent="0.25">
      <c r="A4">
        <v>1067</v>
      </c>
      <c r="B4" s="1" t="s">
        <v>1068</v>
      </c>
      <c r="C4" s="1" t="s">
        <v>5177</v>
      </c>
      <c r="D4" s="3">
        <v>500</v>
      </c>
      <c r="E4" s="4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 s="9">
        <v>26</v>
      </c>
      <c r="P4" s="11">
        <v>13</v>
      </c>
      <c r="Q4" s="12" t="s">
        <v>8331</v>
      </c>
      <c r="R4" t="s">
        <v>8332</v>
      </c>
      <c r="S4" s="16">
        <v>41599.855682870373</v>
      </c>
      <c r="T4" s="16">
        <v>41629.855682870373</v>
      </c>
    </row>
    <row r="5" spans="1:20" ht="60" x14ac:dyDescent="0.25">
      <c r="A5">
        <v>1068</v>
      </c>
      <c r="B5" s="1" t="s">
        <v>1069</v>
      </c>
      <c r="C5" s="1" t="s">
        <v>5178</v>
      </c>
      <c r="D5" s="3">
        <v>30000</v>
      </c>
      <c r="E5" s="4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 s="9">
        <v>0</v>
      </c>
      <c r="P5" s="11">
        <v>11.25</v>
      </c>
      <c r="Q5" s="12" t="s">
        <v>8331</v>
      </c>
      <c r="R5" t="s">
        <v>8332</v>
      </c>
      <c r="S5" s="16">
        <v>42440.371111111104</v>
      </c>
      <c r="T5" s="16">
        <v>42470.329444444447</v>
      </c>
    </row>
    <row r="6" spans="1:20" ht="45" x14ac:dyDescent="0.25">
      <c r="A6">
        <v>1069</v>
      </c>
      <c r="B6" s="1" t="s">
        <v>1070</v>
      </c>
      <c r="C6" s="1" t="s">
        <v>5179</v>
      </c>
      <c r="D6" s="3">
        <v>2200</v>
      </c>
      <c r="E6" s="4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 s="9">
        <v>39</v>
      </c>
      <c r="P6" s="11">
        <v>40.479999999999997</v>
      </c>
      <c r="Q6" s="12" t="s">
        <v>8331</v>
      </c>
      <c r="R6" t="s">
        <v>8332</v>
      </c>
      <c r="S6" s="16">
        <v>41572.229849537034</v>
      </c>
      <c r="T6" s="16">
        <v>41604.271516203706</v>
      </c>
    </row>
    <row r="7" spans="1:20" ht="60" x14ac:dyDescent="0.25">
      <c r="A7">
        <v>1070</v>
      </c>
      <c r="B7" s="1" t="s">
        <v>1071</v>
      </c>
      <c r="C7" s="1" t="s">
        <v>5180</v>
      </c>
      <c r="D7" s="3">
        <v>10000</v>
      </c>
      <c r="E7" s="4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 s="9">
        <v>1</v>
      </c>
      <c r="P7" s="11">
        <v>35</v>
      </c>
      <c r="Q7" s="12" t="s">
        <v>8331</v>
      </c>
      <c r="R7" t="s">
        <v>8332</v>
      </c>
      <c r="S7" s="16">
        <v>41163.011828703704</v>
      </c>
      <c r="T7" s="16">
        <v>41183.011828703704</v>
      </c>
    </row>
    <row r="8" spans="1:20" ht="60" x14ac:dyDescent="0.25">
      <c r="A8">
        <v>1072</v>
      </c>
      <c r="B8" s="1" t="s">
        <v>1073</v>
      </c>
      <c r="C8" s="1" t="s">
        <v>5182</v>
      </c>
      <c r="D8" s="3">
        <v>75000</v>
      </c>
      <c r="E8" s="4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 s="9">
        <v>0</v>
      </c>
      <c r="P8" s="11">
        <v>12.75</v>
      </c>
      <c r="Q8" s="12" t="s">
        <v>8331</v>
      </c>
      <c r="R8" t="s">
        <v>8332</v>
      </c>
      <c r="S8" s="16">
        <v>41645.832141203704</v>
      </c>
      <c r="T8" s="16">
        <v>41675.832141203704</v>
      </c>
    </row>
    <row r="9" spans="1:20" ht="45" x14ac:dyDescent="0.25">
      <c r="A9">
        <v>1073</v>
      </c>
      <c r="B9" s="1" t="s">
        <v>1074</v>
      </c>
      <c r="C9" s="1" t="s">
        <v>5183</v>
      </c>
      <c r="D9" s="3">
        <v>750</v>
      </c>
      <c r="E9" s="4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 s="9">
        <v>1</v>
      </c>
      <c r="P9" s="11">
        <v>10</v>
      </c>
      <c r="Q9" s="12" t="s">
        <v>8331</v>
      </c>
      <c r="R9" t="s">
        <v>8332</v>
      </c>
      <c r="S9" s="16">
        <v>40802.964594907404</v>
      </c>
      <c r="T9" s="16">
        <v>40832.964594907404</v>
      </c>
    </row>
    <row r="10" spans="1:20" ht="60" x14ac:dyDescent="0.25">
      <c r="A10">
        <v>1074</v>
      </c>
      <c r="B10" s="1" t="s">
        <v>1075</v>
      </c>
      <c r="C10" s="1" t="s">
        <v>5184</v>
      </c>
      <c r="D10" s="3">
        <v>54000</v>
      </c>
      <c r="E10" s="4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 s="9">
        <v>6</v>
      </c>
      <c r="P10" s="11">
        <v>113.57</v>
      </c>
      <c r="Q10" s="12" t="s">
        <v>8331</v>
      </c>
      <c r="R10" t="s">
        <v>8332</v>
      </c>
      <c r="S10" s="16">
        <v>41613.172974537039</v>
      </c>
      <c r="T10" s="16">
        <v>41643.172974537039</v>
      </c>
    </row>
    <row r="11" spans="1:20" ht="45" x14ac:dyDescent="0.25">
      <c r="A11">
        <v>1075</v>
      </c>
      <c r="B11" s="1" t="s">
        <v>1076</v>
      </c>
      <c r="C11" s="1" t="s">
        <v>5185</v>
      </c>
      <c r="D11" s="3">
        <v>1000</v>
      </c>
      <c r="E11" s="4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 s="9">
        <v>5</v>
      </c>
      <c r="P11" s="11">
        <v>15</v>
      </c>
      <c r="Q11" s="12" t="s">
        <v>8331</v>
      </c>
      <c r="R11" t="s">
        <v>8332</v>
      </c>
      <c r="S11" s="16">
        <v>41005.904120370367</v>
      </c>
      <c r="T11" s="16">
        <v>41035.904120370367</v>
      </c>
    </row>
    <row r="12" spans="1:20" ht="60" x14ac:dyDescent="0.25">
      <c r="A12">
        <v>1076</v>
      </c>
      <c r="B12" s="1" t="s">
        <v>1077</v>
      </c>
      <c r="C12" s="1" t="s">
        <v>5186</v>
      </c>
      <c r="D12" s="3">
        <v>75000</v>
      </c>
      <c r="E12" s="4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 s="9">
        <v>63</v>
      </c>
      <c r="P12" s="11">
        <v>48.28</v>
      </c>
      <c r="Q12" s="12" t="s">
        <v>8331</v>
      </c>
      <c r="R12" t="s">
        <v>8332</v>
      </c>
      <c r="S12" s="16">
        <v>41838.377893518518</v>
      </c>
      <c r="T12" s="16">
        <v>41893.377893518518</v>
      </c>
    </row>
    <row r="13" spans="1:20" ht="60" x14ac:dyDescent="0.25">
      <c r="A13">
        <v>1077</v>
      </c>
      <c r="B13" s="1" t="s">
        <v>1078</v>
      </c>
      <c r="C13" s="1" t="s">
        <v>5187</v>
      </c>
      <c r="D13" s="3">
        <v>25000</v>
      </c>
      <c r="E13" s="4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 s="9">
        <v>29</v>
      </c>
      <c r="P13" s="11">
        <v>43.98</v>
      </c>
      <c r="Q13" s="12" t="s">
        <v>8331</v>
      </c>
      <c r="R13" t="s">
        <v>8332</v>
      </c>
      <c r="S13" s="16">
        <v>42353.16679398148</v>
      </c>
      <c r="T13" s="16">
        <v>42383.16679398148</v>
      </c>
    </row>
    <row r="14" spans="1:20" ht="60" x14ac:dyDescent="0.25">
      <c r="A14">
        <v>1078</v>
      </c>
      <c r="B14" s="1" t="s">
        <v>1079</v>
      </c>
      <c r="C14" s="1" t="s">
        <v>5188</v>
      </c>
      <c r="D14" s="3">
        <v>600</v>
      </c>
      <c r="E14" s="4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 s="9">
        <v>8</v>
      </c>
      <c r="P14" s="11">
        <v>9</v>
      </c>
      <c r="Q14" s="12" t="s">
        <v>8331</v>
      </c>
      <c r="R14" t="s">
        <v>8332</v>
      </c>
      <c r="S14" s="16">
        <v>40701.195844907408</v>
      </c>
      <c r="T14" s="16">
        <v>40746.195844907408</v>
      </c>
    </row>
    <row r="15" spans="1:20" ht="45" x14ac:dyDescent="0.25">
      <c r="A15">
        <v>1080</v>
      </c>
      <c r="B15" s="1" t="s">
        <v>1081</v>
      </c>
      <c r="C15" s="1" t="s">
        <v>5190</v>
      </c>
      <c r="D15" s="3">
        <v>20000</v>
      </c>
      <c r="E15" s="4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 s="9">
        <v>9</v>
      </c>
      <c r="P15" s="11">
        <v>18.579999999999998</v>
      </c>
      <c r="Q15" s="12" t="s">
        <v>8331</v>
      </c>
      <c r="R15" t="s">
        <v>8332</v>
      </c>
      <c r="S15" s="16">
        <v>41740.138113425928</v>
      </c>
      <c r="T15" s="16">
        <v>41770.138113425928</v>
      </c>
    </row>
    <row r="16" spans="1:20" ht="45" x14ac:dyDescent="0.25">
      <c r="A16">
        <v>1081</v>
      </c>
      <c r="B16" s="1" t="s">
        <v>1082</v>
      </c>
      <c r="C16" s="1" t="s">
        <v>5191</v>
      </c>
      <c r="D16" s="3">
        <v>68000</v>
      </c>
      <c r="E16" s="4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 s="9">
        <v>0</v>
      </c>
      <c r="P16" s="11">
        <v>3</v>
      </c>
      <c r="Q16" s="12" t="s">
        <v>8331</v>
      </c>
      <c r="R16" t="s">
        <v>8332</v>
      </c>
      <c r="S16" s="16">
        <v>42002.926990740743</v>
      </c>
      <c r="T16" s="16">
        <v>42032.926990740743</v>
      </c>
    </row>
    <row r="17" spans="1:20" ht="45" x14ac:dyDescent="0.25">
      <c r="A17">
        <v>1082</v>
      </c>
      <c r="B17" s="1" t="s">
        <v>1083</v>
      </c>
      <c r="C17" s="1" t="s">
        <v>5192</v>
      </c>
      <c r="D17" s="3">
        <v>10000</v>
      </c>
      <c r="E17" s="4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 s="9">
        <v>1</v>
      </c>
      <c r="P17" s="11">
        <v>18.670000000000002</v>
      </c>
      <c r="Q17" s="12" t="s">
        <v>8331</v>
      </c>
      <c r="R17" t="s">
        <v>8332</v>
      </c>
      <c r="S17" s="16">
        <v>41101.906111111115</v>
      </c>
      <c r="T17" s="16">
        <v>41131.906111111115</v>
      </c>
    </row>
    <row r="18" spans="1:20" ht="30" x14ac:dyDescent="0.25">
      <c r="A18">
        <v>1084</v>
      </c>
      <c r="B18" s="1" t="s">
        <v>1085</v>
      </c>
      <c r="C18" s="1" t="s">
        <v>5194</v>
      </c>
      <c r="D18" s="3">
        <v>550</v>
      </c>
      <c r="E18" s="4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 s="9">
        <v>0</v>
      </c>
      <c r="P18" s="11">
        <v>0</v>
      </c>
      <c r="Q18" s="12" t="s">
        <v>8331</v>
      </c>
      <c r="R18" t="s">
        <v>8332</v>
      </c>
      <c r="S18" s="16">
        <v>41829.912083333329</v>
      </c>
      <c r="T18" s="16">
        <v>41859.912083333329</v>
      </c>
    </row>
    <row r="19" spans="1:20" ht="30" x14ac:dyDescent="0.25">
      <c r="A19">
        <v>1086</v>
      </c>
      <c r="B19" s="1" t="s">
        <v>1087</v>
      </c>
      <c r="C19" s="1" t="s">
        <v>5196</v>
      </c>
      <c r="D19" s="3">
        <v>18000</v>
      </c>
      <c r="E19" s="4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 s="9">
        <v>0</v>
      </c>
      <c r="P19" s="11">
        <v>7.5</v>
      </c>
      <c r="Q19" s="12" t="s">
        <v>8331</v>
      </c>
      <c r="R19" t="s">
        <v>8332</v>
      </c>
      <c r="S19" s="16">
        <v>41845.866793981484</v>
      </c>
      <c r="T19" s="16">
        <v>41875.866793981484</v>
      </c>
    </row>
    <row r="20" spans="1:20" ht="60" x14ac:dyDescent="0.25">
      <c r="A20">
        <v>1087</v>
      </c>
      <c r="B20" s="1" t="s">
        <v>1088</v>
      </c>
      <c r="C20" s="1" t="s">
        <v>5197</v>
      </c>
      <c r="D20" s="3">
        <v>1100</v>
      </c>
      <c r="E20" s="4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 s="9">
        <v>0</v>
      </c>
      <c r="P20" s="11">
        <v>0</v>
      </c>
      <c r="Q20" s="12" t="s">
        <v>8331</v>
      </c>
      <c r="R20" t="s">
        <v>8332</v>
      </c>
      <c r="S20" s="16">
        <v>41775.713969907411</v>
      </c>
      <c r="T20" s="16">
        <v>41805.713969907411</v>
      </c>
    </row>
    <row r="21" spans="1:20" ht="45" x14ac:dyDescent="0.25">
      <c r="A21">
        <v>1088</v>
      </c>
      <c r="B21" s="1" t="s">
        <v>1089</v>
      </c>
      <c r="C21" s="1" t="s">
        <v>5198</v>
      </c>
      <c r="D21" s="3">
        <v>45000</v>
      </c>
      <c r="E21" s="4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 s="9">
        <v>14</v>
      </c>
      <c r="P21" s="11">
        <v>43.42</v>
      </c>
      <c r="Q21" s="12" t="s">
        <v>8331</v>
      </c>
      <c r="R21" t="s">
        <v>8332</v>
      </c>
      <c r="S21" s="16">
        <v>41723.799386574072</v>
      </c>
      <c r="T21" s="16">
        <v>41753.799386574072</v>
      </c>
    </row>
    <row r="22" spans="1:20" ht="60" x14ac:dyDescent="0.25">
      <c r="A22">
        <v>1092</v>
      </c>
      <c r="B22" s="1" t="s">
        <v>1093</v>
      </c>
      <c r="C22" s="1" t="s">
        <v>5202</v>
      </c>
      <c r="D22" s="3">
        <v>2000</v>
      </c>
      <c r="E22" s="4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 s="9">
        <v>1</v>
      </c>
      <c r="P22" s="11">
        <v>3</v>
      </c>
      <c r="Q22" s="12" t="s">
        <v>8331</v>
      </c>
      <c r="R22" t="s">
        <v>8332</v>
      </c>
      <c r="S22" s="16">
        <v>41250.025902777779</v>
      </c>
      <c r="T22" s="16">
        <v>41280.025902777779</v>
      </c>
    </row>
    <row r="23" spans="1:20" ht="60" x14ac:dyDescent="0.25">
      <c r="A23">
        <v>1094</v>
      </c>
      <c r="B23" s="1" t="s">
        <v>1095</v>
      </c>
      <c r="C23" s="1" t="s">
        <v>5204</v>
      </c>
      <c r="D23" s="3">
        <v>18000</v>
      </c>
      <c r="E23" s="4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 s="9">
        <v>18</v>
      </c>
      <c r="P23" s="11">
        <v>122</v>
      </c>
      <c r="Q23" s="12" t="s">
        <v>8331</v>
      </c>
      <c r="R23" t="s">
        <v>8332</v>
      </c>
      <c r="S23" s="16">
        <v>40795.713344907403</v>
      </c>
      <c r="T23" s="16">
        <v>40825.713344907403</v>
      </c>
    </row>
    <row r="24" spans="1:20" ht="60" x14ac:dyDescent="0.25">
      <c r="A24">
        <v>1095</v>
      </c>
      <c r="B24" s="1" t="s">
        <v>1096</v>
      </c>
      <c r="C24" s="1" t="s">
        <v>5205</v>
      </c>
      <c r="D24" s="3">
        <v>500000</v>
      </c>
      <c r="E24" s="4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 s="9">
        <v>5</v>
      </c>
      <c r="P24" s="11">
        <v>267.81</v>
      </c>
      <c r="Q24" s="12" t="s">
        <v>8331</v>
      </c>
      <c r="R24" t="s">
        <v>8332</v>
      </c>
      <c r="S24" s="16">
        <v>41486.537268518521</v>
      </c>
      <c r="T24" s="16">
        <v>41516.537268518521</v>
      </c>
    </row>
    <row r="25" spans="1:20" ht="60" x14ac:dyDescent="0.25">
      <c r="A25">
        <v>1096</v>
      </c>
      <c r="B25" s="1" t="s">
        <v>1097</v>
      </c>
      <c r="C25" s="1" t="s">
        <v>5206</v>
      </c>
      <c r="D25" s="3">
        <v>12000</v>
      </c>
      <c r="E25" s="4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 s="9">
        <v>18</v>
      </c>
      <c r="P25" s="11">
        <v>74.209999999999994</v>
      </c>
      <c r="Q25" s="12" t="s">
        <v>8331</v>
      </c>
      <c r="R25" t="s">
        <v>8332</v>
      </c>
      <c r="S25" s="16">
        <v>41885.51798611111</v>
      </c>
      <c r="T25" s="16">
        <v>41916.145833333336</v>
      </c>
    </row>
    <row r="26" spans="1:20" ht="60" x14ac:dyDescent="0.25">
      <c r="A26">
        <v>1097</v>
      </c>
      <c r="B26" s="1" t="s">
        <v>1098</v>
      </c>
      <c r="C26" s="1" t="s">
        <v>5207</v>
      </c>
      <c r="D26" s="3">
        <v>100000</v>
      </c>
      <c r="E26" s="4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 s="9">
        <v>0</v>
      </c>
      <c r="P26" s="11">
        <v>6.71</v>
      </c>
      <c r="Q26" s="12" t="s">
        <v>8331</v>
      </c>
      <c r="R26" t="s">
        <v>8332</v>
      </c>
      <c r="S26" s="16">
        <v>41660.792557870373</v>
      </c>
      <c r="T26" s="16">
        <v>41700.792557870373</v>
      </c>
    </row>
    <row r="27" spans="1:20" ht="45" x14ac:dyDescent="0.25">
      <c r="A27">
        <v>1098</v>
      </c>
      <c r="B27" s="1" t="s">
        <v>1099</v>
      </c>
      <c r="C27" s="1" t="s">
        <v>5208</v>
      </c>
      <c r="D27" s="3">
        <v>25000</v>
      </c>
      <c r="E27" s="4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 s="9">
        <v>7</v>
      </c>
      <c r="P27" s="11">
        <v>81.95</v>
      </c>
      <c r="Q27" s="12" t="s">
        <v>8331</v>
      </c>
      <c r="R27" t="s">
        <v>8332</v>
      </c>
      <c r="S27" s="16">
        <v>41712.762673611112</v>
      </c>
      <c r="T27" s="16">
        <v>41742.762673611112</v>
      </c>
    </row>
    <row r="28" spans="1:20" ht="45" x14ac:dyDescent="0.25">
      <c r="A28">
        <v>1101</v>
      </c>
      <c r="B28" s="1" t="s">
        <v>1102</v>
      </c>
      <c r="C28" s="1" t="s">
        <v>5211</v>
      </c>
      <c r="D28" s="3">
        <v>100000</v>
      </c>
      <c r="E28" s="4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 s="9">
        <v>0</v>
      </c>
      <c r="P28" s="11">
        <v>6.83</v>
      </c>
      <c r="Q28" s="12" t="s">
        <v>8331</v>
      </c>
      <c r="R28" t="s">
        <v>8332</v>
      </c>
      <c r="S28" s="16">
        <v>42538.77243055556</v>
      </c>
      <c r="T28" s="16">
        <v>42565.758333333331</v>
      </c>
    </row>
    <row r="29" spans="1:20" ht="60" x14ac:dyDescent="0.25">
      <c r="A29">
        <v>1102</v>
      </c>
      <c r="B29" s="1" t="s">
        <v>1103</v>
      </c>
      <c r="C29" s="1" t="s">
        <v>5212</v>
      </c>
      <c r="D29" s="3">
        <v>8000</v>
      </c>
      <c r="E29" s="4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 s="9">
        <v>5</v>
      </c>
      <c r="P29" s="11">
        <v>17.71</v>
      </c>
      <c r="Q29" s="12" t="s">
        <v>8331</v>
      </c>
      <c r="R29" t="s">
        <v>8332</v>
      </c>
      <c r="S29" s="16">
        <v>41577.045428240745</v>
      </c>
      <c r="T29" s="16">
        <v>41617.249305555553</v>
      </c>
    </row>
    <row r="30" spans="1:20" ht="45" x14ac:dyDescent="0.25">
      <c r="A30">
        <v>1103</v>
      </c>
      <c r="B30" s="1" t="s">
        <v>1104</v>
      </c>
      <c r="C30" s="1" t="s">
        <v>5213</v>
      </c>
      <c r="D30" s="3">
        <v>15000</v>
      </c>
      <c r="E30" s="4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 s="9">
        <v>2</v>
      </c>
      <c r="P30" s="11">
        <v>16.2</v>
      </c>
      <c r="Q30" s="12" t="s">
        <v>8331</v>
      </c>
      <c r="R30" t="s">
        <v>8332</v>
      </c>
      <c r="S30" s="16">
        <v>42479.22210648148</v>
      </c>
      <c r="T30" s="16">
        <v>42539.22210648148</v>
      </c>
    </row>
    <row r="31" spans="1:20" ht="60" x14ac:dyDescent="0.25">
      <c r="A31">
        <v>1105</v>
      </c>
      <c r="B31" s="1" t="s">
        <v>1106</v>
      </c>
      <c r="C31" s="1" t="s">
        <v>5215</v>
      </c>
      <c r="D31" s="3">
        <v>900000</v>
      </c>
      <c r="E31" s="4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 s="9">
        <v>0</v>
      </c>
      <c r="P31" s="11">
        <v>71.55</v>
      </c>
      <c r="Q31" s="12" t="s">
        <v>8331</v>
      </c>
      <c r="R31" t="s">
        <v>8332</v>
      </c>
      <c r="S31" s="16">
        <v>41692.135729166665</v>
      </c>
      <c r="T31" s="16">
        <v>41722.0940625</v>
      </c>
    </row>
    <row r="32" spans="1:20" ht="60" x14ac:dyDescent="0.25">
      <c r="A32">
        <v>1106</v>
      </c>
      <c r="B32" s="1" t="s">
        <v>1107</v>
      </c>
      <c r="C32" s="1" t="s">
        <v>5216</v>
      </c>
      <c r="D32" s="3">
        <v>400</v>
      </c>
      <c r="E32" s="4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 s="9">
        <v>41</v>
      </c>
      <c r="P32" s="11">
        <v>23.57</v>
      </c>
      <c r="Q32" s="12" t="s">
        <v>8331</v>
      </c>
      <c r="R32" t="s">
        <v>8332</v>
      </c>
      <c r="S32" s="16">
        <v>40973.740451388891</v>
      </c>
      <c r="T32" s="16">
        <v>41003.698784722219</v>
      </c>
    </row>
    <row r="33" spans="1:20" ht="60" x14ac:dyDescent="0.25">
      <c r="A33">
        <v>1107</v>
      </c>
      <c r="B33" s="1" t="s">
        <v>1108</v>
      </c>
      <c r="C33" s="1" t="s">
        <v>5217</v>
      </c>
      <c r="D33" s="3">
        <v>10000</v>
      </c>
      <c r="E33" s="4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 s="9">
        <v>0</v>
      </c>
      <c r="P33" s="11">
        <v>0</v>
      </c>
      <c r="Q33" s="12" t="s">
        <v>8331</v>
      </c>
      <c r="R33" t="s">
        <v>8332</v>
      </c>
      <c r="S33" s="16">
        <v>41813.861388888887</v>
      </c>
      <c r="T33" s="16">
        <v>41843.861388888887</v>
      </c>
    </row>
    <row r="34" spans="1:20" ht="60" x14ac:dyDescent="0.25">
      <c r="A34">
        <v>1108</v>
      </c>
      <c r="B34" s="1" t="s">
        <v>1109</v>
      </c>
      <c r="C34" s="1" t="s">
        <v>5218</v>
      </c>
      <c r="D34" s="3">
        <v>25000</v>
      </c>
      <c r="E34" s="4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 s="9">
        <v>3</v>
      </c>
      <c r="P34" s="11">
        <v>34.880000000000003</v>
      </c>
      <c r="Q34" s="12" t="s">
        <v>8331</v>
      </c>
      <c r="R34" t="s">
        <v>8332</v>
      </c>
      <c r="S34" s="16">
        <v>40952.636979166666</v>
      </c>
      <c r="T34" s="16">
        <v>41012.595312500001</v>
      </c>
    </row>
    <row r="35" spans="1:20" ht="60" x14ac:dyDescent="0.25">
      <c r="A35">
        <v>1109</v>
      </c>
      <c r="B35" s="1" t="s">
        <v>1110</v>
      </c>
      <c r="C35" s="1" t="s">
        <v>5219</v>
      </c>
      <c r="D35" s="3">
        <v>10000</v>
      </c>
      <c r="E35" s="4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 s="9">
        <v>0</v>
      </c>
      <c r="P35" s="11">
        <v>15</v>
      </c>
      <c r="Q35" s="12" t="s">
        <v>8331</v>
      </c>
      <c r="R35" t="s">
        <v>8332</v>
      </c>
      <c r="S35" s="16">
        <v>42662.752199074079</v>
      </c>
      <c r="T35" s="16">
        <v>42692.793865740736</v>
      </c>
    </row>
    <row r="36" spans="1:20" ht="60" x14ac:dyDescent="0.25">
      <c r="A36">
        <v>1110</v>
      </c>
      <c r="B36" s="1" t="s">
        <v>1111</v>
      </c>
      <c r="C36" s="1" t="s">
        <v>5220</v>
      </c>
      <c r="D36" s="3">
        <v>50000</v>
      </c>
      <c r="E36" s="4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 s="9">
        <v>1</v>
      </c>
      <c r="P36" s="11">
        <v>23.18</v>
      </c>
      <c r="Q36" s="12" t="s">
        <v>8331</v>
      </c>
      <c r="R36" t="s">
        <v>8332</v>
      </c>
      <c r="S36" s="16">
        <v>41220.933124999996</v>
      </c>
      <c r="T36" s="16">
        <v>41250.933124999996</v>
      </c>
    </row>
    <row r="37" spans="1:20" ht="60" x14ac:dyDescent="0.25">
      <c r="A37">
        <v>1111</v>
      </c>
      <c r="B37" s="1" t="s">
        <v>1112</v>
      </c>
      <c r="C37" s="1" t="s">
        <v>5221</v>
      </c>
      <c r="D37" s="3">
        <v>2500</v>
      </c>
      <c r="E37" s="4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 s="9">
        <v>0</v>
      </c>
      <c r="P37" s="11">
        <v>1</v>
      </c>
      <c r="Q37" s="12" t="s">
        <v>8331</v>
      </c>
      <c r="R37" t="s">
        <v>8332</v>
      </c>
      <c r="S37" s="16">
        <v>42347.203587962969</v>
      </c>
      <c r="T37" s="16">
        <v>42377.203587962969</v>
      </c>
    </row>
    <row r="38" spans="1:20" ht="60" x14ac:dyDescent="0.25">
      <c r="A38">
        <v>1112</v>
      </c>
      <c r="B38" s="1" t="s">
        <v>1113</v>
      </c>
      <c r="C38" s="1" t="s">
        <v>5222</v>
      </c>
      <c r="D38" s="3">
        <v>88000</v>
      </c>
      <c r="E38" s="4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 s="9">
        <v>36</v>
      </c>
      <c r="P38" s="11">
        <v>100.23</v>
      </c>
      <c r="Q38" s="12" t="s">
        <v>8331</v>
      </c>
      <c r="R38" t="s">
        <v>8332</v>
      </c>
      <c r="S38" s="16">
        <v>41963.759386574078</v>
      </c>
      <c r="T38" s="16">
        <v>42023.354166666672</v>
      </c>
    </row>
    <row r="39" spans="1:20" ht="60" x14ac:dyDescent="0.25">
      <c r="A39">
        <v>1115</v>
      </c>
      <c r="B39" s="1" t="s">
        <v>1116</v>
      </c>
      <c r="C39" s="1" t="s">
        <v>5225</v>
      </c>
      <c r="D39" s="3">
        <v>40000</v>
      </c>
      <c r="E39" s="4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 s="9">
        <v>0</v>
      </c>
      <c r="P39" s="11">
        <v>13.25</v>
      </c>
      <c r="Q39" s="12" t="s">
        <v>8331</v>
      </c>
      <c r="R39" t="s">
        <v>8332</v>
      </c>
      <c r="S39" s="16">
        <v>42429.695543981477</v>
      </c>
      <c r="T39" s="16">
        <v>42459.653877314813</v>
      </c>
    </row>
    <row r="40" spans="1:20" ht="45" x14ac:dyDescent="0.25">
      <c r="A40">
        <v>1116</v>
      </c>
      <c r="B40" s="1" t="s">
        <v>1117</v>
      </c>
      <c r="C40" s="1" t="s">
        <v>5226</v>
      </c>
      <c r="D40" s="3">
        <v>500000</v>
      </c>
      <c r="E40" s="4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 s="9">
        <v>0</v>
      </c>
      <c r="P40" s="11">
        <v>17.850000000000001</v>
      </c>
      <c r="Q40" s="12" t="s">
        <v>8331</v>
      </c>
      <c r="R40" t="s">
        <v>8332</v>
      </c>
      <c r="S40" s="16">
        <v>41009.847314814811</v>
      </c>
      <c r="T40" s="16">
        <v>41069.847314814811</v>
      </c>
    </row>
    <row r="41" spans="1:20" ht="60" x14ac:dyDescent="0.25">
      <c r="A41">
        <v>1119</v>
      </c>
      <c r="B41" s="1" t="s">
        <v>1120</v>
      </c>
      <c r="C41" s="1" t="s">
        <v>5229</v>
      </c>
      <c r="D41" s="3">
        <v>2100</v>
      </c>
      <c r="E41" s="4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 s="9">
        <v>0</v>
      </c>
      <c r="P41" s="11">
        <v>5</v>
      </c>
      <c r="Q41" s="12" t="s">
        <v>8331</v>
      </c>
      <c r="R41" t="s">
        <v>8332</v>
      </c>
      <c r="S41" s="16">
        <v>41722.792407407411</v>
      </c>
      <c r="T41" s="16">
        <v>41735.792407407411</v>
      </c>
    </row>
    <row r="42" spans="1:20" ht="45" x14ac:dyDescent="0.25">
      <c r="A42">
        <v>1120</v>
      </c>
      <c r="B42" s="1" t="s">
        <v>1121</v>
      </c>
      <c r="C42" s="1" t="s">
        <v>5230</v>
      </c>
      <c r="D42" s="3">
        <v>25000</v>
      </c>
      <c r="E42" s="4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 s="9">
        <v>0</v>
      </c>
      <c r="P42" s="11">
        <v>0</v>
      </c>
      <c r="Q42" s="12" t="s">
        <v>8331</v>
      </c>
      <c r="R42" t="s">
        <v>8332</v>
      </c>
      <c r="S42" s="16">
        <v>40799.872685185182</v>
      </c>
      <c r="T42" s="16">
        <v>40844.872685185182</v>
      </c>
    </row>
    <row r="43" spans="1:20" ht="60" x14ac:dyDescent="0.25">
      <c r="A43">
        <v>1121</v>
      </c>
      <c r="B43" s="1" t="s">
        <v>1122</v>
      </c>
      <c r="C43" s="1" t="s">
        <v>5231</v>
      </c>
      <c r="D43" s="3">
        <v>250000</v>
      </c>
      <c r="E43" s="4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 s="9">
        <v>0</v>
      </c>
      <c r="P43" s="11">
        <v>5.8</v>
      </c>
      <c r="Q43" s="12" t="s">
        <v>8331</v>
      </c>
      <c r="R43" t="s">
        <v>8332</v>
      </c>
      <c r="S43" s="16">
        <v>42412.934212962966</v>
      </c>
      <c r="T43" s="16">
        <v>42442.892546296294</v>
      </c>
    </row>
    <row r="44" spans="1:20" ht="60" x14ac:dyDescent="0.25">
      <c r="A44">
        <v>1123</v>
      </c>
      <c r="B44" s="1" t="s">
        <v>1124</v>
      </c>
      <c r="C44" s="1" t="s">
        <v>5233</v>
      </c>
      <c r="D44" s="3">
        <v>5000</v>
      </c>
      <c r="E44" s="4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 s="9">
        <v>0</v>
      </c>
      <c r="P44" s="11">
        <v>3.67</v>
      </c>
      <c r="Q44" s="12" t="s">
        <v>8331</v>
      </c>
      <c r="R44" t="s">
        <v>8332</v>
      </c>
      <c r="S44" s="16">
        <v>41718.5237037037</v>
      </c>
      <c r="T44" s="16">
        <v>41748.5237037037</v>
      </c>
    </row>
    <row r="45" spans="1:20" ht="60" x14ac:dyDescent="0.25">
      <c r="A45">
        <v>1124</v>
      </c>
      <c r="B45" s="1" t="s">
        <v>1125</v>
      </c>
      <c r="C45" s="1" t="s">
        <v>5234</v>
      </c>
      <c r="D45" s="3">
        <v>90000</v>
      </c>
      <c r="E45" s="4">
        <v>425</v>
      </c>
      <c r="F45" t="s">
        <v>8220</v>
      </c>
      <c r="G45" t="s">
        <v>8223</v>
      </c>
      <c r="H45" t="s">
        <v>8245</v>
      </c>
      <c r="I45">
        <v>1430409651</v>
      </c>
      <c r="J45">
        <v>1427817651</v>
      </c>
      <c r="K45" t="b">
        <v>0</v>
      </c>
      <c r="L45">
        <v>7</v>
      </c>
      <c r="M45" t="b">
        <v>0</v>
      </c>
      <c r="N45" t="s">
        <v>8281</v>
      </c>
      <c r="O45" s="9">
        <v>0</v>
      </c>
      <c r="P45" s="11">
        <v>60.71</v>
      </c>
      <c r="Q45" s="12" t="s">
        <v>8331</v>
      </c>
      <c r="R45" t="s">
        <v>8333</v>
      </c>
      <c r="S45" s="16">
        <v>42094.667256944449</v>
      </c>
      <c r="T45" s="16">
        <v>42124.667256944449</v>
      </c>
    </row>
    <row r="46" spans="1:20" ht="45" x14ac:dyDescent="0.25">
      <c r="A46">
        <v>1126</v>
      </c>
      <c r="B46" s="1" t="s">
        <v>1127</v>
      </c>
      <c r="C46" s="1" t="s">
        <v>5236</v>
      </c>
      <c r="D46" s="3">
        <v>2000</v>
      </c>
      <c r="E46" s="4">
        <v>10</v>
      </c>
      <c r="F46" t="s">
        <v>8220</v>
      </c>
      <c r="G46" t="s">
        <v>8223</v>
      </c>
      <c r="H46" t="s">
        <v>8245</v>
      </c>
      <c r="I46">
        <v>1468482694</v>
      </c>
      <c r="J46">
        <v>1465890694</v>
      </c>
      <c r="K46" t="b">
        <v>0</v>
      </c>
      <c r="L46">
        <v>2</v>
      </c>
      <c r="M46" t="b">
        <v>0</v>
      </c>
      <c r="N46" t="s">
        <v>8281</v>
      </c>
      <c r="O46" s="9">
        <v>1</v>
      </c>
      <c r="P46" s="11">
        <v>5</v>
      </c>
      <c r="Q46" s="12" t="s">
        <v>8331</v>
      </c>
      <c r="R46" t="s">
        <v>8333</v>
      </c>
      <c r="S46" s="16">
        <v>42535.327476851846</v>
      </c>
      <c r="T46" s="16">
        <v>42565.327476851846</v>
      </c>
    </row>
    <row r="47" spans="1:20" ht="60" x14ac:dyDescent="0.25">
      <c r="A47">
        <v>1127</v>
      </c>
      <c r="B47" s="1" t="s">
        <v>1128</v>
      </c>
      <c r="C47" s="1" t="s">
        <v>5237</v>
      </c>
      <c r="D47" s="3">
        <v>35000</v>
      </c>
      <c r="E47" s="4">
        <v>585</v>
      </c>
      <c r="F47" t="s">
        <v>8220</v>
      </c>
      <c r="G47" t="s">
        <v>8223</v>
      </c>
      <c r="H47" t="s">
        <v>8245</v>
      </c>
      <c r="I47">
        <v>1416000600</v>
      </c>
      <c r="J47">
        <v>1413318600</v>
      </c>
      <c r="K47" t="b">
        <v>0</v>
      </c>
      <c r="L47">
        <v>23</v>
      </c>
      <c r="M47" t="b">
        <v>0</v>
      </c>
      <c r="N47" t="s">
        <v>8281</v>
      </c>
      <c r="O47" s="9">
        <v>2</v>
      </c>
      <c r="P47" s="11">
        <v>25.43</v>
      </c>
      <c r="Q47" s="12" t="s">
        <v>8331</v>
      </c>
      <c r="R47" t="s">
        <v>8333</v>
      </c>
      <c r="S47" s="16">
        <v>41926.854166666664</v>
      </c>
      <c r="T47" s="16">
        <v>41957.895833333328</v>
      </c>
    </row>
    <row r="48" spans="1:20" ht="60" x14ac:dyDescent="0.25">
      <c r="A48">
        <v>1129</v>
      </c>
      <c r="B48" s="1" t="s">
        <v>1130</v>
      </c>
      <c r="C48" s="1" t="s">
        <v>5239</v>
      </c>
      <c r="D48" s="3">
        <v>20000</v>
      </c>
      <c r="E48" s="4">
        <v>21</v>
      </c>
      <c r="F48" t="s">
        <v>8220</v>
      </c>
      <c r="G48" t="s">
        <v>8223</v>
      </c>
      <c r="H48" t="s">
        <v>8245</v>
      </c>
      <c r="I48">
        <v>1465107693</v>
      </c>
      <c r="J48">
        <v>1462515693</v>
      </c>
      <c r="K48" t="b">
        <v>0</v>
      </c>
      <c r="L48">
        <v>2</v>
      </c>
      <c r="M48" t="b">
        <v>0</v>
      </c>
      <c r="N48" t="s">
        <v>8281</v>
      </c>
      <c r="O48" s="9">
        <v>0</v>
      </c>
      <c r="P48" s="11">
        <v>10.5</v>
      </c>
      <c r="Q48" s="12" t="s">
        <v>8331</v>
      </c>
      <c r="R48" t="s">
        <v>8333</v>
      </c>
      <c r="S48" s="16">
        <v>42496.264965277776</v>
      </c>
      <c r="T48" s="16">
        <v>42526.264965277776</v>
      </c>
    </row>
    <row r="49" spans="1:20" ht="60" x14ac:dyDescent="0.25">
      <c r="A49">
        <v>1130</v>
      </c>
      <c r="B49" s="1" t="s">
        <v>1131</v>
      </c>
      <c r="C49" s="1" t="s">
        <v>5240</v>
      </c>
      <c r="D49" s="3">
        <v>5000</v>
      </c>
      <c r="E49" s="4">
        <v>11</v>
      </c>
      <c r="F49" t="s">
        <v>8220</v>
      </c>
      <c r="G49" t="s">
        <v>8223</v>
      </c>
      <c r="H49" t="s">
        <v>8245</v>
      </c>
      <c r="I49">
        <v>1416963300</v>
      </c>
      <c r="J49">
        <v>1411775700</v>
      </c>
      <c r="K49" t="b">
        <v>0</v>
      </c>
      <c r="L49">
        <v>3</v>
      </c>
      <c r="M49" t="b">
        <v>0</v>
      </c>
      <c r="N49" t="s">
        <v>8281</v>
      </c>
      <c r="O49" s="9">
        <v>0</v>
      </c>
      <c r="P49" s="11">
        <v>3.67</v>
      </c>
      <c r="Q49" s="12" t="s">
        <v>8331</v>
      </c>
      <c r="R49" t="s">
        <v>8333</v>
      </c>
      <c r="S49" s="16">
        <v>41908.996527777781</v>
      </c>
      <c r="T49" s="16">
        <v>41969.038194444445</v>
      </c>
    </row>
    <row r="50" spans="1:20" ht="60" x14ac:dyDescent="0.25">
      <c r="A50">
        <v>1137</v>
      </c>
      <c r="B50" s="1" t="s">
        <v>1138</v>
      </c>
      <c r="C50" s="1" t="s">
        <v>5247</v>
      </c>
      <c r="D50" s="3">
        <v>25000</v>
      </c>
      <c r="E50" s="4">
        <v>9875</v>
      </c>
      <c r="F50" t="s">
        <v>8220</v>
      </c>
      <c r="G50" t="s">
        <v>8223</v>
      </c>
      <c r="H50" t="s">
        <v>8245</v>
      </c>
      <c r="I50">
        <v>1461440421</v>
      </c>
      <c r="J50">
        <v>1458848421</v>
      </c>
      <c r="K50" t="b">
        <v>0</v>
      </c>
      <c r="L50">
        <v>39</v>
      </c>
      <c r="M50" t="b">
        <v>0</v>
      </c>
      <c r="N50" t="s">
        <v>8281</v>
      </c>
      <c r="O50" s="9">
        <v>40</v>
      </c>
      <c r="P50" s="11">
        <v>253.21</v>
      </c>
      <c r="Q50" s="12" t="s">
        <v>8331</v>
      </c>
      <c r="R50" t="s">
        <v>8333</v>
      </c>
      <c r="S50" s="16">
        <v>42453.819687499999</v>
      </c>
      <c r="T50" s="16">
        <v>42483.819687499999</v>
      </c>
    </row>
    <row r="51" spans="1:20" ht="60" x14ac:dyDescent="0.25">
      <c r="A51">
        <v>1138</v>
      </c>
      <c r="B51" s="1" t="s">
        <v>1139</v>
      </c>
      <c r="C51" s="1" t="s">
        <v>5248</v>
      </c>
      <c r="D51" s="3">
        <v>35000</v>
      </c>
      <c r="E51" s="4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 s="9">
        <v>0</v>
      </c>
      <c r="P51" s="11">
        <v>31.25</v>
      </c>
      <c r="Q51" s="12" t="s">
        <v>8331</v>
      </c>
      <c r="R51" t="s">
        <v>8333</v>
      </c>
      <c r="S51" s="16">
        <v>42736.9066087963</v>
      </c>
      <c r="T51" s="16">
        <v>42756.9066087963</v>
      </c>
    </row>
    <row r="52" spans="1:20" ht="60" x14ac:dyDescent="0.25">
      <c r="A52">
        <v>1139</v>
      </c>
      <c r="B52" s="1" t="s">
        <v>1140</v>
      </c>
      <c r="C52" s="1" t="s">
        <v>5249</v>
      </c>
      <c r="D52" s="3">
        <v>8000</v>
      </c>
      <c r="E52" s="4">
        <v>5</v>
      </c>
      <c r="F52" t="s">
        <v>8220</v>
      </c>
      <c r="G52" t="s">
        <v>8223</v>
      </c>
      <c r="H52" t="s">
        <v>8245</v>
      </c>
      <c r="I52">
        <v>1420100426</v>
      </c>
      <c r="J52">
        <v>1417508426</v>
      </c>
      <c r="K52" t="b">
        <v>0</v>
      </c>
      <c r="L52">
        <v>1</v>
      </c>
      <c r="M52" t="b">
        <v>0</v>
      </c>
      <c r="N52" t="s">
        <v>8281</v>
      </c>
      <c r="O52" s="9">
        <v>0</v>
      </c>
      <c r="P52" s="11">
        <v>5</v>
      </c>
      <c r="Q52" s="12" t="s">
        <v>8331</v>
      </c>
      <c r="R52" t="s">
        <v>8333</v>
      </c>
      <c r="S52" s="16">
        <v>41975.347523148142</v>
      </c>
      <c r="T52" s="16">
        <v>42005.347523148142</v>
      </c>
    </row>
    <row r="53" spans="1:20" ht="75" x14ac:dyDescent="0.25">
      <c r="A53">
        <v>1142</v>
      </c>
      <c r="B53" s="1" t="s">
        <v>1143</v>
      </c>
      <c r="C53" s="1" t="s">
        <v>5252</v>
      </c>
      <c r="D53" s="3">
        <v>4000</v>
      </c>
      <c r="E53" s="4">
        <v>0</v>
      </c>
      <c r="F53" t="s">
        <v>8220</v>
      </c>
      <c r="G53" t="s">
        <v>8223</v>
      </c>
      <c r="H53" t="s">
        <v>8245</v>
      </c>
      <c r="I53">
        <v>1424131727</v>
      </c>
      <c r="J53">
        <v>1421539727</v>
      </c>
      <c r="K53" t="b">
        <v>0</v>
      </c>
      <c r="L53">
        <v>0</v>
      </c>
      <c r="M53" t="b">
        <v>0</v>
      </c>
      <c r="N53" t="s">
        <v>8281</v>
      </c>
      <c r="O53" s="9">
        <v>0</v>
      </c>
      <c r="P53" s="11">
        <v>0</v>
      </c>
      <c r="Q53" s="12" t="s">
        <v>8331</v>
      </c>
      <c r="R53" t="s">
        <v>8333</v>
      </c>
      <c r="S53" s="16">
        <v>42022.006099537044</v>
      </c>
      <c r="T53" s="16">
        <v>42052.006099537044</v>
      </c>
    </row>
    <row r="54" spans="1:20" ht="60" x14ac:dyDescent="0.25">
      <c r="A54">
        <v>1143</v>
      </c>
      <c r="B54" s="1" t="s">
        <v>1144</v>
      </c>
      <c r="C54" s="1" t="s">
        <v>5253</v>
      </c>
      <c r="D54" s="3">
        <v>45000</v>
      </c>
      <c r="E54" s="4">
        <v>186</v>
      </c>
      <c r="F54" t="s">
        <v>8220</v>
      </c>
      <c r="G54" t="s">
        <v>8223</v>
      </c>
      <c r="H54" t="s">
        <v>8245</v>
      </c>
      <c r="I54">
        <v>1450327126</v>
      </c>
      <c r="J54">
        <v>1447735126</v>
      </c>
      <c r="K54" t="b">
        <v>0</v>
      </c>
      <c r="L54">
        <v>8</v>
      </c>
      <c r="M54" t="b">
        <v>0</v>
      </c>
      <c r="N54" t="s">
        <v>8281</v>
      </c>
      <c r="O54" s="9">
        <v>0</v>
      </c>
      <c r="P54" s="11">
        <v>23.25</v>
      </c>
      <c r="Q54" s="12" t="s">
        <v>8331</v>
      </c>
      <c r="R54" t="s">
        <v>8333</v>
      </c>
      <c r="S54" s="16">
        <v>42325.19358796296</v>
      </c>
      <c r="T54" s="16">
        <v>42355.19358796296</v>
      </c>
    </row>
    <row r="55" spans="1:20" ht="75" x14ac:dyDescent="0.25">
      <c r="A55">
        <v>1862</v>
      </c>
      <c r="B55" s="1" t="s">
        <v>1863</v>
      </c>
      <c r="C55" s="1" t="s">
        <v>5972</v>
      </c>
      <c r="D55" s="3">
        <v>18000</v>
      </c>
      <c r="E55" s="4">
        <v>1455</v>
      </c>
      <c r="F55" t="s">
        <v>8220</v>
      </c>
      <c r="G55" t="s">
        <v>8223</v>
      </c>
      <c r="H55" t="s">
        <v>8245</v>
      </c>
      <c r="I55">
        <v>1488958200</v>
      </c>
      <c r="J55">
        <v>1484912974</v>
      </c>
      <c r="K55" t="b">
        <v>0</v>
      </c>
      <c r="L55">
        <v>16</v>
      </c>
      <c r="M55" t="b">
        <v>0</v>
      </c>
      <c r="N55" t="s">
        <v>8281</v>
      </c>
      <c r="O55" s="9">
        <v>8</v>
      </c>
      <c r="P55" s="11">
        <v>90.94</v>
      </c>
      <c r="Q55" s="12" t="s">
        <v>8331</v>
      </c>
      <c r="R55" t="s">
        <v>8333</v>
      </c>
      <c r="S55" s="16">
        <v>42755.492754629624</v>
      </c>
      <c r="T55" s="16">
        <v>42802.3125</v>
      </c>
    </row>
    <row r="56" spans="1:20" ht="45" x14ac:dyDescent="0.25">
      <c r="A56">
        <v>1863</v>
      </c>
      <c r="B56" s="1" t="s">
        <v>1864</v>
      </c>
      <c r="C56" s="1" t="s">
        <v>5973</v>
      </c>
      <c r="D56" s="3">
        <v>2500</v>
      </c>
      <c r="E56" s="4">
        <v>10</v>
      </c>
      <c r="F56" t="s">
        <v>8220</v>
      </c>
      <c r="G56" t="s">
        <v>8223</v>
      </c>
      <c r="H56" t="s">
        <v>8245</v>
      </c>
      <c r="I56">
        <v>1402600085</v>
      </c>
      <c r="J56">
        <v>1400008085</v>
      </c>
      <c r="K56" t="b">
        <v>0</v>
      </c>
      <c r="L56">
        <v>2</v>
      </c>
      <c r="M56" t="b">
        <v>0</v>
      </c>
      <c r="N56" t="s">
        <v>8281</v>
      </c>
      <c r="O56" s="9">
        <v>0</v>
      </c>
      <c r="P56" s="11">
        <v>5</v>
      </c>
      <c r="Q56" s="12" t="s">
        <v>8331</v>
      </c>
      <c r="R56" t="s">
        <v>8333</v>
      </c>
      <c r="S56" s="16">
        <v>41772.797280092593</v>
      </c>
      <c r="T56" s="16">
        <v>41802.797280092593</v>
      </c>
    </row>
    <row r="57" spans="1:20" ht="75" x14ac:dyDescent="0.25">
      <c r="A57">
        <v>1864</v>
      </c>
      <c r="B57" s="1" t="s">
        <v>1865</v>
      </c>
      <c r="C57" s="1" t="s">
        <v>5974</v>
      </c>
      <c r="D57" s="3">
        <v>6500</v>
      </c>
      <c r="E57" s="4">
        <v>2788</v>
      </c>
      <c r="F57" t="s">
        <v>8220</v>
      </c>
      <c r="G57" t="s">
        <v>8223</v>
      </c>
      <c r="H57" t="s">
        <v>8245</v>
      </c>
      <c r="I57">
        <v>1399223500</v>
      </c>
      <c r="J57">
        <v>1396631500</v>
      </c>
      <c r="K57" t="b">
        <v>0</v>
      </c>
      <c r="L57">
        <v>48</v>
      </c>
      <c r="M57" t="b">
        <v>0</v>
      </c>
      <c r="N57" t="s">
        <v>8281</v>
      </c>
      <c r="O57" s="9">
        <v>43</v>
      </c>
      <c r="P57" s="11">
        <v>58.08</v>
      </c>
      <c r="Q57" s="12" t="s">
        <v>8331</v>
      </c>
      <c r="R57" t="s">
        <v>8333</v>
      </c>
      <c r="S57" s="16">
        <v>41733.716435185182</v>
      </c>
      <c r="T57" s="16">
        <v>41763.716435185182</v>
      </c>
    </row>
    <row r="58" spans="1:20" ht="60" x14ac:dyDescent="0.25">
      <c r="A58">
        <v>1866</v>
      </c>
      <c r="B58" s="1" t="s">
        <v>1867</v>
      </c>
      <c r="C58" s="1" t="s">
        <v>5976</v>
      </c>
      <c r="D58" s="3">
        <v>25000</v>
      </c>
      <c r="E58" s="4">
        <v>125</v>
      </c>
      <c r="F58" t="s">
        <v>8220</v>
      </c>
      <c r="G58" t="s">
        <v>8223</v>
      </c>
      <c r="H58" t="s">
        <v>8245</v>
      </c>
      <c r="I58">
        <v>1488340800</v>
      </c>
      <c r="J58">
        <v>1483768497</v>
      </c>
      <c r="K58" t="b">
        <v>0</v>
      </c>
      <c r="L58">
        <v>2</v>
      </c>
      <c r="M58" t="b">
        <v>0</v>
      </c>
      <c r="N58" t="s">
        <v>8281</v>
      </c>
      <c r="O58" s="9">
        <v>1</v>
      </c>
      <c r="P58" s="11">
        <v>62.5</v>
      </c>
      <c r="Q58" s="12" t="s">
        <v>8331</v>
      </c>
      <c r="R58" t="s">
        <v>8333</v>
      </c>
      <c r="S58" s="16">
        <v>42742.246493055558</v>
      </c>
      <c r="T58" s="16">
        <v>42795.166666666672</v>
      </c>
    </row>
    <row r="59" spans="1:20" ht="60" x14ac:dyDescent="0.25">
      <c r="A59">
        <v>1867</v>
      </c>
      <c r="B59" s="1" t="s">
        <v>1868</v>
      </c>
      <c r="C59" s="1" t="s">
        <v>5977</v>
      </c>
      <c r="D59" s="3">
        <v>20000</v>
      </c>
      <c r="E59" s="4">
        <v>10</v>
      </c>
      <c r="F59" t="s">
        <v>8220</v>
      </c>
      <c r="G59" t="s">
        <v>8223</v>
      </c>
      <c r="H59" t="s">
        <v>8245</v>
      </c>
      <c r="I59">
        <v>1478383912</v>
      </c>
      <c r="J59">
        <v>1475791912</v>
      </c>
      <c r="K59" t="b">
        <v>0</v>
      </c>
      <c r="L59">
        <v>1</v>
      </c>
      <c r="M59" t="b">
        <v>0</v>
      </c>
      <c r="N59" t="s">
        <v>8281</v>
      </c>
      <c r="O59" s="9">
        <v>0</v>
      </c>
      <c r="P59" s="11">
        <v>10</v>
      </c>
      <c r="Q59" s="12" t="s">
        <v>8331</v>
      </c>
      <c r="R59" t="s">
        <v>8333</v>
      </c>
      <c r="S59" s="16">
        <v>42649.924907407403</v>
      </c>
      <c r="T59" s="16">
        <v>42679.924907407403</v>
      </c>
    </row>
    <row r="60" spans="1:20" ht="60" x14ac:dyDescent="0.25">
      <c r="A60">
        <v>1868</v>
      </c>
      <c r="B60" s="1" t="s">
        <v>1869</v>
      </c>
      <c r="C60" s="1" t="s">
        <v>5978</v>
      </c>
      <c r="D60" s="3">
        <v>25000</v>
      </c>
      <c r="E60" s="4">
        <v>1217</v>
      </c>
      <c r="F60" t="s">
        <v>8220</v>
      </c>
      <c r="G60" t="s">
        <v>8223</v>
      </c>
      <c r="H60" t="s">
        <v>8245</v>
      </c>
      <c r="I60">
        <v>1450166340</v>
      </c>
      <c r="J60">
        <v>1448044925</v>
      </c>
      <c r="K60" t="b">
        <v>0</v>
      </c>
      <c r="L60">
        <v>17</v>
      </c>
      <c r="M60" t="b">
        <v>0</v>
      </c>
      <c r="N60" t="s">
        <v>8281</v>
      </c>
      <c r="O60" s="9">
        <v>5</v>
      </c>
      <c r="P60" s="11">
        <v>71.59</v>
      </c>
      <c r="Q60" s="12" t="s">
        <v>8331</v>
      </c>
      <c r="R60" t="s">
        <v>8333</v>
      </c>
      <c r="S60" s="16">
        <v>42328.779224537036</v>
      </c>
      <c r="T60" s="16">
        <v>42353.332638888889</v>
      </c>
    </row>
    <row r="61" spans="1:20" ht="60" x14ac:dyDescent="0.25">
      <c r="A61">
        <v>1869</v>
      </c>
      <c r="B61" s="1" t="s">
        <v>1870</v>
      </c>
      <c r="C61" s="1" t="s">
        <v>5979</v>
      </c>
      <c r="D61" s="3">
        <v>10000</v>
      </c>
      <c r="E61" s="4">
        <v>0</v>
      </c>
      <c r="F61" t="s">
        <v>8220</v>
      </c>
      <c r="G61" t="s">
        <v>8223</v>
      </c>
      <c r="H61" t="s">
        <v>8245</v>
      </c>
      <c r="I61">
        <v>1483488249</v>
      </c>
      <c r="J61">
        <v>1480896249</v>
      </c>
      <c r="K61" t="b">
        <v>0</v>
      </c>
      <c r="L61">
        <v>0</v>
      </c>
      <c r="M61" t="b">
        <v>0</v>
      </c>
      <c r="N61" t="s">
        <v>8281</v>
      </c>
      <c r="O61" s="9">
        <v>0</v>
      </c>
      <c r="P61" s="11">
        <v>0</v>
      </c>
      <c r="Q61" s="12" t="s">
        <v>8331</v>
      </c>
      <c r="R61" t="s">
        <v>8333</v>
      </c>
      <c r="S61" s="16">
        <v>42709.002881944441</v>
      </c>
      <c r="T61" s="16">
        <v>42739.002881944441</v>
      </c>
    </row>
    <row r="62" spans="1:20" ht="60" x14ac:dyDescent="0.25">
      <c r="A62">
        <v>1870</v>
      </c>
      <c r="B62" s="1" t="s">
        <v>1871</v>
      </c>
      <c r="C62" s="1" t="s">
        <v>5980</v>
      </c>
      <c r="D62" s="3">
        <v>3500</v>
      </c>
      <c r="E62" s="4">
        <v>361</v>
      </c>
      <c r="F62" t="s">
        <v>8220</v>
      </c>
      <c r="G62" t="s">
        <v>8223</v>
      </c>
      <c r="H62" t="s">
        <v>8245</v>
      </c>
      <c r="I62">
        <v>1454213820</v>
      </c>
      <c r="J62">
        <v>1451723535</v>
      </c>
      <c r="K62" t="b">
        <v>0</v>
      </c>
      <c r="L62">
        <v>11</v>
      </c>
      <c r="M62" t="b">
        <v>0</v>
      </c>
      <c r="N62" t="s">
        <v>8281</v>
      </c>
      <c r="O62" s="9">
        <v>10</v>
      </c>
      <c r="P62" s="11">
        <v>32.82</v>
      </c>
      <c r="Q62" s="12" t="s">
        <v>8331</v>
      </c>
      <c r="R62" t="s">
        <v>8333</v>
      </c>
      <c r="S62" s="16">
        <v>42371.355729166666</v>
      </c>
      <c r="T62" s="16">
        <v>42400.178472222222</v>
      </c>
    </row>
    <row r="63" spans="1:20" ht="60" x14ac:dyDescent="0.25">
      <c r="A63">
        <v>1871</v>
      </c>
      <c r="B63" s="1" t="s">
        <v>1872</v>
      </c>
      <c r="C63" s="1" t="s">
        <v>5981</v>
      </c>
      <c r="D63" s="3">
        <v>6500</v>
      </c>
      <c r="E63" s="4">
        <v>4666</v>
      </c>
      <c r="F63" t="s">
        <v>8220</v>
      </c>
      <c r="G63" t="s">
        <v>8223</v>
      </c>
      <c r="H63" t="s">
        <v>8245</v>
      </c>
      <c r="I63">
        <v>1416512901</v>
      </c>
      <c r="J63">
        <v>1413053301</v>
      </c>
      <c r="K63" t="b">
        <v>0</v>
      </c>
      <c r="L63">
        <v>95</v>
      </c>
      <c r="M63" t="b">
        <v>0</v>
      </c>
      <c r="N63" t="s">
        <v>8281</v>
      </c>
      <c r="O63" s="9">
        <v>72</v>
      </c>
      <c r="P63" s="11">
        <v>49.12</v>
      </c>
      <c r="Q63" s="12" t="s">
        <v>8331</v>
      </c>
      <c r="R63" t="s">
        <v>8333</v>
      </c>
      <c r="S63" s="16">
        <v>41923.783576388887</v>
      </c>
      <c r="T63" s="16">
        <v>41963.825243055559</v>
      </c>
    </row>
    <row r="64" spans="1:20" ht="60" x14ac:dyDescent="0.25">
      <c r="A64">
        <v>1872</v>
      </c>
      <c r="B64" s="1" t="s">
        <v>1873</v>
      </c>
      <c r="C64" s="1" t="s">
        <v>5982</v>
      </c>
      <c r="D64" s="3">
        <v>20000</v>
      </c>
      <c r="E64" s="4">
        <v>212</v>
      </c>
      <c r="F64" t="s">
        <v>8220</v>
      </c>
      <c r="G64" t="s">
        <v>8223</v>
      </c>
      <c r="H64" t="s">
        <v>8245</v>
      </c>
      <c r="I64">
        <v>1435633602</v>
      </c>
      <c r="J64">
        <v>1433041602</v>
      </c>
      <c r="K64" t="b">
        <v>0</v>
      </c>
      <c r="L64">
        <v>13</v>
      </c>
      <c r="M64" t="b">
        <v>0</v>
      </c>
      <c r="N64" t="s">
        <v>8281</v>
      </c>
      <c r="O64" s="9">
        <v>1</v>
      </c>
      <c r="P64" s="11">
        <v>16.309999999999999</v>
      </c>
      <c r="Q64" s="12" t="s">
        <v>8331</v>
      </c>
      <c r="R64" t="s">
        <v>8333</v>
      </c>
      <c r="S64" s="16">
        <v>42155.129652777774</v>
      </c>
      <c r="T64" s="16">
        <v>42185.129652777774</v>
      </c>
    </row>
    <row r="65" spans="1:20" ht="60" x14ac:dyDescent="0.25">
      <c r="A65">
        <v>1874</v>
      </c>
      <c r="B65" s="1" t="s">
        <v>1875</v>
      </c>
      <c r="C65" s="1" t="s">
        <v>5984</v>
      </c>
      <c r="D65" s="3">
        <v>160000</v>
      </c>
      <c r="E65" s="4">
        <v>26</v>
      </c>
      <c r="F65" t="s">
        <v>8220</v>
      </c>
      <c r="G65" t="s">
        <v>8223</v>
      </c>
      <c r="H65" t="s">
        <v>8245</v>
      </c>
      <c r="I65">
        <v>1467155733</v>
      </c>
      <c r="J65">
        <v>1465427733</v>
      </c>
      <c r="K65" t="b">
        <v>0</v>
      </c>
      <c r="L65">
        <v>2</v>
      </c>
      <c r="M65" t="b">
        <v>0</v>
      </c>
      <c r="N65" t="s">
        <v>8281</v>
      </c>
      <c r="O65" s="9">
        <v>0</v>
      </c>
      <c r="P65" s="11">
        <v>13</v>
      </c>
      <c r="Q65" s="12" t="s">
        <v>8331</v>
      </c>
      <c r="R65" t="s">
        <v>8333</v>
      </c>
      <c r="S65" s="16">
        <v>42529.969131944439</v>
      </c>
      <c r="T65" s="16">
        <v>42549.969131944439</v>
      </c>
    </row>
    <row r="66" spans="1:20" ht="45" x14ac:dyDescent="0.25">
      <c r="A66">
        <v>1875</v>
      </c>
      <c r="B66" s="1" t="s">
        <v>1876</v>
      </c>
      <c r="C66" s="1" t="s">
        <v>5985</v>
      </c>
      <c r="D66" s="3">
        <v>10000</v>
      </c>
      <c r="E66" s="4">
        <v>51</v>
      </c>
      <c r="F66" t="s">
        <v>8220</v>
      </c>
      <c r="G66" t="s">
        <v>8223</v>
      </c>
      <c r="H66" t="s">
        <v>8245</v>
      </c>
      <c r="I66">
        <v>1470519308</v>
      </c>
      <c r="J66">
        <v>1465335308</v>
      </c>
      <c r="K66" t="b">
        <v>0</v>
      </c>
      <c r="L66">
        <v>3</v>
      </c>
      <c r="M66" t="b">
        <v>0</v>
      </c>
      <c r="N66" t="s">
        <v>8281</v>
      </c>
      <c r="O66" s="9">
        <v>1</v>
      </c>
      <c r="P66" s="11">
        <v>17</v>
      </c>
      <c r="Q66" s="12" t="s">
        <v>8331</v>
      </c>
      <c r="R66" t="s">
        <v>8333</v>
      </c>
      <c r="S66" s="16">
        <v>42528.899398148147</v>
      </c>
      <c r="T66" s="16">
        <v>42588.899398148147</v>
      </c>
    </row>
    <row r="67" spans="1:20" ht="60" x14ac:dyDescent="0.25">
      <c r="A67">
        <v>1877</v>
      </c>
      <c r="B67" s="1" t="s">
        <v>1878</v>
      </c>
      <c r="C67" s="1" t="s">
        <v>5987</v>
      </c>
      <c r="D67" s="3">
        <v>60</v>
      </c>
      <c r="E67" s="4">
        <v>0</v>
      </c>
      <c r="F67" t="s">
        <v>8220</v>
      </c>
      <c r="G67" t="s">
        <v>8223</v>
      </c>
      <c r="H67" t="s">
        <v>8245</v>
      </c>
      <c r="I67">
        <v>1425170525</v>
      </c>
      <c r="J67">
        <v>1422664925</v>
      </c>
      <c r="K67" t="b">
        <v>0</v>
      </c>
      <c r="L67">
        <v>0</v>
      </c>
      <c r="M67" t="b">
        <v>0</v>
      </c>
      <c r="N67" t="s">
        <v>8281</v>
      </c>
      <c r="O67" s="9">
        <v>0</v>
      </c>
      <c r="P67" s="11">
        <v>0</v>
      </c>
      <c r="Q67" s="12" t="s">
        <v>8331</v>
      </c>
      <c r="R67" t="s">
        <v>8333</v>
      </c>
      <c r="S67" s="16">
        <v>42035.029224537036</v>
      </c>
      <c r="T67" s="16">
        <v>42064.029224537036</v>
      </c>
    </row>
    <row r="68" spans="1:20" ht="75" x14ac:dyDescent="0.25">
      <c r="A68">
        <v>2123</v>
      </c>
      <c r="B68" s="1" t="s">
        <v>2124</v>
      </c>
      <c r="C68" s="1" t="s">
        <v>6233</v>
      </c>
      <c r="D68" s="3">
        <v>500</v>
      </c>
      <c r="E68" s="4">
        <v>50</v>
      </c>
      <c r="F68" t="s">
        <v>8220</v>
      </c>
      <c r="G68" t="s">
        <v>8223</v>
      </c>
      <c r="H68" t="s">
        <v>8245</v>
      </c>
      <c r="I68">
        <v>1268636340</v>
      </c>
      <c r="J68">
        <v>1263982307</v>
      </c>
      <c r="K68" t="b">
        <v>0</v>
      </c>
      <c r="L68">
        <v>5</v>
      </c>
      <c r="M68" t="b">
        <v>0</v>
      </c>
      <c r="N68" t="s">
        <v>8280</v>
      </c>
      <c r="O68" s="9">
        <v>10</v>
      </c>
      <c r="P68" s="11">
        <v>10</v>
      </c>
      <c r="Q68" s="12" t="s">
        <v>8331</v>
      </c>
      <c r="R68" t="s">
        <v>8332</v>
      </c>
      <c r="S68" s="16">
        <v>40198.424849537041</v>
      </c>
      <c r="T68" s="16">
        <v>40252.290972222225</v>
      </c>
    </row>
    <row r="69" spans="1:20" ht="60" x14ac:dyDescent="0.25">
      <c r="A69">
        <v>2124</v>
      </c>
      <c r="B69" s="1" t="s">
        <v>2125</v>
      </c>
      <c r="C69" s="1" t="s">
        <v>6234</v>
      </c>
      <c r="D69" s="3">
        <v>1100</v>
      </c>
      <c r="E69" s="4">
        <v>115</v>
      </c>
      <c r="F69" t="s">
        <v>8220</v>
      </c>
      <c r="G69" t="s">
        <v>8223</v>
      </c>
      <c r="H69" t="s">
        <v>8245</v>
      </c>
      <c r="I69">
        <v>1291093200</v>
      </c>
      <c r="J69">
        <v>1286930435</v>
      </c>
      <c r="K69" t="b">
        <v>0</v>
      </c>
      <c r="L69">
        <v>5</v>
      </c>
      <c r="M69" t="b">
        <v>0</v>
      </c>
      <c r="N69" t="s">
        <v>8280</v>
      </c>
      <c r="O69" s="9">
        <v>10</v>
      </c>
      <c r="P69" s="11">
        <v>23</v>
      </c>
      <c r="Q69" s="12" t="s">
        <v>8331</v>
      </c>
      <c r="R69" t="s">
        <v>8332</v>
      </c>
      <c r="S69" s="16">
        <v>40464.028182870366</v>
      </c>
      <c r="T69" s="16">
        <v>40512.208333333336</v>
      </c>
    </row>
    <row r="70" spans="1:20" ht="60" x14ac:dyDescent="0.25">
      <c r="A70">
        <v>2125</v>
      </c>
      <c r="B70" s="1" t="s">
        <v>2126</v>
      </c>
      <c r="C70" s="1" t="s">
        <v>6235</v>
      </c>
      <c r="D70" s="3">
        <v>60000</v>
      </c>
      <c r="E70" s="4">
        <v>852</v>
      </c>
      <c r="F70" t="s">
        <v>8220</v>
      </c>
      <c r="G70" t="s">
        <v>8223</v>
      </c>
      <c r="H70" t="s">
        <v>8245</v>
      </c>
      <c r="I70">
        <v>1438734833</v>
      </c>
      <c r="J70">
        <v>1436142833</v>
      </c>
      <c r="K70" t="b">
        <v>0</v>
      </c>
      <c r="L70">
        <v>27</v>
      </c>
      <c r="M70" t="b">
        <v>0</v>
      </c>
      <c r="N70" t="s">
        <v>8280</v>
      </c>
      <c r="O70" s="9">
        <v>1</v>
      </c>
      <c r="P70" s="11">
        <v>31.56</v>
      </c>
      <c r="Q70" s="12" t="s">
        <v>8331</v>
      </c>
      <c r="R70" t="s">
        <v>8332</v>
      </c>
      <c r="S70" s="16">
        <v>42191.023530092592</v>
      </c>
      <c r="T70" s="16">
        <v>42221.023530092592</v>
      </c>
    </row>
    <row r="71" spans="1:20" ht="60" x14ac:dyDescent="0.25">
      <c r="A71">
        <v>2126</v>
      </c>
      <c r="B71" s="1" t="s">
        <v>2127</v>
      </c>
      <c r="C71" s="1" t="s">
        <v>6236</v>
      </c>
      <c r="D71" s="3">
        <v>20000</v>
      </c>
      <c r="E71" s="4">
        <v>10</v>
      </c>
      <c r="F71" t="s">
        <v>8220</v>
      </c>
      <c r="G71" t="s">
        <v>8223</v>
      </c>
      <c r="H71" t="s">
        <v>8245</v>
      </c>
      <c r="I71">
        <v>1418080887</v>
      </c>
      <c r="J71">
        <v>1415488887</v>
      </c>
      <c r="K71" t="b">
        <v>0</v>
      </c>
      <c r="L71">
        <v>2</v>
      </c>
      <c r="M71" t="b">
        <v>0</v>
      </c>
      <c r="N71" t="s">
        <v>8280</v>
      </c>
      <c r="O71" s="9">
        <v>0</v>
      </c>
      <c r="P71" s="11">
        <v>5</v>
      </c>
      <c r="Q71" s="12" t="s">
        <v>8331</v>
      </c>
      <c r="R71" t="s">
        <v>8332</v>
      </c>
      <c r="S71" s="16">
        <v>41951.973229166666</v>
      </c>
      <c r="T71" s="16">
        <v>41981.973229166666</v>
      </c>
    </row>
    <row r="72" spans="1:20" ht="60" x14ac:dyDescent="0.25">
      <c r="A72">
        <v>2129</v>
      </c>
      <c r="B72" s="1" t="s">
        <v>2130</v>
      </c>
      <c r="C72" s="1" t="s">
        <v>6239</v>
      </c>
      <c r="D72" s="3">
        <v>2000</v>
      </c>
      <c r="E72" s="4">
        <v>236</v>
      </c>
      <c r="F72" t="s">
        <v>8220</v>
      </c>
      <c r="G72" t="s">
        <v>8223</v>
      </c>
      <c r="H72" t="s">
        <v>8245</v>
      </c>
      <c r="I72">
        <v>1457570100</v>
      </c>
      <c r="J72">
        <v>1454978100</v>
      </c>
      <c r="K72" t="b">
        <v>0</v>
      </c>
      <c r="L72">
        <v>12</v>
      </c>
      <c r="M72" t="b">
        <v>0</v>
      </c>
      <c r="N72" t="s">
        <v>8280</v>
      </c>
      <c r="O72" s="9">
        <v>12</v>
      </c>
      <c r="P72" s="11">
        <v>19.670000000000002</v>
      </c>
      <c r="Q72" s="12" t="s">
        <v>8331</v>
      </c>
      <c r="R72" t="s">
        <v>8332</v>
      </c>
      <c r="S72" s="16">
        <v>42409.024305555555</v>
      </c>
      <c r="T72" s="16">
        <v>42439.024305555555</v>
      </c>
    </row>
    <row r="73" spans="1:20" ht="45" x14ac:dyDescent="0.25">
      <c r="A73">
        <v>2130</v>
      </c>
      <c r="B73" s="1" t="s">
        <v>2131</v>
      </c>
      <c r="C73" s="1" t="s">
        <v>6240</v>
      </c>
      <c r="D73" s="3">
        <v>42000</v>
      </c>
      <c r="E73" s="4">
        <v>85</v>
      </c>
      <c r="F73" t="s">
        <v>8220</v>
      </c>
      <c r="G73" t="s">
        <v>8223</v>
      </c>
      <c r="H73" t="s">
        <v>8245</v>
      </c>
      <c r="I73">
        <v>1408154663</v>
      </c>
      <c r="J73">
        <v>1405130663</v>
      </c>
      <c r="K73" t="b">
        <v>0</v>
      </c>
      <c r="L73">
        <v>4</v>
      </c>
      <c r="M73" t="b">
        <v>0</v>
      </c>
      <c r="N73" t="s">
        <v>8280</v>
      </c>
      <c r="O73" s="9">
        <v>0</v>
      </c>
      <c r="P73" s="11">
        <v>21.25</v>
      </c>
      <c r="Q73" s="12" t="s">
        <v>8331</v>
      </c>
      <c r="R73" t="s">
        <v>8332</v>
      </c>
      <c r="S73" s="16">
        <v>41832.086377314816</v>
      </c>
      <c r="T73" s="16">
        <v>41867.086377314816</v>
      </c>
    </row>
    <row r="74" spans="1:20" ht="45" x14ac:dyDescent="0.25">
      <c r="A74">
        <v>2131</v>
      </c>
      <c r="B74" s="1" t="s">
        <v>2132</v>
      </c>
      <c r="C74" s="1" t="s">
        <v>6241</v>
      </c>
      <c r="D74" s="3">
        <v>500</v>
      </c>
      <c r="E74" s="4">
        <v>25</v>
      </c>
      <c r="F74" t="s">
        <v>8220</v>
      </c>
      <c r="G74" t="s">
        <v>8223</v>
      </c>
      <c r="H74" t="s">
        <v>8245</v>
      </c>
      <c r="I74">
        <v>1436677091</v>
      </c>
      <c r="J74">
        <v>1434085091</v>
      </c>
      <c r="K74" t="b">
        <v>0</v>
      </c>
      <c r="L74">
        <v>3</v>
      </c>
      <c r="M74" t="b">
        <v>0</v>
      </c>
      <c r="N74" t="s">
        <v>8280</v>
      </c>
      <c r="O74" s="9">
        <v>5</v>
      </c>
      <c r="P74" s="11">
        <v>8.33</v>
      </c>
      <c r="Q74" s="12" t="s">
        <v>8331</v>
      </c>
      <c r="R74" t="s">
        <v>8332</v>
      </c>
      <c r="S74" s="16">
        <v>42167.207071759258</v>
      </c>
      <c r="T74" s="16">
        <v>42197.207071759258</v>
      </c>
    </row>
    <row r="75" spans="1:20" ht="60" x14ac:dyDescent="0.25">
      <c r="A75">
        <v>2132</v>
      </c>
      <c r="B75" s="1" t="s">
        <v>2133</v>
      </c>
      <c r="C75" s="1" t="s">
        <v>6242</v>
      </c>
      <c r="D75" s="3">
        <v>100000</v>
      </c>
      <c r="E75" s="4">
        <v>2112.9899999999998</v>
      </c>
      <c r="F75" t="s">
        <v>8220</v>
      </c>
      <c r="G75" t="s">
        <v>8223</v>
      </c>
      <c r="H75" t="s">
        <v>8245</v>
      </c>
      <c r="I75">
        <v>1391427692</v>
      </c>
      <c r="J75">
        <v>1388835692</v>
      </c>
      <c r="K75" t="b">
        <v>0</v>
      </c>
      <c r="L75">
        <v>99</v>
      </c>
      <c r="M75" t="b">
        <v>0</v>
      </c>
      <c r="N75" t="s">
        <v>8280</v>
      </c>
      <c r="O75" s="9">
        <v>2</v>
      </c>
      <c r="P75" s="11">
        <v>21.34</v>
      </c>
      <c r="Q75" s="12" t="s">
        <v>8331</v>
      </c>
      <c r="R75" t="s">
        <v>8332</v>
      </c>
      <c r="S75" s="16">
        <v>41643.487175925926</v>
      </c>
      <c r="T75" s="16">
        <v>41673.487175925926</v>
      </c>
    </row>
    <row r="76" spans="1:20" ht="60" x14ac:dyDescent="0.25">
      <c r="A76">
        <v>2133</v>
      </c>
      <c r="B76" s="1" t="s">
        <v>2134</v>
      </c>
      <c r="C76" s="1" t="s">
        <v>6243</v>
      </c>
      <c r="D76" s="3">
        <v>1000</v>
      </c>
      <c r="E76" s="4">
        <v>16</v>
      </c>
      <c r="F76" t="s">
        <v>8220</v>
      </c>
      <c r="G76" t="s">
        <v>8223</v>
      </c>
      <c r="H76" t="s">
        <v>8245</v>
      </c>
      <c r="I76">
        <v>1303628340</v>
      </c>
      <c r="J76">
        <v>1300328399</v>
      </c>
      <c r="K76" t="b">
        <v>0</v>
      </c>
      <c r="L76">
        <v>3</v>
      </c>
      <c r="M76" t="b">
        <v>0</v>
      </c>
      <c r="N76" t="s">
        <v>8280</v>
      </c>
      <c r="O76" s="9">
        <v>2</v>
      </c>
      <c r="P76" s="11">
        <v>5.33</v>
      </c>
      <c r="Q76" s="12" t="s">
        <v>8331</v>
      </c>
      <c r="R76" t="s">
        <v>8332</v>
      </c>
      <c r="S76" s="16">
        <v>40619.097210648149</v>
      </c>
      <c r="T76" s="16">
        <v>40657.290972222225</v>
      </c>
    </row>
    <row r="77" spans="1:20" ht="60" x14ac:dyDescent="0.25">
      <c r="A77">
        <v>2134</v>
      </c>
      <c r="B77" s="1" t="s">
        <v>2135</v>
      </c>
      <c r="C77" s="1" t="s">
        <v>6244</v>
      </c>
      <c r="D77" s="3">
        <v>6000</v>
      </c>
      <c r="E77" s="4">
        <v>104</v>
      </c>
      <c r="F77" t="s">
        <v>8220</v>
      </c>
      <c r="G77" t="s">
        <v>8223</v>
      </c>
      <c r="H77" t="s">
        <v>8245</v>
      </c>
      <c r="I77">
        <v>1367097391</v>
      </c>
      <c r="J77">
        <v>1364505391</v>
      </c>
      <c r="K77" t="b">
        <v>0</v>
      </c>
      <c r="L77">
        <v>3</v>
      </c>
      <c r="M77" t="b">
        <v>0</v>
      </c>
      <c r="N77" t="s">
        <v>8280</v>
      </c>
      <c r="O77" s="9">
        <v>2</v>
      </c>
      <c r="P77" s="11">
        <v>34.67</v>
      </c>
      <c r="Q77" s="12" t="s">
        <v>8331</v>
      </c>
      <c r="R77" t="s">
        <v>8332</v>
      </c>
      <c r="S77" s="16">
        <v>41361.886469907404</v>
      </c>
      <c r="T77" s="16">
        <v>41391.886469907404</v>
      </c>
    </row>
    <row r="78" spans="1:20" ht="60" x14ac:dyDescent="0.25">
      <c r="A78">
        <v>2135</v>
      </c>
      <c r="B78" s="1" t="s">
        <v>2136</v>
      </c>
      <c r="C78" s="1" t="s">
        <v>6245</v>
      </c>
      <c r="D78" s="3">
        <v>5000</v>
      </c>
      <c r="E78" s="4">
        <v>478</v>
      </c>
      <c r="F78" t="s">
        <v>8220</v>
      </c>
      <c r="G78" t="s">
        <v>8223</v>
      </c>
      <c r="H78" t="s">
        <v>8245</v>
      </c>
      <c r="I78">
        <v>1349392033</v>
      </c>
      <c r="J78">
        <v>1346800033</v>
      </c>
      <c r="K78" t="b">
        <v>0</v>
      </c>
      <c r="L78">
        <v>22</v>
      </c>
      <c r="M78" t="b">
        <v>0</v>
      </c>
      <c r="N78" t="s">
        <v>8280</v>
      </c>
      <c r="O78" s="9">
        <v>10</v>
      </c>
      <c r="P78" s="11">
        <v>21.73</v>
      </c>
      <c r="Q78" s="12" t="s">
        <v>8331</v>
      </c>
      <c r="R78" t="s">
        <v>8332</v>
      </c>
      <c r="S78" s="16">
        <v>41156.963344907403</v>
      </c>
      <c r="T78" s="16">
        <v>41186.963344907403</v>
      </c>
    </row>
    <row r="79" spans="1:20" ht="60" x14ac:dyDescent="0.25">
      <c r="A79">
        <v>2136</v>
      </c>
      <c r="B79" s="1" t="s">
        <v>2137</v>
      </c>
      <c r="C79" s="1" t="s">
        <v>6246</v>
      </c>
      <c r="D79" s="3">
        <v>80000</v>
      </c>
      <c r="E79" s="4">
        <v>47.69</v>
      </c>
      <c r="F79" t="s">
        <v>8220</v>
      </c>
      <c r="G79" t="s">
        <v>8223</v>
      </c>
      <c r="H79" t="s">
        <v>8245</v>
      </c>
      <c r="I79">
        <v>1382184786</v>
      </c>
      <c r="J79">
        <v>1379592786</v>
      </c>
      <c r="K79" t="b">
        <v>0</v>
      </c>
      <c r="L79">
        <v>4</v>
      </c>
      <c r="M79" t="b">
        <v>0</v>
      </c>
      <c r="N79" t="s">
        <v>8280</v>
      </c>
      <c r="O79" s="9">
        <v>0</v>
      </c>
      <c r="P79" s="11">
        <v>11.92</v>
      </c>
      <c r="Q79" s="12" t="s">
        <v>8331</v>
      </c>
      <c r="R79" t="s">
        <v>8332</v>
      </c>
      <c r="S79" s="16">
        <v>41536.509097222224</v>
      </c>
      <c r="T79" s="16">
        <v>41566.509097222224</v>
      </c>
    </row>
    <row r="80" spans="1:20" ht="60" x14ac:dyDescent="0.25">
      <c r="A80">
        <v>2139</v>
      </c>
      <c r="B80" s="1" t="s">
        <v>2140</v>
      </c>
      <c r="C80" s="1" t="s">
        <v>6249</v>
      </c>
      <c r="D80" s="3">
        <v>30000</v>
      </c>
      <c r="E80" s="4">
        <v>1626</v>
      </c>
      <c r="F80" t="s">
        <v>8220</v>
      </c>
      <c r="G80" t="s">
        <v>8223</v>
      </c>
      <c r="H80" t="s">
        <v>8245</v>
      </c>
      <c r="I80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 s="9">
        <v>5</v>
      </c>
      <c r="P80" s="11">
        <v>29.04</v>
      </c>
      <c r="Q80" s="12" t="s">
        <v>8331</v>
      </c>
      <c r="R80" t="s">
        <v>8332</v>
      </c>
      <c r="S80" s="16">
        <v>42647.750092592592</v>
      </c>
      <c r="T80" s="16">
        <v>42677.750092592592</v>
      </c>
    </row>
    <row r="81" spans="1:20" ht="60" x14ac:dyDescent="0.25">
      <c r="A81">
        <v>2140</v>
      </c>
      <c r="B81" s="1" t="s">
        <v>2141</v>
      </c>
      <c r="C81" s="1" t="s">
        <v>6250</v>
      </c>
      <c r="D81" s="3">
        <v>500000</v>
      </c>
      <c r="E81" s="4">
        <v>560</v>
      </c>
      <c r="F81" t="s">
        <v>8220</v>
      </c>
      <c r="G81" t="s">
        <v>8223</v>
      </c>
      <c r="H81" t="s">
        <v>8245</v>
      </c>
      <c r="I81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 s="9">
        <v>0</v>
      </c>
      <c r="P81" s="11">
        <v>50.91</v>
      </c>
      <c r="Q81" s="12" t="s">
        <v>8331</v>
      </c>
      <c r="R81" t="s">
        <v>8332</v>
      </c>
      <c r="S81" s="16">
        <v>41255.833611111113</v>
      </c>
      <c r="T81" s="16">
        <v>41285.833611111113</v>
      </c>
    </row>
    <row r="82" spans="1:20" ht="60" x14ac:dyDescent="0.25">
      <c r="A82">
        <v>2141</v>
      </c>
      <c r="B82" s="1" t="s">
        <v>2142</v>
      </c>
      <c r="C82" s="1" t="s">
        <v>6251</v>
      </c>
      <c r="D82" s="3">
        <v>15000</v>
      </c>
      <c r="E82" s="4">
        <v>0</v>
      </c>
      <c r="F82" t="s">
        <v>8220</v>
      </c>
      <c r="G82" t="s">
        <v>8223</v>
      </c>
      <c r="H82" t="s">
        <v>8245</v>
      </c>
      <c r="I82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 s="9">
        <v>0</v>
      </c>
      <c r="P82" s="11">
        <v>0</v>
      </c>
      <c r="Q82" s="12" t="s">
        <v>8331</v>
      </c>
      <c r="R82" t="s">
        <v>8332</v>
      </c>
      <c r="S82" s="16">
        <v>41927.235636574071</v>
      </c>
      <c r="T82" s="16">
        <v>41957.277303240742</v>
      </c>
    </row>
    <row r="83" spans="1:20" ht="75" x14ac:dyDescent="0.25">
      <c r="A83">
        <v>2143</v>
      </c>
      <c r="B83" s="1" t="s">
        <v>2144</v>
      </c>
      <c r="C83" s="1" t="s">
        <v>6253</v>
      </c>
      <c r="D83" s="3">
        <v>2000</v>
      </c>
      <c r="E83" s="4">
        <v>225</v>
      </c>
      <c r="F83" t="s">
        <v>8220</v>
      </c>
      <c r="G83" t="s">
        <v>8223</v>
      </c>
      <c r="H83" t="s">
        <v>8245</v>
      </c>
      <c r="I83">
        <v>1279738800</v>
      </c>
      <c r="J83">
        <v>1275599812</v>
      </c>
      <c r="K83" t="b">
        <v>0</v>
      </c>
      <c r="L83">
        <v>5</v>
      </c>
      <c r="M83" t="b">
        <v>0</v>
      </c>
      <c r="N83" t="s">
        <v>8280</v>
      </c>
      <c r="O83" s="9">
        <v>11</v>
      </c>
      <c r="P83" s="11">
        <v>45</v>
      </c>
      <c r="Q83" s="12" t="s">
        <v>8331</v>
      </c>
      <c r="R83" t="s">
        <v>8332</v>
      </c>
      <c r="S83" s="16">
        <v>40332.886712962965</v>
      </c>
      <c r="T83" s="16">
        <v>40380.791666666664</v>
      </c>
    </row>
    <row r="84" spans="1:20" ht="45" x14ac:dyDescent="0.25">
      <c r="A84">
        <v>2144</v>
      </c>
      <c r="B84" s="1" t="s">
        <v>2145</v>
      </c>
      <c r="C84" s="1" t="s">
        <v>6254</v>
      </c>
      <c r="D84" s="3">
        <v>35500</v>
      </c>
      <c r="E84" s="4">
        <v>607</v>
      </c>
      <c r="F84" t="s">
        <v>8220</v>
      </c>
      <c r="G84" t="s">
        <v>8223</v>
      </c>
      <c r="H84" t="s">
        <v>8245</v>
      </c>
      <c r="I84">
        <v>1379164040</v>
      </c>
      <c r="J84">
        <v>1376399240</v>
      </c>
      <c r="K84" t="b">
        <v>0</v>
      </c>
      <c r="L84">
        <v>24</v>
      </c>
      <c r="M84" t="b">
        <v>0</v>
      </c>
      <c r="N84" t="s">
        <v>8280</v>
      </c>
      <c r="O84" s="9">
        <v>2</v>
      </c>
      <c r="P84" s="11">
        <v>25.29</v>
      </c>
      <c r="Q84" s="12" t="s">
        <v>8331</v>
      </c>
      <c r="R84" t="s">
        <v>8332</v>
      </c>
      <c r="S84" s="16">
        <v>41499.546759259261</v>
      </c>
      <c r="T84" s="16">
        <v>41531.546759259261</v>
      </c>
    </row>
    <row r="85" spans="1:20" ht="60" x14ac:dyDescent="0.25">
      <c r="A85">
        <v>2145</v>
      </c>
      <c r="B85" s="1" t="s">
        <v>2146</v>
      </c>
      <c r="C85" s="1" t="s">
        <v>6255</v>
      </c>
      <c r="D85" s="3">
        <v>15000</v>
      </c>
      <c r="E85" s="4">
        <v>4565</v>
      </c>
      <c r="F85" t="s">
        <v>8220</v>
      </c>
      <c r="G85" t="s">
        <v>8223</v>
      </c>
      <c r="H85" t="s">
        <v>8245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8280</v>
      </c>
      <c r="O85" s="9">
        <v>30</v>
      </c>
      <c r="P85" s="11">
        <v>51.29</v>
      </c>
      <c r="Q85" s="12" t="s">
        <v>8331</v>
      </c>
      <c r="R85" t="s">
        <v>8332</v>
      </c>
      <c r="S85" s="16">
        <v>41575.237430555557</v>
      </c>
      <c r="T85" s="16">
        <v>41605.279097222221</v>
      </c>
    </row>
    <row r="86" spans="1:20" ht="60" x14ac:dyDescent="0.25">
      <c r="A86">
        <v>2146</v>
      </c>
      <c r="B86" s="1" t="s">
        <v>2147</v>
      </c>
      <c r="C86" s="1" t="s">
        <v>6256</v>
      </c>
      <c r="D86" s="3">
        <v>5000</v>
      </c>
      <c r="E86" s="4">
        <v>1</v>
      </c>
      <c r="F86" t="s">
        <v>8220</v>
      </c>
      <c r="G86" t="s">
        <v>8223</v>
      </c>
      <c r="H86" t="s">
        <v>8245</v>
      </c>
      <c r="I86">
        <v>1455207510</v>
      </c>
      <c r="J86">
        <v>1453997910</v>
      </c>
      <c r="K86" t="b">
        <v>0</v>
      </c>
      <c r="L86">
        <v>1</v>
      </c>
      <c r="M86" t="b">
        <v>0</v>
      </c>
      <c r="N86" t="s">
        <v>8280</v>
      </c>
      <c r="O86" s="9">
        <v>0</v>
      </c>
      <c r="P86" s="11">
        <v>1</v>
      </c>
      <c r="Q86" s="12" t="s">
        <v>8331</v>
      </c>
      <c r="R86" t="s">
        <v>8332</v>
      </c>
      <c r="S86" s="16">
        <v>42397.679513888885</v>
      </c>
      <c r="T86" s="16">
        <v>42411.679513888885</v>
      </c>
    </row>
    <row r="87" spans="1:20" ht="30" x14ac:dyDescent="0.25">
      <c r="A87">
        <v>2147</v>
      </c>
      <c r="B87" s="1" t="s">
        <v>2148</v>
      </c>
      <c r="C87" s="1" t="s">
        <v>6257</v>
      </c>
      <c r="D87" s="3">
        <v>390000</v>
      </c>
      <c r="E87" s="4">
        <v>2716</v>
      </c>
      <c r="F87" t="s">
        <v>8220</v>
      </c>
      <c r="G87" t="s">
        <v>8223</v>
      </c>
      <c r="H87" t="s">
        <v>8245</v>
      </c>
      <c r="I87">
        <v>1416125148</v>
      </c>
      <c r="J87">
        <v>1413356748</v>
      </c>
      <c r="K87" t="b">
        <v>0</v>
      </c>
      <c r="L87">
        <v>55</v>
      </c>
      <c r="M87" t="b">
        <v>0</v>
      </c>
      <c r="N87" t="s">
        <v>8280</v>
      </c>
      <c r="O87" s="9">
        <v>1</v>
      </c>
      <c r="P87" s="11">
        <v>49.38</v>
      </c>
      <c r="Q87" s="12" t="s">
        <v>8331</v>
      </c>
      <c r="R87" t="s">
        <v>8332</v>
      </c>
      <c r="S87" s="16">
        <v>41927.295694444445</v>
      </c>
      <c r="T87" s="16">
        <v>41959.337361111116</v>
      </c>
    </row>
    <row r="88" spans="1:20" ht="60" x14ac:dyDescent="0.25">
      <c r="A88">
        <v>2149</v>
      </c>
      <c r="B88" s="1" t="s">
        <v>2150</v>
      </c>
      <c r="C88" s="1" t="s">
        <v>6259</v>
      </c>
      <c r="D88" s="3">
        <v>2000</v>
      </c>
      <c r="E88" s="4">
        <v>0</v>
      </c>
      <c r="F88" t="s">
        <v>8220</v>
      </c>
      <c r="G88" t="s">
        <v>8223</v>
      </c>
      <c r="H88" t="s">
        <v>8245</v>
      </c>
      <c r="I88">
        <v>1280534400</v>
      </c>
      <c r="J88">
        <v>1277512556</v>
      </c>
      <c r="K88" t="b">
        <v>0</v>
      </c>
      <c r="L88">
        <v>0</v>
      </c>
      <c r="M88" t="b">
        <v>0</v>
      </c>
      <c r="N88" t="s">
        <v>8280</v>
      </c>
      <c r="O88" s="9">
        <v>0</v>
      </c>
      <c r="P88" s="11">
        <v>0</v>
      </c>
      <c r="Q88" s="12" t="s">
        <v>8331</v>
      </c>
      <c r="R88" t="s">
        <v>8332</v>
      </c>
      <c r="S88" s="16">
        <v>40355.024953703702</v>
      </c>
      <c r="T88" s="16">
        <v>40390</v>
      </c>
    </row>
    <row r="89" spans="1:20" ht="60" x14ac:dyDescent="0.25">
      <c r="A89">
        <v>2151</v>
      </c>
      <c r="B89" s="1" t="s">
        <v>2152</v>
      </c>
      <c r="C89" s="1" t="s">
        <v>6261</v>
      </c>
      <c r="D89" s="3">
        <v>45000</v>
      </c>
      <c r="E89" s="4">
        <v>118</v>
      </c>
      <c r="F89" t="s">
        <v>8220</v>
      </c>
      <c r="G89" t="s">
        <v>8223</v>
      </c>
      <c r="H89" t="s">
        <v>8245</v>
      </c>
      <c r="I89">
        <v>1467231614</v>
      </c>
      <c r="J89">
        <v>1464639614</v>
      </c>
      <c r="K89" t="b">
        <v>0</v>
      </c>
      <c r="L89">
        <v>6</v>
      </c>
      <c r="M89" t="b">
        <v>0</v>
      </c>
      <c r="N89" t="s">
        <v>8280</v>
      </c>
      <c r="O89" s="9">
        <v>0</v>
      </c>
      <c r="P89" s="11">
        <v>19.670000000000002</v>
      </c>
      <c r="Q89" s="12" t="s">
        <v>8331</v>
      </c>
      <c r="R89" t="s">
        <v>8332</v>
      </c>
      <c r="S89" s="16">
        <v>42520.847384259265</v>
      </c>
      <c r="T89" s="16">
        <v>42550.847384259265</v>
      </c>
    </row>
    <row r="90" spans="1:20" ht="60" x14ac:dyDescent="0.25">
      <c r="A90">
        <v>2152</v>
      </c>
      <c r="B90" s="1" t="s">
        <v>2153</v>
      </c>
      <c r="C90" s="1" t="s">
        <v>6262</v>
      </c>
      <c r="D90" s="3">
        <v>30000</v>
      </c>
      <c r="E90" s="4">
        <v>50</v>
      </c>
      <c r="F90" t="s">
        <v>8220</v>
      </c>
      <c r="G90" t="s">
        <v>8223</v>
      </c>
      <c r="H90" t="s">
        <v>8245</v>
      </c>
      <c r="I90">
        <v>1394909909</v>
      </c>
      <c r="J90">
        <v>1392321509</v>
      </c>
      <c r="K90" t="b">
        <v>0</v>
      </c>
      <c r="L90">
        <v>4</v>
      </c>
      <c r="M90" t="b">
        <v>0</v>
      </c>
      <c r="N90" t="s">
        <v>8280</v>
      </c>
      <c r="O90" s="9">
        <v>0</v>
      </c>
      <c r="P90" s="11">
        <v>12.5</v>
      </c>
      <c r="Q90" s="12" t="s">
        <v>8331</v>
      </c>
      <c r="R90" t="s">
        <v>8332</v>
      </c>
      <c r="S90" s="16">
        <v>41683.832280092596</v>
      </c>
      <c r="T90" s="16">
        <v>41713.790613425925</v>
      </c>
    </row>
    <row r="91" spans="1:20" ht="60" x14ac:dyDescent="0.25">
      <c r="A91">
        <v>2153</v>
      </c>
      <c r="B91" s="1" t="s">
        <v>2154</v>
      </c>
      <c r="C91" s="1" t="s">
        <v>6263</v>
      </c>
      <c r="D91" s="3">
        <v>372625</v>
      </c>
      <c r="E91" s="4">
        <v>34</v>
      </c>
      <c r="F91" t="s">
        <v>8220</v>
      </c>
      <c r="G91" t="s">
        <v>8223</v>
      </c>
      <c r="H91" t="s">
        <v>8245</v>
      </c>
      <c r="I91">
        <v>1420876740</v>
      </c>
      <c r="J91">
        <v>1417470718</v>
      </c>
      <c r="K91" t="b">
        <v>0</v>
      </c>
      <c r="L91">
        <v>4</v>
      </c>
      <c r="M91" t="b">
        <v>0</v>
      </c>
      <c r="N91" t="s">
        <v>8280</v>
      </c>
      <c r="O91" s="9">
        <v>0</v>
      </c>
      <c r="P91" s="11">
        <v>8.5</v>
      </c>
      <c r="Q91" s="12" t="s">
        <v>8331</v>
      </c>
      <c r="R91" t="s">
        <v>8332</v>
      </c>
      <c r="S91" s="16">
        <v>41974.911087962959</v>
      </c>
      <c r="T91" s="16">
        <v>42014.332638888889</v>
      </c>
    </row>
    <row r="92" spans="1:20" ht="45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9">
        <v>1</v>
      </c>
      <c r="P92" s="11">
        <v>1</v>
      </c>
      <c r="Q92" s="12" t="s">
        <v>8331</v>
      </c>
      <c r="R92" t="s">
        <v>8332</v>
      </c>
      <c r="S92" s="16">
        <v>41647.632256944446</v>
      </c>
      <c r="T92" s="16">
        <v>41667.632256944446</v>
      </c>
    </row>
    <row r="93" spans="1:20" ht="45" x14ac:dyDescent="0.25">
      <c r="A93">
        <v>2156</v>
      </c>
      <c r="B93" s="1" t="s">
        <v>2157</v>
      </c>
      <c r="C93" s="1" t="s">
        <v>6266</v>
      </c>
      <c r="D93" s="3">
        <v>56000</v>
      </c>
      <c r="E93" s="4">
        <v>1493</v>
      </c>
      <c r="F93" t="s">
        <v>8220</v>
      </c>
      <c r="G93" t="s">
        <v>8223</v>
      </c>
      <c r="H93" t="s">
        <v>8245</v>
      </c>
      <c r="I93">
        <v>1379363406</v>
      </c>
      <c r="J93">
        <v>1375475406</v>
      </c>
      <c r="K93" t="b">
        <v>0</v>
      </c>
      <c r="L93">
        <v>83</v>
      </c>
      <c r="M93" t="b">
        <v>0</v>
      </c>
      <c r="N93" t="s">
        <v>8280</v>
      </c>
      <c r="O93" s="9">
        <v>3</v>
      </c>
      <c r="P93" s="11">
        <v>17.989999999999998</v>
      </c>
      <c r="Q93" s="12" t="s">
        <v>8331</v>
      </c>
      <c r="R93" t="s">
        <v>8332</v>
      </c>
      <c r="S93" s="16">
        <v>41488.85423611111</v>
      </c>
      <c r="T93" s="16">
        <v>41533.85423611111</v>
      </c>
    </row>
    <row r="94" spans="1:20" ht="30" x14ac:dyDescent="0.25">
      <c r="A94">
        <v>2157</v>
      </c>
      <c r="B94" s="1" t="s">
        <v>2158</v>
      </c>
      <c r="C94" s="1" t="s">
        <v>6267</v>
      </c>
      <c r="D94" s="3">
        <v>75000</v>
      </c>
      <c r="E94" s="4">
        <v>21144</v>
      </c>
      <c r="F94" t="s">
        <v>8220</v>
      </c>
      <c r="G94" t="s">
        <v>8223</v>
      </c>
      <c r="H94" t="s">
        <v>8245</v>
      </c>
      <c r="I94">
        <v>1482479940</v>
      </c>
      <c r="J94">
        <v>1479684783</v>
      </c>
      <c r="K94" t="b">
        <v>0</v>
      </c>
      <c r="L94">
        <v>57</v>
      </c>
      <c r="M94" t="b">
        <v>0</v>
      </c>
      <c r="N94" t="s">
        <v>8280</v>
      </c>
      <c r="O94" s="9">
        <v>28</v>
      </c>
      <c r="P94" s="11">
        <v>370.95</v>
      </c>
      <c r="Q94" s="12" t="s">
        <v>8331</v>
      </c>
      <c r="R94" t="s">
        <v>8332</v>
      </c>
      <c r="S94" s="16">
        <v>42694.98128472222</v>
      </c>
      <c r="T94" s="16">
        <v>42727.332638888889</v>
      </c>
    </row>
    <row r="95" spans="1:20" ht="60" x14ac:dyDescent="0.25">
      <c r="A95">
        <v>2158</v>
      </c>
      <c r="B95" s="1" t="s">
        <v>2159</v>
      </c>
      <c r="C95" s="1" t="s">
        <v>6268</v>
      </c>
      <c r="D95" s="3">
        <v>300000</v>
      </c>
      <c r="E95" s="4">
        <v>19770.11</v>
      </c>
      <c r="F95" t="s">
        <v>8220</v>
      </c>
      <c r="G95" t="s">
        <v>8223</v>
      </c>
      <c r="H95" t="s">
        <v>8245</v>
      </c>
      <c r="I95">
        <v>1360009774</v>
      </c>
      <c r="J95">
        <v>1356121774</v>
      </c>
      <c r="K95" t="b">
        <v>0</v>
      </c>
      <c r="L95">
        <v>311</v>
      </c>
      <c r="M95" t="b">
        <v>0</v>
      </c>
      <c r="N95" t="s">
        <v>8280</v>
      </c>
      <c r="O95" s="9">
        <v>7</v>
      </c>
      <c r="P95" s="11">
        <v>63.57</v>
      </c>
      <c r="Q95" s="12" t="s">
        <v>8331</v>
      </c>
      <c r="R95" t="s">
        <v>8332</v>
      </c>
      <c r="S95" s="16">
        <v>41264.853865740741</v>
      </c>
      <c r="T95" s="16">
        <v>41309.853865740741</v>
      </c>
    </row>
    <row r="96" spans="1:20" ht="75" x14ac:dyDescent="0.25">
      <c r="A96">
        <v>2159</v>
      </c>
      <c r="B96" s="1" t="s">
        <v>2160</v>
      </c>
      <c r="C96" s="1" t="s">
        <v>6269</v>
      </c>
      <c r="D96" s="3">
        <v>3600</v>
      </c>
      <c r="E96" s="4">
        <v>26</v>
      </c>
      <c r="F96" t="s">
        <v>8220</v>
      </c>
      <c r="G96" t="s">
        <v>8223</v>
      </c>
      <c r="H96" t="s">
        <v>8245</v>
      </c>
      <c r="I96">
        <v>1310837574</v>
      </c>
      <c r="J96">
        <v>1308245574</v>
      </c>
      <c r="K96" t="b">
        <v>0</v>
      </c>
      <c r="L96">
        <v>2</v>
      </c>
      <c r="M96" t="b">
        <v>0</v>
      </c>
      <c r="N96" t="s">
        <v>8280</v>
      </c>
      <c r="O96" s="9">
        <v>1</v>
      </c>
      <c r="P96" s="11">
        <v>13</v>
      </c>
      <c r="Q96" s="12" t="s">
        <v>8331</v>
      </c>
      <c r="R96" t="s">
        <v>8332</v>
      </c>
      <c r="S96" s="16">
        <v>40710.731180555551</v>
      </c>
      <c r="T96" s="16">
        <v>40740.731180555551</v>
      </c>
    </row>
    <row r="97" spans="1:20" ht="60" x14ac:dyDescent="0.25">
      <c r="A97">
        <v>2160</v>
      </c>
      <c r="B97" s="1" t="s">
        <v>2161</v>
      </c>
      <c r="C97" s="1" t="s">
        <v>6270</v>
      </c>
      <c r="D97" s="3">
        <v>10000</v>
      </c>
      <c r="E97" s="4">
        <v>85</v>
      </c>
      <c r="F97" t="s">
        <v>8220</v>
      </c>
      <c r="G97" t="s">
        <v>8223</v>
      </c>
      <c r="H97" t="s">
        <v>8245</v>
      </c>
      <c r="I97">
        <v>1337447105</v>
      </c>
      <c r="J97">
        <v>1334855105</v>
      </c>
      <c r="K97" t="b">
        <v>0</v>
      </c>
      <c r="L97">
        <v>16</v>
      </c>
      <c r="M97" t="b">
        <v>0</v>
      </c>
      <c r="N97" t="s">
        <v>8280</v>
      </c>
      <c r="O97" s="9">
        <v>1</v>
      </c>
      <c r="P97" s="11">
        <v>5.31</v>
      </c>
      <c r="Q97" s="12" t="s">
        <v>8331</v>
      </c>
      <c r="R97" t="s">
        <v>8332</v>
      </c>
      <c r="S97" s="16">
        <v>41018.711863425924</v>
      </c>
      <c r="T97" s="16">
        <v>41048.711863425924</v>
      </c>
    </row>
  </sheetData>
  <conditionalFormatting sqref="F1:F97">
    <cfRule type="cellIs" dxfId="3" priority="25" operator="equal">
      <formula>"canceled"</formula>
    </cfRule>
    <cfRule type="cellIs" dxfId="2" priority="26" operator="equal">
      <formula>"failed"</formula>
    </cfRule>
    <cfRule type="cellIs" dxfId="1" priority="27" operator="equal">
      <formula>"successful"</formula>
    </cfRule>
    <cfRule type="cellIs" dxfId="0" priority="28" operator="equal">
      <formula>"live"</formula>
    </cfRule>
  </conditionalFormatting>
  <conditionalFormatting sqref="O1:O97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6AE3A-C472-4294-9B1C-D5419DFE8B1F}">
  <dimension ref="A1:L36"/>
  <sheetViews>
    <sheetView workbookViewId="0">
      <selection activeCell="A18" sqref="A18:C18"/>
    </sheetView>
  </sheetViews>
  <sheetFormatPr defaultRowHeight="15" x14ac:dyDescent="0.25"/>
  <cols>
    <col min="1" max="1" width="28.7109375" customWidth="1"/>
    <col min="2" max="2" width="13.5703125" customWidth="1"/>
    <col min="3" max="3" width="10.28515625" customWidth="1"/>
    <col min="5" max="5" width="15.5703125" bestFit="1" customWidth="1"/>
    <col min="6" max="6" width="10.140625" bestFit="1" customWidth="1"/>
  </cols>
  <sheetData>
    <row r="1" spans="1:3" x14ac:dyDescent="0.25">
      <c r="A1" s="21" t="s">
        <v>8390</v>
      </c>
      <c r="B1" s="21"/>
      <c r="C1" s="21"/>
    </row>
    <row r="3" spans="1:3" x14ac:dyDescent="0.25">
      <c r="A3" s="19"/>
      <c r="B3" s="19" t="s">
        <v>8383</v>
      </c>
      <c r="C3" s="19" t="s">
        <v>8384</v>
      </c>
    </row>
    <row r="4" spans="1:3" x14ac:dyDescent="0.25">
      <c r="A4" s="19" t="s">
        <v>8385</v>
      </c>
      <c r="B4" s="20" t="e">
        <f>AVERAGE(#REF!)</f>
        <v>#REF!</v>
      </c>
      <c r="C4" s="20" t="e">
        <f>AVERAGE(#REF!)</f>
        <v>#REF!</v>
      </c>
    </row>
    <row r="5" spans="1:3" x14ac:dyDescent="0.25">
      <c r="A5" s="19" t="s">
        <v>8386</v>
      </c>
      <c r="B5" s="20" t="e">
        <f>MEDIAN(#REF!)</f>
        <v>#REF!</v>
      </c>
      <c r="C5" s="20" t="e">
        <f>MEDIAN(#REF!)</f>
        <v>#REF!</v>
      </c>
    </row>
    <row r="6" spans="1:3" x14ac:dyDescent="0.25">
      <c r="A6" s="19" t="s">
        <v>8394</v>
      </c>
      <c r="B6" s="20" t="e">
        <f>_xlfn.STDEV.P(#REF!)</f>
        <v>#REF!</v>
      </c>
      <c r="C6" s="20" t="e">
        <f>_xlfn.STDEV.P(#REF!)</f>
        <v>#REF!</v>
      </c>
    </row>
    <row r="7" spans="1:3" x14ac:dyDescent="0.25">
      <c r="A7" s="19" t="s">
        <v>8395</v>
      </c>
      <c r="B7" s="20" t="e">
        <f>_xlfn.QUARTILE.EXC(#REF!,3)</f>
        <v>#REF!</v>
      </c>
      <c r="C7" s="20" t="e">
        <f>_xlfn.QUARTILE.EXC(#REF!,3)</f>
        <v>#REF!</v>
      </c>
    </row>
    <row r="8" spans="1:3" x14ac:dyDescent="0.25">
      <c r="A8" s="19" t="s">
        <v>8396</v>
      </c>
      <c r="B8" s="20" t="e">
        <f>_xlfn.QUARTILE.EXC(#REF!,1)</f>
        <v>#REF!</v>
      </c>
      <c r="C8" s="20" t="e">
        <f>_xlfn.QUARTILE.EXC(#REF!,1)</f>
        <v>#REF!</v>
      </c>
    </row>
    <row r="9" spans="1:3" x14ac:dyDescent="0.25">
      <c r="A9" s="19" t="s">
        <v>8397</v>
      </c>
      <c r="B9" s="20" t="e">
        <f>B7-B8</f>
        <v>#REF!</v>
      </c>
      <c r="C9" s="20" t="e">
        <f>C7-C8</f>
        <v>#REF!</v>
      </c>
    </row>
    <row r="10" spans="1:3" x14ac:dyDescent="0.25">
      <c r="A10" s="19"/>
      <c r="B10" s="20"/>
      <c r="C10" s="20"/>
    </row>
    <row r="11" spans="1:3" x14ac:dyDescent="0.25">
      <c r="A11" s="19" t="s">
        <v>8387</v>
      </c>
      <c r="B11" s="20" t="e">
        <f>AVERAGE(#REF!)</f>
        <v>#REF!</v>
      </c>
      <c r="C11" s="20" t="e">
        <f>AVERAGE(#REF!)</f>
        <v>#REF!</v>
      </c>
    </row>
    <row r="12" spans="1:3" x14ac:dyDescent="0.25">
      <c r="A12" s="19" t="s">
        <v>8388</v>
      </c>
      <c r="B12" s="20" t="e">
        <f>MEDIAN(#REF!)</f>
        <v>#REF!</v>
      </c>
      <c r="C12" s="20" t="e">
        <f>MEDIAN(#REF!)</f>
        <v>#REF!</v>
      </c>
    </row>
    <row r="13" spans="1:3" x14ac:dyDescent="0.25">
      <c r="A13" s="19" t="s">
        <v>8398</v>
      </c>
      <c r="B13" s="20" t="e">
        <f>_xlfn.STDEV.P(#REF!)</f>
        <v>#REF!</v>
      </c>
      <c r="C13" s="20" t="e">
        <f>_xlfn.STDEV.P(#REF!)</f>
        <v>#REF!</v>
      </c>
    </row>
    <row r="14" spans="1:3" x14ac:dyDescent="0.25">
      <c r="A14" s="19" t="s">
        <v>8399</v>
      </c>
      <c r="B14" s="20" t="e">
        <f>_xlfn.QUARTILE.EXC(#REF!,3)</f>
        <v>#REF!</v>
      </c>
      <c r="C14" s="20" t="e">
        <f>_xlfn.QUARTILE.EXC(#REF!,3)</f>
        <v>#REF!</v>
      </c>
    </row>
    <row r="15" spans="1:3" x14ac:dyDescent="0.25">
      <c r="A15" s="19" t="s">
        <v>8400</v>
      </c>
      <c r="B15" s="20" t="e">
        <f>_xlfn.QUARTILE.EXC(#REF!,1)</f>
        <v>#REF!</v>
      </c>
      <c r="C15" s="20" t="e">
        <f>_xlfn.QUARTILE.EXC(#REF!,1)</f>
        <v>#REF!</v>
      </c>
    </row>
    <row r="16" spans="1:3" x14ac:dyDescent="0.25">
      <c r="A16" s="19" t="s">
        <v>8401</v>
      </c>
      <c r="B16" s="20" t="e">
        <f>B14-B15</f>
        <v>#REF!</v>
      </c>
      <c r="C16" s="20" t="e">
        <f>C14-C15</f>
        <v>#REF!</v>
      </c>
    </row>
    <row r="18" spans="1:12" x14ac:dyDescent="0.25">
      <c r="A18" s="21" t="s">
        <v>8391</v>
      </c>
      <c r="B18" s="21"/>
      <c r="C18" s="21"/>
    </row>
    <row r="20" spans="1:12" x14ac:dyDescent="0.25">
      <c r="B20" s="19" t="s">
        <v>8383</v>
      </c>
      <c r="C20" s="19" t="s">
        <v>8384</v>
      </c>
      <c r="D20" s="19"/>
    </row>
    <row r="21" spans="1:12" x14ac:dyDescent="0.25">
      <c r="A21" s="19" t="s">
        <v>8385</v>
      </c>
      <c r="B21" s="4">
        <f>AVERAGE('Success US Doc'!D:D)</f>
        <v>21402.060975609755</v>
      </c>
      <c r="C21" s="22" t="s">
        <v>7235</v>
      </c>
    </row>
    <row r="22" spans="1:12" x14ac:dyDescent="0.25">
      <c r="A22" s="19" t="s">
        <v>8386</v>
      </c>
      <c r="B22" s="4">
        <f>MEDIAN('Success US Doc'!D:D)</f>
        <v>12650</v>
      </c>
      <c r="C22" s="22" t="s">
        <v>7235</v>
      </c>
    </row>
    <row r="23" spans="1:12" x14ac:dyDescent="0.25">
      <c r="A23" s="19"/>
      <c r="C23" s="22"/>
    </row>
    <row r="24" spans="1:12" x14ac:dyDescent="0.25">
      <c r="A24" s="19" t="s">
        <v>8387</v>
      </c>
      <c r="B24" s="4">
        <f>AVERAGE('Success US Doc'!E:E)</f>
        <v>25031.793475609757</v>
      </c>
      <c r="C24" s="22" t="s">
        <v>7235</v>
      </c>
    </row>
    <row r="25" spans="1:12" x14ac:dyDescent="0.25">
      <c r="A25" s="19" t="s">
        <v>8388</v>
      </c>
      <c r="B25" s="4">
        <f>MEDIAN('Success US Doc'!E:E)</f>
        <v>15354.275</v>
      </c>
      <c r="C25" s="22" t="s">
        <v>7235</v>
      </c>
    </row>
    <row r="28" spans="1:12" x14ac:dyDescent="0.25">
      <c r="A28" s="21" t="s">
        <v>8392</v>
      </c>
      <c r="B28" s="21"/>
      <c r="C28" s="21"/>
    </row>
    <row r="30" spans="1:12" x14ac:dyDescent="0.25">
      <c r="A30" s="19"/>
      <c r="B30" s="19" t="s">
        <v>8383</v>
      </c>
      <c r="C30" s="19" t="s">
        <v>8384</v>
      </c>
      <c r="J30">
        <v>1</v>
      </c>
      <c r="K30">
        <f>(J30-5)</f>
        <v>-4</v>
      </c>
      <c r="L30">
        <f>K30^2</f>
        <v>16</v>
      </c>
    </row>
    <row r="31" spans="1:12" x14ac:dyDescent="0.25">
      <c r="A31" s="19" t="s">
        <v>8385</v>
      </c>
      <c r="B31" s="4">
        <f>AVERAGE('Success US Game'!D:D)</f>
        <v>10051</v>
      </c>
      <c r="C31" s="4">
        <f>AVERAGE('Failed US Game'!D:D)</f>
        <v>64019.114583333336</v>
      </c>
      <c r="J31">
        <v>3</v>
      </c>
      <c r="K31">
        <f t="shared" ref="K31:K34" si="0">(J31-5)</f>
        <v>-2</v>
      </c>
      <c r="L31">
        <f t="shared" ref="L31:L34" si="1">K31^2</f>
        <v>4</v>
      </c>
    </row>
    <row r="32" spans="1:12" x14ac:dyDescent="0.25">
      <c r="A32" s="19" t="s">
        <v>8386</v>
      </c>
      <c r="B32" s="4">
        <f>MEDIAN('Success US Game'!D:D)</f>
        <v>7750</v>
      </c>
      <c r="C32" s="4">
        <f>MEDIAN('Failed US Game'!D:D)</f>
        <v>19000</v>
      </c>
      <c r="J32">
        <v>6</v>
      </c>
      <c r="K32">
        <f t="shared" si="0"/>
        <v>1</v>
      </c>
      <c r="L32">
        <f t="shared" si="1"/>
        <v>1</v>
      </c>
    </row>
    <row r="33" spans="1:12" x14ac:dyDescent="0.25">
      <c r="A33" s="19"/>
      <c r="J33">
        <v>7</v>
      </c>
      <c r="K33">
        <f t="shared" si="0"/>
        <v>2</v>
      </c>
      <c r="L33">
        <f t="shared" si="1"/>
        <v>4</v>
      </c>
    </row>
    <row r="34" spans="1:12" x14ac:dyDescent="0.25">
      <c r="A34" s="19" t="s">
        <v>8387</v>
      </c>
      <c r="B34" s="4">
        <f>AVERAGE('Success US Game'!E:E)</f>
        <v>40492.371730769235</v>
      </c>
      <c r="C34" s="4">
        <f>AVERAGE('Failed US Game'!E:E)</f>
        <v>2366.4799999999996</v>
      </c>
      <c r="J34">
        <v>8</v>
      </c>
      <c r="K34">
        <f t="shared" si="0"/>
        <v>3</v>
      </c>
      <c r="L34">
        <f t="shared" si="1"/>
        <v>9</v>
      </c>
    </row>
    <row r="35" spans="1:12" x14ac:dyDescent="0.25">
      <c r="A35" s="19" t="s">
        <v>8388</v>
      </c>
      <c r="B35" s="4">
        <f>MEDIAN('Success US Game'!E:E)</f>
        <v>15488</v>
      </c>
      <c r="C35" s="4">
        <f>MEDIAN('Failed US Game'!E:E)</f>
        <v>109.5</v>
      </c>
    </row>
    <row r="36" spans="1:12" x14ac:dyDescent="0.25">
      <c r="I36" t="s">
        <v>8393</v>
      </c>
      <c r="J36">
        <f>AVERAGE(J30:J34)</f>
        <v>5</v>
      </c>
    </row>
  </sheetData>
  <mergeCells count="3">
    <mergeCell ref="A1:C1"/>
    <mergeCell ref="A18:C18"/>
    <mergeCell ref="A28:C28"/>
  </mergeCells>
  <pageMargins left="0.7" right="0.7" top="0.75" bottom="0.75" header="0.3" footer="0.3"/>
  <pageSetup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F471B-12B4-4C89-AF39-F0B55F8EB079}">
  <dimension ref="A1"/>
  <sheetViews>
    <sheetView workbookViewId="0">
      <selection activeCell="W36" sqref="W3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Statistics</vt:lpstr>
      <vt:lpstr>Subcategory Statistics</vt:lpstr>
      <vt:lpstr>Launch Outcome Statistics</vt:lpstr>
      <vt:lpstr>Edinburgh Reseach</vt:lpstr>
      <vt:lpstr>Successful US Kickstarters</vt:lpstr>
      <vt:lpstr>Failed US Kickstarters</vt:lpstr>
      <vt:lpstr>Success US Doc</vt:lpstr>
      <vt:lpstr>Failed US Doc</vt:lpstr>
      <vt:lpstr>Success US Game</vt:lpstr>
      <vt:lpstr>Failed US Game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Rhodes</cp:lastModifiedBy>
  <dcterms:created xsi:type="dcterms:W3CDTF">2017-04-20T15:17:24Z</dcterms:created>
  <dcterms:modified xsi:type="dcterms:W3CDTF">2020-12-16T04:25:00Z</dcterms:modified>
</cp:coreProperties>
</file>