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DN/Dropbox/ESSENTIAL/Grants/Sevilleta/Full Proposal 2020/"/>
    </mc:Choice>
  </mc:AlternateContent>
  <xr:revisionPtr revIDLastSave="0" documentId="13_ncr:1_{83C588F2-FCF8-F244-987C-8B328D2B1A99}" xr6:coauthVersionLast="45" xr6:coauthVersionMax="45" xr10:uidLastSave="{00000000-0000-0000-0000-000000000000}"/>
  <bookViews>
    <workbookView xWindow="740" yWindow="460" windowWidth="28060" windowHeight="17540" xr2:uid="{00000000-000D-0000-FFFF-FFFF00000000}"/>
  </bookViews>
  <sheets>
    <sheet name="Perennials" sheetId="2" r:id="rId1"/>
    <sheet name="Annuals" sheetId="1" r:id="rId2"/>
    <sheet name="CvsN" sheetId="8" r:id="rId3"/>
    <sheet name="CvsWtN 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9" i="1"/>
  <c r="G7" i="1"/>
  <c r="G19" i="1"/>
  <c r="G8" i="1"/>
  <c r="G10" i="1"/>
  <c r="G12" i="1"/>
  <c r="G11" i="1"/>
  <c r="G16" i="1"/>
  <c r="G17" i="1"/>
  <c r="G15" i="1"/>
  <c r="G18" i="1"/>
  <c r="D4" i="1"/>
  <c r="D5" i="1"/>
  <c r="D6" i="1"/>
  <c r="D9" i="1"/>
  <c r="D7" i="1"/>
  <c r="D19" i="1"/>
  <c r="D8" i="1"/>
  <c r="D10" i="1"/>
  <c r="D12" i="1"/>
  <c r="D11" i="1"/>
  <c r="D16" i="1"/>
  <c r="D17" i="1"/>
  <c r="D15" i="1"/>
  <c r="D18" i="1"/>
  <c r="G3" i="1"/>
  <c r="D3" i="1"/>
  <c r="G4" i="2" l="1"/>
  <c r="G3" i="2"/>
  <c r="G26" i="2"/>
  <c r="G6" i="2"/>
  <c r="G5" i="2"/>
  <c r="G15" i="2"/>
  <c r="G16" i="2"/>
  <c r="G7" i="2"/>
  <c r="G18" i="2"/>
  <c r="G19" i="2"/>
  <c r="G8" i="2"/>
  <c r="G20" i="2"/>
  <c r="G17" i="2"/>
  <c r="G9" i="2"/>
  <c r="G10" i="2"/>
  <c r="G11" i="2"/>
  <c r="G28" i="2"/>
  <c r="G27" i="2"/>
  <c r="G12" i="2"/>
  <c r="G29" i="2"/>
  <c r="G22" i="2"/>
  <c r="G13" i="2"/>
  <c r="G21" i="2"/>
  <c r="G23" i="2"/>
  <c r="D4" i="2"/>
  <c r="D3" i="2"/>
  <c r="D26" i="2"/>
  <c r="D6" i="2"/>
  <c r="D5" i="2"/>
  <c r="D15" i="2"/>
  <c r="D16" i="2"/>
  <c r="D7" i="2"/>
  <c r="D18" i="2"/>
  <c r="D19" i="2"/>
  <c r="D8" i="2"/>
  <c r="D20" i="2"/>
  <c r="D17" i="2"/>
  <c r="D9" i="2"/>
  <c r="D10" i="2"/>
  <c r="D11" i="2"/>
  <c r="D28" i="2"/>
  <c r="D27" i="2"/>
  <c r="D12" i="2"/>
  <c r="D29" i="2"/>
  <c r="D22" i="2"/>
  <c r="D13" i="2"/>
  <c r="D21" i="2"/>
  <c r="D23" i="2"/>
  <c r="G14" i="2"/>
  <c r="D14" i="2"/>
</calcChain>
</file>

<file path=xl/sharedStrings.xml><?xml version="1.0" encoding="utf-8"?>
<sst xmlns="http://schemas.openxmlformats.org/spreadsheetml/2006/main" count="502" uniqueCount="212">
  <si>
    <t>kartez</t>
  </si>
  <si>
    <t>Fall_mean</t>
  </si>
  <si>
    <t>Spring_mean</t>
  </si>
  <si>
    <t>Fall_SD</t>
  </si>
  <si>
    <t>Spring_SD</t>
  </si>
  <si>
    <t>family</t>
  </si>
  <si>
    <t>genus</t>
  </si>
  <si>
    <t>sp_epithet</t>
  </si>
  <si>
    <t>common_name</t>
  </si>
  <si>
    <t>Native</t>
  </si>
  <si>
    <t>PhotoPath</t>
  </si>
  <si>
    <t>LifeHistory</t>
  </si>
  <si>
    <t>FunctionalGroup</t>
  </si>
  <si>
    <t>Nyctaginaceae</t>
  </si>
  <si>
    <t>y</t>
  </si>
  <si>
    <t>C4</t>
  </si>
  <si>
    <t>C3</t>
  </si>
  <si>
    <t>Asteraceae</t>
  </si>
  <si>
    <t>Poaceae</t>
  </si>
  <si>
    <t>Aristida</t>
  </si>
  <si>
    <t>NA</t>
  </si>
  <si>
    <t>ARPU9</t>
  </si>
  <si>
    <t>purpurea</t>
  </si>
  <si>
    <t>purple threeawn</t>
  </si>
  <si>
    <t>Fabaceae</t>
  </si>
  <si>
    <t>BOBA2</t>
  </si>
  <si>
    <t>Bouteloua</t>
  </si>
  <si>
    <t>barbata</t>
  </si>
  <si>
    <t>sixweeks grama</t>
  </si>
  <si>
    <t>BOER4</t>
  </si>
  <si>
    <t>eriopoda</t>
  </si>
  <si>
    <t>black grama</t>
  </si>
  <si>
    <t>Euphorbiaceae</t>
  </si>
  <si>
    <t>Chamaesyce</t>
  </si>
  <si>
    <t>CHCO</t>
  </si>
  <si>
    <t>Solanaceae</t>
  </si>
  <si>
    <t>Chamaesaracha</t>
  </si>
  <si>
    <t>coniodes</t>
  </si>
  <si>
    <t>gray five eyes</t>
  </si>
  <si>
    <t>CHSE7</t>
  </si>
  <si>
    <t>serrula</t>
  </si>
  <si>
    <t>sawtooth sandmat</t>
  </si>
  <si>
    <t>CHSES</t>
  </si>
  <si>
    <t>serpyllifolia</t>
  </si>
  <si>
    <t>thymeleaf sandmat</t>
  </si>
  <si>
    <t>CHST8</t>
  </si>
  <si>
    <t>stictospora</t>
  </si>
  <si>
    <t>slimseed sandmat</t>
  </si>
  <si>
    <t>CRCR3</t>
  </si>
  <si>
    <t>Boraginaceae</t>
  </si>
  <si>
    <t>Cryptantha</t>
  </si>
  <si>
    <t>crassisepala</t>
  </si>
  <si>
    <t>thicksepal cryptantha</t>
  </si>
  <si>
    <t>CYACF</t>
  </si>
  <si>
    <t>Apiaceae</t>
  </si>
  <si>
    <t>Cymopterus</t>
  </si>
  <si>
    <t>acaulis</t>
  </si>
  <si>
    <t>Fendler's springparsley</t>
  </si>
  <si>
    <t>DAPU7</t>
  </si>
  <si>
    <t>Dasyochloa</t>
  </si>
  <si>
    <t>pulchella</t>
  </si>
  <si>
    <t>low woolygrass</t>
  </si>
  <si>
    <t>DEPI</t>
  </si>
  <si>
    <t>Brassicaceae</t>
  </si>
  <si>
    <t>Descurainia</t>
  </si>
  <si>
    <t>pinnata</t>
  </si>
  <si>
    <t>western tansymustard</t>
  </si>
  <si>
    <t>EPTO</t>
  </si>
  <si>
    <t>Ephedraceae</t>
  </si>
  <si>
    <t>Ephedra</t>
  </si>
  <si>
    <t>torreyana</t>
  </si>
  <si>
    <t>Torrey's jointfir</t>
  </si>
  <si>
    <t>EUEX4</t>
  </si>
  <si>
    <t>Euphorbia</t>
  </si>
  <si>
    <t>exstipulata</t>
  </si>
  <si>
    <t>squareseed spurge</t>
  </si>
  <si>
    <t>GRCL</t>
  </si>
  <si>
    <t>Cactaceae</t>
  </si>
  <si>
    <t>Grusonia</t>
  </si>
  <si>
    <t>clavata</t>
  </si>
  <si>
    <t>club cholla</t>
  </si>
  <si>
    <t>CAM</t>
  </si>
  <si>
    <t>GUSA2</t>
  </si>
  <si>
    <t>Gutierrezia</t>
  </si>
  <si>
    <t>sarothrae</t>
  </si>
  <si>
    <t>broom snakeweed</t>
  </si>
  <si>
    <t>HODR</t>
  </si>
  <si>
    <t>Hoffmannseggia</t>
  </si>
  <si>
    <t>drepanocarpa</t>
  </si>
  <si>
    <t>sicklepod holdback</t>
  </si>
  <si>
    <t>IPPU4</t>
  </si>
  <si>
    <t>Polemoniaceae</t>
  </si>
  <si>
    <t>Ipomopsis</t>
  </si>
  <si>
    <t>pumila</t>
  </si>
  <si>
    <t>dwarf ipomopsis</t>
  </si>
  <si>
    <t>Zygophyllaceae</t>
  </si>
  <si>
    <t>Kallstroemia</t>
  </si>
  <si>
    <t>KAPA</t>
  </si>
  <si>
    <t>parviflora</t>
  </si>
  <si>
    <t>warty caltrop</t>
  </si>
  <si>
    <t>KRLA2</t>
  </si>
  <si>
    <t>Chenopodiaceae</t>
  </si>
  <si>
    <t>Krascheninnikovia</t>
  </si>
  <si>
    <t>lanata</t>
  </si>
  <si>
    <t>winterfat</t>
  </si>
  <si>
    <t>LAOCO</t>
  </si>
  <si>
    <t>Lappula</t>
  </si>
  <si>
    <t>occidentalis</t>
  </si>
  <si>
    <t>flatspine stickseed</t>
  </si>
  <si>
    <t>LATR2</t>
  </si>
  <si>
    <t>Larrea</t>
  </si>
  <si>
    <t>tridentata</t>
  </si>
  <si>
    <t>creosote bush</t>
  </si>
  <si>
    <t>Linaceae</t>
  </si>
  <si>
    <t>LIPU4</t>
  </si>
  <si>
    <t>Linum</t>
  </si>
  <si>
    <t>puberulum</t>
  </si>
  <si>
    <t>plains flax</t>
  </si>
  <si>
    <t>MAPIP</t>
  </si>
  <si>
    <t>Machaeranthera</t>
  </si>
  <si>
    <t>pinnatifida</t>
  </si>
  <si>
    <t>lacy tansyaster</t>
  </si>
  <si>
    <t>MELE2</t>
  </si>
  <si>
    <t>Melampodium</t>
  </si>
  <si>
    <t>leucanthum</t>
  </si>
  <si>
    <t>plains blackfoot</t>
  </si>
  <si>
    <t>Muhlenbergia</t>
  </si>
  <si>
    <t>MUPO2</t>
  </si>
  <si>
    <t>porteri</t>
  </si>
  <si>
    <t>bush muhly</t>
  </si>
  <si>
    <t>MUSQ3</t>
  </si>
  <si>
    <t>Munroa</t>
  </si>
  <si>
    <t>squarrosa</t>
  </si>
  <si>
    <t>false buffalograss</t>
  </si>
  <si>
    <t>Hydrophyllaceae</t>
  </si>
  <si>
    <t>PHCR</t>
  </si>
  <si>
    <t>Phacelia</t>
  </si>
  <si>
    <t>crenulata</t>
  </si>
  <si>
    <t>cleafleaf wildheliotrope</t>
  </si>
  <si>
    <t>PLJA</t>
  </si>
  <si>
    <t>Pleuraphis</t>
  </si>
  <si>
    <t>jamesii</t>
  </si>
  <si>
    <t>James' galleta</t>
  </si>
  <si>
    <t>PLPA2</t>
  </si>
  <si>
    <t>Plantaginaceae</t>
  </si>
  <si>
    <t>Plantago</t>
  </si>
  <si>
    <t>patagonica</t>
  </si>
  <si>
    <t>woolly plantain</t>
  </si>
  <si>
    <t>SATR12</t>
  </si>
  <si>
    <t>Salsola</t>
  </si>
  <si>
    <t>tragus</t>
  </si>
  <si>
    <t>prickly Russian thistle</t>
  </si>
  <si>
    <t>n</t>
  </si>
  <si>
    <t>SCBR2</t>
  </si>
  <si>
    <t>Scleropogon</t>
  </si>
  <si>
    <t>brevifolius</t>
  </si>
  <si>
    <t>burrograss</t>
  </si>
  <si>
    <t>SEDI3</t>
  </si>
  <si>
    <t>Selinocarpus</t>
  </si>
  <si>
    <t>diffusus</t>
  </si>
  <si>
    <t>spreading moonpod</t>
  </si>
  <si>
    <t>SOEL</t>
  </si>
  <si>
    <t>Solanum</t>
  </si>
  <si>
    <t>elaeagnifolium</t>
  </si>
  <si>
    <t>silverleaf nightshade</t>
  </si>
  <si>
    <t>SPCO4</t>
  </si>
  <si>
    <t>Sporobolus</t>
  </si>
  <si>
    <t>contractus</t>
  </si>
  <si>
    <t>spike dropseed</t>
  </si>
  <si>
    <t>SPCR</t>
  </si>
  <si>
    <t>cryptandrus</t>
  </si>
  <si>
    <t>sand dropseed</t>
  </si>
  <si>
    <t>SPFL2</t>
  </si>
  <si>
    <t>flexuosus</t>
  </si>
  <si>
    <t>mesa dropseed</t>
  </si>
  <si>
    <t>Malvaceae</t>
  </si>
  <si>
    <t>Sphaeralcea</t>
  </si>
  <si>
    <t>SPORO</t>
  </si>
  <si>
    <t>dropseed</t>
  </si>
  <si>
    <t>SPPO6</t>
  </si>
  <si>
    <t>polychroma</t>
  </si>
  <si>
    <t>hot springs globemallow</t>
  </si>
  <si>
    <t>STEM</t>
  </si>
  <si>
    <t>Stachys </t>
  </si>
  <si>
    <t>emersonii</t>
  </si>
  <si>
    <t>TILA2</t>
  </si>
  <si>
    <t>Amaranthaceae</t>
  </si>
  <si>
    <t>Tidestromia</t>
  </si>
  <si>
    <t>lanuginosa</t>
  </si>
  <si>
    <t>wooly tidestromia</t>
  </si>
  <si>
    <t>Annual</t>
  </si>
  <si>
    <t>Spring_SE</t>
  </si>
  <si>
    <t>Fall_SE</t>
  </si>
  <si>
    <t>Spring_Mean</t>
  </si>
  <si>
    <t>Fall_Mean</t>
  </si>
  <si>
    <t>Forb</t>
  </si>
  <si>
    <t>Grass</t>
  </si>
  <si>
    <t>Perennial</t>
  </si>
  <si>
    <t>Shrub</t>
  </si>
  <si>
    <t>Isotope_n</t>
  </si>
  <si>
    <t>Mean_d13C</t>
  </si>
  <si>
    <t>Mean_d15N</t>
  </si>
  <si>
    <t>Mean_[N]</t>
  </si>
  <si>
    <t>SD_d13C</t>
  </si>
  <si>
    <t>SD_d15N</t>
  </si>
  <si>
    <t>SD_[N]</t>
  </si>
  <si>
    <t>Leaves</t>
  </si>
  <si>
    <t>Seed</t>
  </si>
  <si>
    <t>Iso_tissue</t>
  </si>
  <si>
    <t>ND</t>
  </si>
  <si>
    <t>Spring Annual</t>
  </si>
  <si>
    <t>Fall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</si>
</sst>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4" fontId="19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165" fontId="18" fillId="0" borderId="0" xfId="0" applyNumberFormat="1" applyFont="1" applyFill="1" applyAlignment="1">
      <alignment horizontal="center"/>
    </xf>
    <xf numFmtId="1" fontId="18" fillId="0" borderId="0" xfId="0" applyNumberFormat="1" applyFont="1" applyFill="1" applyAlignment="1">
      <alignment horizontal="center"/>
    </xf>
    <xf numFmtId="165" fontId="19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6210348154563E-2"/>
          <c:y val="2.2229966376579133E-2"/>
          <c:w val="0.89440890209864232"/>
          <c:h val="0.88844948769236398"/>
        </c:manualLayout>
      </c:layout>
      <c:scatterChart>
        <c:scatterStyle val="lineMarker"/>
        <c:varyColors val="0"/>
        <c:ser>
          <c:idx val="0"/>
          <c:order val="0"/>
          <c:tx>
            <c:v>C4 Perennial Grass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Perennials!$Q$14:$Q$23</c:f>
              <c:numCache>
                <c:formatCode>General</c:formatCode>
                <c:ptCount val="10"/>
                <c:pt idx="0">
                  <c:v>-14.4</c:v>
                </c:pt>
                <c:pt idx="1">
                  <c:v>-13.5</c:v>
                </c:pt>
                <c:pt idx="2" formatCode="0.0">
                  <c:v>-14</c:v>
                </c:pt>
                <c:pt idx="3" formatCode="0.0">
                  <c:v>-14.5</c:v>
                </c:pt>
                <c:pt idx="4">
                  <c:v>-13.8</c:v>
                </c:pt>
                <c:pt idx="5" formatCode="0.0">
                  <c:v>-14</c:v>
                </c:pt>
                <c:pt idx="6">
                  <c:v>-14.2</c:v>
                </c:pt>
                <c:pt idx="7">
                  <c:v>-14.1</c:v>
                </c:pt>
                <c:pt idx="8">
                  <c:v>-14.3</c:v>
                </c:pt>
                <c:pt idx="9">
                  <c:v>-14.7</c:v>
                </c:pt>
              </c:numCache>
            </c:numRef>
          </c:xVal>
          <c:yVal>
            <c:numRef>
              <c:f>Perennials!$S$14:$S$23</c:f>
              <c:numCache>
                <c:formatCode>General</c:formatCode>
                <c:ptCount val="10"/>
                <c:pt idx="0">
                  <c:v>1.5</c:v>
                </c:pt>
                <c:pt idx="1">
                  <c:v>2.8</c:v>
                </c:pt>
                <c:pt idx="2" formatCode="0.0">
                  <c:v>3</c:v>
                </c:pt>
                <c:pt idx="3">
                  <c:v>1.7</c:v>
                </c:pt>
                <c:pt idx="4">
                  <c:v>2.7</c:v>
                </c:pt>
                <c:pt idx="5" formatCode="0.0">
                  <c:v>3.7</c:v>
                </c:pt>
                <c:pt idx="6">
                  <c:v>1.6</c:v>
                </c:pt>
                <c:pt idx="7">
                  <c:v>1.7</c:v>
                </c:pt>
                <c:pt idx="8">
                  <c:v>3.9</c:v>
                </c:pt>
                <c:pt idx="9" formatCode="0.0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2-8D47-8EC2-6B5BA80FF7A5}"/>
            </c:ext>
          </c:extLst>
        </c:ser>
        <c:ser>
          <c:idx val="1"/>
          <c:order val="1"/>
          <c:tx>
            <c:v>C3 Perennial Shrub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Perennials!$Q$3:$Q$6</c:f>
              <c:numCache>
                <c:formatCode>General</c:formatCode>
                <c:ptCount val="4"/>
                <c:pt idx="0">
                  <c:v>-24.6</c:v>
                </c:pt>
                <c:pt idx="1">
                  <c:v>-23.7</c:v>
                </c:pt>
                <c:pt idx="2">
                  <c:v>-23.2</c:v>
                </c:pt>
                <c:pt idx="3" formatCode="0.0">
                  <c:v>-27.2</c:v>
                </c:pt>
              </c:numCache>
            </c:numRef>
          </c:xVal>
          <c:yVal>
            <c:numRef>
              <c:f>Perennials!$S$3:$S$6</c:f>
              <c:numCache>
                <c:formatCode>General</c:formatCode>
                <c:ptCount val="4"/>
                <c:pt idx="0" formatCode="0.0">
                  <c:v>7</c:v>
                </c:pt>
                <c:pt idx="1">
                  <c:v>2.5</c:v>
                </c:pt>
                <c:pt idx="2">
                  <c:v>3.1</c:v>
                </c:pt>
                <c:pt idx="3" formatCode="0.0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C2-8D47-8EC2-6B5BA80FF7A5}"/>
            </c:ext>
          </c:extLst>
        </c:ser>
        <c:ser>
          <c:idx val="2"/>
          <c:order val="2"/>
          <c:tx>
            <c:v>C3 Perennial Forb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Perennials!$Q$7:$Q$13</c:f>
              <c:numCache>
                <c:formatCode>General</c:formatCode>
                <c:ptCount val="7"/>
                <c:pt idx="0">
                  <c:v>-26.3</c:v>
                </c:pt>
                <c:pt idx="1">
                  <c:v>-25.4</c:v>
                </c:pt>
                <c:pt idx="2" formatCode="0.0">
                  <c:v>-27</c:v>
                </c:pt>
                <c:pt idx="3">
                  <c:v>-23.5</c:v>
                </c:pt>
                <c:pt idx="4">
                  <c:v>-28.5</c:v>
                </c:pt>
                <c:pt idx="5">
                  <c:v>-23.9</c:v>
                </c:pt>
                <c:pt idx="6">
                  <c:v>-26.4</c:v>
                </c:pt>
              </c:numCache>
            </c:numRef>
          </c:xVal>
          <c:yVal>
            <c:numRef>
              <c:f>Perennials!$S$7:$S$13</c:f>
              <c:numCache>
                <c:formatCode>General</c:formatCode>
                <c:ptCount val="7"/>
                <c:pt idx="0">
                  <c:v>5.3</c:v>
                </c:pt>
                <c:pt idx="1">
                  <c:v>3.4</c:v>
                </c:pt>
                <c:pt idx="2">
                  <c:v>2.7</c:v>
                </c:pt>
                <c:pt idx="3">
                  <c:v>5.0999999999999996</c:v>
                </c:pt>
                <c:pt idx="4">
                  <c:v>4.3</c:v>
                </c:pt>
                <c:pt idx="5">
                  <c:v>4.5999999999999996</c:v>
                </c:pt>
                <c:pt idx="6" formatCode="0.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C2-8D47-8EC2-6B5BA80FF7A5}"/>
            </c:ext>
          </c:extLst>
        </c:ser>
        <c:ser>
          <c:idx val="3"/>
          <c:order val="3"/>
          <c:tx>
            <c:v>C3 Annual Forb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Annuals!$Q$3:$Q$8</c:f>
              <c:numCache>
                <c:formatCode>0.0</c:formatCode>
                <c:ptCount val="6"/>
                <c:pt idx="0" formatCode="General">
                  <c:v>-26.5</c:v>
                </c:pt>
                <c:pt idx="1">
                  <c:v>-26</c:v>
                </c:pt>
                <c:pt idx="2" formatCode="General">
                  <c:v>-24.8</c:v>
                </c:pt>
                <c:pt idx="3">
                  <c:v>-26</c:v>
                </c:pt>
                <c:pt idx="4" formatCode="General">
                  <c:v>-23.7</c:v>
                </c:pt>
                <c:pt idx="5" formatCode="General">
                  <c:v>-26.1</c:v>
                </c:pt>
              </c:numCache>
            </c:numRef>
          </c:xVal>
          <c:yVal>
            <c:numRef>
              <c:f>Annuals!$S$3:$S$8</c:f>
              <c:numCache>
                <c:formatCode>General</c:formatCode>
                <c:ptCount val="6"/>
                <c:pt idx="0">
                  <c:v>3.3</c:v>
                </c:pt>
                <c:pt idx="1">
                  <c:v>2.9</c:v>
                </c:pt>
                <c:pt idx="2">
                  <c:v>2.9</c:v>
                </c:pt>
                <c:pt idx="3">
                  <c:v>0.9</c:v>
                </c:pt>
                <c:pt idx="4">
                  <c:v>3.4</c:v>
                </c:pt>
                <c:pt idx="5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C2-8D47-8EC2-6B5BA80FF7A5}"/>
            </c:ext>
          </c:extLst>
        </c:ser>
        <c:ser>
          <c:idx val="4"/>
          <c:order val="4"/>
          <c:tx>
            <c:v>C4 Annual Forb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Annuals!$Q$9:$Q$11</c:f>
              <c:numCache>
                <c:formatCode>General</c:formatCode>
                <c:ptCount val="3"/>
                <c:pt idx="0">
                  <c:v>-14.5</c:v>
                </c:pt>
                <c:pt idx="1">
                  <c:v>-13.8</c:v>
                </c:pt>
                <c:pt idx="2">
                  <c:v>-12.7</c:v>
                </c:pt>
              </c:numCache>
            </c:numRef>
          </c:xVal>
          <c:yVal>
            <c:numRef>
              <c:f>Annuals!$S$9:$S$11</c:f>
              <c:numCache>
                <c:formatCode>General</c:formatCode>
                <c:ptCount val="3"/>
                <c:pt idx="0">
                  <c:v>3.4</c:v>
                </c:pt>
                <c:pt idx="1">
                  <c:v>1.8</c:v>
                </c:pt>
                <c:pt idx="2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C2-8D47-8EC2-6B5BA80FF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23168"/>
        <c:axId val="515930768"/>
      </c:scatterChart>
      <c:valAx>
        <c:axId val="516923168"/>
        <c:scaling>
          <c:orientation val="minMax"/>
          <c:max val="-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Symbol" pitchFamily="2" charset="2"/>
                  </a:rPr>
                  <a:t>d</a:t>
                </a:r>
                <a:r>
                  <a:rPr lang="en-US" sz="1600" baseline="30000">
                    <a:solidFill>
                      <a:schemeClr val="tx1"/>
                    </a:solidFill>
                    <a:latin typeface="Avenir Book" panose="02000503020000020003" pitchFamily="2" charset="0"/>
                  </a:rPr>
                  <a:t>13</a:t>
                </a:r>
                <a:r>
                  <a:rPr lang="en-US" sz="1600">
                    <a:solidFill>
                      <a:schemeClr val="tx1"/>
                    </a:solidFill>
                    <a:latin typeface="Avenir Book" panose="02000503020000020003" pitchFamily="2" charset="0"/>
                  </a:rPr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515930768"/>
        <c:crosses val="autoZero"/>
        <c:crossBetween val="midCat"/>
      </c:valAx>
      <c:valAx>
        <c:axId val="515930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Symbol" pitchFamily="2" charset="2"/>
                  </a:rPr>
                  <a:t>d</a:t>
                </a:r>
                <a:r>
                  <a:rPr lang="en-US" sz="1600" baseline="30000">
                    <a:solidFill>
                      <a:schemeClr val="tx1"/>
                    </a:solidFill>
                    <a:latin typeface="Avenir Book" panose="02000503020000020003" pitchFamily="2" charset="0"/>
                  </a:rPr>
                  <a:t>15</a:t>
                </a:r>
                <a:r>
                  <a:rPr lang="en-US" sz="1600">
                    <a:solidFill>
                      <a:schemeClr val="tx1"/>
                    </a:solidFill>
                    <a:latin typeface="Avenir Book" panose="02000503020000020003" pitchFamily="2" charset="0"/>
                  </a:rPr>
                  <a:t>N</a:t>
                </a:r>
              </a:p>
            </c:rich>
          </c:tx>
          <c:layout>
            <c:manualLayout>
              <c:xMode val="edge"/>
              <c:yMode val="edge"/>
              <c:x val="7.0229225257333787E-3"/>
              <c:y val="0.43309448451779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516923168"/>
        <c:crossesAt val="-30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7668423396794442"/>
          <c:y val="0.15985589507837775"/>
          <c:w val="0.23066164888754906"/>
          <c:h val="0.19553666194061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6210348154563E-2"/>
          <c:y val="2.2229966376579133E-2"/>
          <c:w val="0.89440890209864232"/>
          <c:h val="0.88844948769236398"/>
        </c:manualLayout>
      </c:layout>
      <c:scatterChart>
        <c:scatterStyle val="lineMarker"/>
        <c:varyColors val="0"/>
        <c:ser>
          <c:idx val="0"/>
          <c:order val="0"/>
          <c:tx>
            <c:v>C4 Perennial Grass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Perennials!$Q$14:$Q$23</c:f>
              <c:numCache>
                <c:formatCode>General</c:formatCode>
                <c:ptCount val="10"/>
                <c:pt idx="0">
                  <c:v>-14.4</c:v>
                </c:pt>
                <c:pt idx="1">
                  <c:v>-13.5</c:v>
                </c:pt>
                <c:pt idx="2" formatCode="0.0">
                  <c:v>-14</c:v>
                </c:pt>
                <c:pt idx="3" formatCode="0.0">
                  <c:v>-14.5</c:v>
                </c:pt>
                <c:pt idx="4">
                  <c:v>-13.8</c:v>
                </c:pt>
                <c:pt idx="5" formatCode="0.0">
                  <c:v>-14</c:v>
                </c:pt>
                <c:pt idx="6">
                  <c:v>-14.2</c:v>
                </c:pt>
                <c:pt idx="7">
                  <c:v>-14.1</c:v>
                </c:pt>
                <c:pt idx="8">
                  <c:v>-14.3</c:v>
                </c:pt>
                <c:pt idx="9">
                  <c:v>-14.7</c:v>
                </c:pt>
              </c:numCache>
            </c:numRef>
          </c:xVal>
          <c:yVal>
            <c:numRef>
              <c:f>Perennials!$U$14:$U$23</c:f>
              <c:numCache>
                <c:formatCode>General</c:formatCode>
                <c:ptCount val="10"/>
                <c:pt idx="0">
                  <c:v>1.5</c:v>
                </c:pt>
                <c:pt idx="1">
                  <c:v>1.2</c:v>
                </c:pt>
                <c:pt idx="2" formatCode="0.0">
                  <c:v>2.2999999999999998</c:v>
                </c:pt>
                <c:pt idx="3">
                  <c:v>2.1</c:v>
                </c:pt>
                <c:pt idx="4">
                  <c:v>3.6</c:v>
                </c:pt>
                <c:pt idx="5">
                  <c:v>2.2000000000000002</c:v>
                </c:pt>
                <c:pt idx="6">
                  <c:v>2.1</c:v>
                </c:pt>
                <c:pt idx="7">
                  <c:v>2.8</c:v>
                </c:pt>
                <c:pt idx="8">
                  <c:v>1.8</c:v>
                </c:pt>
                <c:pt idx="9" formatCode="0.0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C-BA40-842C-C36FFD62C52A}"/>
            </c:ext>
          </c:extLst>
        </c:ser>
        <c:ser>
          <c:idx val="1"/>
          <c:order val="1"/>
          <c:tx>
            <c:v>C3 Perennial Shrub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Perennials!$Q$3:$Q$6</c:f>
              <c:numCache>
                <c:formatCode>General</c:formatCode>
                <c:ptCount val="4"/>
                <c:pt idx="0">
                  <c:v>-24.6</c:v>
                </c:pt>
                <c:pt idx="1">
                  <c:v>-23.7</c:v>
                </c:pt>
                <c:pt idx="2">
                  <c:v>-23.2</c:v>
                </c:pt>
                <c:pt idx="3" formatCode="0.0">
                  <c:v>-27.2</c:v>
                </c:pt>
              </c:numCache>
            </c:numRef>
          </c:xVal>
          <c:yVal>
            <c:numRef>
              <c:f>Perennials!$U$3:$U$6</c:f>
              <c:numCache>
                <c:formatCode>General</c:formatCode>
                <c:ptCount val="4"/>
                <c:pt idx="0">
                  <c:v>4.3</c:v>
                </c:pt>
                <c:pt idx="1">
                  <c:v>2.6</c:v>
                </c:pt>
                <c:pt idx="2">
                  <c:v>3.9</c:v>
                </c:pt>
                <c:pt idx="3" formatCode="0.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6C-BA40-842C-C36FFD62C52A}"/>
            </c:ext>
          </c:extLst>
        </c:ser>
        <c:ser>
          <c:idx val="2"/>
          <c:order val="2"/>
          <c:tx>
            <c:v>C3 Perennial Forb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Perennials!$Q$7:$Q$13</c:f>
              <c:numCache>
                <c:formatCode>General</c:formatCode>
                <c:ptCount val="7"/>
                <c:pt idx="0">
                  <c:v>-26.3</c:v>
                </c:pt>
                <c:pt idx="1">
                  <c:v>-25.4</c:v>
                </c:pt>
                <c:pt idx="2" formatCode="0.0">
                  <c:v>-27</c:v>
                </c:pt>
                <c:pt idx="3">
                  <c:v>-23.5</c:v>
                </c:pt>
                <c:pt idx="4">
                  <c:v>-28.5</c:v>
                </c:pt>
                <c:pt idx="5">
                  <c:v>-23.9</c:v>
                </c:pt>
                <c:pt idx="6">
                  <c:v>-26.4</c:v>
                </c:pt>
              </c:numCache>
            </c:numRef>
          </c:xVal>
          <c:yVal>
            <c:numRef>
              <c:f>Perennials!$U$7:$U$13</c:f>
              <c:numCache>
                <c:formatCode>0.0</c:formatCode>
                <c:ptCount val="7"/>
                <c:pt idx="0" formatCode="General">
                  <c:v>3.9</c:v>
                </c:pt>
                <c:pt idx="1">
                  <c:v>5</c:v>
                </c:pt>
                <c:pt idx="2" formatCode="General">
                  <c:v>3.8</c:v>
                </c:pt>
                <c:pt idx="3" formatCode="General">
                  <c:v>2.2999999999999998</c:v>
                </c:pt>
                <c:pt idx="4" formatCode="General">
                  <c:v>3.3</c:v>
                </c:pt>
                <c:pt idx="5" formatCode="General">
                  <c:v>4.4000000000000004</c:v>
                </c:pt>
                <c:pt idx="6" formatCode="General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6C-BA40-842C-C36FFD62C52A}"/>
            </c:ext>
          </c:extLst>
        </c:ser>
        <c:ser>
          <c:idx val="3"/>
          <c:order val="3"/>
          <c:tx>
            <c:v>C3 Annual Forb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Annuals!$Q$3:$Q$8</c:f>
              <c:numCache>
                <c:formatCode>0.0</c:formatCode>
                <c:ptCount val="6"/>
                <c:pt idx="0" formatCode="General">
                  <c:v>-26.5</c:v>
                </c:pt>
                <c:pt idx="1">
                  <c:v>-26</c:v>
                </c:pt>
                <c:pt idx="2" formatCode="General">
                  <c:v>-24.8</c:v>
                </c:pt>
                <c:pt idx="3">
                  <c:v>-26</c:v>
                </c:pt>
                <c:pt idx="4" formatCode="General">
                  <c:v>-23.7</c:v>
                </c:pt>
                <c:pt idx="5" formatCode="General">
                  <c:v>-26.1</c:v>
                </c:pt>
              </c:numCache>
            </c:numRef>
          </c:xVal>
          <c:yVal>
            <c:numRef>
              <c:f>Annuals!$U$3:$U$8</c:f>
              <c:numCache>
                <c:formatCode>General</c:formatCode>
                <c:ptCount val="6"/>
                <c:pt idx="0">
                  <c:v>4.0999999999999996</c:v>
                </c:pt>
                <c:pt idx="1">
                  <c:v>2.7</c:v>
                </c:pt>
                <c:pt idx="2">
                  <c:v>2.9</c:v>
                </c:pt>
                <c:pt idx="3">
                  <c:v>2.8</c:v>
                </c:pt>
                <c:pt idx="4">
                  <c:v>3.9</c:v>
                </c:pt>
                <c:pt idx="5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6C-BA40-842C-C36FFD62C52A}"/>
            </c:ext>
          </c:extLst>
        </c:ser>
        <c:ser>
          <c:idx val="4"/>
          <c:order val="4"/>
          <c:tx>
            <c:v>C4 Annual Forb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Annuals!$Q$9:$Q$11</c:f>
              <c:numCache>
                <c:formatCode>General</c:formatCode>
                <c:ptCount val="3"/>
                <c:pt idx="0">
                  <c:v>-14.5</c:v>
                </c:pt>
                <c:pt idx="1">
                  <c:v>-13.8</c:v>
                </c:pt>
                <c:pt idx="2">
                  <c:v>-12.7</c:v>
                </c:pt>
              </c:numCache>
            </c:numRef>
          </c:xVal>
          <c:yVal>
            <c:numRef>
              <c:f>Annuals!$U$9:$U$11</c:f>
              <c:numCache>
                <c:formatCode>General</c:formatCode>
                <c:ptCount val="3"/>
                <c:pt idx="0">
                  <c:v>1.2</c:v>
                </c:pt>
                <c:pt idx="1">
                  <c:v>1.8</c:v>
                </c:pt>
                <c:pt idx="2" formatCode="0.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6C-BA40-842C-C36FFD62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23168"/>
        <c:axId val="515930768"/>
      </c:scatterChart>
      <c:valAx>
        <c:axId val="516923168"/>
        <c:scaling>
          <c:orientation val="minMax"/>
          <c:max val="-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Symbol" pitchFamily="2" charset="2"/>
                  </a:rPr>
                  <a:t>d</a:t>
                </a:r>
                <a:r>
                  <a:rPr lang="en-US" sz="1600" baseline="30000">
                    <a:solidFill>
                      <a:schemeClr val="tx1"/>
                    </a:solidFill>
                    <a:latin typeface="Avenir Book" panose="02000503020000020003" pitchFamily="2" charset="0"/>
                  </a:rPr>
                  <a:t>13</a:t>
                </a:r>
                <a:r>
                  <a:rPr lang="en-US" sz="1600">
                    <a:solidFill>
                      <a:schemeClr val="tx1"/>
                    </a:solidFill>
                    <a:latin typeface="Avenir Book" panose="02000503020000020003" pitchFamily="2" charset="0"/>
                  </a:rPr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515930768"/>
        <c:crosses val="autoZero"/>
        <c:crossBetween val="midCat"/>
      </c:valAx>
      <c:valAx>
        <c:axId val="515930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venir Book" panose="02000503020000020003" pitchFamily="2" charset="0"/>
                  </a:rPr>
                  <a:t>Weight Percent [N]</a:t>
                </a:r>
              </a:p>
            </c:rich>
          </c:tx>
          <c:layout>
            <c:manualLayout>
              <c:xMode val="edge"/>
              <c:yMode val="edge"/>
              <c:x val="7.0229225257333787E-3"/>
              <c:y val="0.360341867285350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516923168"/>
        <c:crossesAt val="-30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0890645798413443"/>
          <c:y val="0.15985589507837775"/>
          <c:w val="0.23944952816469181"/>
          <c:h val="0.18139031970096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1EFCE2-CA38-0C45-A7FA-EDC69E373666}">
  <sheetPr/>
  <sheetViews>
    <sheetView zoomScale="14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40EECA-6C83-8743-AAA6-FE3D90F705BE}">
  <sheetPr/>
  <sheetViews>
    <sheetView zoomScale="14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DD0AF-EB23-F145-8548-A6EF8F99B0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F470E-B8F1-2F48-A255-E5E25F04DD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1"/>
  <sheetViews>
    <sheetView tabSelected="1" topLeftCell="H1" workbookViewId="0">
      <selection activeCell="O14" sqref="O14"/>
    </sheetView>
  </sheetViews>
  <sheetFormatPr baseColWidth="10" defaultRowHeight="13" x14ac:dyDescent="0.15"/>
  <cols>
    <col min="1" max="1" width="10.83203125" style="1"/>
    <col min="2" max="2" width="12.6640625" style="1" bestFit="1" customWidth="1"/>
    <col min="3" max="3" width="11.6640625" style="1" bestFit="1" customWidth="1"/>
    <col min="4" max="4" width="12.6640625" style="1" customWidth="1"/>
    <col min="5" max="5" width="12.6640625" style="1" bestFit="1" customWidth="1"/>
    <col min="6" max="6" width="11.6640625" style="1" bestFit="1" customWidth="1"/>
    <col min="7" max="7" width="12.6640625" style="1" customWidth="1"/>
    <col min="8" max="8" width="16.5" style="1" customWidth="1"/>
    <col min="9" max="9" width="18.33203125" style="1" customWidth="1"/>
    <col min="10" max="10" width="17.6640625" style="1" customWidth="1"/>
    <col min="11" max="11" width="21.83203125" style="1" customWidth="1"/>
    <col min="12" max="12" width="10.6640625" style="1" customWidth="1"/>
    <col min="13" max="13" width="10.83203125" style="1"/>
    <col min="14" max="14" width="12.5" style="1" customWidth="1"/>
    <col min="15" max="15" width="14" style="1" bestFit="1" customWidth="1"/>
    <col min="16" max="16" width="9" style="1" bestFit="1" customWidth="1"/>
    <col min="17" max="17" width="10.6640625" style="1" bestFit="1" customWidth="1"/>
    <col min="18" max="18" width="8.6640625" style="1" bestFit="1" customWidth="1"/>
    <col min="19" max="19" width="10.6640625" style="1" bestFit="1" customWidth="1"/>
    <col min="20" max="20" width="8.6640625" style="1" bestFit="1" customWidth="1"/>
    <col min="21" max="22" width="9" style="1" customWidth="1"/>
    <col min="23" max="23" width="19.83203125" style="1" bestFit="1" customWidth="1"/>
    <col min="24" max="16384" width="10.83203125" style="1"/>
  </cols>
  <sheetData>
    <row r="1" spans="1:26" x14ac:dyDescent="0.15">
      <c r="A1" s="1" t="s">
        <v>0</v>
      </c>
      <c r="B1" s="1" t="s">
        <v>193</v>
      </c>
      <c r="C1" s="1" t="s">
        <v>4</v>
      </c>
      <c r="D1" s="1" t="s">
        <v>191</v>
      </c>
      <c r="E1" s="1" t="s">
        <v>194</v>
      </c>
      <c r="F1" s="1" t="s">
        <v>3</v>
      </c>
      <c r="G1" s="1" t="s">
        <v>192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199</v>
      </c>
      <c r="Q1" s="1" t="s">
        <v>200</v>
      </c>
      <c r="R1" s="1" t="s">
        <v>203</v>
      </c>
      <c r="S1" s="1" t="s">
        <v>201</v>
      </c>
      <c r="T1" s="1" t="s">
        <v>204</v>
      </c>
      <c r="U1" s="1" t="s">
        <v>202</v>
      </c>
      <c r="V1" s="1" t="s">
        <v>205</v>
      </c>
      <c r="W1" s="1" t="s">
        <v>208</v>
      </c>
    </row>
    <row r="2" spans="1:26" x14ac:dyDescent="0.15"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15">
      <c r="A3" s="1" t="s">
        <v>109</v>
      </c>
      <c r="B3" s="14">
        <v>1093.442579</v>
      </c>
      <c r="C3" s="11">
        <v>539.50826400000005</v>
      </c>
      <c r="D3" s="11">
        <f t="shared" ref="D3:D23" si="0">C3/(15^0.5)</f>
        <v>139.3004347742183</v>
      </c>
      <c r="E3" s="14">
        <v>1666.5503060000001</v>
      </c>
      <c r="F3" s="11">
        <v>572.07262549999996</v>
      </c>
      <c r="G3" s="11">
        <f t="shared" ref="G3:G23" si="1">F3/(16^0.5)</f>
        <v>143.01815637499999</v>
      </c>
      <c r="H3" s="1" t="s">
        <v>95</v>
      </c>
      <c r="I3" s="1" t="s">
        <v>110</v>
      </c>
      <c r="J3" s="1" t="s">
        <v>111</v>
      </c>
      <c r="K3" s="1" t="s">
        <v>112</v>
      </c>
      <c r="L3" s="1" t="s">
        <v>14</v>
      </c>
      <c r="M3" s="1" t="s">
        <v>16</v>
      </c>
      <c r="N3" s="1" t="s">
        <v>197</v>
      </c>
      <c r="O3" s="1" t="s">
        <v>198</v>
      </c>
      <c r="P3" s="7">
        <v>13</v>
      </c>
      <c r="Q3" s="7">
        <v>-24.6</v>
      </c>
      <c r="R3" s="7">
        <v>1.2</v>
      </c>
      <c r="S3" s="12">
        <v>7</v>
      </c>
      <c r="T3" s="7">
        <v>1.9</v>
      </c>
      <c r="U3" s="7">
        <v>4.3</v>
      </c>
      <c r="V3" s="7">
        <v>1.2</v>
      </c>
      <c r="W3" s="1" t="s">
        <v>207</v>
      </c>
    </row>
    <row r="4" spans="1:26" x14ac:dyDescent="0.15">
      <c r="A4" s="1" t="s">
        <v>82</v>
      </c>
      <c r="B4" s="14">
        <v>662.38311999999996</v>
      </c>
      <c r="C4" s="11">
        <v>664.32957620000002</v>
      </c>
      <c r="D4" s="11">
        <f t="shared" si="0"/>
        <v>171.52915900104207</v>
      </c>
      <c r="E4" s="14">
        <v>784.09606059999999</v>
      </c>
      <c r="F4" s="11">
        <v>968.97390069999994</v>
      </c>
      <c r="G4" s="11">
        <f t="shared" si="1"/>
        <v>242.24347517499999</v>
      </c>
      <c r="H4" s="1" t="s">
        <v>17</v>
      </c>
      <c r="I4" s="1" t="s">
        <v>83</v>
      </c>
      <c r="J4" s="1" t="s">
        <v>84</v>
      </c>
      <c r="K4" s="1" t="s">
        <v>85</v>
      </c>
      <c r="L4" s="1" t="s">
        <v>14</v>
      </c>
      <c r="M4" s="1" t="s">
        <v>16</v>
      </c>
      <c r="N4" s="1" t="s">
        <v>197</v>
      </c>
      <c r="O4" s="1" t="s">
        <v>198</v>
      </c>
      <c r="P4" s="7">
        <v>7</v>
      </c>
      <c r="Q4" s="7">
        <v>-23.7</v>
      </c>
      <c r="R4" s="7">
        <v>1.6</v>
      </c>
      <c r="S4" s="7">
        <v>2.5</v>
      </c>
      <c r="T4" s="7">
        <v>1.7</v>
      </c>
      <c r="U4" s="7">
        <v>2.6</v>
      </c>
      <c r="V4" s="7">
        <v>1.8</v>
      </c>
      <c r="W4" s="1" t="s">
        <v>207</v>
      </c>
    </row>
    <row r="5" spans="1:26" x14ac:dyDescent="0.15">
      <c r="A5" s="1" t="s">
        <v>67</v>
      </c>
      <c r="B5" s="14">
        <v>297.11261669999999</v>
      </c>
      <c r="C5" s="11">
        <v>96.943589560000007</v>
      </c>
      <c r="D5" s="11">
        <f t="shared" si="0"/>
        <v>25.030727192496482</v>
      </c>
      <c r="E5" s="14">
        <v>407.38353130000002</v>
      </c>
      <c r="F5" s="11">
        <v>269.65834949999999</v>
      </c>
      <c r="G5" s="11">
        <f t="shared" si="1"/>
        <v>67.414587374999996</v>
      </c>
      <c r="H5" s="1" t="s">
        <v>68</v>
      </c>
      <c r="I5" s="1" t="s">
        <v>69</v>
      </c>
      <c r="J5" s="1" t="s">
        <v>70</v>
      </c>
      <c r="K5" s="1" t="s">
        <v>71</v>
      </c>
      <c r="L5" s="1" t="s">
        <v>14</v>
      </c>
      <c r="M5" s="1" t="s">
        <v>16</v>
      </c>
      <c r="N5" s="1" t="s">
        <v>197</v>
      </c>
      <c r="O5" s="1" t="s">
        <v>198</v>
      </c>
      <c r="P5" s="7">
        <v>4</v>
      </c>
      <c r="Q5" s="7">
        <v>-23.2</v>
      </c>
      <c r="R5" s="7">
        <v>0.4</v>
      </c>
      <c r="S5" s="7">
        <v>3.1</v>
      </c>
      <c r="T5" s="7">
        <v>1.3</v>
      </c>
      <c r="U5" s="7">
        <v>3.9</v>
      </c>
      <c r="V5" s="7">
        <v>1.8</v>
      </c>
      <c r="W5" s="1" t="s">
        <v>207</v>
      </c>
    </row>
    <row r="6" spans="1:26" x14ac:dyDescent="0.15">
      <c r="A6" s="1" t="s">
        <v>100</v>
      </c>
      <c r="B6" s="14">
        <v>134.8052907</v>
      </c>
      <c r="C6" s="11">
        <v>100.1521345</v>
      </c>
      <c r="D6" s="11">
        <f t="shared" si="0"/>
        <v>25.859169933708351</v>
      </c>
      <c r="E6" s="14">
        <v>214.12040630000001</v>
      </c>
      <c r="F6" s="11">
        <v>156.69457890000001</v>
      </c>
      <c r="G6" s="11">
        <f t="shared" si="1"/>
        <v>39.173644725000003</v>
      </c>
      <c r="H6" s="1" t="s">
        <v>101</v>
      </c>
      <c r="I6" s="1" t="s">
        <v>102</v>
      </c>
      <c r="J6" s="1" t="s">
        <v>103</v>
      </c>
      <c r="K6" s="1" t="s">
        <v>104</v>
      </c>
      <c r="L6" s="1" t="s">
        <v>14</v>
      </c>
      <c r="M6" s="1" t="s">
        <v>16</v>
      </c>
      <c r="N6" s="1" t="s">
        <v>197</v>
      </c>
      <c r="O6" s="1" t="s">
        <v>198</v>
      </c>
      <c r="P6" s="13">
        <v>8</v>
      </c>
      <c r="Q6" s="12">
        <v>-27.2</v>
      </c>
      <c r="R6" s="12">
        <v>1.8</v>
      </c>
      <c r="S6" s="12">
        <v>6.6</v>
      </c>
      <c r="T6" s="12">
        <v>1.8</v>
      </c>
      <c r="U6" s="12">
        <v>6</v>
      </c>
      <c r="V6" s="12">
        <v>1.6</v>
      </c>
      <c r="W6" s="1" t="s">
        <v>207</v>
      </c>
    </row>
    <row r="7" spans="1:26" x14ac:dyDescent="0.15">
      <c r="A7" s="1" t="s">
        <v>62</v>
      </c>
      <c r="B7" s="14">
        <v>20.75928433</v>
      </c>
      <c r="C7" s="11">
        <v>42.549584260000003</v>
      </c>
      <c r="D7" s="11">
        <f t="shared" si="0"/>
        <v>10.986255415135282</v>
      </c>
      <c r="E7" s="14">
        <v>0.76472375000000004</v>
      </c>
      <c r="F7" s="11">
        <v>2.6849573809999998</v>
      </c>
      <c r="G7" s="11">
        <f t="shared" si="1"/>
        <v>0.67123934524999995</v>
      </c>
      <c r="H7" s="1" t="s">
        <v>63</v>
      </c>
      <c r="I7" s="1" t="s">
        <v>64</v>
      </c>
      <c r="J7" s="1" t="s">
        <v>65</v>
      </c>
      <c r="K7" s="1" t="s">
        <v>66</v>
      </c>
      <c r="L7" s="1" t="s">
        <v>14</v>
      </c>
      <c r="M7" s="1" t="s">
        <v>16</v>
      </c>
      <c r="N7" s="1" t="s">
        <v>197</v>
      </c>
      <c r="O7" s="1" t="s">
        <v>195</v>
      </c>
      <c r="P7" s="7">
        <v>2</v>
      </c>
      <c r="Q7" s="7">
        <v>-26.3</v>
      </c>
      <c r="R7" s="7">
        <v>0.8</v>
      </c>
      <c r="S7" s="7">
        <v>5.3</v>
      </c>
      <c r="T7" s="7">
        <v>0.6</v>
      </c>
      <c r="U7" s="7">
        <v>3.9</v>
      </c>
      <c r="V7" s="7">
        <v>0.1</v>
      </c>
      <c r="W7" s="1" t="s">
        <v>207</v>
      </c>
    </row>
    <row r="8" spans="1:26" x14ac:dyDescent="0.15">
      <c r="A8" s="1" t="s">
        <v>86</v>
      </c>
      <c r="B8" s="14">
        <v>9.1184799999999999</v>
      </c>
      <c r="C8" s="11">
        <v>14.943635220000001</v>
      </c>
      <c r="D8" s="11">
        <f t="shared" si="0"/>
        <v>3.8584300225905741</v>
      </c>
      <c r="E8" s="14">
        <v>14.3355</v>
      </c>
      <c r="F8" s="11">
        <v>18.704485980000001</v>
      </c>
      <c r="G8" s="11">
        <f t="shared" si="1"/>
        <v>4.6761214950000003</v>
      </c>
      <c r="H8" s="1" t="s">
        <v>24</v>
      </c>
      <c r="I8" s="1" t="s">
        <v>87</v>
      </c>
      <c r="J8" s="1" t="s">
        <v>88</v>
      </c>
      <c r="K8" s="1" t="s">
        <v>89</v>
      </c>
      <c r="L8" s="1" t="s">
        <v>14</v>
      </c>
      <c r="M8" s="1" t="s">
        <v>16</v>
      </c>
      <c r="N8" s="1" t="s">
        <v>197</v>
      </c>
      <c r="O8" s="1" t="s">
        <v>195</v>
      </c>
      <c r="P8" s="7">
        <v>4</v>
      </c>
      <c r="Q8" s="7">
        <v>-25.4</v>
      </c>
      <c r="R8" s="7">
        <v>0.3</v>
      </c>
      <c r="S8" s="7">
        <v>3.4</v>
      </c>
      <c r="T8" s="7">
        <v>0.7</v>
      </c>
      <c r="U8" s="12">
        <v>5</v>
      </c>
      <c r="V8" s="7">
        <v>0.2</v>
      </c>
      <c r="W8" s="1" t="s">
        <v>207</v>
      </c>
    </row>
    <row r="9" spans="1:26" x14ac:dyDescent="0.15">
      <c r="A9" s="1" t="s">
        <v>34</v>
      </c>
      <c r="B9" s="14">
        <v>7.445735</v>
      </c>
      <c r="C9" s="11">
        <v>12.839340099999999</v>
      </c>
      <c r="D9" s="11">
        <f t="shared" si="0"/>
        <v>3.3151033589062044</v>
      </c>
      <c r="E9" s="14">
        <v>7.71113625</v>
      </c>
      <c r="F9" s="11">
        <v>11.71074379</v>
      </c>
      <c r="G9" s="11">
        <f t="shared" si="1"/>
        <v>2.9276859475000001</v>
      </c>
      <c r="H9" s="1" t="s">
        <v>35</v>
      </c>
      <c r="I9" s="1" t="s">
        <v>36</v>
      </c>
      <c r="J9" s="1" t="s">
        <v>37</v>
      </c>
      <c r="K9" s="1" t="s">
        <v>38</v>
      </c>
      <c r="L9" s="1" t="s">
        <v>14</v>
      </c>
      <c r="M9" s="1" t="s">
        <v>16</v>
      </c>
      <c r="N9" s="1" t="s">
        <v>197</v>
      </c>
      <c r="O9" s="1" t="s">
        <v>195</v>
      </c>
      <c r="P9" s="7">
        <v>4</v>
      </c>
      <c r="Q9" s="12">
        <v>-27</v>
      </c>
      <c r="R9" s="12">
        <v>1</v>
      </c>
      <c r="S9" s="7">
        <v>2.7</v>
      </c>
      <c r="T9" s="7">
        <v>1.6</v>
      </c>
      <c r="U9" s="7">
        <v>3.8</v>
      </c>
      <c r="V9" s="12">
        <v>1</v>
      </c>
      <c r="W9" s="1" t="s">
        <v>206</v>
      </c>
    </row>
    <row r="10" spans="1:26" x14ac:dyDescent="0.15">
      <c r="A10" s="1" t="s">
        <v>118</v>
      </c>
      <c r="B10" s="14">
        <v>5.8273946670000001</v>
      </c>
      <c r="C10" s="11">
        <v>9.1445246089999994</v>
      </c>
      <c r="D10" s="11">
        <f t="shared" si="0"/>
        <v>2.3611061013093924</v>
      </c>
      <c r="E10" s="14">
        <v>12.720694999999999</v>
      </c>
      <c r="F10" s="11">
        <v>21.13605467</v>
      </c>
      <c r="G10" s="11">
        <f t="shared" si="1"/>
        <v>5.2840136675</v>
      </c>
      <c r="H10" s="1" t="s">
        <v>17</v>
      </c>
      <c r="I10" s="1" t="s">
        <v>119</v>
      </c>
      <c r="J10" s="1" t="s">
        <v>120</v>
      </c>
      <c r="K10" s="1" t="s">
        <v>121</v>
      </c>
      <c r="L10" s="1" t="s">
        <v>14</v>
      </c>
      <c r="M10" s="1" t="s">
        <v>16</v>
      </c>
      <c r="N10" s="1" t="s">
        <v>197</v>
      </c>
      <c r="O10" s="1" t="s">
        <v>195</v>
      </c>
      <c r="P10" s="7">
        <v>2</v>
      </c>
      <c r="Q10" s="7">
        <v>-23.5</v>
      </c>
      <c r="R10" s="7">
        <v>0.2</v>
      </c>
      <c r="S10" s="7">
        <v>5.0999999999999996</v>
      </c>
      <c r="T10" s="7">
        <v>0.3</v>
      </c>
      <c r="U10" s="7">
        <v>2.2999999999999998</v>
      </c>
      <c r="V10" s="12">
        <v>1</v>
      </c>
      <c r="W10" s="1" t="s">
        <v>207</v>
      </c>
    </row>
    <row r="11" spans="1:26" x14ac:dyDescent="0.15">
      <c r="A11" s="1" t="s">
        <v>53</v>
      </c>
      <c r="B11" s="14">
        <v>4.1261000000000001</v>
      </c>
      <c r="C11" s="11">
        <v>6.533750113</v>
      </c>
      <c r="D11" s="11">
        <f t="shared" si="0"/>
        <v>1.6870070250619884</v>
      </c>
      <c r="E11" s="14">
        <v>0</v>
      </c>
      <c r="F11" s="11">
        <v>0</v>
      </c>
      <c r="G11" s="11">
        <f t="shared" si="1"/>
        <v>0</v>
      </c>
      <c r="H11" s="1" t="s">
        <v>54</v>
      </c>
      <c r="I11" s="1" t="s">
        <v>55</v>
      </c>
      <c r="J11" s="1" t="s">
        <v>56</v>
      </c>
      <c r="K11" s="1" t="s">
        <v>57</v>
      </c>
      <c r="L11" s="1" t="s">
        <v>14</v>
      </c>
      <c r="M11" s="1" t="s">
        <v>16</v>
      </c>
      <c r="N11" s="1" t="s">
        <v>197</v>
      </c>
      <c r="O11" s="1" t="s">
        <v>195</v>
      </c>
      <c r="P11" s="7">
        <v>3</v>
      </c>
      <c r="Q11" s="7">
        <v>-28.5</v>
      </c>
      <c r="R11" s="7">
        <v>0.3</v>
      </c>
      <c r="S11" s="7">
        <v>4.3</v>
      </c>
      <c r="T11" s="7">
        <v>0.2</v>
      </c>
      <c r="U11" s="7">
        <v>3.3</v>
      </c>
      <c r="V11" s="7">
        <v>0.3</v>
      </c>
      <c r="W11" s="1" t="s">
        <v>207</v>
      </c>
    </row>
    <row r="12" spans="1:26" x14ac:dyDescent="0.15">
      <c r="A12" s="1" t="s">
        <v>179</v>
      </c>
      <c r="B12" s="14">
        <v>0.84871733299999996</v>
      </c>
      <c r="C12" s="11">
        <v>2.8273426530000001</v>
      </c>
      <c r="D12" s="11">
        <f t="shared" si="0"/>
        <v>0.73001673393939304</v>
      </c>
      <c r="E12" s="14">
        <v>3.1021812500000001</v>
      </c>
      <c r="F12" s="11">
        <v>9.1361582190000004</v>
      </c>
      <c r="G12" s="11">
        <f t="shared" si="1"/>
        <v>2.2840395547500001</v>
      </c>
      <c r="H12" s="1" t="s">
        <v>175</v>
      </c>
      <c r="I12" s="1" t="s">
        <v>176</v>
      </c>
      <c r="J12" s="1" t="s">
        <v>180</v>
      </c>
      <c r="K12" s="1" t="s">
        <v>181</v>
      </c>
      <c r="L12" s="1" t="s">
        <v>14</v>
      </c>
      <c r="M12" s="1" t="s">
        <v>16</v>
      </c>
      <c r="N12" s="1" t="s">
        <v>197</v>
      </c>
      <c r="O12" s="1" t="s">
        <v>195</v>
      </c>
      <c r="P12" s="7">
        <v>6</v>
      </c>
      <c r="Q12" s="7">
        <v>-23.9</v>
      </c>
      <c r="R12" s="7">
        <v>2.2999999999999998</v>
      </c>
      <c r="S12" s="7">
        <v>4.5999999999999996</v>
      </c>
      <c r="T12" s="7">
        <v>0.6</v>
      </c>
      <c r="U12" s="7">
        <v>4.4000000000000004</v>
      </c>
      <c r="V12" s="7">
        <v>0.4</v>
      </c>
      <c r="W12" s="1" t="s">
        <v>207</v>
      </c>
    </row>
    <row r="13" spans="1:26" x14ac:dyDescent="0.15">
      <c r="A13" s="1" t="s">
        <v>161</v>
      </c>
      <c r="B13" s="14">
        <v>0.74213333299999995</v>
      </c>
      <c r="C13" s="11">
        <v>1.597452877</v>
      </c>
      <c r="D13" s="11">
        <f t="shared" si="0"/>
        <v>0.41246055926480835</v>
      </c>
      <c r="E13" s="14">
        <v>5.6865351400000002</v>
      </c>
      <c r="F13" s="11">
        <v>6.3276039700000002</v>
      </c>
      <c r="G13" s="11">
        <f t="shared" si="1"/>
        <v>1.5819009925</v>
      </c>
      <c r="H13" s="1" t="s">
        <v>35</v>
      </c>
      <c r="I13" s="1" t="s">
        <v>162</v>
      </c>
      <c r="J13" s="1" t="s">
        <v>163</v>
      </c>
      <c r="K13" s="1" t="s">
        <v>164</v>
      </c>
      <c r="L13" s="1" t="s">
        <v>14</v>
      </c>
      <c r="M13" s="1" t="s">
        <v>16</v>
      </c>
      <c r="N13" s="1" t="s">
        <v>197</v>
      </c>
      <c r="O13" s="1" t="s">
        <v>195</v>
      </c>
      <c r="P13" s="7">
        <v>5</v>
      </c>
      <c r="Q13" s="7">
        <v>-26.4</v>
      </c>
      <c r="R13" s="7">
        <v>1.2</v>
      </c>
      <c r="S13" s="12">
        <v>4</v>
      </c>
      <c r="T13" s="7">
        <v>0.6</v>
      </c>
      <c r="U13" s="7">
        <v>2.4</v>
      </c>
      <c r="V13" s="7">
        <v>0.6</v>
      </c>
      <c r="W13" s="1" t="s">
        <v>207</v>
      </c>
    </row>
    <row r="14" spans="1:26" x14ac:dyDescent="0.15">
      <c r="A14" s="1" t="s">
        <v>29</v>
      </c>
      <c r="B14" s="14">
        <v>1539.8480529999999</v>
      </c>
      <c r="C14" s="11">
        <v>725.30127319999997</v>
      </c>
      <c r="D14" s="11">
        <f t="shared" si="0"/>
        <v>187.27198347244237</v>
      </c>
      <c r="E14" s="14">
        <v>2869.9946850000001</v>
      </c>
      <c r="F14" s="11">
        <v>934.33145390000004</v>
      </c>
      <c r="G14" s="11">
        <f t="shared" si="1"/>
        <v>233.58286347500001</v>
      </c>
      <c r="H14" s="1" t="s">
        <v>18</v>
      </c>
      <c r="I14" s="1" t="s">
        <v>26</v>
      </c>
      <c r="J14" s="1" t="s">
        <v>30</v>
      </c>
      <c r="K14" s="1" t="s">
        <v>31</v>
      </c>
      <c r="L14" s="1" t="s">
        <v>14</v>
      </c>
      <c r="M14" s="1" t="s">
        <v>15</v>
      </c>
      <c r="N14" s="1" t="s">
        <v>197</v>
      </c>
      <c r="O14" s="1" t="s">
        <v>196</v>
      </c>
      <c r="P14" s="7">
        <v>16</v>
      </c>
      <c r="Q14" s="7">
        <v>-14.4</v>
      </c>
      <c r="R14" s="7">
        <v>0.2</v>
      </c>
      <c r="S14" s="7">
        <v>1.5</v>
      </c>
      <c r="T14" s="7">
        <v>1.5</v>
      </c>
      <c r="U14" s="7">
        <v>1.5</v>
      </c>
      <c r="V14" s="7">
        <v>1.1000000000000001</v>
      </c>
      <c r="W14" s="1" t="s">
        <v>207</v>
      </c>
    </row>
    <row r="15" spans="1:26" x14ac:dyDescent="0.15">
      <c r="A15" s="1" t="s">
        <v>165</v>
      </c>
      <c r="B15" s="14">
        <v>50.806055499999999</v>
      </c>
      <c r="C15" s="11">
        <v>74.615184200000002</v>
      </c>
      <c r="D15" s="11">
        <f t="shared" si="0"/>
        <v>19.265557718719919</v>
      </c>
      <c r="E15" s="14">
        <v>77.505792369999995</v>
      </c>
      <c r="F15" s="11">
        <v>79.655535549999996</v>
      </c>
      <c r="G15" s="11">
        <f t="shared" si="1"/>
        <v>19.913883887499999</v>
      </c>
      <c r="H15" s="1" t="s">
        <v>18</v>
      </c>
      <c r="I15" s="1" t="s">
        <v>166</v>
      </c>
      <c r="J15" s="1" t="s">
        <v>167</v>
      </c>
      <c r="K15" s="1" t="s">
        <v>168</v>
      </c>
      <c r="L15" s="1" t="s">
        <v>14</v>
      </c>
      <c r="M15" s="1" t="s">
        <v>15</v>
      </c>
      <c r="N15" s="1" t="s">
        <v>197</v>
      </c>
      <c r="O15" s="1" t="s">
        <v>196</v>
      </c>
      <c r="P15" s="7">
        <v>3</v>
      </c>
      <c r="Q15" s="7">
        <v>-13.5</v>
      </c>
      <c r="R15" s="7">
        <v>0.1</v>
      </c>
      <c r="S15" s="7">
        <v>2.8</v>
      </c>
      <c r="T15" s="7">
        <v>1.2</v>
      </c>
      <c r="U15" s="7">
        <v>1.2</v>
      </c>
      <c r="V15" s="7">
        <v>0.9</v>
      </c>
      <c r="W15" s="1" t="s">
        <v>207</v>
      </c>
    </row>
    <row r="16" spans="1:26" x14ac:dyDescent="0.15">
      <c r="A16" s="1" t="s">
        <v>21</v>
      </c>
      <c r="B16" s="14">
        <v>40.599195999999999</v>
      </c>
      <c r="C16" s="11">
        <v>52.389347659999999</v>
      </c>
      <c r="D16" s="11">
        <f t="shared" si="0"/>
        <v>13.526871400390032</v>
      </c>
      <c r="E16" s="14">
        <v>41.832103660000001</v>
      </c>
      <c r="F16" s="11">
        <v>48.797180169999997</v>
      </c>
      <c r="G16" s="11">
        <f t="shared" si="1"/>
        <v>12.199295042499999</v>
      </c>
      <c r="H16" s="1" t="s">
        <v>18</v>
      </c>
      <c r="I16" s="1" t="s">
        <v>19</v>
      </c>
      <c r="J16" s="1" t="s">
        <v>22</v>
      </c>
      <c r="K16" s="1" t="s">
        <v>23</v>
      </c>
      <c r="L16" s="1" t="s">
        <v>14</v>
      </c>
      <c r="M16" s="1" t="s">
        <v>15</v>
      </c>
      <c r="N16" s="1" t="s">
        <v>197</v>
      </c>
      <c r="O16" s="1" t="s">
        <v>196</v>
      </c>
      <c r="P16" s="7">
        <v>5</v>
      </c>
      <c r="Q16" s="12">
        <v>-14</v>
      </c>
      <c r="R16" s="12">
        <v>0.4</v>
      </c>
      <c r="S16" s="12">
        <v>3</v>
      </c>
      <c r="T16" s="12">
        <v>0.8</v>
      </c>
      <c r="U16" s="12">
        <v>2.2999999999999998</v>
      </c>
      <c r="V16" s="12">
        <v>1</v>
      </c>
      <c r="W16" s="1" t="s">
        <v>207</v>
      </c>
    </row>
    <row r="17" spans="1:23" x14ac:dyDescent="0.15">
      <c r="A17" s="1" t="s">
        <v>139</v>
      </c>
      <c r="B17" s="14">
        <v>18.988199999999999</v>
      </c>
      <c r="C17" s="11">
        <v>13.370370360000001</v>
      </c>
      <c r="D17" s="11">
        <f t="shared" si="0"/>
        <v>3.4522147824603513</v>
      </c>
      <c r="E17" s="14">
        <v>38.99872002</v>
      </c>
      <c r="F17" s="11">
        <v>19.927877460000001</v>
      </c>
      <c r="G17" s="11">
        <f t="shared" si="1"/>
        <v>4.9819693650000003</v>
      </c>
      <c r="H17" s="1" t="s">
        <v>18</v>
      </c>
      <c r="I17" s="1" t="s">
        <v>140</v>
      </c>
      <c r="J17" s="1" t="s">
        <v>141</v>
      </c>
      <c r="K17" s="1" t="s">
        <v>142</v>
      </c>
      <c r="L17" s="1" t="s">
        <v>14</v>
      </c>
      <c r="M17" s="1" t="s">
        <v>15</v>
      </c>
      <c r="N17" s="1" t="s">
        <v>197</v>
      </c>
      <c r="O17" s="1" t="s">
        <v>196</v>
      </c>
      <c r="P17" s="7">
        <v>4</v>
      </c>
      <c r="Q17" s="12">
        <v>-14.5</v>
      </c>
      <c r="R17" s="12">
        <v>0.9</v>
      </c>
      <c r="S17" s="7">
        <v>1.7</v>
      </c>
      <c r="T17" s="7">
        <v>1.5</v>
      </c>
      <c r="U17" s="7">
        <v>2.1</v>
      </c>
      <c r="V17" s="7">
        <v>1.3</v>
      </c>
      <c r="W17" s="1" t="s">
        <v>207</v>
      </c>
    </row>
    <row r="18" spans="1:23" x14ac:dyDescent="0.15">
      <c r="A18" s="1" t="s">
        <v>177</v>
      </c>
      <c r="B18" s="14">
        <v>8.8787939999999992</v>
      </c>
      <c r="C18" s="11">
        <v>18.057039629999998</v>
      </c>
      <c r="D18" s="11">
        <f t="shared" si="0"/>
        <v>4.6623075845864888</v>
      </c>
      <c r="E18" s="14">
        <v>9.0057234380000004</v>
      </c>
      <c r="F18" s="11">
        <v>14.1976604</v>
      </c>
      <c r="G18" s="11">
        <f t="shared" si="1"/>
        <v>3.5494151</v>
      </c>
      <c r="H18" s="1" t="s">
        <v>18</v>
      </c>
      <c r="I18" s="1" t="s">
        <v>166</v>
      </c>
      <c r="J18" s="1" t="s">
        <v>20</v>
      </c>
      <c r="K18" s="1" t="s">
        <v>178</v>
      </c>
      <c r="L18" s="1" t="s">
        <v>14</v>
      </c>
      <c r="M18" s="1" t="s">
        <v>15</v>
      </c>
      <c r="N18" s="1" t="s">
        <v>197</v>
      </c>
      <c r="O18" s="1" t="s">
        <v>196</v>
      </c>
      <c r="P18" s="7">
        <v>2</v>
      </c>
      <c r="Q18" s="7">
        <v>-13.8</v>
      </c>
      <c r="R18" s="7">
        <v>0.2</v>
      </c>
      <c r="S18" s="7">
        <v>2.7</v>
      </c>
      <c r="T18" s="7">
        <v>0.2</v>
      </c>
      <c r="U18" s="7">
        <v>3.6</v>
      </c>
      <c r="V18" s="7">
        <v>0.1</v>
      </c>
      <c r="W18" s="1" t="s">
        <v>207</v>
      </c>
    </row>
    <row r="19" spans="1:23" x14ac:dyDescent="0.15">
      <c r="A19" s="1" t="s">
        <v>127</v>
      </c>
      <c r="B19" s="14">
        <v>5.8738167099999998</v>
      </c>
      <c r="C19" s="11">
        <v>17.418743899999999</v>
      </c>
      <c r="D19" s="11">
        <f t="shared" si="0"/>
        <v>4.4975003357701349</v>
      </c>
      <c r="E19" s="14">
        <v>11.556085680000001</v>
      </c>
      <c r="F19" s="11">
        <v>25.732078349999998</v>
      </c>
      <c r="G19" s="11">
        <f t="shared" si="1"/>
        <v>6.4330195874999996</v>
      </c>
      <c r="H19" s="1" t="s">
        <v>18</v>
      </c>
      <c r="I19" s="1" t="s">
        <v>126</v>
      </c>
      <c r="J19" s="1" t="s">
        <v>128</v>
      </c>
      <c r="K19" s="1" t="s">
        <v>129</v>
      </c>
      <c r="L19" s="1" t="s">
        <v>14</v>
      </c>
      <c r="M19" s="1" t="s">
        <v>15</v>
      </c>
      <c r="N19" s="1" t="s">
        <v>197</v>
      </c>
      <c r="O19" s="1" t="s">
        <v>196</v>
      </c>
      <c r="P19" s="7">
        <v>9</v>
      </c>
      <c r="Q19" s="12">
        <v>-14</v>
      </c>
      <c r="R19" s="7">
        <v>0.5</v>
      </c>
      <c r="S19" s="12">
        <v>3.7</v>
      </c>
      <c r="T19" s="12">
        <v>1.4</v>
      </c>
      <c r="U19" s="7">
        <v>2.2000000000000002</v>
      </c>
      <c r="V19" s="7">
        <v>0.7</v>
      </c>
      <c r="W19" s="1" t="s">
        <v>207</v>
      </c>
    </row>
    <row r="20" spans="1:23" x14ac:dyDescent="0.15">
      <c r="A20" s="1" t="s">
        <v>172</v>
      </c>
      <c r="B20" s="14">
        <v>5.7831449470000003</v>
      </c>
      <c r="C20" s="11">
        <v>14.86928097</v>
      </c>
      <c r="D20" s="11">
        <f t="shared" si="0"/>
        <v>3.8392318377925911</v>
      </c>
      <c r="E20" s="14">
        <v>11.11101932</v>
      </c>
      <c r="F20" s="11">
        <v>21.917520039999999</v>
      </c>
      <c r="G20" s="11">
        <f t="shared" si="1"/>
        <v>5.4793800099999999</v>
      </c>
      <c r="H20" s="1" t="s">
        <v>18</v>
      </c>
      <c r="I20" s="1" t="s">
        <v>166</v>
      </c>
      <c r="J20" s="1" t="s">
        <v>173</v>
      </c>
      <c r="K20" s="1" t="s">
        <v>174</v>
      </c>
      <c r="L20" s="1" t="s">
        <v>14</v>
      </c>
      <c r="M20" s="1" t="s">
        <v>15</v>
      </c>
      <c r="N20" s="1" t="s">
        <v>197</v>
      </c>
      <c r="O20" s="1" t="s">
        <v>196</v>
      </c>
      <c r="P20" s="7">
        <v>5</v>
      </c>
      <c r="Q20" s="7">
        <v>-14.2</v>
      </c>
      <c r="R20" s="7">
        <v>0.2</v>
      </c>
      <c r="S20" s="7">
        <v>1.6</v>
      </c>
      <c r="T20" s="7">
        <v>1.9</v>
      </c>
      <c r="U20" s="7">
        <v>2.1</v>
      </c>
      <c r="V20" s="7">
        <v>0.8</v>
      </c>
      <c r="W20" s="1" t="s">
        <v>207</v>
      </c>
    </row>
    <row r="21" spans="1:23" x14ac:dyDescent="0.15">
      <c r="A21" s="1" t="s">
        <v>153</v>
      </c>
      <c r="B21" s="14">
        <v>1.342547535</v>
      </c>
      <c r="C21" s="11">
        <v>1.0661241669999999</v>
      </c>
      <c r="D21" s="11">
        <f t="shared" si="0"/>
        <v>0.27527207625201694</v>
      </c>
      <c r="E21" s="14">
        <v>4.7391648389999999</v>
      </c>
      <c r="F21" s="11">
        <v>4.3083422750000002</v>
      </c>
      <c r="G21" s="11">
        <f t="shared" si="1"/>
        <v>1.0770855687500001</v>
      </c>
      <c r="H21" s="1" t="s">
        <v>18</v>
      </c>
      <c r="I21" s="1" t="s">
        <v>154</v>
      </c>
      <c r="J21" s="1" t="s">
        <v>155</v>
      </c>
      <c r="K21" s="1" t="s">
        <v>156</v>
      </c>
      <c r="L21" s="1" t="s">
        <v>14</v>
      </c>
      <c r="M21" s="1" t="s">
        <v>15</v>
      </c>
      <c r="N21" s="1" t="s">
        <v>197</v>
      </c>
      <c r="O21" s="1" t="s">
        <v>196</v>
      </c>
      <c r="P21" s="7">
        <v>8</v>
      </c>
      <c r="Q21" s="7">
        <v>-14.1</v>
      </c>
      <c r="R21" s="7">
        <v>0.8</v>
      </c>
      <c r="S21" s="7">
        <v>1.7</v>
      </c>
      <c r="T21" s="7">
        <v>1.4</v>
      </c>
      <c r="U21" s="7">
        <v>2.8</v>
      </c>
      <c r="V21" s="7">
        <v>1.8</v>
      </c>
      <c r="W21" s="1" t="s">
        <v>207</v>
      </c>
    </row>
    <row r="22" spans="1:23" x14ac:dyDescent="0.15">
      <c r="A22" s="1" t="s">
        <v>169</v>
      </c>
      <c r="B22" s="14">
        <v>0.91877333299999997</v>
      </c>
      <c r="C22" s="11">
        <v>2.102096306</v>
      </c>
      <c r="D22" s="11">
        <f t="shared" si="0"/>
        <v>0.54275893235080863</v>
      </c>
      <c r="E22" s="14">
        <v>8.7288593750000008</v>
      </c>
      <c r="F22" s="11">
        <v>9.0978778380000005</v>
      </c>
      <c r="G22" s="11">
        <f t="shared" si="1"/>
        <v>2.2744694595000001</v>
      </c>
      <c r="H22" s="1" t="s">
        <v>18</v>
      </c>
      <c r="I22" s="1" t="s">
        <v>166</v>
      </c>
      <c r="J22" s="1" t="s">
        <v>170</v>
      </c>
      <c r="K22" s="1" t="s">
        <v>171</v>
      </c>
      <c r="L22" s="1" t="s">
        <v>14</v>
      </c>
      <c r="M22" s="1" t="s">
        <v>15</v>
      </c>
      <c r="N22" s="1" t="s">
        <v>197</v>
      </c>
      <c r="O22" s="1" t="s">
        <v>196</v>
      </c>
      <c r="P22" s="7">
        <v>2</v>
      </c>
      <c r="Q22" s="7">
        <v>-14.3</v>
      </c>
      <c r="R22" s="7">
        <v>0.2</v>
      </c>
      <c r="S22" s="7">
        <v>3.9</v>
      </c>
      <c r="T22" s="7">
        <v>0.2</v>
      </c>
      <c r="U22" s="7">
        <v>1.8</v>
      </c>
      <c r="V22" s="7">
        <v>1.4</v>
      </c>
      <c r="W22" s="1" t="s">
        <v>207</v>
      </c>
    </row>
    <row r="23" spans="1:23" x14ac:dyDescent="0.15">
      <c r="A23" s="1" t="s">
        <v>58</v>
      </c>
      <c r="B23" s="14">
        <v>0.73091266700000002</v>
      </c>
      <c r="C23" s="11">
        <v>1.0338558790000001</v>
      </c>
      <c r="D23" s="11">
        <f t="shared" si="0"/>
        <v>0.26694044011637535</v>
      </c>
      <c r="E23" s="14">
        <v>3.7063589729999999</v>
      </c>
      <c r="F23" s="11">
        <v>6.3262235760000003</v>
      </c>
      <c r="G23" s="11">
        <f t="shared" si="1"/>
        <v>1.5815558940000001</v>
      </c>
      <c r="H23" s="1" t="s">
        <v>18</v>
      </c>
      <c r="I23" s="1" t="s">
        <v>59</v>
      </c>
      <c r="J23" s="1" t="s">
        <v>60</v>
      </c>
      <c r="K23" s="1" t="s">
        <v>61</v>
      </c>
      <c r="L23" s="1" t="s">
        <v>14</v>
      </c>
      <c r="M23" s="1" t="s">
        <v>15</v>
      </c>
      <c r="N23" s="1" t="s">
        <v>197</v>
      </c>
      <c r="O23" s="1" t="s">
        <v>196</v>
      </c>
      <c r="P23" s="7">
        <v>9</v>
      </c>
      <c r="Q23" s="7">
        <v>-14.7</v>
      </c>
      <c r="R23" s="7">
        <v>0.4</v>
      </c>
      <c r="S23" s="12">
        <v>1.8</v>
      </c>
      <c r="T23" s="7">
        <v>1.4</v>
      </c>
      <c r="U23" s="12">
        <v>1.8</v>
      </c>
      <c r="V23" s="7">
        <v>1.3</v>
      </c>
      <c r="W23" s="1" t="s">
        <v>207</v>
      </c>
    </row>
    <row r="24" spans="1:23" x14ac:dyDescent="0.15">
      <c r="B24" s="14"/>
      <c r="C24" s="11"/>
      <c r="D24" s="11"/>
      <c r="E24" s="14"/>
      <c r="F24" s="11"/>
      <c r="G24" s="11"/>
      <c r="P24" s="7"/>
      <c r="Q24" s="7"/>
      <c r="R24" s="7"/>
      <c r="S24" s="12"/>
      <c r="T24" s="7"/>
      <c r="U24" s="12"/>
      <c r="V24" s="7"/>
    </row>
    <row r="25" spans="1:23" x14ac:dyDescent="0.15">
      <c r="B25" s="14"/>
      <c r="C25" s="11"/>
      <c r="D25" s="11"/>
      <c r="E25" s="14"/>
      <c r="F25" s="11"/>
      <c r="G25" s="11"/>
      <c r="P25" s="7"/>
      <c r="Q25" s="7"/>
      <c r="R25" s="7"/>
      <c r="S25" s="12"/>
      <c r="T25" s="7"/>
      <c r="U25" s="12"/>
      <c r="V25" s="7"/>
    </row>
    <row r="26" spans="1:23" x14ac:dyDescent="0.15">
      <c r="A26" s="1" t="s">
        <v>76</v>
      </c>
      <c r="B26" s="14">
        <v>151.2225</v>
      </c>
      <c r="C26" s="11">
        <v>126.494939</v>
      </c>
      <c r="D26" s="11">
        <f>C26/(15^0.5)</f>
        <v>32.660852808434875</v>
      </c>
      <c r="E26" s="14">
        <v>48.801593750000002</v>
      </c>
      <c r="F26" s="11">
        <v>44.783875109999997</v>
      </c>
      <c r="G26" s="11">
        <f>F26/(16^0.5)</f>
        <v>11.195968777499999</v>
      </c>
      <c r="H26" s="1" t="s">
        <v>77</v>
      </c>
      <c r="I26" s="1" t="s">
        <v>78</v>
      </c>
      <c r="J26" s="1" t="s">
        <v>79</v>
      </c>
      <c r="K26" s="1" t="s">
        <v>80</v>
      </c>
      <c r="L26" s="1" t="s">
        <v>14</v>
      </c>
      <c r="M26" s="1" t="s">
        <v>81</v>
      </c>
      <c r="N26" s="1" t="s">
        <v>197</v>
      </c>
      <c r="O26" s="1" t="s">
        <v>198</v>
      </c>
      <c r="P26" s="7">
        <v>3</v>
      </c>
      <c r="Q26" s="7">
        <v>-12.7</v>
      </c>
      <c r="R26" s="7">
        <v>0.7</v>
      </c>
      <c r="S26" s="7">
        <v>4.9000000000000004</v>
      </c>
      <c r="T26" s="7">
        <v>0.7</v>
      </c>
      <c r="U26" s="7">
        <v>1.2</v>
      </c>
      <c r="V26" s="7">
        <v>0.6</v>
      </c>
      <c r="W26" s="1" t="s">
        <v>207</v>
      </c>
    </row>
    <row r="27" spans="1:23" x14ac:dyDescent="0.15">
      <c r="A27" s="1" t="s">
        <v>182</v>
      </c>
      <c r="B27" s="14">
        <v>3.64</v>
      </c>
      <c r="C27" s="11">
        <v>4.0494232390000002</v>
      </c>
      <c r="D27" s="11">
        <f>C27/(15^0.5)</f>
        <v>1.0455565844261532</v>
      </c>
      <c r="E27" s="14">
        <v>3.4125000000000001</v>
      </c>
      <c r="F27" s="11">
        <v>3.701234929</v>
      </c>
      <c r="G27" s="11">
        <f>F27/(16^0.5)</f>
        <v>0.92530873224999999</v>
      </c>
      <c r="I27" s="1" t="s">
        <v>183</v>
      </c>
      <c r="J27" s="1" t="s">
        <v>184</v>
      </c>
      <c r="L27" s="1" t="s">
        <v>14</v>
      </c>
      <c r="M27" s="1" t="s">
        <v>16</v>
      </c>
      <c r="N27" s="1" t="s">
        <v>197</v>
      </c>
      <c r="O27" s="1" t="s">
        <v>195</v>
      </c>
      <c r="P27" s="7" t="s">
        <v>209</v>
      </c>
      <c r="Q27" s="7" t="s">
        <v>209</v>
      </c>
      <c r="R27" s="7" t="s">
        <v>209</v>
      </c>
      <c r="S27" s="7" t="s">
        <v>209</v>
      </c>
      <c r="T27" s="7" t="s">
        <v>209</v>
      </c>
      <c r="U27" s="7" t="s">
        <v>209</v>
      </c>
      <c r="V27" s="7" t="s">
        <v>209</v>
      </c>
      <c r="W27" s="7" t="s">
        <v>209</v>
      </c>
    </row>
    <row r="28" spans="1:23" x14ac:dyDescent="0.15">
      <c r="A28" s="1" t="s">
        <v>157</v>
      </c>
      <c r="B28" s="14">
        <v>3.4392399999999999</v>
      </c>
      <c r="C28" s="11">
        <v>4.9831688300000003</v>
      </c>
      <c r="D28" s="11">
        <f>C28/(15^0.5)</f>
        <v>1.2866486593286599</v>
      </c>
      <c r="E28" s="14">
        <v>18.74503125</v>
      </c>
      <c r="F28" s="11">
        <v>24.922585479999999</v>
      </c>
      <c r="G28" s="11">
        <f>F28/(16^0.5)</f>
        <v>6.2306463699999997</v>
      </c>
      <c r="H28" s="1" t="s">
        <v>13</v>
      </c>
      <c r="I28" s="1" t="s">
        <v>158</v>
      </c>
      <c r="J28" s="1" t="s">
        <v>159</v>
      </c>
      <c r="K28" s="1" t="s">
        <v>160</v>
      </c>
      <c r="L28" s="1" t="s">
        <v>14</v>
      </c>
      <c r="M28" s="1" t="s">
        <v>16</v>
      </c>
      <c r="N28" s="1" t="s">
        <v>197</v>
      </c>
      <c r="O28" s="1" t="s">
        <v>198</v>
      </c>
      <c r="P28" s="7" t="s">
        <v>209</v>
      </c>
      <c r="Q28" s="7" t="s">
        <v>209</v>
      </c>
      <c r="R28" s="7" t="s">
        <v>209</v>
      </c>
      <c r="S28" s="7" t="s">
        <v>209</v>
      </c>
      <c r="T28" s="7" t="s">
        <v>209</v>
      </c>
      <c r="U28" s="7" t="s">
        <v>209</v>
      </c>
      <c r="V28" s="7" t="s">
        <v>209</v>
      </c>
      <c r="W28" s="7" t="s">
        <v>209</v>
      </c>
    </row>
    <row r="29" spans="1:23" x14ac:dyDescent="0.15">
      <c r="A29" s="1" t="s">
        <v>122</v>
      </c>
      <c r="B29" s="14">
        <v>0.92297333299999995</v>
      </c>
      <c r="C29" s="11">
        <v>2.8158463399999998</v>
      </c>
      <c r="D29" s="11">
        <f>C29/(15^0.5)</f>
        <v>0.72704839868660709</v>
      </c>
      <c r="E29" s="14">
        <v>2.5284374999999999</v>
      </c>
      <c r="F29" s="11">
        <v>6.2734377490000002</v>
      </c>
      <c r="G29" s="11">
        <f>F29/(16^0.5)</f>
        <v>1.56835943725</v>
      </c>
      <c r="H29" s="1" t="s">
        <v>17</v>
      </c>
      <c r="I29" s="1" t="s">
        <v>123</v>
      </c>
      <c r="J29" s="1" t="s">
        <v>124</v>
      </c>
      <c r="K29" s="1" t="s">
        <v>125</v>
      </c>
      <c r="L29" s="1" t="s">
        <v>14</v>
      </c>
      <c r="M29" s="1" t="s">
        <v>16</v>
      </c>
      <c r="N29" s="1" t="s">
        <v>197</v>
      </c>
      <c r="O29" s="1" t="s">
        <v>195</v>
      </c>
      <c r="P29" s="7" t="s">
        <v>209</v>
      </c>
      <c r="Q29" s="7" t="s">
        <v>209</v>
      </c>
      <c r="R29" s="7" t="s">
        <v>209</v>
      </c>
      <c r="S29" s="7" t="s">
        <v>209</v>
      </c>
      <c r="T29" s="7" t="s">
        <v>209</v>
      </c>
      <c r="U29" s="7" t="s">
        <v>209</v>
      </c>
      <c r="V29" s="7" t="s">
        <v>209</v>
      </c>
      <c r="W29" s="7" t="s">
        <v>209</v>
      </c>
    </row>
    <row r="30" spans="1:23" x14ac:dyDescent="0.15">
      <c r="B30" s="3"/>
      <c r="C30" s="2"/>
      <c r="D30" s="2"/>
      <c r="E30" s="3"/>
      <c r="F30" s="2"/>
      <c r="G30" s="2"/>
    </row>
    <row r="31" spans="1:23" x14ac:dyDescent="0.15">
      <c r="A31" s="6"/>
      <c r="B31" s="3"/>
      <c r="C31" s="2"/>
      <c r="D31" s="2"/>
      <c r="E31" s="3"/>
      <c r="F31" s="2"/>
      <c r="G31" s="2"/>
    </row>
    <row r="32" spans="1:23" x14ac:dyDescent="0.15">
      <c r="S32" s="7"/>
      <c r="T32" s="7"/>
      <c r="U32" s="7"/>
      <c r="V32" s="7"/>
      <c r="W32" s="7"/>
    </row>
    <row r="33" spans="2:23" x14ac:dyDescent="0.15">
      <c r="B33" s="3"/>
      <c r="C33" s="2"/>
      <c r="D33" s="2"/>
      <c r="E33" s="3"/>
      <c r="F33" s="2"/>
      <c r="G33" s="2"/>
      <c r="S33" s="7"/>
      <c r="T33" s="7"/>
      <c r="U33" s="7"/>
      <c r="V33" s="7"/>
      <c r="W33" s="7"/>
    </row>
    <row r="34" spans="2:23" x14ac:dyDescent="0.15">
      <c r="B34" s="3"/>
      <c r="C34" s="2"/>
      <c r="D34" s="2"/>
      <c r="E34" s="3"/>
      <c r="F34" s="2"/>
      <c r="G34" s="2"/>
      <c r="S34" s="7"/>
      <c r="T34" s="7"/>
      <c r="U34" s="7"/>
      <c r="V34" s="7"/>
      <c r="W34" s="7"/>
    </row>
    <row r="35" spans="2:23" x14ac:dyDescent="0.15">
      <c r="B35" s="3"/>
      <c r="C35" s="2"/>
      <c r="D35" s="2"/>
      <c r="E35" s="3"/>
      <c r="F35" s="2"/>
      <c r="G35" s="2"/>
      <c r="S35" s="7"/>
      <c r="T35" s="7"/>
      <c r="U35" s="7"/>
      <c r="V35" s="7"/>
      <c r="W35" s="7"/>
    </row>
    <row r="36" spans="2:23" x14ac:dyDescent="0.15">
      <c r="B36" s="3"/>
      <c r="C36" s="2"/>
      <c r="D36" s="2"/>
      <c r="E36" s="3"/>
      <c r="F36" s="2"/>
      <c r="G36" s="2"/>
      <c r="S36" s="7"/>
      <c r="T36" s="7"/>
      <c r="U36" s="7"/>
      <c r="V36" s="7"/>
      <c r="W36" s="7"/>
    </row>
    <row r="37" spans="2:23" x14ac:dyDescent="0.15">
      <c r="B37" s="3"/>
      <c r="C37" s="2"/>
      <c r="D37" s="2"/>
      <c r="E37" s="3"/>
      <c r="F37" s="2"/>
      <c r="G37" s="2"/>
      <c r="S37" s="7"/>
      <c r="T37" s="7"/>
      <c r="U37" s="7"/>
      <c r="V37" s="7"/>
      <c r="W37" s="7"/>
    </row>
    <row r="38" spans="2:23" x14ac:dyDescent="0.15">
      <c r="B38" s="3"/>
      <c r="C38" s="2"/>
      <c r="D38" s="2"/>
      <c r="E38" s="3"/>
      <c r="F38" s="2"/>
      <c r="G38" s="2"/>
      <c r="S38" s="7"/>
      <c r="T38" s="7"/>
      <c r="U38" s="7"/>
      <c r="V38" s="7"/>
      <c r="W38" s="7"/>
    </row>
    <row r="39" spans="2:23" x14ac:dyDescent="0.15">
      <c r="B39" s="3"/>
      <c r="C39" s="2"/>
      <c r="D39" s="2"/>
      <c r="E39" s="3"/>
      <c r="F39" s="2"/>
      <c r="G39" s="2"/>
      <c r="S39" s="7"/>
      <c r="T39" s="7"/>
      <c r="U39" s="7"/>
      <c r="V39" s="7"/>
      <c r="W39" s="7"/>
    </row>
    <row r="40" spans="2:23" x14ac:dyDescent="0.15">
      <c r="B40" s="3"/>
      <c r="C40" s="2"/>
      <c r="D40" s="2"/>
      <c r="E40" s="3"/>
      <c r="F40" s="2"/>
      <c r="G40" s="2"/>
      <c r="S40" s="7"/>
      <c r="T40" s="7"/>
      <c r="U40" s="7"/>
      <c r="V40" s="7"/>
      <c r="W40" s="7"/>
    </row>
    <row r="41" spans="2:23" x14ac:dyDescent="0.15">
      <c r="B41" s="3"/>
      <c r="C41" s="2"/>
      <c r="D41" s="2"/>
      <c r="E41" s="3"/>
      <c r="F41" s="2"/>
      <c r="G41" s="2"/>
      <c r="S41" s="7"/>
      <c r="T41" s="7"/>
      <c r="U41" s="7"/>
      <c r="V41" s="7"/>
      <c r="W41" s="7"/>
    </row>
    <row r="42" spans="2:23" x14ac:dyDescent="0.15">
      <c r="B42" s="3"/>
      <c r="C42" s="2"/>
      <c r="D42" s="2"/>
      <c r="E42" s="3"/>
      <c r="F42" s="2"/>
      <c r="G42" s="2"/>
      <c r="S42" s="7"/>
      <c r="T42" s="7"/>
      <c r="U42" s="7"/>
      <c r="V42" s="7"/>
      <c r="W42" s="7"/>
    </row>
    <row r="43" spans="2:23" x14ac:dyDescent="0.15">
      <c r="B43" s="3"/>
      <c r="C43" s="2"/>
      <c r="D43" s="2"/>
      <c r="E43" s="3"/>
      <c r="F43" s="2"/>
      <c r="G43" s="2"/>
      <c r="S43" s="7"/>
      <c r="T43" s="7"/>
      <c r="U43" s="7"/>
      <c r="V43" s="7"/>
      <c r="W43" s="7"/>
    </row>
    <row r="44" spans="2:23" x14ac:dyDescent="0.15">
      <c r="B44" s="3"/>
      <c r="C44" s="2"/>
      <c r="D44" s="2"/>
      <c r="E44" s="3"/>
      <c r="F44" s="2"/>
      <c r="G44" s="2"/>
      <c r="S44" s="7"/>
      <c r="T44" s="7"/>
      <c r="U44" s="7"/>
      <c r="V44" s="7"/>
      <c r="W44" s="7"/>
    </row>
    <row r="45" spans="2:23" x14ac:dyDescent="0.15">
      <c r="B45" s="3"/>
      <c r="C45" s="2"/>
      <c r="D45" s="2"/>
      <c r="E45" s="3"/>
      <c r="F45" s="2"/>
      <c r="G45" s="2"/>
      <c r="S45" s="7"/>
      <c r="T45" s="7"/>
      <c r="U45" s="7"/>
      <c r="V45" s="7"/>
      <c r="W45" s="7"/>
    </row>
    <row r="46" spans="2:23" x14ac:dyDescent="0.15">
      <c r="B46" s="3"/>
      <c r="C46" s="2"/>
      <c r="D46" s="2"/>
      <c r="E46" s="3"/>
      <c r="F46" s="2"/>
      <c r="G46" s="2"/>
      <c r="S46" s="7"/>
      <c r="T46" s="7"/>
      <c r="U46" s="7"/>
      <c r="V46" s="7"/>
      <c r="W46" s="7"/>
    </row>
    <row r="47" spans="2:23" x14ac:dyDescent="0.15">
      <c r="B47" s="3"/>
      <c r="C47" s="2"/>
      <c r="D47" s="2"/>
      <c r="E47" s="3"/>
      <c r="F47" s="2"/>
      <c r="G47" s="2"/>
    </row>
    <row r="48" spans="2:23" x14ac:dyDescent="0.15">
      <c r="B48" s="3"/>
      <c r="C48" s="2"/>
      <c r="D48" s="2"/>
      <c r="E48" s="3"/>
      <c r="F48" s="2"/>
      <c r="G48" s="2"/>
    </row>
    <row r="49" spans="2:7" x14ac:dyDescent="0.15">
      <c r="B49" s="3"/>
      <c r="C49" s="2"/>
      <c r="D49" s="2"/>
      <c r="E49" s="3"/>
      <c r="F49" s="2"/>
      <c r="G49" s="2"/>
    </row>
    <row r="50" spans="2:7" x14ac:dyDescent="0.15">
      <c r="B50" s="3"/>
      <c r="C50" s="2"/>
      <c r="D50" s="2"/>
      <c r="E50" s="3"/>
      <c r="F50" s="2"/>
      <c r="G50" s="2"/>
    </row>
    <row r="51" spans="2:7" x14ac:dyDescent="0.15">
      <c r="B51" s="3"/>
      <c r="C51" s="2"/>
      <c r="D51" s="2"/>
      <c r="E51" s="3"/>
      <c r="F51" s="2"/>
      <c r="G51" s="2"/>
    </row>
    <row r="52" spans="2:7" x14ac:dyDescent="0.15">
      <c r="B52" s="3"/>
      <c r="C52" s="2"/>
      <c r="D52" s="2"/>
      <c r="E52" s="3"/>
      <c r="F52" s="2"/>
      <c r="G52" s="2"/>
    </row>
    <row r="53" spans="2:7" x14ac:dyDescent="0.15">
      <c r="B53" s="3"/>
      <c r="C53" s="2"/>
      <c r="D53" s="2"/>
      <c r="E53" s="3"/>
      <c r="F53" s="2"/>
      <c r="G53" s="2"/>
    </row>
    <row r="54" spans="2:7" x14ac:dyDescent="0.15">
      <c r="B54" s="3"/>
      <c r="C54" s="2"/>
      <c r="D54" s="2"/>
      <c r="E54" s="3"/>
      <c r="F54" s="2"/>
      <c r="G54" s="2"/>
    </row>
    <row r="55" spans="2:7" x14ac:dyDescent="0.15">
      <c r="B55" s="3"/>
      <c r="C55" s="2"/>
      <c r="D55" s="2"/>
      <c r="E55" s="3"/>
      <c r="F55" s="2"/>
      <c r="G55" s="2"/>
    </row>
    <row r="56" spans="2:7" x14ac:dyDescent="0.15">
      <c r="B56" s="3"/>
      <c r="C56" s="2"/>
      <c r="D56" s="2"/>
      <c r="E56" s="3"/>
      <c r="F56" s="2"/>
      <c r="G56" s="2"/>
    </row>
    <row r="58" spans="2:7" x14ac:dyDescent="0.15">
      <c r="B58" s="3"/>
      <c r="E58" s="3"/>
    </row>
    <row r="60" spans="2:7" x14ac:dyDescent="0.15">
      <c r="B60" s="3"/>
      <c r="C60" s="9"/>
      <c r="D60" s="9"/>
      <c r="E60" s="3"/>
    </row>
    <row r="61" spans="2:7" x14ac:dyDescent="0.15">
      <c r="B61" s="10"/>
      <c r="C61" s="10"/>
      <c r="D61" s="10"/>
      <c r="E61" s="10"/>
    </row>
  </sheetData>
  <sortState xmlns:xlrd2="http://schemas.microsoft.com/office/spreadsheetml/2017/richdata2" ref="A3:Z26">
    <sortCondition ref="M3:M2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3"/>
  <sheetViews>
    <sheetView topLeftCell="G1" workbookViewId="0">
      <selection activeCell="K27" sqref="K27"/>
    </sheetView>
  </sheetViews>
  <sheetFormatPr baseColWidth="10" defaultRowHeight="13" x14ac:dyDescent="0.15"/>
  <cols>
    <col min="1" max="1" width="10.83203125" style="1"/>
    <col min="2" max="2" width="14" style="1" customWidth="1"/>
    <col min="3" max="3" width="13.33203125" style="1" customWidth="1"/>
    <col min="4" max="4" width="11.5" style="1" customWidth="1"/>
    <col min="5" max="5" width="11.6640625" style="1" bestFit="1" customWidth="1"/>
    <col min="6" max="6" width="12.6640625" style="1" bestFit="1" customWidth="1"/>
    <col min="7" max="7" width="10.33203125" style="1" customWidth="1"/>
    <col min="8" max="8" width="18.1640625" style="1" customWidth="1"/>
    <col min="9" max="9" width="15.1640625" style="1" bestFit="1" customWidth="1"/>
    <col min="10" max="10" width="12.33203125" style="1" bestFit="1" customWidth="1"/>
    <col min="11" max="11" width="20.6640625" style="1" bestFit="1" customWidth="1"/>
    <col min="12" max="12" width="15.33203125" style="1" customWidth="1"/>
    <col min="13" max="14" width="10.83203125" style="1"/>
    <col min="15" max="15" width="14" style="1" bestFit="1" customWidth="1"/>
    <col min="16" max="16384" width="10.83203125" style="1"/>
  </cols>
  <sheetData>
    <row r="1" spans="1:23" x14ac:dyDescent="0.15">
      <c r="A1" s="1" t="s">
        <v>0</v>
      </c>
      <c r="B1" s="1" t="s">
        <v>2</v>
      </c>
      <c r="C1" s="1" t="s">
        <v>4</v>
      </c>
      <c r="D1" s="1" t="s">
        <v>191</v>
      </c>
      <c r="E1" s="1" t="s">
        <v>1</v>
      </c>
      <c r="F1" s="1" t="s">
        <v>3</v>
      </c>
      <c r="G1" s="1" t="s">
        <v>192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199</v>
      </c>
      <c r="Q1" s="1" t="s">
        <v>200</v>
      </c>
      <c r="R1" s="1" t="s">
        <v>203</v>
      </c>
      <c r="S1" s="1" t="s">
        <v>201</v>
      </c>
      <c r="T1" s="1" t="s">
        <v>204</v>
      </c>
      <c r="U1" s="1" t="s">
        <v>202</v>
      </c>
      <c r="V1" s="1" t="s">
        <v>205</v>
      </c>
      <c r="W1" s="1" t="s">
        <v>208</v>
      </c>
    </row>
    <row r="3" spans="1:23" x14ac:dyDescent="0.15">
      <c r="A3" s="1" t="s">
        <v>48</v>
      </c>
      <c r="B3" s="14">
        <v>86.187529940000005</v>
      </c>
      <c r="C3" s="11">
        <v>54.798479999999998</v>
      </c>
      <c r="D3" s="11">
        <f t="shared" ref="D3:D8" si="0">C3/(15^0.5)</f>
        <v>14.148906695832013</v>
      </c>
      <c r="E3" s="14">
        <v>5.7130386900000003</v>
      </c>
      <c r="F3" s="11">
        <v>2.2164174999999999</v>
      </c>
      <c r="G3" s="11">
        <f t="shared" ref="G3:G8" si="1">F3/(16^0.5)</f>
        <v>0.55410437499999998</v>
      </c>
      <c r="H3" s="1" t="s">
        <v>49</v>
      </c>
      <c r="I3" s="1" t="s">
        <v>50</v>
      </c>
      <c r="J3" s="1" t="s">
        <v>51</v>
      </c>
      <c r="K3" s="4" t="s">
        <v>52</v>
      </c>
      <c r="L3" s="1" t="s">
        <v>14</v>
      </c>
      <c r="M3" s="1" t="s">
        <v>16</v>
      </c>
      <c r="N3" s="1" t="s">
        <v>190</v>
      </c>
      <c r="O3" s="1" t="s">
        <v>195</v>
      </c>
      <c r="P3" s="1">
        <v>3</v>
      </c>
      <c r="Q3" s="1">
        <v>-26.5</v>
      </c>
      <c r="R3" s="1">
        <v>1.2</v>
      </c>
      <c r="S3" s="1">
        <v>3.3</v>
      </c>
      <c r="T3" s="1">
        <v>0.6</v>
      </c>
      <c r="U3" s="1">
        <v>4.0999999999999996</v>
      </c>
      <c r="V3" s="1">
        <v>0.4</v>
      </c>
      <c r="W3" s="1" t="s">
        <v>207</v>
      </c>
    </row>
    <row r="4" spans="1:23" x14ac:dyDescent="0.15">
      <c r="A4" s="1" t="s">
        <v>105</v>
      </c>
      <c r="B4" s="14">
        <v>30.690646990000001</v>
      </c>
      <c r="C4" s="11">
        <v>15.138783999999999</v>
      </c>
      <c r="D4" s="11">
        <f t="shared" si="0"/>
        <v>3.9088172209220864</v>
      </c>
      <c r="E4" s="14">
        <v>8.9037600000000001</v>
      </c>
      <c r="F4" s="11">
        <v>2.22594</v>
      </c>
      <c r="G4" s="11">
        <f t="shared" si="1"/>
        <v>0.55648500000000001</v>
      </c>
      <c r="H4" s="1" t="s">
        <v>49</v>
      </c>
      <c r="I4" s="1" t="s">
        <v>106</v>
      </c>
      <c r="J4" s="1" t="s">
        <v>107</v>
      </c>
      <c r="K4" s="4" t="s">
        <v>108</v>
      </c>
      <c r="L4" s="1" t="s">
        <v>14</v>
      </c>
      <c r="M4" s="1" t="s">
        <v>16</v>
      </c>
      <c r="N4" s="1" t="s">
        <v>190</v>
      </c>
      <c r="O4" s="1" t="s">
        <v>195</v>
      </c>
      <c r="P4" s="1">
        <v>5</v>
      </c>
      <c r="Q4" s="11">
        <v>-26</v>
      </c>
      <c r="R4" s="1">
        <v>0.7</v>
      </c>
      <c r="S4" s="1">
        <v>2.9</v>
      </c>
      <c r="T4" s="1">
        <v>0.6</v>
      </c>
      <c r="U4" s="1">
        <v>2.7</v>
      </c>
      <c r="V4" s="1">
        <v>1.8</v>
      </c>
      <c r="W4" s="1" t="s">
        <v>207</v>
      </c>
    </row>
    <row r="5" spans="1:23" x14ac:dyDescent="0.15">
      <c r="A5" s="1" t="s">
        <v>143</v>
      </c>
      <c r="B5" s="14">
        <v>20.265145820000001</v>
      </c>
      <c r="C5" s="11">
        <v>8.5791266670000006</v>
      </c>
      <c r="D5" s="11">
        <f t="shared" si="0"/>
        <v>2.215120980419663</v>
      </c>
      <c r="E5" s="14">
        <v>0.10329305499999999</v>
      </c>
      <c r="F5" s="11">
        <v>2.6800000000000001E-2</v>
      </c>
      <c r="G5" s="11">
        <f t="shared" si="1"/>
        <v>6.7000000000000002E-3</v>
      </c>
      <c r="H5" s="1" t="s">
        <v>144</v>
      </c>
      <c r="I5" s="1" t="s">
        <v>145</v>
      </c>
      <c r="J5" s="1" t="s">
        <v>146</v>
      </c>
      <c r="K5" s="4" t="s">
        <v>147</v>
      </c>
      <c r="L5" s="1" t="s">
        <v>14</v>
      </c>
      <c r="M5" s="1" t="s">
        <v>16</v>
      </c>
      <c r="N5" s="1" t="s">
        <v>190</v>
      </c>
      <c r="O5" s="1" t="s">
        <v>195</v>
      </c>
      <c r="P5" s="1">
        <v>3</v>
      </c>
      <c r="Q5" s="1">
        <v>-24.8</v>
      </c>
      <c r="R5" s="1">
        <v>0.2</v>
      </c>
      <c r="S5" s="1">
        <v>2.9</v>
      </c>
      <c r="T5" s="1">
        <v>0.2</v>
      </c>
      <c r="U5" s="1">
        <v>2.9</v>
      </c>
      <c r="V5" s="1">
        <v>0.1</v>
      </c>
      <c r="W5" s="1" t="s">
        <v>207</v>
      </c>
    </row>
    <row r="6" spans="1:23" x14ac:dyDescent="0.15">
      <c r="A6" s="1" t="s">
        <v>90</v>
      </c>
      <c r="B6" s="14">
        <v>13.292455070000001</v>
      </c>
      <c r="C6" s="11">
        <v>6.8158666669999999</v>
      </c>
      <c r="D6" s="11">
        <f t="shared" si="0"/>
        <v>1.7598492060840836</v>
      </c>
      <c r="E6" s="14">
        <v>0.138654367</v>
      </c>
      <c r="F6" s="11">
        <v>5.0389688000000002E-2</v>
      </c>
      <c r="G6" s="11">
        <f t="shared" si="1"/>
        <v>1.2597422E-2</v>
      </c>
      <c r="H6" s="1" t="s">
        <v>91</v>
      </c>
      <c r="I6" s="1" t="s">
        <v>92</v>
      </c>
      <c r="J6" s="1" t="s">
        <v>93</v>
      </c>
      <c r="K6" s="4" t="s">
        <v>94</v>
      </c>
      <c r="L6" s="1" t="s">
        <v>14</v>
      </c>
      <c r="M6" s="1" t="s">
        <v>16</v>
      </c>
      <c r="N6" s="1" t="s">
        <v>190</v>
      </c>
      <c r="O6" s="1" t="s">
        <v>195</v>
      </c>
      <c r="P6" s="1">
        <v>3</v>
      </c>
      <c r="Q6" s="11">
        <v>-26</v>
      </c>
      <c r="R6" s="1">
        <v>0.2</v>
      </c>
      <c r="S6" s="1">
        <v>0.9</v>
      </c>
      <c r="T6" s="1">
        <v>0.6</v>
      </c>
      <c r="U6" s="1">
        <v>2.8</v>
      </c>
      <c r="V6" s="1">
        <v>0.1</v>
      </c>
      <c r="W6" s="1" t="s">
        <v>207</v>
      </c>
    </row>
    <row r="7" spans="1:23" x14ac:dyDescent="0.15">
      <c r="A7" s="1" t="s">
        <v>114</v>
      </c>
      <c r="B7" s="14">
        <v>0.80736917900000005</v>
      </c>
      <c r="C7" s="11">
        <v>0.38573666699999998</v>
      </c>
      <c r="D7" s="11">
        <f t="shared" si="0"/>
        <v>9.9596779154170395E-2</v>
      </c>
      <c r="E7" s="14">
        <v>1.11540393</v>
      </c>
      <c r="F7" s="11">
        <v>0.476566875</v>
      </c>
      <c r="G7" s="11">
        <f t="shared" si="1"/>
        <v>0.11914171875</v>
      </c>
      <c r="H7" s="1" t="s">
        <v>113</v>
      </c>
      <c r="I7" s="1" t="s">
        <v>115</v>
      </c>
      <c r="J7" s="1" t="s">
        <v>116</v>
      </c>
      <c r="K7" s="1" t="s">
        <v>117</v>
      </c>
      <c r="L7" s="1" t="s">
        <v>14</v>
      </c>
      <c r="M7" s="1" t="s">
        <v>16</v>
      </c>
      <c r="N7" s="1" t="s">
        <v>190</v>
      </c>
      <c r="O7" s="1" t="s">
        <v>195</v>
      </c>
      <c r="P7" s="1">
        <v>3</v>
      </c>
      <c r="Q7" s="1">
        <v>-23.7</v>
      </c>
      <c r="R7" s="1">
        <v>0.2</v>
      </c>
      <c r="S7" s="1">
        <v>3.4</v>
      </c>
      <c r="T7" s="1">
        <v>0.2</v>
      </c>
      <c r="U7" s="1">
        <v>3.9</v>
      </c>
      <c r="V7" s="1">
        <v>0.1</v>
      </c>
      <c r="W7" s="1" t="s">
        <v>207</v>
      </c>
    </row>
    <row r="8" spans="1:23" x14ac:dyDescent="0.15">
      <c r="A8" s="1" t="s">
        <v>72</v>
      </c>
      <c r="B8" s="14">
        <v>2.0036234E-2</v>
      </c>
      <c r="C8" s="11">
        <v>5.1733329999999996E-3</v>
      </c>
      <c r="D8" s="11">
        <f t="shared" si="0"/>
        <v>1.3357488368923502E-3</v>
      </c>
      <c r="E8" s="14">
        <v>16.982481450000002</v>
      </c>
      <c r="F8" s="11">
        <v>6.0928818749999998</v>
      </c>
      <c r="G8" s="11">
        <f t="shared" si="1"/>
        <v>1.5232204687499999</v>
      </c>
      <c r="H8" s="1" t="s">
        <v>32</v>
      </c>
      <c r="I8" s="1" t="s">
        <v>73</v>
      </c>
      <c r="J8" s="1" t="s">
        <v>74</v>
      </c>
      <c r="K8" s="5" t="s">
        <v>75</v>
      </c>
      <c r="L8" s="1" t="s">
        <v>14</v>
      </c>
      <c r="M8" s="1" t="s">
        <v>16</v>
      </c>
      <c r="N8" s="1" t="s">
        <v>190</v>
      </c>
      <c r="O8" s="1" t="s">
        <v>195</v>
      </c>
      <c r="P8" s="1">
        <v>3</v>
      </c>
      <c r="Q8" s="1">
        <v>-26.1</v>
      </c>
      <c r="R8" s="1">
        <v>0.2</v>
      </c>
      <c r="S8" s="1">
        <v>1.7</v>
      </c>
      <c r="T8" s="1">
        <v>0.2</v>
      </c>
      <c r="U8" s="1">
        <v>3.4</v>
      </c>
      <c r="V8" s="1">
        <v>0.4</v>
      </c>
      <c r="W8" s="1" t="s">
        <v>207</v>
      </c>
    </row>
    <row r="9" spans="1:23" x14ac:dyDescent="0.15">
      <c r="A9" s="1" t="s">
        <v>148</v>
      </c>
      <c r="B9" s="14">
        <v>2.1686606949999998</v>
      </c>
      <c r="C9" s="11">
        <v>0.86037333299999996</v>
      </c>
      <c r="D9" s="11">
        <f>C9/(15^0.5)</f>
        <v>0.22214743934866452</v>
      </c>
      <c r="E9" s="14">
        <v>18.050829029999999</v>
      </c>
      <c r="F9" s="11">
        <v>8.9986312500000007</v>
      </c>
      <c r="G9" s="11">
        <f>F9/(16^0.5)</f>
        <v>2.2496578125000002</v>
      </c>
      <c r="H9" s="1" t="s">
        <v>101</v>
      </c>
      <c r="I9" s="1" t="s">
        <v>149</v>
      </c>
      <c r="J9" s="1" t="s">
        <v>150</v>
      </c>
      <c r="K9" s="5" t="s">
        <v>151</v>
      </c>
      <c r="L9" s="1" t="s">
        <v>152</v>
      </c>
      <c r="M9" s="1" t="s">
        <v>15</v>
      </c>
      <c r="N9" s="1" t="s">
        <v>190</v>
      </c>
      <c r="O9" s="1" t="s">
        <v>195</v>
      </c>
      <c r="P9" s="1">
        <v>3</v>
      </c>
      <c r="Q9" s="1">
        <v>-14.5</v>
      </c>
      <c r="R9" s="1">
        <v>0.2</v>
      </c>
      <c r="S9" s="1">
        <v>3.4</v>
      </c>
      <c r="T9" s="1">
        <v>0.3</v>
      </c>
      <c r="U9" s="1">
        <v>1.2</v>
      </c>
      <c r="V9" s="1">
        <v>0.1</v>
      </c>
      <c r="W9" s="1" t="s">
        <v>207</v>
      </c>
    </row>
    <row r="10" spans="1:23" x14ac:dyDescent="0.15">
      <c r="A10" s="1" t="s">
        <v>42</v>
      </c>
      <c r="B10" s="14">
        <v>1.4330916000000001E-2</v>
      </c>
      <c r="C10" s="11">
        <v>3.7002269999999999E-3</v>
      </c>
      <c r="D10" s="11">
        <f>C10/(15^0.5)</f>
        <v>9.5539450321246869E-4</v>
      </c>
      <c r="E10" s="14">
        <v>253.26002740000001</v>
      </c>
      <c r="F10" s="11">
        <v>105.3182578</v>
      </c>
      <c r="G10" s="11">
        <f>F10/(16^0.5)</f>
        <v>26.329564449999999</v>
      </c>
      <c r="H10" s="1" t="s">
        <v>32</v>
      </c>
      <c r="I10" s="1" t="s">
        <v>33</v>
      </c>
      <c r="J10" s="1" t="s">
        <v>43</v>
      </c>
      <c r="K10" s="5" t="s">
        <v>44</v>
      </c>
      <c r="L10" s="1" t="s">
        <v>14</v>
      </c>
      <c r="M10" s="1" t="s">
        <v>15</v>
      </c>
      <c r="N10" s="1" t="s">
        <v>190</v>
      </c>
      <c r="O10" s="1" t="s">
        <v>195</v>
      </c>
      <c r="P10" s="1">
        <v>2</v>
      </c>
      <c r="Q10" s="1">
        <v>-13.8</v>
      </c>
      <c r="R10" s="1">
        <v>0.3</v>
      </c>
      <c r="S10" s="1">
        <v>1.8</v>
      </c>
      <c r="T10" s="1">
        <v>0.2</v>
      </c>
      <c r="U10" s="1">
        <v>1.8</v>
      </c>
      <c r="V10" s="1">
        <v>0.4</v>
      </c>
      <c r="W10" s="1" t="s">
        <v>207</v>
      </c>
    </row>
    <row r="11" spans="1:23" x14ac:dyDescent="0.15">
      <c r="A11" s="1" t="s">
        <v>39</v>
      </c>
      <c r="B11" s="14">
        <v>0</v>
      </c>
      <c r="C11" s="11">
        <v>0</v>
      </c>
      <c r="D11" s="11">
        <f>C11/(15^0.5)</f>
        <v>0</v>
      </c>
      <c r="E11" s="14">
        <v>10.43405286</v>
      </c>
      <c r="F11" s="11">
        <v>6.74942625</v>
      </c>
      <c r="G11" s="11">
        <f>F11/(16^0.5)</f>
        <v>1.6873565625</v>
      </c>
      <c r="H11" s="1" t="s">
        <v>32</v>
      </c>
      <c r="I11" s="1" t="s">
        <v>33</v>
      </c>
      <c r="J11" s="1" t="s">
        <v>40</v>
      </c>
      <c r="K11" s="5" t="s">
        <v>41</v>
      </c>
      <c r="L11" s="1" t="s">
        <v>14</v>
      </c>
      <c r="M11" s="1" t="s">
        <v>15</v>
      </c>
      <c r="N11" s="1" t="s">
        <v>190</v>
      </c>
      <c r="O11" s="1" t="s">
        <v>195</v>
      </c>
      <c r="P11" s="1">
        <v>5</v>
      </c>
      <c r="Q11" s="1">
        <v>-12.7</v>
      </c>
      <c r="R11" s="1">
        <v>0.3</v>
      </c>
      <c r="S11" s="1">
        <v>3.2</v>
      </c>
      <c r="T11" s="1">
        <v>0.2</v>
      </c>
      <c r="U11" s="11">
        <v>3</v>
      </c>
      <c r="V11" s="1">
        <v>0.4</v>
      </c>
      <c r="W11" s="1" t="s">
        <v>207</v>
      </c>
    </row>
    <row r="12" spans="1:23" x14ac:dyDescent="0.15">
      <c r="A12" s="1" t="s">
        <v>25</v>
      </c>
      <c r="B12" s="14">
        <v>0</v>
      </c>
      <c r="C12" s="11">
        <v>0</v>
      </c>
      <c r="D12" s="11">
        <f>C12/(15^0.5)</f>
        <v>0</v>
      </c>
      <c r="E12" s="14">
        <v>11.013296370000001</v>
      </c>
      <c r="F12" s="11">
        <v>5.333196085</v>
      </c>
      <c r="G12" s="11">
        <f>F12/(16^0.5)</f>
        <v>1.33329902125</v>
      </c>
      <c r="H12" s="1" t="s">
        <v>18</v>
      </c>
      <c r="I12" s="1" t="s">
        <v>26</v>
      </c>
      <c r="J12" s="1" t="s">
        <v>27</v>
      </c>
      <c r="K12" s="5" t="s">
        <v>28</v>
      </c>
      <c r="L12" s="1" t="s">
        <v>14</v>
      </c>
      <c r="M12" s="1" t="s">
        <v>15</v>
      </c>
      <c r="N12" s="1" t="s">
        <v>190</v>
      </c>
      <c r="O12" s="1" t="s">
        <v>196</v>
      </c>
      <c r="P12" s="1">
        <v>2</v>
      </c>
      <c r="Q12" s="1">
        <v>-14.6</v>
      </c>
      <c r="R12" s="1">
        <v>0.2</v>
      </c>
      <c r="S12" s="1">
        <v>1.3</v>
      </c>
      <c r="T12" s="1">
        <v>0.7</v>
      </c>
      <c r="U12" s="1">
        <v>0.8</v>
      </c>
      <c r="V12" s="1">
        <v>0.1</v>
      </c>
      <c r="W12" s="1" t="s">
        <v>206</v>
      </c>
    </row>
    <row r="13" spans="1:23" x14ac:dyDescent="0.15">
      <c r="B13" s="14"/>
      <c r="C13" s="11"/>
      <c r="D13" s="11"/>
      <c r="E13" s="14"/>
      <c r="F13" s="11"/>
      <c r="G13" s="11"/>
      <c r="K13" s="7"/>
    </row>
    <row r="14" spans="1:23" x14ac:dyDescent="0.15">
      <c r="B14" s="11"/>
      <c r="C14" s="11"/>
      <c r="D14" s="11"/>
      <c r="E14" s="11"/>
      <c r="F14" s="11"/>
      <c r="G14" s="11"/>
    </row>
    <row r="15" spans="1:23" x14ac:dyDescent="0.15">
      <c r="A15" s="1" t="s">
        <v>135</v>
      </c>
      <c r="B15" s="14">
        <v>1.4005309930000001</v>
      </c>
      <c r="C15" s="11">
        <v>0.47594666699999999</v>
      </c>
      <c r="D15" s="11">
        <f>C15/(15^0.5)</f>
        <v>0.1228889009982618</v>
      </c>
      <c r="E15" s="14">
        <v>0</v>
      </c>
      <c r="F15" s="11">
        <v>0</v>
      </c>
      <c r="G15" s="11">
        <f>F15/(16^0.5)</f>
        <v>0</v>
      </c>
      <c r="H15" s="1" t="s">
        <v>134</v>
      </c>
      <c r="I15" s="1" t="s">
        <v>136</v>
      </c>
      <c r="J15" s="1" t="s">
        <v>137</v>
      </c>
      <c r="K15" s="1" t="s">
        <v>138</v>
      </c>
      <c r="L15" s="1" t="s">
        <v>14</v>
      </c>
      <c r="M15" s="1" t="s">
        <v>16</v>
      </c>
      <c r="N15" s="1" t="s">
        <v>190</v>
      </c>
      <c r="O15" s="1" t="s">
        <v>195</v>
      </c>
      <c r="P15" s="1" t="s">
        <v>209</v>
      </c>
      <c r="Q15" s="1" t="s">
        <v>209</v>
      </c>
      <c r="R15" s="1" t="s">
        <v>209</v>
      </c>
      <c r="S15" s="1" t="s">
        <v>209</v>
      </c>
      <c r="T15" s="1" t="s">
        <v>209</v>
      </c>
      <c r="U15" s="1" t="s">
        <v>209</v>
      </c>
      <c r="V15" s="1" t="s">
        <v>209</v>
      </c>
      <c r="W15" s="1" t="s">
        <v>209</v>
      </c>
    </row>
    <row r="16" spans="1:23" x14ac:dyDescent="0.15">
      <c r="A16" s="1" t="s">
        <v>45</v>
      </c>
      <c r="B16" s="14">
        <v>0</v>
      </c>
      <c r="C16" s="11">
        <v>0</v>
      </c>
      <c r="D16" s="11">
        <f>C16/(15^0.5)</f>
        <v>0</v>
      </c>
      <c r="E16" s="14">
        <v>9.9986850470000004</v>
      </c>
      <c r="F16" s="11">
        <v>3.538340625</v>
      </c>
      <c r="G16" s="11">
        <f>F16/(16^0.5)</f>
        <v>0.88458515625</v>
      </c>
      <c r="H16" s="1" t="s">
        <v>32</v>
      </c>
      <c r="I16" s="1" t="s">
        <v>33</v>
      </c>
      <c r="J16" s="1" t="s">
        <v>46</v>
      </c>
      <c r="K16" s="5" t="s">
        <v>47</v>
      </c>
      <c r="L16" s="1" t="s">
        <v>14</v>
      </c>
      <c r="M16" s="1" t="s">
        <v>15</v>
      </c>
      <c r="N16" s="1" t="s">
        <v>190</v>
      </c>
      <c r="O16" s="1" t="s">
        <v>195</v>
      </c>
      <c r="P16" s="1" t="s">
        <v>209</v>
      </c>
      <c r="Q16" s="1" t="s">
        <v>209</v>
      </c>
      <c r="R16" s="1" t="s">
        <v>209</v>
      </c>
      <c r="S16" s="1" t="s">
        <v>209</v>
      </c>
      <c r="T16" s="1" t="s">
        <v>209</v>
      </c>
      <c r="U16" s="1" t="s">
        <v>209</v>
      </c>
      <c r="V16" s="1" t="s">
        <v>209</v>
      </c>
      <c r="W16" s="1" t="s">
        <v>209</v>
      </c>
    </row>
    <row r="17" spans="1:23" x14ac:dyDescent="0.15">
      <c r="A17" s="1" t="s">
        <v>97</v>
      </c>
      <c r="B17" s="14">
        <v>0</v>
      </c>
      <c r="C17" s="11">
        <v>0</v>
      </c>
      <c r="D17" s="11">
        <f>C17/(15^0.5)</f>
        <v>0</v>
      </c>
      <c r="E17" s="14">
        <v>196.9621832</v>
      </c>
      <c r="F17" s="11">
        <v>49.850875250000001</v>
      </c>
      <c r="G17" s="11">
        <f>F17/(16^0.5)</f>
        <v>12.4627188125</v>
      </c>
      <c r="H17" s="1" t="s">
        <v>95</v>
      </c>
      <c r="I17" s="1" t="s">
        <v>96</v>
      </c>
      <c r="J17" s="1" t="s">
        <v>98</v>
      </c>
      <c r="K17" s="5" t="s">
        <v>99</v>
      </c>
      <c r="L17" s="1" t="s">
        <v>14</v>
      </c>
      <c r="M17" s="1" t="s">
        <v>15</v>
      </c>
      <c r="N17" s="1" t="s">
        <v>190</v>
      </c>
      <c r="O17" s="1" t="s">
        <v>195</v>
      </c>
      <c r="P17" s="1" t="s">
        <v>209</v>
      </c>
      <c r="Q17" s="1" t="s">
        <v>209</v>
      </c>
      <c r="R17" s="1" t="s">
        <v>209</v>
      </c>
      <c r="S17" s="1" t="s">
        <v>209</v>
      </c>
      <c r="T17" s="1" t="s">
        <v>209</v>
      </c>
      <c r="U17" s="1" t="s">
        <v>209</v>
      </c>
      <c r="V17" s="1" t="s">
        <v>209</v>
      </c>
      <c r="W17" s="1" t="s">
        <v>209</v>
      </c>
    </row>
    <row r="18" spans="1:23" x14ac:dyDescent="0.15">
      <c r="A18" s="1" t="s">
        <v>130</v>
      </c>
      <c r="B18" s="14">
        <v>2.3521918999999999E-2</v>
      </c>
      <c r="C18" s="11">
        <v>6.0733330000000002E-3</v>
      </c>
      <c r="D18" s="11">
        <f>C18/(15^0.5)</f>
        <v>1.5681278376647953E-3</v>
      </c>
      <c r="E18" s="14">
        <v>1.5829332810000001</v>
      </c>
      <c r="F18" s="11">
        <v>0.63029812500000004</v>
      </c>
      <c r="G18" s="11">
        <f>F18/(16^0.5)</f>
        <v>0.15757453125000001</v>
      </c>
      <c r="H18" s="1" t="s">
        <v>18</v>
      </c>
      <c r="I18" s="1" t="s">
        <v>131</v>
      </c>
      <c r="J18" s="1" t="s">
        <v>132</v>
      </c>
      <c r="K18" s="1" t="s">
        <v>133</v>
      </c>
      <c r="L18" s="1" t="s">
        <v>14</v>
      </c>
      <c r="M18" s="1" t="s">
        <v>15</v>
      </c>
      <c r="N18" s="1" t="s">
        <v>190</v>
      </c>
      <c r="O18" s="1" t="s">
        <v>196</v>
      </c>
      <c r="P18" s="1" t="s">
        <v>209</v>
      </c>
      <c r="Q18" s="1" t="s">
        <v>209</v>
      </c>
      <c r="R18" s="1" t="s">
        <v>209</v>
      </c>
      <c r="S18" s="1" t="s">
        <v>209</v>
      </c>
      <c r="T18" s="1" t="s">
        <v>209</v>
      </c>
      <c r="U18" s="1" t="s">
        <v>209</v>
      </c>
      <c r="V18" s="1" t="s">
        <v>209</v>
      </c>
      <c r="W18" s="1" t="s">
        <v>209</v>
      </c>
    </row>
    <row r="19" spans="1:23" x14ac:dyDescent="0.15">
      <c r="A19" s="1" t="s">
        <v>185</v>
      </c>
      <c r="B19" s="14">
        <v>0</v>
      </c>
      <c r="C19" s="11">
        <v>0</v>
      </c>
      <c r="D19" s="11">
        <f>C19/(15^0.5)</f>
        <v>0</v>
      </c>
      <c r="E19" s="14">
        <v>3.4310028479999999</v>
      </c>
      <c r="F19" s="11">
        <v>1.1001375</v>
      </c>
      <c r="G19" s="11">
        <f>F19/(16^0.5)</f>
        <v>0.275034375</v>
      </c>
      <c r="H19" s="1" t="s">
        <v>186</v>
      </c>
      <c r="I19" s="1" t="s">
        <v>187</v>
      </c>
      <c r="J19" s="1" t="s">
        <v>188</v>
      </c>
      <c r="K19" s="1" t="s">
        <v>189</v>
      </c>
      <c r="L19" s="1" t="s">
        <v>14</v>
      </c>
      <c r="M19" s="1" t="s">
        <v>15</v>
      </c>
      <c r="N19" s="1" t="s">
        <v>190</v>
      </c>
      <c r="O19" s="1" t="s">
        <v>195</v>
      </c>
      <c r="P19" s="1" t="s">
        <v>209</v>
      </c>
      <c r="Q19" s="1" t="s">
        <v>209</v>
      </c>
      <c r="R19" s="1" t="s">
        <v>209</v>
      </c>
      <c r="S19" s="1" t="s">
        <v>209</v>
      </c>
      <c r="T19" s="1" t="s">
        <v>209</v>
      </c>
      <c r="U19" s="1" t="s">
        <v>209</v>
      </c>
      <c r="V19" s="1" t="s">
        <v>209</v>
      </c>
      <c r="W19" s="1" t="s">
        <v>209</v>
      </c>
    </row>
    <row r="20" spans="1:23" x14ac:dyDescent="0.15">
      <c r="B20" s="2"/>
      <c r="C20" s="2"/>
      <c r="D20" s="2"/>
      <c r="E20" s="2"/>
      <c r="F20" s="2"/>
      <c r="G20" s="2"/>
    </row>
    <row r="22" spans="1:23" x14ac:dyDescent="0.15">
      <c r="B22" s="4"/>
      <c r="C22" s="9" t="s">
        <v>210</v>
      </c>
    </row>
    <row r="23" spans="1:23" x14ac:dyDescent="0.15">
      <c r="B23" s="5"/>
      <c r="C23" s="9" t="s">
        <v>211</v>
      </c>
    </row>
  </sheetData>
  <sortState xmlns:xlrd2="http://schemas.microsoft.com/office/spreadsheetml/2017/richdata2" ref="A3:O17">
    <sortCondition ref="M3:M1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Perennials</vt:lpstr>
      <vt:lpstr>Annuals</vt:lpstr>
      <vt:lpstr>CvsN</vt:lpstr>
      <vt:lpstr>CvsWtN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2020-11-20T04:23:17Z</dcterms:modified>
</cp:coreProperties>
</file>