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\Documents\Personal\MarchMadness_2015\"/>
    </mc:Choice>
  </mc:AlternateContent>
  <bookViews>
    <workbookView xWindow="0" yWindow="0" windowWidth="19200" windowHeight="6804"/>
  </bookViews>
  <sheets>
    <sheet name="Bracket" sheetId="1" r:id="rId1"/>
    <sheet name="ActualResults" sheetId="5" r:id="rId2"/>
    <sheet name="PlayoffTeams" sheetId="2" r:id="rId3"/>
    <sheet name="Teams" sheetId="4" r:id="rId4"/>
    <sheet name="output" sheetId="3" r:id="rId5"/>
  </sheets>
  <definedNames>
    <definedName name="_xlnm._FilterDatabase" localSheetId="4" hidden="1">output!$A$1:$D$2279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B39" i="1"/>
  <c r="B2" i="1"/>
  <c r="B98" i="1"/>
  <c r="B97" i="1"/>
  <c r="B95" i="1"/>
  <c r="B94" i="1"/>
  <c r="B92" i="1"/>
  <c r="B91" i="1"/>
  <c r="B88" i="1"/>
  <c r="B86" i="1"/>
  <c r="B85" i="1"/>
  <c r="B83" i="1"/>
  <c r="B82" i="1"/>
  <c r="B80" i="1"/>
  <c r="B79" i="1"/>
  <c r="B77" i="1"/>
  <c r="B76" i="1"/>
  <c r="B73" i="1"/>
  <c r="B72" i="1"/>
  <c r="B70" i="1"/>
  <c r="B69" i="1"/>
  <c r="B67" i="1"/>
  <c r="B66" i="1"/>
  <c r="B64" i="1"/>
  <c r="B63" i="1"/>
  <c r="B61" i="1"/>
  <c r="B60" i="1"/>
  <c r="B58" i="1"/>
  <c r="B57" i="1"/>
  <c r="L97" i="1"/>
  <c r="L98" i="1"/>
  <c r="J2" i="5"/>
  <c r="K2" i="5"/>
  <c r="N98" i="1"/>
  <c r="B52" i="1"/>
  <c r="B55" i="1"/>
  <c r="B54" i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D55" i="1"/>
  <c r="L95" i="1"/>
  <c r="L94" i="1"/>
  <c r="B51" i="1"/>
  <c r="L5" i="1"/>
  <c r="L4" i="1"/>
  <c r="L2" i="1"/>
  <c r="L1" i="1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B4" i="1"/>
  <c r="B5" i="1"/>
  <c r="D2" i="3"/>
  <c r="D3" i="3"/>
  <c r="D4" i="3"/>
  <c r="B48" i="1"/>
  <c r="B47" i="1"/>
  <c r="B45" i="1"/>
  <c r="B44" i="1"/>
  <c r="B42" i="1"/>
  <c r="B41" i="1"/>
  <c r="B38" i="1"/>
  <c r="B36" i="1"/>
  <c r="B35" i="1"/>
  <c r="D36" i="1"/>
  <c r="B33" i="1"/>
  <c r="B32" i="1"/>
  <c r="B30" i="1"/>
  <c r="B29" i="1"/>
  <c r="B26" i="1"/>
  <c r="B23" i="1"/>
  <c r="B22" i="1"/>
  <c r="B20" i="1"/>
  <c r="B19" i="1"/>
  <c r="B17" i="1"/>
  <c r="B16" i="1"/>
  <c r="B13" i="1"/>
  <c r="B11" i="1"/>
  <c r="B10" i="1"/>
  <c r="B8" i="1"/>
  <c r="B7" i="1"/>
  <c r="B1" i="1"/>
  <c r="N2" i="1"/>
  <c r="B14" i="1"/>
  <c r="D95" i="1"/>
  <c r="D64" i="1"/>
  <c r="D11" i="1"/>
  <c r="D23" i="1"/>
  <c r="D48" i="1"/>
  <c r="D61" i="1"/>
  <c r="D70" i="1"/>
  <c r="D77" i="1"/>
  <c r="D83" i="1"/>
  <c r="D14" i="1"/>
  <c r="D39" i="1"/>
  <c r="D67" i="1"/>
  <c r="D58" i="1"/>
  <c r="N95" i="1"/>
  <c r="D52" i="1"/>
  <c r="D73" i="1"/>
  <c r="D80" i="1"/>
  <c r="D86" i="1"/>
  <c r="D92" i="1"/>
  <c r="D98" i="1"/>
  <c r="N5" i="1"/>
  <c r="D5" i="1"/>
  <c r="D17" i="1"/>
  <c r="D30" i="1"/>
  <c r="D42" i="1"/>
  <c r="D8" i="1"/>
  <c r="D20" i="1"/>
  <c r="D33" i="1"/>
  <c r="D45" i="1"/>
  <c r="G36" i="1"/>
  <c r="G67" i="1"/>
  <c r="G98" i="1"/>
  <c r="G55" i="1"/>
  <c r="G11" i="1"/>
  <c r="B27" i="1"/>
  <c r="G86" i="1"/>
  <c r="B89" i="1"/>
  <c r="G80" i="1"/>
  <c r="G73" i="1"/>
  <c r="G61" i="1"/>
  <c r="G42" i="1"/>
  <c r="G23" i="1"/>
  <c r="G17" i="1"/>
  <c r="G48" i="1"/>
  <c r="D89" i="1"/>
  <c r="I70" i="1"/>
  <c r="D2" i="1"/>
  <c r="D27" i="1"/>
  <c r="G92" i="1"/>
  <c r="I58" i="1"/>
  <c r="G5" i="1"/>
  <c r="I20" i="1"/>
  <c r="I83" i="1"/>
  <c r="I45" i="1"/>
  <c r="K64" i="1"/>
  <c r="G30" i="1"/>
  <c r="I8" i="1"/>
  <c r="I95" i="1"/>
  <c r="K14" i="1"/>
  <c r="I33" i="1"/>
  <c r="K89" i="1"/>
  <c r="M75" i="1"/>
  <c r="K39" i="1"/>
  <c r="M25" i="1"/>
  <c r="P11" i="1"/>
  <c r="P14" i="1"/>
  <c r="S11" i="1"/>
  <c r="C26" i="1" l="1"/>
  <c r="C27" i="1" s="1"/>
  <c r="C85" i="1"/>
  <c r="C86" i="1" s="1"/>
  <c r="C41" i="1"/>
  <c r="C42" i="1" s="1"/>
  <c r="C69" i="1"/>
  <c r="C70" i="1" s="1"/>
  <c r="C88" i="1"/>
  <c r="C89" i="1" s="1"/>
  <c r="D88" i="1" s="1"/>
  <c r="C57" i="1"/>
  <c r="C63" i="1"/>
  <c r="C64" i="1" s="1"/>
  <c r="D26" i="1"/>
  <c r="E27" i="1" s="1"/>
  <c r="C22" i="1"/>
  <c r="C1" i="1"/>
  <c r="C2" i="1" s="1"/>
  <c r="D1" i="1" s="1"/>
  <c r="C19" i="1"/>
  <c r="C20" i="1" s="1"/>
  <c r="C10" i="1"/>
  <c r="C11" i="1" s="1"/>
  <c r="C35" i="1"/>
  <c r="C36" i="1" s="1"/>
  <c r="D35" i="1" s="1"/>
  <c r="E36" i="1" s="1"/>
  <c r="C13" i="1"/>
  <c r="C82" i="1"/>
  <c r="C83" i="1" s="1"/>
  <c r="C54" i="1"/>
  <c r="C55" i="1" s="1"/>
  <c r="C51" i="1"/>
  <c r="C52" i="1" s="1"/>
  <c r="D51" i="1" s="1"/>
  <c r="E52" i="1" s="1"/>
  <c r="C60" i="1"/>
  <c r="M4" i="1"/>
  <c r="M5" i="1" s="1"/>
  <c r="C16" i="1"/>
  <c r="C17" i="1" s="1"/>
  <c r="D16" i="1" s="1"/>
  <c r="M97" i="1"/>
  <c r="C58" i="1"/>
  <c r="D57" i="1" s="1"/>
  <c r="D41" i="1"/>
  <c r="E42" i="1" s="1"/>
  <c r="C94" i="1"/>
  <c r="M1" i="1"/>
  <c r="C76" i="1"/>
  <c r="C79" i="1"/>
  <c r="M94" i="1"/>
  <c r="C47" i="1"/>
  <c r="C32" i="1"/>
  <c r="C97" i="1"/>
  <c r="C66" i="1"/>
  <c r="C72" i="1"/>
  <c r="C4" i="1"/>
  <c r="C38" i="1"/>
  <c r="C91" i="1"/>
  <c r="C29" i="1"/>
  <c r="C7" i="1"/>
  <c r="C44" i="1"/>
  <c r="D19" i="1" l="1"/>
  <c r="D69" i="1"/>
  <c r="N4" i="1"/>
  <c r="D85" i="1"/>
  <c r="E86" i="1" s="1"/>
  <c r="D63" i="1"/>
  <c r="D82" i="1"/>
  <c r="D10" i="1"/>
  <c r="E11" i="1" s="1"/>
  <c r="M98" i="1"/>
  <c r="N97" i="1" s="1"/>
  <c r="C23" i="1"/>
  <c r="D22" i="1" s="1"/>
  <c r="D54" i="1"/>
  <c r="E55" i="1" s="1"/>
  <c r="C61" i="1"/>
  <c r="D60" i="1" s="1"/>
  <c r="C14" i="1"/>
  <c r="D13" i="1" s="1"/>
  <c r="E17" i="1"/>
  <c r="E58" i="1"/>
  <c r="E89" i="1"/>
  <c r="C8" i="1"/>
  <c r="D7" i="1" s="1"/>
  <c r="C5" i="1"/>
  <c r="D4" i="1" s="1"/>
  <c r="E5" i="1" s="1"/>
  <c r="C30" i="1"/>
  <c r="D29" i="1" s="1"/>
  <c r="C73" i="1"/>
  <c r="D72" i="1" s="1"/>
  <c r="C48" i="1"/>
  <c r="D47" i="1" s="1"/>
  <c r="E48" i="1" s="1"/>
  <c r="M2" i="1"/>
  <c r="N1" i="1" s="1"/>
  <c r="E20" i="1"/>
  <c r="E70" i="1"/>
  <c r="C67" i="1"/>
  <c r="D66" i="1" s="1"/>
  <c r="E67" i="1" s="1"/>
  <c r="M95" i="1"/>
  <c r="N94" i="1" s="1"/>
  <c r="C95" i="1"/>
  <c r="D94" i="1" s="1"/>
  <c r="E64" i="1"/>
  <c r="C45" i="1"/>
  <c r="D44" i="1" s="1"/>
  <c r="C39" i="1"/>
  <c r="D38" i="1" s="1"/>
  <c r="C98" i="1"/>
  <c r="D97" i="1" s="1"/>
  <c r="E98" i="1" s="1"/>
  <c r="C80" i="1"/>
  <c r="D79" i="1" s="1"/>
  <c r="E80" i="1" s="1"/>
  <c r="C92" i="1"/>
  <c r="D91" i="1" s="1"/>
  <c r="E92" i="1" s="1"/>
  <c r="C33" i="1"/>
  <c r="D32" i="1" s="1"/>
  <c r="C77" i="1"/>
  <c r="D76" i="1" s="1"/>
  <c r="E2" i="1"/>
  <c r="F54" i="1"/>
  <c r="F85" i="1" l="1"/>
  <c r="E83" i="1"/>
  <c r="F66" i="1"/>
  <c r="F67" i="1" s="1"/>
  <c r="G66" i="1" s="1"/>
  <c r="E14" i="1"/>
  <c r="F16" i="1"/>
  <c r="F17" i="1" s="1"/>
  <c r="G16" i="1" s="1"/>
  <c r="E61" i="1"/>
  <c r="F60" i="1"/>
  <c r="E23" i="1"/>
  <c r="F22" i="1"/>
  <c r="F23" i="1" s="1"/>
  <c r="G22" i="1" s="1"/>
  <c r="H23" i="1" s="1"/>
  <c r="E73" i="1"/>
  <c r="F72" i="1"/>
  <c r="F73" i="1" s="1"/>
  <c r="F91" i="1"/>
  <c r="F92" i="1" s="1"/>
  <c r="G91" i="1" s="1"/>
  <c r="F79" i="1"/>
  <c r="E77" i="1"/>
  <c r="E95" i="1"/>
  <c r="F97" i="1"/>
  <c r="F35" i="1"/>
  <c r="E33" i="1"/>
  <c r="E30" i="1"/>
  <c r="F29" i="1"/>
  <c r="F61" i="1"/>
  <c r="F4" i="1"/>
  <c r="F47" i="1"/>
  <c r="E45" i="1"/>
  <c r="F10" i="1"/>
  <c r="E8" i="1"/>
  <c r="E39" i="1"/>
  <c r="F41" i="1"/>
  <c r="F55" i="1"/>
  <c r="G54" i="1" s="1"/>
  <c r="F86" i="1"/>
  <c r="G85" i="1" s="1"/>
  <c r="H86" i="1" s="1"/>
  <c r="V2" i="1" l="1"/>
  <c r="X2" i="1" s="1"/>
  <c r="G60" i="1"/>
  <c r="H61" i="1" s="1"/>
  <c r="G72" i="1"/>
  <c r="H73" i="1" s="1"/>
  <c r="H92" i="1"/>
  <c r="H55" i="1"/>
  <c r="H17" i="1"/>
  <c r="H19" i="1"/>
  <c r="F48" i="1"/>
  <c r="G47" i="1" s="1"/>
  <c r="H48" i="1" s="1"/>
  <c r="F30" i="1"/>
  <c r="G29" i="1" s="1"/>
  <c r="F98" i="1"/>
  <c r="G97" i="1" s="1"/>
  <c r="F36" i="1"/>
  <c r="G35" i="1" s="1"/>
  <c r="H36" i="1" s="1"/>
  <c r="F5" i="1"/>
  <c r="G4" i="1" s="1"/>
  <c r="F42" i="1"/>
  <c r="G41" i="1" s="1"/>
  <c r="F11" i="1"/>
  <c r="G10" i="1" s="1"/>
  <c r="H11" i="1" s="1"/>
  <c r="H69" i="1"/>
  <c r="H67" i="1"/>
  <c r="F80" i="1"/>
  <c r="G79" i="1" s="1"/>
  <c r="H57" i="1" l="1"/>
  <c r="H42" i="1"/>
  <c r="H44" i="1"/>
  <c r="H98" i="1"/>
  <c r="H94" i="1"/>
  <c r="H7" i="1"/>
  <c r="H5" i="1"/>
  <c r="H30" i="1"/>
  <c r="H32" i="1"/>
  <c r="H80" i="1"/>
  <c r="H82" i="1"/>
  <c r="H20" i="1"/>
  <c r="I19" i="1" s="1"/>
  <c r="J20" i="1" s="1"/>
  <c r="H70" i="1"/>
  <c r="I69" i="1" s="1"/>
  <c r="J70" i="1" s="1"/>
  <c r="H58" i="1"/>
  <c r="I57" i="1" s="1"/>
  <c r="V3" i="1" l="1"/>
  <c r="X3" i="1" s="1"/>
  <c r="H95" i="1"/>
  <c r="I94" i="1" s="1"/>
  <c r="J95" i="1" s="1"/>
  <c r="H83" i="1"/>
  <c r="I82" i="1" s="1"/>
  <c r="J58" i="1"/>
  <c r="J63" i="1"/>
  <c r="H33" i="1"/>
  <c r="I32" i="1" s="1"/>
  <c r="H45" i="1"/>
  <c r="I44" i="1" s="1"/>
  <c r="J45" i="1" s="1"/>
  <c r="H8" i="1"/>
  <c r="I7" i="1" s="1"/>
  <c r="J33" i="1" l="1"/>
  <c r="J38" i="1"/>
  <c r="J8" i="1"/>
  <c r="J13" i="1"/>
  <c r="J64" i="1"/>
  <c r="K63" i="1" s="1"/>
  <c r="J88" i="1"/>
  <c r="J83" i="1"/>
  <c r="L64" i="1" l="1"/>
  <c r="J14" i="1"/>
  <c r="K13" i="1" s="1"/>
  <c r="V4" i="1"/>
  <c r="J39" i="1"/>
  <c r="K38" i="1" s="1"/>
  <c r="L39" i="1" s="1"/>
  <c r="J89" i="1"/>
  <c r="K88" i="1" s="1"/>
  <c r="L89" i="1" s="1"/>
  <c r="L24" i="1" l="1"/>
  <c r="L14" i="1"/>
  <c r="V5" i="1" s="1"/>
  <c r="X5" i="1" s="1"/>
  <c r="X4" i="1"/>
  <c r="L74" i="1"/>
  <c r="L25" i="1" l="1"/>
  <c r="M24" i="1" s="1"/>
  <c r="L75" i="1"/>
  <c r="M74" i="1" s="1"/>
  <c r="P13" i="1" l="1"/>
  <c r="N75" i="1"/>
  <c r="P10" i="1"/>
  <c r="N25" i="1"/>
  <c r="Q10" i="1" l="1"/>
  <c r="Q13" i="1" s="1"/>
  <c r="S10" i="1" s="1"/>
  <c r="T11" i="1" s="1"/>
  <c r="V7" i="1" s="1"/>
  <c r="X7" i="1" s="1"/>
  <c r="V6" i="1"/>
  <c r="X6" i="1" l="1"/>
  <c r="X8" i="1"/>
</calcChain>
</file>

<file path=xl/sharedStrings.xml><?xml version="1.0" encoding="utf-8"?>
<sst xmlns="http://schemas.openxmlformats.org/spreadsheetml/2006/main" count="2880" uniqueCount="2737">
  <si>
    <t>Season</t>
  </si>
  <si>
    <t>Seed</t>
  </si>
  <si>
    <t>Team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</si>
  <si>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</si>
  <si>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</si>
  <si>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</si>
  <si>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</si>
  <si>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</si>
  <si>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</si>
  <si>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</si>
  <si>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</si>
  <si>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</si>
  <si>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</si>
  <si>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W11a</t>
  </si>
  <si>
    <t>W11b</t>
  </si>
  <si>
    <t>W12</t>
  </si>
  <si>
    <t>W13</t>
  </si>
  <si>
    <t>W14</t>
  </si>
  <si>
    <t>W15</t>
  </si>
  <si>
    <t>W16</t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</si>
  <si>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</si>
  <si>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</si>
  <si>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</si>
  <si>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</si>
  <si>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</si>
  <si>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</si>
  <si>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</si>
  <si>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</si>
  <si>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</si>
  <si>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</si>
  <si>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</si>
  <si>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</si>
  <si>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</si>
  <si>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</si>
  <si>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</si>
  <si>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X16a</t>
  </si>
  <si>
    <t>X16b</t>
  </si>
  <si>
    <t>Y01</t>
  </si>
  <si>
    <t>Y02</t>
  </si>
  <si>
    <t>Y03</t>
  </si>
  <si>
    <t>Y04</t>
  </si>
  <si>
    <t>Y05</t>
  </si>
  <si>
    <t>Y06</t>
  </si>
  <si>
    <t>Y07</t>
  </si>
  <si>
    <t>Y08</t>
  </si>
  <si>
    <t>Y09</t>
  </si>
  <si>
    <t>Y10</t>
  </si>
  <si>
    <t>Y11</t>
  </si>
  <si>
    <t>Y12</t>
  </si>
  <si>
    <t>Y13</t>
  </si>
  <si>
    <t>Y14</t>
  </si>
  <si>
    <t>Y15</t>
  </si>
  <si>
    <t>Y16a</t>
  </si>
  <si>
    <t>Y16b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</si>
  <si>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</si>
  <si>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</si>
  <si>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</si>
  <si>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</si>
  <si>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</si>
  <si>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</si>
  <si>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</si>
  <si>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</si>
  <si>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</si>
  <si>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</si>
  <si>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Z11a</t>
  </si>
  <si>
    <t>Z11b</t>
  </si>
  <si>
    <t>Z12</t>
  </si>
  <si>
    <t>Z13</t>
  </si>
  <si>
    <t>Z14</t>
  </si>
  <si>
    <t>Z15</t>
  </si>
  <si>
    <t>Z16</t>
  </si>
  <si>
    <t>Matchup</t>
  </si>
  <si>
    <t>Win</t>
  </si>
  <si>
    <t>2015_1107_1112</t>
  </si>
  <si>
    <t>2015_1107_1116</t>
  </si>
  <si>
    <t>2015_1107_1124</t>
  </si>
  <si>
    <t>2015_1107_1125</t>
  </si>
  <si>
    <t>2015_1107_1129</t>
  </si>
  <si>
    <t>2015_1107_1138</t>
  </si>
  <si>
    <t>2015_1107_1139</t>
  </si>
  <si>
    <t>2015_1107_1140</t>
  </si>
  <si>
    <t>2015_1107_1153</t>
  </si>
  <si>
    <t>2015_1107_1157</t>
  </si>
  <si>
    <t>2015_1107_1172</t>
  </si>
  <si>
    <t>2015_1107_1173</t>
  </si>
  <si>
    <t>2015_1107_1181</t>
  </si>
  <si>
    <t>2015_1107_1186</t>
  </si>
  <si>
    <t>2015_1107_1207</t>
  </si>
  <si>
    <t>2015_1107_1208</t>
  </si>
  <si>
    <t>2015_1107_1209</t>
  </si>
  <si>
    <t>2015_1107_1211</t>
  </si>
  <si>
    <t>2015_1107_1214</t>
  </si>
  <si>
    <t>2015_1107_1217</t>
  </si>
  <si>
    <t>2015_1107_1231</t>
  </si>
  <si>
    <t>2015_1107_1234</t>
  </si>
  <si>
    <t>2015_1107_1235</t>
  </si>
  <si>
    <t>2015_1107_1242</t>
  </si>
  <si>
    <t>2015_1107_1246</t>
  </si>
  <si>
    <t>2015_1107_1248</t>
  </si>
  <si>
    <t>2015_1107_1257</t>
  </si>
  <si>
    <t>2015_1107_1261</t>
  </si>
  <si>
    <t>2015_1107_1264</t>
  </si>
  <si>
    <t>2015_1107_1268</t>
  </si>
  <si>
    <t>2015_1107_1277</t>
  </si>
  <si>
    <t>2015_1107_1279</t>
  </si>
  <si>
    <t>2015_1107_1295</t>
  </si>
  <si>
    <t>2015_1107_1301</t>
  </si>
  <si>
    <t>2015_1107_1308</t>
  </si>
  <si>
    <t>2015_1107_1314</t>
  </si>
  <si>
    <t>2015_1107_1316</t>
  </si>
  <si>
    <t>2015_1107_1318</t>
  </si>
  <si>
    <t>2015_1107_1320</t>
  </si>
  <si>
    <t>2015_1107_1323</t>
  </si>
  <si>
    <t>2015_1107_1326</t>
  </si>
  <si>
    <t>2015_1107_1328</t>
  </si>
  <si>
    <t>2015_1107_1329</t>
  </si>
  <si>
    <t>2015_1107_1332</t>
  </si>
  <si>
    <t>2015_1107_1344</t>
  </si>
  <si>
    <t>2015_1107_1345</t>
  </si>
  <si>
    <t>2015_1107_1352</t>
  </si>
  <si>
    <t>2015_1107_1361</t>
  </si>
  <si>
    <t>2015_1107_1372</t>
  </si>
  <si>
    <t>2015_1107_1374</t>
  </si>
  <si>
    <t>2015_1107_1385</t>
  </si>
  <si>
    <t>2015_1107_1400</t>
  </si>
  <si>
    <t>2015_1107_1411</t>
  </si>
  <si>
    <t>2015_1107_1412</t>
  </si>
  <si>
    <t>2015_1107_1414</t>
  </si>
  <si>
    <t>2015_1107_1417</t>
  </si>
  <si>
    <t>2015_1107_1428</t>
  </si>
  <si>
    <t>2015_1107_1433</t>
  </si>
  <si>
    <t>2015_1107_1434</t>
  </si>
  <si>
    <t>2015_1107_1437</t>
  </si>
  <si>
    <t>2015_1107_1438</t>
  </si>
  <si>
    <t>2015_1107_1452</t>
  </si>
  <si>
    <t>2015_1107_1455</t>
  </si>
  <si>
    <t>2015_1107_1458</t>
  </si>
  <si>
    <t>2015_1107_1459</t>
  </si>
  <si>
    <t>2015_1107_1461</t>
  </si>
  <si>
    <t>2015_1107_1462</t>
  </si>
  <si>
    <t>2015_1112_1116</t>
  </si>
  <si>
    <t>2015_1112_1124</t>
  </si>
  <si>
    <t>2015_1112_1125</t>
  </si>
  <si>
    <t>2015_1112_1129</t>
  </si>
  <si>
    <t>2015_1112_1138</t>
  </si>
  <si>
    <t>2015_1112_1139</t>
  </si>
  <si>
    <t>2015_1112_1140</t>
  </si>
  <si>
    <t>2015_1112_1153</t>
  </si>
  <si>
    <t>2015_1112_1157</t>
  </si>
  <si>
    <t>2015_1112_1172</t>
  </si>
  <si>
    <t>2015_1112_1173</t>
  </si>
  <si>
    <t>2015_1112_1181</t>
  </si>
  <si>
    <t>2015_1112_1186</t>
  </si>
  <si>
    <t>2015_1112_1207</t>
  </si>
  <si>
    <t>2015_1112_1208</t>
  </si>
  <si>
    <t>2015_1112_1209</t>
  </si>
  <si>
    <t>2015_1112_1211</t>
  </si>
  <si>
    <t>2015_1112_1214</t>
  </si>
  <si>
    <t>2015_1112_1217</t>
  </si>
  <si>
    <t>2015_1112_1231</t>
  </si>
  <si>
    <t>2015_1112_1234</t>
  </si>
  <si>
    <t>2015_1112_1235</t>
  </si>
  <si>
    <t>2015_1112_1242</t>
  </si>
  <si>
    <t>2015_1112_1246</t>
  </si>
  <si>
    <t>2015_1112_1248</t>
  </si>
  <si>
    <t>2015_1112_1257</t>
  </si>
  <si>
    <t>2015_1112_1261</t>
  </si>
  <si>
    <t>2015_1112_1264</t>
  </si>
  <si>
    <t>2015_1112_1268</t>
  </si>
  <si>
    <t>2015_1112_1277</t>
  </si>
  <si>
    <t>2015_1112_1279</t>
  </si>
  <si>
    <t>2015_1112_1295</t>
  </si>
  <si>
    <t>2015_1112_1301</t>
  </si>
  <si>
    <t>2015_1112_1308</t>
  </si>
  <si>
    <t>2015_1112_1314</t>
  </si>
  <si>
    <t>2015_1112_1316</t>
  </si>
  <si>
    <t>2015_1112_1318</t>
  </si>
  <si>
    <t>2015_1112_1320</t>
  </si>
  <si>
    <t>2015_1112_1323</t>
  </si>
  <si>
    <t>2015_1112_1326</t>
  </si>
  <si>
    <t>2015_1112_1328</t>
  </si>
  <si>
    <t>2015_1112_1329</t>
  </si>
  <si>
    <t>2015_1112_1332</t>
  </si>
  <si>
    <t>2015_1112_1344</t>
  </si>
  <si>
    <t>2015_1112_1345</t>
  </si>
  <si>
    <t>2015_1112_1352</t>
  </si>
  <si>
    <t>2015_1112_1361</t>
  </si>
  <si>
    <t>2015_1112_1372</t>
  </si>
  <si>
    <t>2015_1112_1374</t>
  </si>
  <si>
    <t>2015_1112_1385</t>
  </si>
  <si>
    <t>2015_1112_1400</t>
  </si>
  <si>
    <t>2015_1112_1411</t>
  </si>
  <si>
    <t>2015_1112_1412</t>
  </si>
  <si>
    <t>2015_1112_1414</t>
  </si>
  <si>
    <t>2015_1112_1417</t>
  </si>
  <si>
    <t>2015_1112_1428</t>
  </si>
  <si>
    <t>2015_1112_1433</t>
  </si>
  <si>
    <t>2015_1112_1434</t>
  </si>
  <si>
    <t>2015_1112_1437</t>
  </si>
  <si>
    <t>2015_1112_1438</t>
  </si>
  <si>
    <t>2015_1112_1452</t>
  </si>
  <si>
    <t>2015_1112_1455</t>
  </si>
  <si>
    <t>2015_1112_1458</t>
  </si>
  <si>
    <t>2015_1112_1459</t>
  </si>
  <si>
    <t>2015_1112_1461</t>
  </si>
  <si>
    <t>2015_1112_1462</t>
  </si>
  <si>
    <t>2015_1116_1124</t>
  </si>
  <si>
    <t>2015_1116_1125</t>
  </si>
  <si>
    <t>2015_1116_1129</t>
  </si>
  <si>
    <t>2015_1116_1138</t>
  </si>
  <si>
    <t>2015_1116_1139</t>
  </si>
  <si>
    <t>2015_1116_1140</t>
  </si>
  <si>
    <t>2015_1116_1153</t>
  </si>
  <si>
    <t>2015_1116_1157</t>
  </si>
  <si>
    <t>2015_1116_1172</t>
  </si>
  <si>
    <t>2015_1116_1173</t>
  </si>
  <si>
    <t>2015_1116_1181</t>
  </si>
  <si>
    <t>2015_1116_1186</t>
  </si>
  <si>
    <t>2015_1116_1207</t>
  </si>
  <si>
    <t>2015_1116_1208</t>
  </si>
  <si>
    <t>2015_1116_1209</t>
  </si>
  <si>
    <t>2015_1116_1211</t>
  </si>
  <si>
    <t>2015_1116_1214</t>
  </si>
  <si>
    <t>2015_1116_1217</t>
  </si>
  <si>
    <t>2015_1116_1231</t>
  </si>
  <si>
    <t>2015_1116_1234</t>
  </si>
  <si>
    <t>2015_1116_1235</t>
  </si>
  <si>
    <t>2015_1116_1242</t>
  </si>
  <si>
    <t>2015_1116_1246</t>
  </si>
  <si>
    <t>2015_1116_1248</t>
  </si>
  <si>
    <t>2015_1116_1257</t>
  </si>
  <si>
    <t>2015_1116_1261</t>
  </si>
  <si>
    <t>2015_1116_1264</t>
  </si>
  <si>
    <t>2015_1116_1268</t>
  </si>
  <si>
    <t>2015_1116_1277</t>
  </si>
  <si>
    <t>2015_1116_1279</t>
  </si>
  <si>
    <t>2015_1116_1295</t>
  </si>
  <si>
    <t>2015_1116_1301</t>
  </si>
  <si>
    <t>2015_1116_1308</t>
  </si>
  <si>
    <t>2015_1116_1314</t>
  </si>
  <si>
    <t>2015_1116_1316</t>
  </si>
  <si>
    <t>2015_1116_1318</t>
  </si>
  <si>
    <t>2015_1116_1320</t>
  </si>
  <si>
    <t>2015_1116_1323</t>
  </si>
  <si>
    <t>2015_1116_1326</t>
  </si>
  <si>
    <t>2015_1116_1328</t>
  </si>
  <si>
    <t>2015_1116_1329</t>
  </si>
  <si>
    <t>2015_1116_1332</t>
  </si>
  <si>
    <t>2015_1116_1344</t>
  </si>
  <si>
    <t>2015_1116_1345</t>
  </si>
  <si>
    <t>2015_1116_1352</t>
  </si>
  <si>
    <t>2015_1116_1361</t>
  </si>
  <si>
    <t>2015_1116_1372</t>
  </si>
  <si>
    <t>2015_1116_1374</t>
  </si>
  <si>
    <t>2015_1116_1385</t>
  </si>
  <si>
    <t>2015_1116_1400</t>
  </si>
  <si>
    <t>2015_1116_1411</t>
  </si>
  <si>
    <t>2015_1116_1412</t>
  </si>
  <si>
    <t>2015_1116_1414</t>
  </si>
  <si>
    <t>2015_1116_1417</t>
  </si>
  <si>
    <t>2015_1116_1428</t>
  </si>
  <si>
    <t>2015_1116_1433</t>
  </si>
  <si>
    <t>2015_1116_1434</t>
  </si>
  <si>
    <t>2015_1116_1437</t>
  </si>
  <si>
    <t>2015_1116_1438</t>
  </si>
  <si>
    <t>2015_1116_1452</t>
  </si>
  <si>
    <t>2015_1116_1455</t>
  </si>
  <si>
    <t>2015_1116_1458</t>
  </si>
  <si>
    <t>2015_1116_1459</t>
  </si>
  <si>
    <t>2015_1116_1461</t>
  </si>
  <si>
    <t>2015_1116_1462</t>
  </si>
  <si>
    <t>2015_1124_1125</t>
  </si>
  <si>
    <t>2015_1124_1129</t>
  </si>
  <si>
    <t>2015_1124_1138</t>
  </si>
  <si>
    <t>2015_1124_1139</t>
  </si>
  <si>
    <t>2015_1124_1140</t>
  </si>
  <si>
    <t>2015_1124_1153</t>
  </si>
  <si>
    <t>2015_1124_1157</t>
  </si>
  <si>
    <t>2015_1124_1172</t>
  </si>
  <si>
    <t>2015_1124_1173</t>
  </si>
  <si>
    <t>2015_1124_1181</t>
  </si>
  <si>
    <t>2015_1124_1186</t>
  </si>
  <si>
    <t>2015_1124_1207</t>
  </si>
  <si>
    <t>2015_1124_1208</t>
  </si>
  <si>
    <t>2015_1124_1209</t>
  </si>
  <si>
    <t>2015_1124_1211</t>
  </si>
  <si>
    <t>2015_1124_1214</t>
  </si>
  <si>
    <t>2015_1124_1217</t>
  </si>
  <si>
    <t>2015_1124_1231</t>
  </si>
  <si>
    <t>2015_1124_1234</t>
  </si>
  <si>
    <t>2015_1124_1235</t>
  </si>
  <si>
    <t>2015_1124_1242</t>
  </si>
  <si>
    <t>2015_1124_1246</t>
  </si>
  <si>
    <t>2015_1124_1248</t>
  </si>
  <si>
    <t>2015_1124_1257</t>
  </si>
  <si>
    <t>2015_1124_1261</t>
  </si>
  <si>
    <t>2015_1124_1264</t>
  </si>
  <si>
    <t>2015_1124_1268</t>
  </si>
  <si>
    <t>2015_1124_1277</t>
  </si>
  <si>
    <t>2015_1124_1279</t>
  </si>
  <si>
    <t>2015_1124_1295</t>
  </si>
  <si>
    <t>2015_1124_1301</t>
  </si>
  <si>
    <t>2015_1124_1308</t>
  </si>
  <si>
    <t>2015_1124_1314</t>
  </si>
  <si>
    <t>2015_1124_1316</t>
  </si>
  <si>
    <t>2015_1124_1318</t>
  </si>
  <si>
    <t>2015_1124_1320</t>
  </si>
  <si>
    <t>2015_1124_1323</t>
  </si>
  <si>
    <t>2015_1124_1326</t>
  </si>
  <si>
    <t>2015_1124_1328</t>
  </si>
  <si>
    <t>2015_1124_1329</t>
  </si>
  <si>
    <t>2015_1124_1332</t>
  </si>
  <si>
    <t>2015_1124_1344</t>
  </si>
  <si>
    <t>2015_1124_1345</t>
  </si>
  <si>
    <t>2015_1124_1352</t>
  </si>
  <si>
    <t>2015_1124_1361</t>
  </si>
  <si>
    <t>2015_1124_1372</t>
  </si>
  <si>
    <t>2015_1124_1374</t>
  </si>
  <si>
    <t>2015_1124_1385</t>
  </si>
  <si>
    <t>2015_1124_1400</t>
  </si>
  <si>
    <t>2015_1124_1411</t>
  </si>
  <si>
    <t>2015_1124_1412</t>
  </si>
  <si>
    <t>2015_1124_1414</t>
  </si>
  <si>
    <t>2015_1124_1417</t>
  </si>
  <si>
    <t>2015_1124_1428</t>
  </si>
  <si>
    <t>2015_1124_1433</t>
  </si>
  <si>
    <t>2015_1124_1434</t>
  </si>
  <si>
    <t>2015_1124_1437</t>
  </si>
  <si>
    <t>2015_1124_1438</t>
  </si>
  <si>
    <t>2015_1124_1452</t>
  </si>
  <si>
    <t>2015_1124_1455</t>
  </si>
  <si>
    <t>2015_1124_1458</t>
  </si>
  <si>
    <t>2015_1124_1459</t>
  </si>
  <si>
    <t>2015_1124_1461</t>
  </si>
  <si>
    <t>2015_1124_1462</t>
  </si>
  <si>
    <t>2015_1125_1129</t>
  </si>
  <si>
    <t>2015_1125_1138</t>
  </si>
  <si>
    <t>2015_1125_1139</t>
  </si>
  <si>
    <t>2015_1125_1140</t>
  </si>
  <si>
    <t>2015_1125_1153</t>
  </si>
  <si>
    <t>2015_1125_1157</t>
  </si>
  <si>
    <t>2015_1125_1172</t>
  </si>
  <si>
    <t>2015_1125_1173</t>
  </si>
  <si>
    <t>2015_1125_1181</t>
  </si>
  <si>
    <t>2015_1125_1186</t>
  </si>
  <si>
    <t>2015_1125_1207</t>
  </si>
  <si>
    <t>2015_1125_1208</t>
  </si>
  <si>
    <t>2015_1125_1209</t>
  </si>
  <si>
    <t>2015_1125_1211</t>
  </si>
  <si>
    <t>2015_1125_1214</t>
  </si>
  <si>
    <t>2015_1125_1217</t>
  </si>
  <si>
    <t>2015_1125_1231</t>
  </si>
  <si>
    <t>2015_1125_1234</t>
  </si>
  <si>
    <t>2015_1125_1235</t>
  </si>
  <si>
    <t>2015_1125_1242</t>
  </si>
  <si>
    <t>2015_1125_1246</t>
  </si>
  <si>
    <t>2015_1125_1248</t>
  </si>
  <si>
    <t>2015_1125_1257</t>
  </si>
  <si>
    <t>2015_1125_1261</t>
  </si>
  <si>
    <t>2015_1125_1264</t>
  </si>
  <si>
    <t>2015_1125_1268</t>
  </si>
  <si>
    <t>2015_1125_1277</t>
  </si>
  <si>
    <t>2015_1125_1279</t>
  </si>
  <si>
    <t>2015_1125_1295</t>
  </si>
  <si>
    <t>2015_1125_1301</t>
  </si>
  <si>
    <t>2015_1125_1308</t>
  </si>
  <si>
    <t>2015_1125_1314</t>
  </si>
  <si>
    <t>2015_1125_1316</t>
  </si>
  <si>
    <t>2015_1125_1318</t>
  </si>
  <si>
    <t>2015_1125_1320</t>
  </si>
  <si>
    <t>2015_1125_1323</t>
  </si>
  <si>
    <t>2015_1125_1326</t>
  </si>
  <si>
    <t>2015_1125_1328</t>
  </si>
  <si>
    <t>2015_1125_1329</t>
  </si>
  <si>
    <t>2015_1125_1332</t>
  </si>
  <si>
    <t>2015_1125_1344</t>
  </si>
  <si>
    <t>2015_1125_1345</t>
  </si>
  <si>
    <t>2015_1125_1352</t>
  </si>
  <si>
    <t>2015_1125_1361</t>
  </si>
  <si>
    <t>2015_1125_1372</t>
  </si>
  <si>
    <t>2015_1125_1374</t>
  </si>
  <si>
    <t>2015_1125_1385</t>
  </si>
  <si>
    <t>2015_1125_1400</t>
  </si>
  <si>
    <t>2015_1125_1411</t>
  </si>
  <si>
    <t>2015_1125_1412</t>
  </si>
  <si>
    <t>2015_1125_1414</t>
  </si>
  <si>
    <t>2015_1125_1417</t>
  </si>
  <si>
    <t>2015_1125_1428</t>
  </si>
  <si>
    <t>2015_1125_1433</t>
  </si>
  <si>
    <t>2015_1125_1434</t>
  </si>
  <si>
    <t>2015_1125_1437</t>
  </si>
  <si>
    <t>2015_1125_1438</t>
  </si>
  <si>
    <t>2015_1125_1452</t>
  </si>
  <si>
    <t>2015_1125_1455</t>
  </si>
  <si>
    <t>2015_1125_1458</t>
  </si>
  <si>
    <t>2015_1125_1459</t>
  </si>
  <si>
    <t>2015_1125_1461</t>
  </si>
  <si>
    <t>2015_1125_1462</t>
  </si>
  <si>
    <t>2015_1129_1138</t>
  </si>
  <si>
    <t>2015_1129_1139</t>
  </si>
  <si>
    <t>2015_1129_1140</t>
  </si>
  <si>
    <t>2015_1129_1153</t>
  </si>
  <si>
    <t>2015_1129_1157</t>
  </si>
  <si>
    <t>2015_1129_1172</t>
  </si>
  <si>
    <t>2015_1129_1173</t>
  </si>
  <si>
    <t>2015_1129_1181</t>
  </si>
  <si>
    <t>2015_1129_1186</t>
  </si>
  <si>
    <t>2015_1129_1207</t>
  </si>
  <si>
    <t>2015_1129_1208</t>
  </si>
  <si>
    <t>2015_1129_1209</t>
  </si>
  <si>
    <t>2015_1129_1211</t>
  </si>
  <si>
    <t>2015_1129_1214</t>
  </si>
  <si>
    <t>2015_1129_1217</t>
  </si>
  <si>
    <t>2015_1129_1231</t>
  </si>
  <si>
    <t>2015_1129_1234</t>
  </si>
  <si>
    <t>2015_1129_1235</t>
  </si>
  <si>
    <t>2015_1129_1242</t>
  </si>
  <si>
    <t>2015_1129_1246</t>
  </si>
  <si>
    <t>2015_1129_1248</t>
  </si>
  <si>
    <t>2015_1129_1257</t>
  </si>
  <si>
    <t>2015_1129_1261</t>
  </si>
  <si>
    <t>2015_1129_1264</t>
  </si>
  <si>
    <t>2015_1129_1268</t>
  </si>
  <si>
    <t>2015_1129_1277</t>
  </si>
  <si>
    <t>2015_1129_1279</t>
  </si>
  <si>
    <t>2015_1129_1295</t>
  </si>
  <si>
    <t>2015_1129_1301</t>
  </si>
  <si>
    <t>2015_1129_1308</t>
  </si>
  <si>
    <t>2015_1129_1314</t>
  </si>
  <si>
    <t>2015_1129_1316</t>
  </si>
  <si>
    <t>2015_1129_1318</t>
  </si>
  <si>
    <t>2015_1129_1320</t>
  </si>
  <si>
    <t>2015_1129_1323</t>
  </si>
  <si>
    <t>2015_1129_1326</t>
  </si>
  <si>
    <t>2015_1129_1328</t>
  </si>
  <si>
    <t>2015_1129_1329</t>
  </si>
  <si>
    <t>2015_1129_1332</t>
  </si>
  <si>
    <t>2015_1129_1344</t>
  </si>
  <si>
    <t>2015_1129_1345</t>
  </si>
  <si>
    <t>2015_1129_1352</t>
  </si>
  <si>
    <t>2015_1129_1361</t>
  </si>
  <si>
    <t>2015_1129_1372</t>
  </si>
  <si>
    <t>2015_1129_1374</t>
  </si>
  <si>
    <t>2015_1129_1385</t>
  </si>
  <si>
    <t>2015_1129_1400</t>
  </si>
  <si>
    <t>2015_1129_1411</t>
  </si>
  <si>
    <t>2015_1129_1412</t>
  </si>
  <si>
    <t>2015_1129_1414</t>
  </si>
  <si>
    <t>2015_1129_1417</t>
  </si>
  <si>
    <t>2015_1129_1428</t>
  </si>
  <si>
    <t>2015_1129_1433</t>
  </si>
  <si>
    <t>2015_1129_1434</t>
  </si>
  <si>
    <t>2015_1129_1437</t>
  </si>
  <si>
    <t>2015_1129_1438</t>
  </si>
  <si>
    <t>2015_1129_1452</t>
  </si>
  <si>
    <t>2015_1129_1455</t>
  </si>
  <si>
    <t>2015_1129_1458</t>
  </si>
  <si>
    <t>2015_1129_1459</t>
  </si>
  <si>
    <t>2015_1129_1461</t>
  </si>
  <si>
    <t>2015_1129_1462</t>
  </si>
  <si>
    <t>2015_1138_1139</t>
  </si>
  <si>
    <t>2015_1138_1140</t>
  </si>
  <si>
    <t>2015_1138_1153</t>
  </si>
  <si>
    <t>2015_1138_1157</t>
  </si>
  <si>
    <t>2015_1138_1172</t>
  </si>
  <si>
    <t>2015_1138_1173</t>
  </si>
  <si>
    <t>2015_1138_1181</t>
  </si>
  <si>
    <t>2015_1138_1186</t>
  </si>
  <si>
    <t>2015_1138_1207</t>
  </si>
  <si>
    <t>2015_1138_1208</t>
  </si>
  <si>
    <t>2015_1138_1209</t>
  </si>
  <si>
    <t>2015_1138_1211</t>
  </si>
  <si>
    <t>2015_1138_1214</t>
  </si>
  <si>
    <t>2015_1138_1217</t>
  </si>
  <si>
    <t>2015_1138_1231</t>
  </si>
  <si>
    <t>2015_1138_1234</t>
  </si>
  <si>
    <t>2015_1138_1235</t>
  </si>
  <si>
    <t>2015_1138_1242</t>
  </si>
  <si>
    <t>2015_1138_1246</t>
  </si>
  <si>
    <t>2015_1138_1248</t>
  </si>
  <si>
    <t>2015_1138_1257</t>
  </si>
  <si>
    <t>2015_1138_1261</t>
  </si>
  <si>
    <t>2015_1138_1264</t>
  </si>
  <si>
    <t>2015_1138_1268</t>
  </si>
  <si>
    <t>2015_1138_1277</t>
  </si>
  <si>
    <t>2015_1138_1279</t>
  </si>
  <si>
    <t>2015_1138_1295</t>
  </si>
  <si>
    <t>2015_1138_1301</t>
  </si>
  <si>
    <t>2015_1138_1308</t>
  </si>
  <si>
    <t>2015_1138_1314</t>
  </si>
  <si>
    <t>2015_1138_1316</t>
  </si>
  <si>
    <t>2015_1138_1318</t>
  </si>
  <si>
    <t>2015_1138_1320</t>
  </si>
  <si>
    <t>2015_1138_1323</t>
  </si>
  <si>
    <t>2015_1138_1326</t>
  </si>
  <si>
    <t>2015_1138_1328</t>
  </si>
  <si>
    <t>2015_1138_1329</t>
  </si>
  <si>
    <t>2015_1138_1332</t>
  </si>
  <si>
    <t>2015_1138_1344</t>
  </si>
  <si>
    <t>2015_1138_1345</t>
  </si>
  <si>
    <t>2015_1138_1352</t>
  </si>
  <si>
    <t>2015_1138_1361</t>
  </si>
  <si>
    <t>2015_1138_1372</t>
  </si>
  <si>
    <t>2015_1138_1374</t>
  </si>
  <si>
    <t>2015_1138_1385</t>
  </si>
  <si>
    <t>2015_1138_1400</t>
  </si>
  <si>
    <t>2015_1138_1411</t>
  </si>
  <si>
    <t>2015_1138_1412</t>
  </si>
  <si>
    <t>2015_1138_1414</t>
  </si>
  <si>
    <t>2015_1138_1417</t>
  </si>
  <si>
    <t>2015_1138_1428</t>
  </si>
  <si>
    <t>2015_1138_1433</t>
  </si>
  <si>
    <t>2015_1138_1434</t>
  </si>
  <si>
    <t>2015_1138_1437</t>
  </si>
  <si>
    <t>2015_1138_1438</t>
  </si>
  <si>
    <t>2015_1138_1452</t>
  </si>
  <si>
    <t>2015_1138_1455</t>
  </si>
  <si>
    <t>2015_1138_1458</t>
  </si>
  <si>
    <t>2015_1138_1459</t>
  </si>
  <si>
    <t>2015_1138_1461</t>
  </si>
  <si>
    <t>2015_1138_1462</t>
  </si>
  <si>
    <t>2015_1139_1140</t>
  </si>
  <si>
    <t>2015_1139_1153</t>
  </si>
  <si>
    <t>2015_1139_1157</t>
  </si>
  <si>
    <t>2015_1139_1172</t>
  </si>
  <si>
    <t>2015_1139_1173</t>
  </si>
  <si>
    <t>2015_1139_1181</t>
  </si>
  <si>
    <t>2015_1139_1186</t>
  </si>
  <si>
    <t>2015_1139_1207</t>
  </si>
  <si>
    <t>2015_1139_1208</t>
  </si>
  <si>
    <t>2015_1139_1209</t>
  </si>
  <si>
    <t>2015_1139_1211</t>
  </si>
  <si>
    <t>2015_1139_1214</t>
  </si>
  <si>
    <t>2015_1139_1217</t>
  </si>
  <si>
    <t>2015_1139_1231</t>
  </si>
  <si>
    <t>2015_1139_1234</t>
  </si>
  <si>
    <t>2015_1139_1235</t>
  </si>
  <si>
    <t>2015_1139_1242</t>
  </si>
  <si>
    <t>2015_1139_1246</t>
  </si>
  <si>
    <t>2015_1139_1248</t>
  </si>
  <si>
    <t>2015_1139_1257</t>
  </si>
  <si>
    <t>2015_1139_1261</t>
  </si>
  <si>
    <t>2015_1139_1264</t>
  </si>
  <si>
    <t>2015_1139_1268</t>
  </si>
  <si>
    <t>2015_1139_1277</t>
  </si>
  <si>
    <t>2015_1139_1279</t>
  </si>
  <si>
    <t>2015_1139_1295</t>
  </si>
  <si>
    <t>2015_1139_1301</t>
  </si>
  <si>
    <t>2015_1139_1308</t>
  </si>
  <si>
    <t>2015_1139_1314</t>
  </si>
  <si>
    <t>2015_1139_1316</t>
  </si>
  <si>
    <t>2015_1139_1318</t>
  </si>
  <si>
    <t>2015_1139_1320</t>
  </si>
  <si>
    <t>2015_1139_1323</t>
  </si>
  <si>
    <t>2015_1139_1326</t>
  </si>
  <si>
    <t>2015_1139_1328</t>
  </si>
  <si>
    <t>2015_1139_1329</t>
  </si>
  <si>
    <t>2015_1139_1332</t>
  </si>
  <si>
    <t>2015_1139_1344</t>
  </si>
  <si>
    <t>2015_1139_1345</t>
  </si>
  <si>
    <t>2015_1139_1352</t>
  </si>
  <si>
    <t>2015_1139_1361</t>
  </si>
  <si>
    <t>2015_1139_1372</t>
  </si>
  <si>
    <t>2015_1139_1374</t>
  </si>
  <si>
    <t>2015_1139_1385</t>
  </si>
  <si>
    <t>2015_1139_1400</t>
  </si>
  <si>
    <t>2015_1139_1411</t>
  </si>
  <si>
    <t>2015_1139_1412</t>
  </si>
  <si>
    <t>2015_1139_1414</t>
  </si>
  <si>
    <t>2015_1139_1417</t>
  </si>
  <si>
    <t>2015_1139_1428</t>
  </si>
  <si>
    <t>2015_1139_1433</t>
  </si>
  <si>
    <t>2015_1139_1434</t>
  </si>
  <si>
    <t>2015_1139_1437</t>
  </si>
  <si>
    <t>2015_1139_1438</t>
  </si>
  <si>
    <t>2015_1139_1452</t>
  </si>
  <si>
    <t>2015_1139_1455</t>
  </si>
  <si>
    <t>2015_1139_1458</t>
  </si>
  <si>
    <t>2015_1139_1459</t>
  </si>
  <si>
    <t>2015_1139_1461</t>
  </si>
  <si>
    <t>2015_1139_1462</t>
  </si>
  <si>
    <t>2015_1140_1153</t>
  </si>
  <si>
    <t>2015_1140_1157</t>
  </si>
  <si>
    <t>2015_1140_1172</t>
  </si>
  <si>
    <t>2015_1140_1173</t>
  </si>
  <si>
    <t>2015_1140_1181</t>
  </si>
  <si>
    <t>2015_1140_1186</t>
  </si>
  <si>
    <t>2015_1140_1207</t>
  </si>
  <si>
    <t>2015_1140_1208</t>
  </si>
  <si>
    <t>2015_1140_1209</t>
  </si>
  <si>
    <t>2015_1140_1211</t>
  </si>
  <si>
    <t>2015_1140_1214</t>
  </si>
  <si>
    <t>2015_1140_1217</t>
  </si>
  <si>
    <t>2015_1140_1231</t>
  </si>
  <si>
    <t>2015_1140_1234</t>
  </si>
  <si>
    <t>2015_1140_1235</t>
  </si>
  <si>
    <t>2015_1140_1242</t>
  </si>
  <si>
    <t>2015_1140_1246</t>
  </si>
  <si>
    <t>2015_1140_1248</t>
  </si>
  <si>
    <t>2015_1140_1257</t>
  </si>
  <si>
    <t>2015_1140_1261</t>
  </si>
  <si>
    <t>2015_1140_1264</t>
  </si>
  <si>
    <t>2015_1140_1268</t>
  </si>
  <si>
    <t>2015_1140_1277</t>
  </si>
  <si>
    <t>2015_1140_1279</t>
  </si>
  <si>
    <t>2015_1140_1295</t>
  </si>
  <si>
    <t>2015_1140_1301</t>
  </si>
  <si>
    <t>2015_1140_1308</t>
  </si>
  <si>
    <t>2015_1140_1314</t>
  </si>
  <si>
    <t>2015_1140_1316</t>
  </si>
  <si>
    <t>2015_1140_1318</t>
  </si>
  <si>
    <t>2015_1140_1320</t>
  </si>
  <si>
    <t>2015_1140_1323</t>
  </si>
  <si>
    <t>2015_1140_1326</t>
  </si>
  <si>
    <t>2015_1140_1328</t>
  </si>
  <si>
    <t>2015_1140_1329</t>
  </si>
  <si>
    <t>2015_1140_1332</t>
  </si>
  <si>
    <t>2015_1140_1344</t>
  </si>
  <si>
    <t>2015_1140_1345</t>
  </si>
  <si>
    <t>2015_1140_1352</t>
  </si>
  <si>
    <t>2015_1140_1361</t>
  </si>
  <si>
    <t>2015_1140_1372</t>
  </si>
  <si>
    <t>2015_1140_1374</t>
  </si>
  <si>
    <t>2015_1140_1385</t>
  </si>
  <si>
    <t>2015_1140_1400</t>
  </si>
  <si>
    <t>2015_1140_1411</t>
  </si>
  <si>
    <t>2015_1140_1412</t>
  </si>
  <si>
    <t>2015_1140_1414</t>
  </si>
  <si>
    <t>2015_1140_1417</t>
  </si>
  <si>
    <t>2015_1140_1428</t>
  </si>
  <si>
    <t>2015_1140_1433</t>
  </si>
  <si>
    <t>2015_1140_1434</t>
  </si>
  <si>
    <t>2015_1140_1437</t>
  </si>
  <si>
    <t>2015_1140_1438</t>
  </si>
  <si>
    <t>2015_1140_1452</t>
  </si>
  <si>
    <t>2015_1140_1455</t>
  </si>
  <si>
    <t>2015_1140_1458</t>
  </si>
  <si>
    <t>2015_1140_1459</t>
  </si>
  <si>
    <t>2015_1140_1461</t>
  </si>
  <si>
    <t>2015_1140_1462</t>
  </si>
  <si>
    <t>2015_1153_1157</t>
  </si>
  <si>
    <t>2015_1153_1172</t>
  </si>
  <si>
    <t>2015_1153_1173</t>
  </si>
  <si>
    <t>2015_1153_1181</t>
  </si>
  <si>
    <t>2015_1153_1186</t>
  </si>
  <si>
    <t>2015_1153_1207</t>
  </si>
  <si>
    <t>2015_1153_1208</t>
  </si>
  <si>
    <t>2015_1153_1209</t>
  </si>
  <si>
    <t>2015_1153_1211</t>
  </si>
  <si>
    <t>2015_1153_1214</t>
  </si>
  <si>
    <t>2015_1153_1217</t>
  </si>
  <si>
    <t>2015_1153_1231</t>
  </si>
  <si>
    <t>2015_1153_1234</t>
  </si>
  <si>
    <t>2015_1153_1235</t>
  </si>
  <si>
    <t>2015_1153_1242</t>
  </si>
  <si>
    <t>2015_1153_1246</t>
  </si>
  <si>
    <t>2015_1153_1248</t>
  </si>
  <si>
    <t>2015_1153_1257</t>
  </si>
  <si>
    <t>2015_1153_1261</t>
  </si>
  <si>
    <t>2015_1153_1264</t>
  </si>
  <si>
    <t>2015_1153_1268</t>
  </si>
  <si>
    <t>2015_1153_1277</t>
  </si>
  <si>
    <t>2015_1153_1279</t>
  </si>
  <si>
    <t>2015_1153_1295</t>
  </si>
  <si>
    <t>2015_1153_1301</t>
  </si>
  <si>
    <t>2015_1153_1308</t>
  </si>
  <si>
    <t>2015_1153_1314</t>
  </si>
  <si>
    <t>2015_1153_1316</t>
  </si>
  <si>
    <t>2015_1153_1318</t>
  </si>
  <si>
    <t>2015_1153_1320</t>
  </si>
  <si>
    <t>2015_1153_1323</t>
  </si>
  <si>
    <t>2015_1153_1326</t>
  </si>
  <si>
    <t>2015_1153_1328</t>
  </si>
  <si>
    <t>2015_1153_1329</t>
  </si>
  <si>
    <t>2015_1153_1332</t>
  </si>
  <si>
    <t>2015_1153_1344</t>
  </si>
  <si>
    <t>2015_1153_1345</t>
  </si>
  <si>
    <t>2015_1153_1352</t>
  </si>
  <si>
    <t>2015_1153_1361</t>
  </si>
  <si>
    <t>2015_1153_1372</t>
  </si>
  <si>
    <t>2015_1153_1374</t>
  </si>
  <si>
    <t>2015_1153_1385</t>
  </si>
  <si>
    <t>2015_1153_1400</t>
  </si>
  <si>
    <t>2015_1153_1411</t>
  </si>
  <si>
    <t>2015_1153_1412</t>
  </si>
  <si>
    <t>2015_1153_1414</t>
  </si>
  <si>
    <t>2015_1153_1417</t>
  </si>
  <si>
    <t>2015_1153_1428</t>
  </si>
  <si>
    <t>2015_1153_1433</t>
  </si>
  <si>
    <t>2015_1153_1434</t>
  </si>
  <si>
    <t>2015_1153_1437</t>
  </si>
  <si>
    <t>2015_1153_1438</t>
  </si>
  <si>
    <t>2015_1153_1452</t>
  </si>
  <si>
    <t>2015_1153_1455</t>
  </si>
  <si>
    <t>2015_1153_1458</t>
  </si>
  <si>
    <t>2015_1153_1459</t>
  </si>
  <si>
    <t>2015_1153_1461</t>
  </si>
  <si>
    <t>2015_1153_1462</t>
  </si>
  <si>
    <t>2015_1157_1172</t>
  </si>
  <si>
    <t>2015_1157_1173</t>
  </si>
  <si>
    <t>2015_1157_1181</t>
  </si>
  <si>
    <t>2015_1157_1186</t>
  </si>
  <si>
    <t>2015_1157_1207</t>
  </si>
  <si>
    <t>2015_1157_1208</t>
  </si>
  <si>
    <t>2015_1157_1209</t>
  </si>
  <si>
    <t>2015_1157_1211</t>
  </si>
  <si>
    <t>2015_1157_1214</t>
  </si>
  <si>
    <t>2015_1157_1217</t>
  </si>
  <si>
    <t>2015_1157_1231</t>
  </si>
  <si>
    <t>2015_1157_1234</t>
  </si>
  <si>
    <t>2015_1157_1235</t>
  </si>
  <si>
    <t>2015_1157_1242</t>
  </si>
  <si>
    <t>2015_1157_1246</t>
  </si>
  <si>
    <t>2015_1157_1248</t>
  </si>
  <si>
    <t>2015_1157_1257</t>
  </si>
  <si>
    <t>2015_1157_1261</t>
  </si>
  <si>
    <t>2015_1157_1264</t>
  </si>
  <si>
    <t>2015_1157_1268</t>
  </si>
  <si>
    <t>2015_1157_1277</t>
  </si>
  <si>
    <t>2015_1157_1279</t>
  </si>
  <si>
    <t>2015_1157_1295</t>
  </si>
  <si>
    <t>2015_1157_1301</t>
  </si>
  <si>
    <t>2015_1157_1308</t>
  </si>
  <si>
    <t>2015_1157_1314</t>
  </si>
  <si>
    <t>2015_1157_1316</t>
  </si>
  <si>
    <t>2015_1157_1318</t>
  </si>
  <si>
    <t>2015_1157_1320</t>
  </si>
  <si>
    <t>2015_1157_1323</t>
  </si>
  <si>
    <t>2015_1157_1326</t>
  </si>
  <si>
    <t>2015_1157_1328</t>
  </si>
  <si>
    <t>2015_1157_1329</t>
  </si>
  <si>
    <t>2015_1157_1332</t>
  </si>
  <si>
    <t>2015_1157_1344</t>
  </si>
  <si>
    <t>2015_1157_1345</t>
  </si>
  <si>
    <t>2015_1157_1352</t>
  </si>
  <si>
    <t>2015_1157_1361</t>
  </si>
  <si>
    <t>2015_1157_1372</t>
  </si>
  <si>
    <t>2015_1157_1374</t>
  </si>
  <si>
    <t>2015_1157_1385</t>
  </si>
  <si>
    <t>2015_1157_1400</t>
  </si>
  <si>
    <t>2015_1157_1411</t>
  </si>
  <si>
    <t>2015_1157_1412</t>
  </si>
  <si>
    <t>2015_1157_1414</t>
  </si>
  <si>
    <t>2015_1157_1417</t>
  </si>
  <si>
    <t>2015_1157_1428</t>
  </si>
  <si>
    <t>2015_1157_1433</t>
  </si>
  <si>
    <t>2015_1157_1434</t>
  </si>
  <si>
    <t>2015_1157_1437</t>
  </si>
  <si>
    <t>2015_1157_1438</t>
  </si>
  <si>
    <t>2015_1157_1452</t>
  </si>
  <si>
    <t>2015_1157_1455</t>
  </si>
  <si>
    <t>2015_1157_1458</t>
  </si>
  <si>
    <t>2015_1157_1459</t>
  </si>
  <si>
    <t>2015_1157_1461</t>
  </si>
  <si>
    <t>2015_1157_1462</t>
  </si>
  <si>
    <t>2015_1172_1173</t>
  </si>
  <si>
    <t>2015_1172_1181</t>
  </si>
  <si>
    <t>2015_1172_1186</t>
  </si>
  <si>
    <t>2015_1172_1207</t>
  </si>
  <si>
    <t>2015_1172_1208</t>
  </si>
  <si>
    <t>2015_1172_1209</t>
  </si>
  <si>
    <t>2015_1172_1211</t>
  </si>
  <si>
    <t>2015_1172_1214</t>
  </si>
  <si>
    <t>2015_1172_1217</t>
  </si>
  <si>
    <t>2015_1172_1231</t>
  </si>
  <si>
    <t>2015_1172_1234</t>
  </si>
  <si>
    <t>2015_1172_1235</t>
  </si>
  <si>
    <t>2015_1172_1242</t>
  </si>
  <si>
    <t>2015_1172_1246</t>
  </si>
  <si>
    <t>2015_1172_1248</t>
  </si>
  <si>
    <t>2015_1172_1257</t>
  </si>
  <si>
    <t>2015_1172_1261</t>
  </si>
  <si>
    <t>2015_1172_1264</t>
  </si>
  <si>
    <t>2015_1172_1268</t>
  </si>
  <si>
    <t>2015_1172_1277</t>
  </si>
  <si>
    <t>2015_1172_1279</t>
  </si>
  <si>
    <t>2015_1172_1295</t>
  </si>
  <si>
    <t>2015_1172_1301</t>
  </si>
  <si>
    <t>2015_1172_1308</t>
  </si>
  <si>
    <t>2015_1172_1314</t>
  </si>
  <si>
    <t>2015_1172_1316</t>
  </si>
  <si>
    <t>2015_1172_1318</t>
  </si>
  <si>
    <t>2015_1172_1320</t>
  </si>
  <si>
    <t>2015_1172_1323</t>
  </si>
  <si>
    <t>2015_1172_1326</t>
  </si>
  <si>
    <t>2015_1172_1328</t>
  </si>
  <si>
    <t>2015_1172_1329</t>
  </si>
  <si>
    <t>2015_1172_1332</t>
  </si>
  <si>
    <t>2015_1172_1344</t>
  </si>
  <si>
    <t>2015_1172_1345</t>
  </si>
  <si>
    <t>2015_1172_1352</t>
  </si>
  <si>
    <t>2015_1172_1361</t>
  </si>
  <si>
    <t>2015_1172_1372</t>
  </si>
  <si>
    <t>2015_1172_1374</t>
  </si>
  <si>
    <t>2015_1172_1385</t>
  </si>
  <si>
    <t>2015_1172_1400</t>
  </si>
  <si>
    <t>2015_1172_1411</t>
  </si>
  <si>
    <t>2015_1172_1412</t>
  </si>
  <si>
    <t>2015_1172_1414</t>
  </si>
  <si>
    <t>2015_1172_1417</t>
  </si>
  <si>
    <t>2015_1172_1428</t>
  </si>
  <si>
    <t>2015_1172_1433</t>
  </si>
  <si>
    <t>2015_1172_1434</t>
  </si>
  <si>
    <t>2015_1172_1437</t>
  </si>
  <si>
    <t>2015_1172_1438</t>
  </si>
  <si>
    <t>2015_1172_1452</t>
  </si>
  <si>
    <t>2015_1172_1455</t>
  </si>
  <si>
    <t>2015_1172_1458</t>
  </si>
  <si>
    <t>2015_1172_1459</t>
  </si>
  <si>
    <t>2015_1172_1461</t>
  </si>
  <si>
    <t>2015_1172_1462</t>
  </si>
  <si>
    <t>2015_1173_1181</t>
  </si>
  <si>
    <t>2015_1173_1186</t>
  </si>
  <si>
    <t>2015_1173_1207</t>
  </si>
  <si>
    <t>2015_1173_1208</t>
  </si>
  <si>
    <t>2015_1173_1209</t>
  </si>
  <si>
    <t>2015_1173_1211</t>
  </si>
  <si>
    <t>2015_1173_1214</t>
  </si>
  <si>
    <t>2015_1173_1217</t>
  </si>
  <si>
    <t>2015_1173_1231</t>
  </si>
  <si>
    <t>2015_1173_1234</t>
  </si>
  <si>
    <t>2015_1173_1235</t>
  </si>
  <si>
    <t>2015_1173_1242</t>
  </si>
  <si>
    <t>2015_1173_1246</t>
  </si>
  <si>
    <t>2015_1173_1248</t>
  </si>
  <si>
    <t>2015_1173_1257</t>
  </si>
  <si>
    <t>2015_1173_1261</t>
  </si>
  <si>
    <t>2015_1173_1264</t>
  </si>
  <si>
    <t>2015_1173_1268</t>
  </si>
  <si>
    <t>2015_1173_1277</t>
  </si>
  <si>
    <t>2015_1173_1279</t>
  </si>
  <si>
    <t>2015_1173_1295</t>
  </si>
  <si>
    <t>2015_1173_1301</t>
  </si>
  <si>
    <t>2015_1173_1308</t>
  </si>
  <si>
    <t>2015_1173_1314</t>
  </si>
  <si>
    <t>2015_1173_1316</t>
  </si>
  <si>
    <t>2015_1173_1318</t>
  </si>
  <si>
    <t>2015_1173_1320</t>
  </si>
  <si>
    <t>2015_1173_1323</t>
  </si>
  <si>
    <t>2015_1173_1326</t>
  </si>
  <si>
    <t>2015_1173_1328</t>
  </si>
  <si>
    <t>2015_1173_1329</t>
  </si>
  <si>
    <t>2015_1173_1332</t>
  </si>
  <si>
    <t>2015_1173_1344</t>
  </si>
  <si>
    <t>2015_1173_1345</t>
  </si>
  <si>
    <t>2015_1173_1352</t>
  </si>
  <si>
    <t>2015_1173_1361</t>
  </si>
  <si>
    <t>2015_1173_1372</t>
  </si>
  <si>
    <t>2015_1173_1374</t>
  </si>
  <si>
    <t>2015_1173_1385</t>
  </si>
  <si>
    <t>2015_1173_1400</t>
  </si>
  <si>
    <t>2015_1173_1411</t>
  </si>
  <si>
    <t>2015_1173_1412</t>
  </si>
  <si>
    <t>2015_1173_1414</t>
  </si>
  <si>
    <t>2015_1173_1417</t>
  </si>
  <si>
    <t>2015_1173_1428</t>
  </si>
  <si>
    <t>2015_1173_1433</t>
  </si>
  <si>
    <t>2015_1173_1434</t>
  </si>
  <si>
    <t>2015_1173_1437</t>
  </si>
  <si>
    <t>2015_1173_1438</t>
  </si>
  <si>
    <t>2015_1173_1452</t>
  </si>
  <si>
    <t>2015_1173_1455</t>
  </si>
  <si>
    <t>2015_1173_1458</t>
  </si>
  <si>
    <t>2015_1173_1459</t>
  </si>
  <si>
    <t>2015_1173_1461</t>
  </si>
  <si>
    <t>2015_1173_1462</t>
  </si>
  <si>
    <t>2015_1181_1186</t>
  </si>
  <si>
    <t>2015_1181_1207</t>
  </si>
  <si>
    <t>2015_1181_1208</t>
  </si>
  <si>
    <t>2015_1181_1209</t>
  </si>
  <si>
    <t>2015_1181_1211</t>
  </si>
  <si>
    <t>2015_1181_1214</t>
  </si>
  <si>
    <t>2015_1181_1217</t>
  </si>
  <si>
    <t>2015_1181_1231</t>
  </si>
  <si>
    <t>2015_1181_1234</t>
  </si>
  <si>
    <t>2015_1181_1235</t>
  </si>
  <si>
    <t>2015_1181_1242</t>
  </si>
  <si>
    <t>2015_1181_1246</t>
  </si>
  <si>
    <t>2015_1181_1248</t>
  </si>
  <si>
    <t>2015_1181_1257</t>
  </si>
  <si>
    <t>2015_1181_1261</t>
  </si>
  <si>
    <t>2015_1181_1264</t>
  </si>
  <si>
    <t>2015_1181_1268</t>
  </si>
  <si>
    <t>2015_1181_1277</t>
  </si>
  <si>
    <t>2015_1181_1279</t>
  </si>
  <si>
    <t>2015_1181_1295</t>
  </si>
  <si>
    <t>2015_1181_1301</t>
  </si>
  <si>
    <t>2015_1181_1308</t>
  </si>
  <si>
    <t>2015_1181_1314</t>
  </si>
  <si>
    <t>2015_1181_1316</t>
  </si>
  <si>
    <t>2015_1181_1318</t>
  </si>
  <si>
    <t>2015_1181_1320</t>
  </si>
  <si>
    <t>2015_1181_1323</t>
  </si>
  <si>
    <t>2015_1181_1326</t>
  </si>
  <si>
    <t>2015_1181_1328</t>
  </si>
  <si>
    <t>2015_1181_1329</t>
  </si>
  <si>
    <t>2015_1181_1332</t>
  </si>
  <si>
    <t>2015_1181_1344</t>
  </si>
  <si>
    <t>2015_1181_1345</t>
  </si>
  <si>
    <t>2015_1181_1352</t>
  </si>
  <si>
    <t>2015_1181_1361</t>
  </si>
  <si>
    <t>2015_1181_1372</t>
  </si>
  <si>
    <t>2015_1181_1374</t>
  </si>
  <si>
    <t>2015_1181_1385</t>
  </si>
  <si>
    <t>2015_1181_1400</t>
  </si>
  <si>
    <t>2015_1181_1411</t>
  </si>
  <si>
    <t>2015_1181_1412</t>
  </si>
  <si>
    <t>2015_1181_1414</t>
  </si>
  <si>
    <t>2015_1181_1417</t>
  </si>
  <si>
    <t>2015_1181_1428</t>
  </si>
  <si>
    <t>2015_1181_1433</t>
  </si>
  <si>
    <t>2015_1181_1434</t>
  </si>
  <si>
    <t>2015_1181_1437</t>
  </si>
  <si>
    <t>2015_1181_1438</t>
  </si>
  <si>
    <t>2015_1181_1452</t>
  </si>
  <si>
    <t>2015_1181_1455</t>
  </si>
  <si>
    <t>2015_1181_1458</t>
  </si>
  <si>
    <t>2015_1181_1459</t>
  </si>
  <si>
    <t>2015_1181_1461</t>
  </si>
  <si>
    <t>2015_1181_1462</t>
  </si>
  <si>
    <t>2015_1186_1207</t>
  </si>
  <si>
    <t>2015_1186_1208</t>
  </si>
  <si>
    <t>2015_1186_1209</t>
  </si>
  <si>
    <t>2015_1186_1211</t>
  </si>
  <si>
    <t>2015_1186_1214</t>
  </si>
  <si>
    <t>2015_1186_1217</t>
  </si>
  <si>
    <t>2015_1186_1231</t>
  </si>
  <si>
    <t>2015_1186_1234</t>
  </si>
  <si>
    <t>2015_1186_1235</t>
  </si>
  <si>
    <t>2015_1186_1242</t>
  </si>
  <si>
    <t>2015_1186_1246</t>
  </si>
  <si>
    <t>2015_1186_1248</t>
  </si>
  <si>
    <t>2015_1186_1257</t>
  </si>
  <si>
    <t>2015_1186_1261</t>
  </si>
  <si>
    <t>2015_1186_1264</t>
  </si>
  <si>
    <t>2015_1186_1268</t>
  </si>
  <si>
    <t>2015_1186_1277</t>
  </si>
  <si>
    <t>2015_1186_1279</t>
  </si>
  <si>
    <t>2015_1186_1295</t>
  </si>
  <si>
    <t>2015_1186_1301</t>
  </si>
  <si>
    <t>2015_1186_1308</t>
  </si>
  <si>
    <t>2015_1186_1314</t>
  </si>
  <si>
    <t>2015_1186_1316</t>
  </si>
  <si>
    <t>2015_1186_1318</t>
  </si>
  <si>
    <t>2015_1186_1320</t>
  </si>
  <si>
    <t>2015_1186_1323</t>
  </si>
  <si>
    <t>2015_1186_1326</t>
  </si>
  <si>
    <t>2015_1186_1328</t>
  </si>
  <si>
    <t>2015_1186_1329</t>
  </si>
  <si>
    <t>2015_1186_1332</t>
  </si>
  <si>
    <t>2015_1186_1344</t>
  </si>
  <si>
    <t>2015_1186_1345</t>
  </si>
  <si>
    <t>2015_1186_1352</t>
  </si>
  <si>
    <t>2015_1186_1361</t>
  </si>
  <si>
    <t>2015_1186_1372</t>
  </si>
  <si>
    <t>2015_1186_1374</t>
  </si>
  <si>
    <t>2015_1186_1385</t>
  </si>
  <si>
    <t>2015_1186_1400</t>
  </si>
  <si>
    <t>2015_1186_1411</t>
  </si>
  <si>
    <t>2015_1186_1412</t>
  </si>
  <si>
    <t>2015_1186_1414</t>
  </si>
  <si>
    <t>2015_1186_1417</t>
  </si>
  <si>
    <t>2015_1186_1428</t>
  </si>
  <si>
    <t>2015_1186_1433</t>
  </si>
  <si>
    <t>2015_1186_1434</t>
  </si>
  <si>
    <t>2015_1186_1437</t>
  </si>
  <si>
    <t>2015_1186_1438</t>
  </si>
  <si>
    <t>2015_1186_1452</t>
  </si>
  <si>
    <t>2015_1186_1455</t>
  </si>
  <si>
    <t>2015_1186_1458</t>
  </si>
  <si>
    <t>2015_1186_1459</t>
  </si>
  <si>
    <t>2015_1186_1461</t>
  </si>
  <si>
    <t>2015_1186_1462</t>
  </si>
  <si>
    <t>2015_1207_1208</t>
  </si>
  <si>
    <t>2015_1207_1209</t>
  </si>
  <si>
    <t>2015_1207_1211</t>
  </si>
  <si>
    <t>2015_1207_1214</t>
  </si>
  <si>
    <t>2015_1207_1217</t>
  </si>
  <si>
    <t>2015_1207_1231</t>
  </si>
  <si>
    <t>2015_1207_1234</t>
  </si>
  <si>
    <t>2015_1207_1235</t>
  </si>
  <si>
    <t>2015_1207_1242</t>
  </si>
  <si>
    <t>2015_1207_1246</t>
  </si>
  <si>
    <t>2015_1207_1248</t>
  </si>
  <si>
    <t>2015_1207_1257</t>
  </si>
  <si>
    <t>2015_1207_1261</t>
  </si>
  <si>
    <t>2015_1207_1264</t>
  </si>
  <si>
    <t>2015_1207_1268</t>
  </si>
  <si>
    <t>2015_1207_1277</t>
  </si>
  <si>
    <t>2015_1207_1279</t>
  </si>
  <si>
    <t>2015_1207_1295</t>
  </si>
  <si>
    <t>2015_1207_1301</t>
  </si>
  <si>
    <t>2015_1207_1308</t>
  </si>
  <si>
    <t>2015_1207_1314</t>
  </si>
  <si>
    <t>2015_1207_1316</t>
  </si>
  <si>
    <t>2015_1207_1318</t>
  </si>
  <si>
    <t>2015_1207_1320</t>
  </si>
  <si>
    <t>2015_1207_1323</t>
  </si>
  <si>
    <t>2015_1207_1326</t>
  </si>
  <si>
    <t>2015_1207_1328</t>
  </si>
  <si>
    <t>2015_1207_1329</t>
  </si>
  <si>
    <t>2015_1207_1332</t>
  </si>
  <si>
    <t>2015_1207_1344</t>
  </si>
  <si>
    <t>2015_1207_1345</t>
  </si>
  <si>
    <t>2015_1207_1352</t>
  </si>
  <si>
    <t>2015_1207_1361</t>
  </si>
  <si>
    <t>2015_1207_1372</t>
  </si>
  <si>
    <t>2015_1207_1374</t>
  </si>
  <si>
    <t>2015_1207_1385</t>
  </si>
  <si>
    <t>2015_1207_1400</t>
  </si>
  <si>
    <t>2015_1207_1411</t>
  </si>
  <si>
    <t>2015_1207_1412</t>
  </si>
  <si>
    <t>2015_1207_1414</t>
  </si>
  <si>
    <t>2015_1207_1417</t>
  </si>
  <si>
    <t>2015_1207_1428</t>
  </si>
  <si>
    <t>2015_1207_1433</t>
  </si>
  <si>
    <t>2015_1207_1434</t>
  </si>
  <si>
    <t>2015_1207_1437</t>
  </si>
  <si>
    <t>2015_1207_1438</t>
  </si>
  <si>
    <t>2015_1207_1452</t>
  </si>
  <si>
    <t>2015_1207_1455</t>
  </si>
  <si>
    <t>2015_1207_1458</t>
  </si>
  <si>
    <t>2015_1207_1459</t>
  </si>
  <si>
    <t>2015_1207_1461</t>
  </si>
  <si>
    <t>2015_1207_1462</t>
  </si>
  <si>
    <t>2015_1208_1209</t>
  </si>
  <si>
    <t>2015_1208_1211</t>
  </si>
  <si>
    <t>2015_1208_1214</t>
  </si>
  <si>
    <t>2015_1208_1217</t>
  </si>
  <si>
    <t>2015_1208_1231</t>
  </si>
  <si>
    <t>2015_1208_1234</t>
  </si>
  <si>
    <t>2015_1208_1235</t>
  </si>
  <si>
    <t>2015_1208_1242</t>
  </si>
  <si>
    <t>2015_1208_1246</t>
  </si>
  <si>
    <t>2015_1208_1248</t>
  </si>
  <si>
    <t>2015_1208_1257</t>
  </si>
  <si>
    <t>2015_1208_1261</t>
  </si>
  <si>
    <t>2015_1208_1264</t>
  </si>
  <si>
    <t>2015_1208_1268</t>
  </si>
  <si>
    <t>2015_1208_1277</t>
  </si>
  <si>
    <t>2015_1208_1279</t>
  </si>
  <si>
    <t>2015_1208_1295</t>
  </si>
  <si>
    <t>2015_1208_1301</t>
  </si>
  <si>
    <t>2015_1208_1308</t>
  </si>
  <si>
    <t>2015_1208_1314</t>
  </si>
  <si>
    <t>2015_1208_1316</t>
  </si>
  <si>
    <t>2015_1208_1318</t>
  </si>
  <si>
    <t>2015_1208_1320</t>
  </si>
  <si>
    <t>2015_1208_1323</t>
  </si>
  <si>
    <t>2015_1208_1326</t>
  </si>
  <si>
    <t>2015_1208_1328</t>
  </si>
  <si>
    <t>2015_1208_1329</t>
  </si>
  <si>
    <t>2015_1208_1332</t>
  </si>
  <si>
    <t>2015_1208_1344</t>
  </si>
  <si>
    <t>2015_1208_1345</t>
  </si>
  <si>
    <t>2015_1208_1352</t>
  </si>
  <si>
    <t>2015_1208_1361</t>
  </si>
  <si>
    <t>2015_1208_1372</t>
  </si>
  <si>
    <t>2015_1208_1374</t>
  </si>
  <si>
    <t>2015_1208_1385</t>
  </si>
  <si>
    <t>2015_1208_1400</t>
  </si>
  <si>
    <t>2015_1208_1411</t>
  </si>
  <si>
    <t>2015_1208_1412</t>
  </si>
  <si>
    <t>2015_1208_1414</t>
  </si>
  <si>
    <t>2015_1208_1417</t>
  </si>
  <si>
    <t>2015_1208_1428</t>
  </si>
  <si>
    <t>2015_1208_1433</t>
  </si>
  <si>
    <t>2015_1208_1434</t>
  </si>
  <si>
    <t>2015_1208_1437</t>
  </si>
  <si>
    <t>2015_1208_1438</t>
  </si>
  <si>
    <t>2015_1208_1452</t>
  </si>
  <si>
    <t>2015_1208_1455</t>
  </si>
  <si>
    <t>2015_1208_1458</t>
  </si>
  <si>
    <t>2015_1208_1459</t>
  </si>
  <si>
    <t>2015_1208_1461</t>
  </si>
  <si>
    <t>2015_1208_1462</t>
  </si>
  <si>
    <t>2015_1209_1211</t>
  </si>
  <si>
    <t>2015_1209_1214</t>
  </si>
  <si>
    <t>2015_1209_1217</t>
  </si>
  <si>
    <t>2015_1209_1231</t>
  </si>
  <si>
    <t>2015_1209_1234</t>
  </si>
  <si>
    <t>2015_1209_1235</t>
  </si>
  <si>
    <t>2015_1209_1242</t>
  </si>
  <si>
    <t>2015_1209_1246</t>
  </si>
  <si>
    <t>2015_1209_1248</t>
  </si>
  <si>
    <t>2015_1209_1257</t>
  </si>
  <si>
    <t>2015_1209_1261</t>
  </si>
  <si>
    <t>2015_1209_1264</t>
  </si>
  <si>
    <t>2015_1209_1268</t>
  </si>
  <si>
    <t>2015_1209_1277</t>
  </si>
  <si>
    <t>2015_1209_1279</t>
  </si>
  <si>
    <t>2015_1209_1295</t>
  </si>
  <si>
    <t>2015_1209_1301</t>
  </si>
  <si>
    <t>2015_1209_1308</t>
  </si>
  <si>
    <t>2015_1209_1314</t>
  </si>
  <si>
    <t>2015_1209_1316</t>
  </si>
  <si>
    <t>2015_1209_1318</t>
  </si>
  <si>
    <t>2015_1209_1320</t>
  </si>
  <si>
    <t>2015_1209_1323</t>
  </si>
  <si>
    <t>2015_1209_1326</t>
  </si>
  <si>
    <t>2015_1209_1328</t>
  </si>
  <si>
    <t>2015_1209_1329</t>
  </si>
  <si>
    <t>2015_1209_1332</t>
  </si>
  <si>
    <t>2015_1209_1344</t>
  </si>
  <si>
    <t>2015_1209_1345</t>
  </si>
  <si>
    <t>2015_1209_1352</t>
  </si>
  <si>
    <t>2015_1209_1361</t>
  </si>
  <si>
    <t>2015_1209_1372</t>
  </si>
  <si>
    <t>2015_1209_1374</t>
  </si>
  <si>
    <t>2015_1209_1385</t>
  </si>
  <si>
    <t>2015_1209_1400</t>
  </si>
  <si>
    <t>2015_1209_1411</t>
  </si>
  <si>
    <t>2015_1209_1412</t>
  </si>
  <si>
    <t>2015_1209_1414</t>
  </si>
  <si>
    <t>2015_1209_1417</t>
  </si>
  <si>
    <t>2015_1209_1428</t>
  </si>
  <si>
    <t>2015_1209_1433</t>
  </si>
  <si>
    <t>2015_1209_1434</t>
  </si>
  <si>
    <t>2015_1209_1437</t>
  </si>
  <si>
    <t>2015_1209_1438</t>
  </si>
  <si>
    <t>2015_1209_1452</t>
  </si>
  <si>
    <t>2015_1209_1455</t>
  </si>
  <si>
    <t>2015_1209_1458</t>
  </si>
  <si>
    <t>2015_1209_1459</t>
  </si>
  <si>
    <t>2015_1209_1461</t>
  </si>
  <si>
    <t>2015_1209_1462</t>
  </si>
  <si>
    <t>2015_1211_1214</t>
  </si>
  <si>
    <t>2015_1211_1217</t>
  </si>
  <si>
    <t>2015_1211_1231</t>
  </si>
  <si>
    <t>2015_1211_1234</t>
  </si>
  <si>
    <t>2015_1211_1235</t>
  </si>
  <si>
    <t>2015_1211_1242</t>
  </si>
  <si>
    <t>2015_1211_1246</t>
  </si>
  <si>
    <t>2015_1211_1248</t>
  </si>
  <si>
    <t>2015_1211_1257</t>
  </si>
  <si>
    <t>2015_1211_1261</t>
  </si>
  <si>
    <t>2015_1211_1264</t>
  </si>
  <si>
    <t>2015_1211_1268</t>
  </si>
  <si>
    <t>2015_1211_1277</t>
  </si>
  <si>
    <t>2015_1211_1279</t>
  </si>
  <si>
    <t>2015_1211_1295</t>
  </si>
  <si>
    <t>2015_1211_1301</t>
  </si>
  <si>
    <t>2015_1211_1308</t>
  </si>
  <si>
    <t>2015_1211_1314</t>
  </si>
  <si>
    <t>2015_1211_1316</t>
  </si>
  <si>
    <t>2015_1211_1318</t>
  </si>
  <si>
    <t>2015_1211_1320</t>
  </si>
  <si>
    <t>2015_1211_1323</t>
  </si>
  <si>
    <t>2015_1211_1326</t>
  </si>
  <si>
    <t>2015_1211_1328</t>
  </si>
  <si>
    <t>2015_1211_1329</t>
  </si>
  <si>
    <t>2015_1211_1332</t>
  </si>
  <si>
    <t>2015_1211_1344</t>
  </si>
  <si>
    <t>2015_1211_1345</t>
  </si>
  <si>
    <t>2015_1211_1352</t>
  </si>
  <si>
    <t>2015_1211_1361</t>
  </si>
  <si>
    <t>2015_1211_1372</t>
  </si>
  <si>
    <t>2015_1211_1374</t>
  </si>
  <si>
    <t>2015_1211_1385</t>
  </si>
  <si>
    <t>2015_1211_1400</t>
  </si>
  <si>
    <t>2015_1211_1411</t>
  </si>
  <si>
    <t>2015_1211_1412</t>
  </si>
  <si>
    <t>2015_1211_1414</t>
  </si>
  <si>
    <t>2015_1211_1417</t>
  </si>
  <si>
    <t>2015_1211_1428</t>
  </si>
  <si>
    <t>2015_1211_1433</t>
  </si>
  <si>
    <t>2015_1211_1434</t>
  </si>
  <si>
    <t>2015_1211_1437</t>
  </si>
  <si>
    <t>2015_1211_1438</t>
  </si>
  <si>
    <t>2015_1211_1452</t>
  </si>
  <si>
    <t>2015_1211_1455</t>
  </si>
  <si>
    <t>2015_1211_1458</t>
  </si>
  <si>
    <t>2015_1211_1459</t>
  </si>
  <si>
    <t>2015_1211_1461</t>
  </si>
  <si>
    <t>2015_1211_1462</t>
  </si>
  <si>
    <t>2015_1214_1217</t>
  </si>
  <si>
    <t>2015_1214_1231</t>
  </si>
  <si>
    <t>2015_1214_1234</t>
  </si>
  <si>
    <t>2015_1214_1235</t>
  </si>
  <si>
    <t>2015_1214_1242</t>
  </si>
  <si>
    <t>2015_1214_1246</t>
  </si>
  <si>
    <t>2015_1214_1248</t>
  </si>
  <si>
    <t>2015_1214_1257</t>
  </si>
  <si>
    <t>2015_1214_1261</t>
  </si>
  <si>
    <t>2015_1214_1264</t>
  </si>
  <si>
    <t>2015_1214_1268</t>
  </si>
  <si>
    <t>2015_1214_1277</t>
  </si>
  <si>
    <t>2015_1214_1279</t>
  </si>
  <si>
    <t>2015_1214_1295</t>
  </si>
  <si>
    <t>2015_1214_1301</t>
  </si>
  <si>
    <t>2015_1214_1308</t>
  </si>
  <si>
    <t>2015_1214_1314</t>
  </si>
  <si>
    <t>2015_1214_1316</t>
  </si>
  <si>
    <t>2015_1214_1318</t>
  </si>
  <si>
    <t>2015_1214_1320</t>
  </si>
  <si>
    <t>2015_1214_1323</t>
  </si>
  <si>
    <t>2015_1214_1326</t>
  </si>
  <si>
    <t>2015_1214_1328</t>
  </si>
  <si>
    <t>2015_1214_1329</t>
  </si>
  <si>
    <t>2015_1214_1332</t>
  </si>
  <si>
    <t>2015_1214_1344</t>
  </si>
  <si>
    <t>2015_1214_1345</t>
  </si>
  <si>
    <t>2015_1214_1352</t>
  </si>
  <si>
    <t>2015_1214_1361</t>
  </si>
  <si>
    <t>2015_1214_1372</t>
  </si>
  <si>
    <t>2015_1214_1374</t>
  </si>
  <si>
    <t>2015_1214_1385</t>
  </si>
  <si>
    <t>2015_1214_1400</t>
  </si>
  <si>
    <t>2015_1214_1411</t>
  </si>
  <si>
    <t>2015_1214_1412</t>
  </si>
  <si>
    <t>2015_1214_1414</t>
  </si>
  <si>
    <t>2015_1214_1417</t>
  </si>
  <si>
    <t>2015_1214_1428</t>
  </si>
  <si>
    <t>2015_1214_1433</t>
  </si>
  <si>
    <t>2015_1214_1434</t>
  </si>
  <si>
    <t>2015_1214_1437</t>
  </si>
  <si>
    <t>2015_1214_1438</t>
  </si>
  <si>
    <t>2015_1214_1452</t>
  </si>
  <si>
    <t>2015_1214_1455</t>
  </si>
  <si>
    <t>2015_1214_1458</t>
  </si>
  <si>
    <t>2015_1214_1459</t>
  </si>
  <si>
    <t>2015_1214_1461</t>
  </si>
  <si>
    <t>2015_1214_1462</t>
  </si>
  <si>
    <t>2015_1217_1231</t>
  </si>
  <si>
    <t>2015_1217_1234</t>
  </si>
  <si>
    <t>2015_1217_1235</t>
  </si>
  <si>
    <t>2015_1217_1242</t>
  </si>
  <si>
    <t>2015_1217_1246</t>
  </si>
  <si>
    <t>2015_1217_1248</t>
  </si>
  <si>
    <t>2015_1217_1257</t>
  </si>
  <si>
    <t>2015_1217_1261</t>
  </si>
  <si>
    <t>2015_1217_1264</t>
  </si>
  <si>
    <t>2015_1217_1268</t>
  </si>
  <si>
    <t>2015_1217_1277</t>
  </si>
  <si>
    <t>2015_1217_1279</t>
  </si>
  <si>
    <t>2015_1217_1295</t>
  </si>
  <si>
    <t>2015_1217_1301</t>
  </si>
  <si>
    <t>2015_1217_1308</t>
  </si>
  <si>
    <t>2015_1217_1314</t>
  </si>
  <si>
    <t>2015_1217_1316</t>
  </si>
  <si>
    <t>2015_1217_1318</t>
  </si>
  <si>
    <t>2015_1217_1320</t>
  </si>
  <si>
    <t>2015_1217_1323</t>
  </si>
  <si>
    <t>2015_1217_1326</t>
  </si>
  <si>
    <t>2015_1217_1328</t>
  </si>
  <si>
    <t>2015_1217_1329</t>
  </si>
  <si>
    <t>2015_1217_1332</t>
  </si>
  <si>
    <t>2015_1217_1344</t>
  </si>
  <si>
    <t>2015_1217_1345</t>
  </si>
  <si>
    <t>2015_1217_1352</t>
  </si>
  <si>
    <t>2015_1217_1361</t>
  </si>
  <si>
    <t>2015_1217_1372</t>
  </si>
  <si>
    <t>2015_1217_1374</t>
  </si>
  <si>
    <t>2015_1217_1385</t>
  </si>
  <si>
    <t>2015_1217_1400</t>
  </si>
  <si>
    <t>2015_1217_1411</t>
  </si>
  <si>
    <t>2015_1217_1412</t>
  </si>
  <si>
    <t>2015_1217_1414</t>
  </si>
  <si>
    <t>2015_1217_1417</t>
  </si>
  <si>
    <t>2015_1217_1428</t>
  </si>
  <si>
    <t>2015_1217_1433</t>
  </si>
  <si>
    <t>2015_1217_1434</t>
  </si>
  <si>
    <t>2015_1217_1437</t>
  </si>
  <si>
    <t>2015_1217_1438</t>
  </si>
  <si>
    <t>2015_1217_1452</t>
  </si>
  <si>
    <t>2015_1217_1455</t>
  </si>
  <si>
    <t>2015_1217_1458</t>
  </si>
  <si>
    <t>2015_1217_1459</t>
  </si>
  <si>
    <t>2015_1217_1461</t>
  </si>
  <si>
    <t>2015_1217_1462</t>
  </si>
  <si>
    <t>2015_1231_1234</t>
  </si>
  <si>
    <t>2015_1231_1235</t>
  </si>
  <si>
    <t>2015_1231_1242</t>
  </si>
  <si>
    <t>2015_1231_1246</t>
  </si>
  <si>
    <t>2015_1231_1248</t>
  </si>
  <si>
    <t>2015_1231_1257</t>
  </si>
  <si>
    <t>2015_1231_1261</t>
  </si>
  <si>
    <t>2015_1231_1264</t>
  </si>
  <si>
    <t>2015_1231_1268</t>
  </si>
  <si>
    <t>2015_1231_1277</t>
  </si>
  <si>
    <t>2015_1231_1279</t>
  </si>
  <si>
    <t>2015_1231_1295</t>
  </si>
  <si>
    <t>2015_1231_1301</t>
  </si>
  <si>
    <t>2015_1231_1308</t>
  </si>
  <si>
    <t>2015_1231_1314</t>
  </si>
  <si>
    <t>2015_1231_1316</t>
  </si>
  <si>
    <t>2015_1231_1318</t>
  </si>
  <si>
    <t>2015_1231_1320</t>
  </si>
  <si>
    <t>2015_1231_1323</t>
  </si>
  <si>
    <t>2015_1231_1326</t>
  </si>
  <si>
    <t>2015_1231_1328</t>
  </si>
  <si>
    <t>2015_1231_1329</t>
  </si>
  <si>
    <t>2015_1231_1332</t>
  </si>
  <si>
    <t>2015_1231_1344</t>
  </si>
  <si>
    <t>2015_1231_1345</t>
  </si>
  <si>
    <t>2015_1231_1352</t>
  </si>
  <si>
    <t>2015_1231_1361</t>
  </si>
  <si>
    <t>2015_1231_1372</t>
  </si>
  <si>
    <t>2015_1231_1374</t>
  </si>
  <si>
    <t>2015_1231_1385</t>
  </si>
  <si>
    <t>2015_1231_1400</t>
  </si>
  <si>
    <t>2015_1231_1411</t>
  </si>
  <si>
    <t>2015_1231_1412</t>
  </si>
  <si>
    <t>2015_1231_1414</t>
  </si>
  <si>
    <t>2015_1231_1417</t>
  </si>
  <si>
    <t>2015_1231_1428</t>
  </si>
  <si>
    <t>2015_1231_1433</t>
  </si>
  <si>
    <t>2015_1231_1434</t>
  </si>
  <si>
    <t>2015_1231_1437</t>
  </si>
  <si>
    <t>2015_1231_1438</t>
  </si>
  <si>
    <t>2015_1231_1452</t>
  </si>
  <si>
    <t>2015_1231_1455</t>
  </si>
  <si>
    <t>2015_1231_1458</t>
  </si>
  <si>
    <t>2015_1231_1459</t>
  </si>
  <si>
    <t>2015_1231_1461</t>
  </si>
  <si>
    <t>2015_1231_1462</t>
  </si>
  <si>
    <t>2015_1234_1235</t>
  </si>
  <si>
    <t>2015_1234_1242</t>
  </si>
  <si>
    <t>2015_1234_1246</t>
  </si>
  <si>
    <t>2015_1234_1248</t>
  </si>
  <si>
    <t>2015_1234_1257</t>
  </si>
  <si>
    <t>2015_1234_1261</t>
  </si>
  <si>
    <t>2015_1234_1264</t>
  </si>
  <si>
    <t>2015_1234_1268</t>
  </si>
  <si>
    <t>2015_1234_1277</t>
  </si>
  <si>
    <t>2015_1234_1279</t>
  </si>
  <si>
    <t>2015_1234_1295</t>
  </si>
  <si>
    <t>2015_1234_1301</t>
  </si>
  <si>
    <t>2015_1234_1308</t>
  </si>
  <si>
    <t>2015_1234_1314</t>
  </si>
  <si>
    <t>2015_1234_1316</t>
  </si>
  <si>
    <t>2015_1234_1318</t>
  </si>
  <si>
    <t>2015_1234_1320</t>
  </si>
  <si>
    <t>2015_1234_1323</t>
  </si>
  <si>
    <t>2015_1234_1326</t>
  </si>
  <si>
    <t>2015_1234_1328</t>
  </si>
  <si>
    <t>2015_1234_1329</t>
  </si>
  <si>
    <t>2015_1234_1332</t>
  </si>
  <si>
    <t>2015_1234_1344</t>
  </si>
  <si>
    <t>2015_1234_1345</t>
  </si>
  <si>
    <t>2015_1234_1352</t>
  </si>
  <si>
    <t>2015_1234_1361</t>
  </si>
  <si>
    <t>2015_1234_1372</t>
  </si>
  <si>
    <t>2015_1234_1374</t>
  </si>
  <si>
    <t>2015_1234_1385</t>
  </si>
  <si>
    <t>2015_1234_1400</t>
  </si>
  <si>
    <t>2015_1234_1411</t>
  </si>
  <si>
    <t>2015_1234_1412</t>
  </si>
  <si>
    <t>2015_1234_1414</t>
  </si>
  <si>
    <t>2015_1234_1417</t>
  </si>
  <si>
    <t>2015_1234_1428</t>
  </si>
  <si>
    <t>2015_1234_1433</t>
  </si>
  <si>
    <t>2015_1234_1434</t>
  </si>
  <si>
    <t>2015_1234_1437</t>
  </si>
  <si>
    <t>2015_1234_1438</t>
  </si>
  <si>
    <t>2015_1234_1452</t>
  </si>
  <si>
    <t>2015_1234_1455</t>
  </si>
  <si>
    <t>2015_1234_1458</t>
  </si>
  <si>
    <t>2015_1234_1459</t>
  </si>
  <si>
    <t>2015_1234_1461</t>
  </si>
  <si>
    <t>2015_1234_1462</t>
  </si>
  <si>
    <t>2015_1235_1242</t>
  </si>
  <si>
    <t>2015_1235_1246</t>
  </si>
  <si>
    <t>2015_1235_1248</t>
  </si>
  <si>
    <t>2015_1235_1257</t>
  </si>
  <si>
    <t>2015_1235_1261</t>
  </si>
  <si>
    <t>2015_1235_1264</t>
  </si>
  <si>
    <t>2015_1235_1268</t>
  </si>
  <si>
    <t>2015_1235_1277</t>
  </si>
  <si>
    <t>2015_1235_1279</t>
  </si>
  <si>
    <t>2015_1235_1295</t>
  </si>
  <si>
    <t>2015_1235_1301</t>
  </si>
  <si>
    <t>2015_1235_1308</t>
  </si>
  <si>
    <t>2015_1235_1314</t>
  </si>
  <si>
    <t>2015_1235_1316</t>
  </si>
  <si>
    <t>2015_1235_1318</t>
  </si>
  <si>
    <t>2015_1235_1320</t>
  </si>
  <si>
    <t>2015_1235_1323</t>
  </si>
  <si>
    <t>2015_1235_1326</t>
  </si>
  <si>
    <t>2015_1235_1328</t>
  </si>
  <si>
    <t>2015_1235_1329</t>
  </si>
  <si>
    <t>2015_1235_1332</t>
  </si>
  <si>
    <t>2015_1235_1344</t>
  </si>
  <si>
    <t>2015_1235_1345</t>
  </si>
  <si>
    <t>2015_1235_1352</t>
  </si>
  <si>
    <t>2015_1235_1361</t>
  </si>
  <si>
    <t>2015_1235_1372</t>
  </si>
  <si>
    <t>2015_1235_1374</t>
  </si>
  <si>
    <t>2015_1235_1385</t>
  </si>
  <si>
    <t>2015_1235_1400</t>
  </si>
  <si>
    <t>2015_1235_1411</t>
  </si>
  <si>
    <t>2015_1235_1412</t>
  </si>
  <si>
    <t>2015_1235_1414</t>
  </si>
  <si>
    <t>2015_1235_1417</t>
  </si>
  <si>
    <t>2015_1235_1428</t>
  </si>
  <si>
    <t>2015_1235_1433</t>
  </si>
  <si>
    <t>2015_1235_1434</t>
  </si>
  <si>
    <t>2015_1235_1437</t>
  </si>
  <si>
    <t>2015_1235_1438</t>
  </si>
  <si>
    <t>2015_1235_1452</t>
  </si>
  <si>
    <t>2015_1235_1455</t>
  </si>
  <si>
    <t>2015_1235_1458</t>
  </si>
  <si>
    <t>2015_1235_1459</t>
  </si>
  <si>
    <t>2015_1235_1461</t>
  </si>
  <si>
    <t>2015_1235_1462</t>
  </si>
  <si>
    <t>2015_1242_1246</t>
  </si>
  <si>
    <t>2015_1242_1248</t>
  </si>
  <si>
    <t>2015_1242_1257</t>
  </si>
  <si>
    <t>2015_1242_1261</t>
  </si>
  <si>
    <t>2015_1242_1264</t>
  </si>
  <si>
    <t>2015_1242_1268</t>
  </si>
  <si>
    <t>2015_1242_1277</t>
  </si>
  <si>
    <t>2015_1242_1279</t>
  </si>
  <si>
    <t>2015_1242_1295</t>
  </si>
  <si>
    <t>2015_1242_1301</t>
  </si>
  <si>
    <t>2015_1242_1308</t>
  </si>
  <si>
    <t>2015_1242_1314</t>
  </si>
  <si>
    <t>2015_1242_1316</t>
  </si>
  <si>
    <t>2015_1242_1318</t>
  </si>
  <si>
    <t>2015_1242_1320</t>
  </si>
  <si>
    <t>2015_1242_1323</t>
  </si>
  <si>
    <t>2015_1242_1326</t>
  </si>
  <si>
    <t>2015_1242_1328</t>
  </si>
  <si>
    <t>2015_1242_1329</t>
  </si>
  <si>
    <t>2015_1242_1332</t>
  </si>
  <si>
    <t>2015_1242_1344</t>
  </si>
  <si>
    <t>2015_1242_1345</t>
  </si>
  <si>
    <t>2015_1242_1352</t>
  </si>
  <si>
    <t>2015_1242_1361</t>
  </si>
  <si>
    <t>2015_1242_1372</t>
  </si>
  <si>
    <t>2015_1242_1374</t>
  </si>
  <si>
    <t>2015_1242_1385</t>
  </si>
  <si>
    <t>2015_1242_1400</t>
  </si>
  <si>
    <t>2015_1242_1411</t>
  </si>
  <si>
    <t>2015_1242_1412</t>
  </si>
  <si>
    <t>2015_1242_1414</t>
  </si>
  <si>
    <t>2015_1242_1417</t>
  </si>
  <si>
    <t>2015_1242_1428</t>
  </si>
  <si>
    <t>2015_1242_1433</t>
  </si>
  <si>
    <t>2015_1242_1434</t>
  </si>
  <si>
    <t>2015_1242_1437</t>
  </si>
  <si>
    <t>2015_1242_1438</t>
  </si>
  <si>
    <t>2015_1242_1452</t>
  </si>
  <si>
    <t>2015_1242_1455</t>
  </si>
  <si>
    <t>2015_1242_1458</t>
  </si>
  <si>
    <t>2015_1242_1459</t>
  </si>
  <si>
    <t>2015_1242_1461</t>
  </si>
  <si>
    <t>2015_1242_1462</t>
  </si>
  <si>
    <t>2015_1246_1248</t>
  </si>
  <si>
    <t>2015_1246_1257</t>
  </si>
  <si>
    <t>2015_1246_1261</t>
  </si>
  <si>
    <t>2015_1246_1264</t>
  </si>
  <si>
    <t>2015_1246_1268</t>
  </si>
  <si>
    <t>2015_1246_1277</t>
  </si>
  <si>
    <t>2015_1246_1279</t>
  </si>
  <si>
    <t>2015_1246_1295</t>
  </si>
  <si>
    <t>2015_1246_1301</t>
  </si>
  <si>
    <t>2015_1246_1308</t>
  </si>
  <si>
    <t>2015_1246_1314</t>
  </si>
  <si>
    <t>2015_1246_1316</t>
  </si>
  <si>
    <t>2015_1246_1318</t>
  </si>
  <si>
    <t>2015_1246_1320</t>
  </si>
  <si>
    <t>2015_1246_1323</t>
  </si>
  <si>
    <t>2015_1246_1326</t>
  </si>
  <si>
    <t>2015_1246_1328</t>
  </si>
  <si>
    <t>2015_1246_1329</t>
  </si>
  <si>
    <t>2015_1246_1332</t>
  </si>
  <si>
    <t>2015_1246_1344</t>
  </si>
  <si>
    <t>2015_1246_1345</t>
  </si>
  <si>
    <t>2015_1246_1352</t>
  </si>
  <si>
    <t>2015_1246_1361</t>
  </si>
  <si>
    <t>2015_1246_1372</t>
  </si>
  <si>
    <t>2015_1246_1374</t>
  </si>
  <si>
    <t>2015_1246_1385</t>
  </si>
  <si>
    <t>2015_1246_1400</t>
  </si>
  <si>
    <t>2015_1246_1411</t>
  </si>
  <si>
    <t>2015_1246_1412</t>
  </si>
  <si>
    <t>2015_1246_1414</t>
  </si>
  <si>
    <t>2015_1246_1417</t>
  </si>
  <si>
    <t>2015_1246_1428</t>
  </si>
  <si>
    <t>2015_1246_1433</t>
  </si>
  <si>
    <t>2015_1246_1434</t>
  </si>
  <si>
    <t>2015_1246_1437</t>
  </si>
  <si>
    <t>2015_1246_1438</t>
  </si>
  <si>
    <t>2015_1246_1452</t>
  </si>
  <si>
    <t>2015_1246_1455</t>
  </si>
  <si>
    <t>2015_1246_1458</t>
  </si>
  <si>
    <t>2015_1246_1459</t>
  </si>
  <si>
    <t>2015_1246_1461</t>
  </si>
  <si>
    <t>2015_1246_1462</t>
  </si>
  <si>
    <t>2015_1248_1257</t>
  </si>
  <si>
    <t>2015_1248_1261</t>
  </si>
  <si>
    <t>2015_1248_1264</t>
  </si>
  <si>
    <t>2015_1248_1268</t>
  </si>
  <si>
    <t>2015_1248_1277</t>
  </si>
  <si>
    <t>2015_1248_1279</t>
  </si>
  <si>
    <t>2015_1248_1295</t>
  </si>
  <si>
    <t>2015_1248_1301</t>
  </si>
  <si>
    <t>2015_1248_1308</t>
  </si>
  <si>
    <t>2015_1248_1314</t>
  </si>
  <si>
    <t>2015_1248_1316</t>
  </si>
  <si>
    <t>2015_1248_1318</t>
  </si>
  <si>
    <t>2015_1248_1320</t>
  </si>
  <si>
    <t>2015_1248_1323</t>
  </si>
  <si>
    <t>2015_1248_1326</t>
  </si>
  <si>
    <t>2015_1248_1328</t>
  </si>
  <si>
    <t>2015_1248_1329</t>
  </si>
  <si>
    <t>2015_1248_1332</t>
  </si>
  <si>
    <t>2015_1248_1344</t>
  </si>
  <si>
    <t>2015_1248_1345</t>
  </si>
  <si>
    <t>2015_1248_1352</t>
  </si>
  <si>
    <t>2015_1248_1361</t>
  </si>
  <si>
    <t>2015_1248_1372</t>
  </si>
  <si>
    <t>2015_1248_1374</t>
  </si>
  <si>
    <t>2015_1248_1385</t>
  </si>
  <si>
    <t>2015_1248_1400</t>
  </si>
  <si>
    <t>2015_1248_1411</t>
  </si>
  <si>
    <t>2015_1248_1412</t>
  </si>
  <si>
    <t>2015_1248_1414</t>
  </si>
  <si>
    <t>2015_1248_1417</t>
  </si>
  <si>
    <t>2015_1248_1428</t>
  </si>
  <si>
    <t>2015_1248_1433</t>
  </si>
  <si>
    <t>2015_1248_1434</t>
  </si>
  <si>
    <t>2015_1248_1437</t>
  </si>
  <si>
    <t>2015_1248_1438</t>
  </si>
  <si>
    <t>2015_1248_1452</t>
  </si>
  <si>
    <t>2015_1248_1455</t>
  </si>
  <si>
    <t>2015_1248_1458</t>
  </si>
  <si>
    <t>2015_1248_1459</t>
  </si>
  <si>
    <t>2015_1248_1461</t>
  </si>
  <si>
    <t>2015_1248_1462</t>
  </si>
  <si>
    <t>2015_1257_1261</t>
  </si>
  <si>
    <t>2015_1257_1264</t>
  </si>
  <si>
    <t>2015_1257_1268</t>
  </si>
  <si>
    <t>2015_1257_1277</t>
  </si>
  <si>
    <t>2015_1257_1279</t>
  </si>
  <si>
    <t>2015_1257_1295</t>
  </si>
  <si>
    <t>2015_1257_1301</t>
  </si>
  <si>
    <t>2015_1257_1308</t>
  </si>
  <si>
    <t>2015_1257_1314</t>
  </si>
  <si>
    <t>2015_1257_1316</t>
  </si>
  <si>
    <t>2015_1257_1318</t>
  </si>
  <si>
    <t>2015_1257_1320</t>
  </si>
  <si>
    <t>2015_1257_1323</t>
  </si>
  <si>
    <t>2015_1257_1326</t>
  </si>
  <si>
    <t>2015_1257_1328</t>
  </si>
  <si>
    <t>2015_1257_1329</t>
  </si>
  <si>
    <t>2015_1257_1332</t>
  </si>
  <si>
    <t>2015_1257_1344</t>
  </si>
  <si>
    <t>2015_1257_1345</t>
  </si>
  <si>
    <t>2015_1257_1352</t>
  </si>
  <si>
    <t>2015_1257_1361</t>
  </si>
  <si>
    <t>2015_1257_1372</t>
  </si>
  <si>
    <t>2015_1257_1374</t>
  </si>
  <si>
    <t>2015_1257_1385</t>
  </si>
  <si>
    <t>2015_1257_1400</t>
  </si>
  <si>
    <t>2015_1257_1411</t>
  </si>
  <si>
    <t>2015_1257_1412</t>
  </si>
  <si>
    <t>2015_1257_1414</t>
  </si>
  <si>
    <t>2015_1257_1417</t>
  </si>
  <si>
    <t>2015_1257_1428</t>
  </si>
  <si>
    <t>2015_1257_1433</t>
  </si>
  <si>
    <t>2015_1257_1434</t>
  </si>
  <si>
    <t>2015_1257_1437</t>
  </si>
  <si>
    <t>2015_1257_1438</t>
  </si>
  <si>
    <t>2015_1257_1452</t>
  </si>
  <si>
    <t>2015_1257_1455</t>
  </si>
  <si>
    <t>2015_1257_1458</t>
  </si>
  <si>
    <t>2015_1257_1459</t>
  </si>
  <si>
    <t>2015_1257_1461</t>
  </si>
  <si>
    <t>2015_1257_1462</t>
  </si>
  <si>
    <t>2015_1261_1264</t>
  </si>
  <si>
    <t>2015_1261_1268</t>
  </si>
  <si>
    <t>2015_1261_1277</t>
  </si>
  <si>
    <t>2015_1261_1279</t>
  </si>
  <si>
    <t>2015_1261_1295</t>
  </si>
  <si>
    <t>2015_1261_1301</t>
  </si>
  <si>
    <t>2015_1261_1308</t>
  </si>
  <si>
    <t>2015_1261_1314</t>
  </si>
  <si>
    <t>2015_1261_1316</t>
  </si>
  <si>
    <t>2015_1261_1318</t>
  </si>
  <si>
    <t>2015_1261_1320</t>
  </si>
  <si>
    <t>2015_1261_1323</t>
  </si>
  <si>
    <t>2015_1261_1326</t>
  </si>
  <si>
    <t>2015_1261_1328</t>
  </si>
  <si>
    <t>2015_1261_1329</t>
  </si>
  <si>
    <t>2015_1261_1332</t>
  </si>
  <si>
    <t>2015_1261_1344</t>
  </si>
  <si>
    <t>2015_1261_1345</t>
  </si>
  <si>
    <t>2015_1261_1352</t>
  </si>
  <si>
    <t>2015_1261_1361</t>
  </si>
  <si>
    <t>2015_1261_1372</t>
  </si>
  <si>
    <t>2015_1261_1374</t>
  </si>
  <si>
    <t>2015_1261_1385</t>
  </si>
  <si>
    <t>2015_1261_1400</t>
  </si>
  <si>
    <t>2015_1261_1411</t>
  </si>
  <si>
    <t>2015_1261_1412</t>
  </si>
  <si>
    <t>2015_1261_1414</t>
  </si>
  <si>
    <t>2015_1261_1417</t>
  </si>
  <si>
    <t>2015_1261_1428</t>
  </si>
  <si>
    <t>2015_1261_1433</t>
  </si>
  <si>
    <t>2015_1261_1434</t>
  </si>
  <si>
    <t>2015_1261_1437</t>
  </si>
  <si>
    <t>2015_1261_1438</t>
  </si>
  <si>
    <t>2015_1261_1452</t>
  </si>
  <si>
    <t>2015_1261_1455</t>
  </si>
  <si>
    <t>2015_1261_1458</t>
  </si>
  <si>
    <t>2015_1261_1459</t>
  </si>
  <si>
    <t>2015_1261_1461</t>
  </si>
  <si>
    <t>2015_1261_1462</t>
  </si>
  <si>
    <t>2015_1264_1268</t>
  </si>
  <si>
    <t>2015_1264_1277</t>
  </si>
  <si>
    <t>2015_1264_1279</t>
  </si>
  <si>
    <t>2015_1264_1295</t>
  </si>
  <si>
    <t>2015_1264_1301</t>
  </si>
  <si>
    <t>2015_1264_1308</t>
  </si>
  <si>
    <t>2015_1264_1314</t>
  </si>
  <si>
    <t>2015_1264_1316</t>
  </si>
  <si>
    <t>2015_1264_1318</t>
  </si>
  <si>
    <t>2015_1264_1320</t>
  </si>
  <si>
    <t>2015_1264_1323</t>
  </si>
  <si>
    <t>2015_1264_1326</t>
  </si>
  <si>
    <t>2015_1264_1328</t>
  </si>
  <si>
    <t>2015_1264_1329</t>
  </si>
  <si>
    <t>2015_1264_1332</t>
  </si>
  <si>
    <t>2015_1264_1344</t>
  </si>
  <si>
    <t>2015_1264_1345</t>
  </si>
  <si>
    <t>2015_1264_1352</t>
  </si>
  <si>
    <t>2015_1264_1361</t>
  </si>
  <si>
    <t>2015_1264_1372</t>
  </si>
  <si>
    <t>2015_1264_1374</t>
  </si>
  <si>
    <t>2015_1264_1385</t>
  </si>
  <si>
    <t>2015_1264_1400</t>
  </si>
  <si>
    <t>2015_1264_1411</t>
  </si>
  <si>
    <t>2015_1264_1412</t>
  </si>
  <si>
    <t>2015_1264_1414</t>
  </si>
  <si>
    <t>2015_1264_1417</t>
  </si>
  <si>
    <t>2015_1264_1428</t>
  </si>
  <si>
    <t>2015_1264_1433</t>
  </si>
  <si>
    <t>2015_1264_1434</t>
  </si>
  <si>
    <t>2015_1264_1437</t>
  </si>
  <si>
    <t>2015_1264_1438</t>
  </si>
  <si>
    <t>2015_1264_1452</t>
  </si>
  <si>
    <t>2015_1264_1455</t>
  </si>
  <si>
    <t>2015_1264_1458</t>
  </si>
  <si>
    <t>2015_1264_1459</t>
  </si>
  <si>
    <t>2015_1264_1461</t>
  </si>
  <si>
    <t>2015_1264_1462</t>
  </si>
  <si>
    <t>2015_1268_1277</t>
  </si>
  <si>
    <t>2015_1268_1279</t>
  </si>
  <si>
    <t>2015_1268_1295</t>
  </si>
  <si>
    <t>2015_1268_1301</t>
  </si>
  <si>
    <t>2015_1268_1308</t>
  </si>
  <si>
    <t>2015_1268_1314</t>
  </si>
  <si>
    <t>2015_1268_1316</t>
  </si>
  <si>
    <t>2015_1268_1318</t>
  </si>
  <si>
    <t>2015_1268_1320</t>
  </si>
  <si>
    <t>2015_1268_1323</t>
  </si>
  <si>
    <t>2015_1268_1326</t>
  </si>
  <si>
    <t>2015_1268_1328</t>
  </si>
  <si>
    <t>2015_1268_1329</t>
  </si>
  <si>
    <t>2015_1268_1332</t>
  </si>
  <si>
    <t>2015_1268_1344</t>
  </si>
  <si>
    <t>2015_1268_1345</t>
  </si>
  <si>
    <t>2015_1268_1352</t>
  </si>
  <si>
    <t>2015_1268_1361</t>
  </si>
  <si>
    <t>2015_1268_1372</t>
  </si>
  <si>
    <t>2015_1268_1374</t>
  </si>
  <si>
    <t>2015_1268_1385</t>
  </si>
  <si>
    <t>2015_1268_1400</t>
  </si>
  <si>
    <t>2015_1268_1411</t>
  </si>
  <si>
    <t>2015_1268_1412</t>
  </si>
  <si>
    <t>2015_1268_1414</t>
  </si>
  <si>
    <t>2015_1268_1417</t>
  </si>
  <si>
    <t>2015_1268_1428</t>
  </si>
  <si>
    <t>2015_1268_1433</t>
  </si>
  <si>
    <t>2015_1268_1434</t>
  </si>
  <si>
    <t>2015_1268_1437</t>
  </si>
  <si>
    <t>2015_1268_1438</t>
  </si>
  <si>
    <t>2015_1268_1452</t>
  </si>
  <si>
    <t>2015_1268_1455</t>
  </si>
  <si>
    <t>2015_1268_1458</t>
  </si>
  <si>
    <t>2015_1268_1459</t>
  </si>
  <si>
    <t>2015_1268_1461</t>
  </si>
  <si>
    <t>2015_1268_1462</t>
  </si>
  <si>
    <t>2015_1277_1279</t>
  </si>
  <si>
    <t>2015_1277_1295</t>
  </si>
  <si>
    <t>2015_1277_1301</t>
  </si>
  <si>
    <t>2015_1277_1308</t>
  </si>
  <si>
    <t>2015_1277_1314</t>
  </si>
  <si>
    <t>2015_1277_1316</t>
  </si>
  <si>
    <t>2015_1277_1318</t>
  </si>
  <si>
    <t>2015_1277_1320</t>
  </si>
  <si>
    <t>2015_1277_1323</t>
  </si>
  <si>
    <t>2015_1277_1326</t>
  </si>
  <si>
    <t>2015_1277_1328</t>
  </si>
  <si>
    <t>2015_1277_1329</t>
  </si>
  <si>
    <t>2015_1277_1332</t>
  </si>
  <si>
    <t>2015_1277_1344</t>
  </si>
  <si>
    <t>2015_1277_1345</t>
  </si>
  <si>
    <t>2015_1277_1352</t>
  </si>
  <si>
    <t>2015_1277_1361</t>
  </si>
  <si>
    <t>2015_1277_1372</t>
  </si>
  <si>
    <t>2015_1277_1374</t>
  </si>
  <si>
    <t>2015_1277_1385</t>
  </si>
  <si>
    <t>2015_1277_1400</t>
  </si>
  <si>
    <t>2015_1277_1411</t>
  </si>
  <si>
    <t>2015_1277_1412</t>
  </si>
  <si>
    <t>2015_1277_1414</t>
  </si>
  <si>
    <t>2015_1277_1417</t>
  </si>
  <si>
    <t>2015_1277_1428</t>
  </si>
  <si>
    <t>2015_1277_1433</t>
  </si>
  <si>
    <t>2015_1277_1434</t>
  </si>
  <si>
    <t>2015_1277_1437</t>
  </si>
  <si>
    <t>2015_1277_1438</t>
  </si>
  <si>
    <t>2015_1277_1452</t>
  </si>
  <si>
    <t>2015_1277_1455</t>
  </si>
  <si>
    <t>2015_1277_1458</t>
  </si>
  <si>
    <t>2015_1277_1459</t>
  </si>
  <si>
    <t>2015_1277_1461</t>
  </si>
  <si>
    <t>2015_1277_1462</t>
  </si>
  <si>
    <t>2015_1279_1295</t>
  </si>
  <si>
    <t>2015_1279_1301</t>
  </si>
  <si>
    <t>2015_1279_1308</t>
  </si>
  <si>
    <t>2015_1279_1314</t>
  </si>
  <si>
    <t>2015_1279_1316</t>
  </si>
  <si>
    <t>2015_1279_1318</t>
  </si>
  <si>
    <t>2015_1279_1320</t>
  </si>
  <si>
    <t>2015_1279_1323</t>
  </si>
  <si>
    <t>2015_1279_1326</t>
  </si>
  <si>
    <t>2015_1279_1328</t>
  </si>
  <si>
    <t>2015_1279_1329</t>
  </si>
  <si>
    <t>2015_1279_1332</t>
  </si>
  <si>
    <t>2015_1279_1344</t>
  </si>
  <si>
    <t>2015_1279_1345</t>
  </si>
  <si>
    <t>2015_1279_1352</t>
  </si>
  <si>
    <t>2015_1279_1361</t>
  </si>
  <si>
    <t>2015_1279_1372</t>
  </si>
  <si>
    <t>2015_1279_1374</t>
  </si>
  <si>
    <t>2015_1279_1385</t>
  </si>
  <si>
    <t>2015_1279_1400</t>
  </si>
  <si>
    <t>2015_1279_1411</t>
  </si>
  <si>
    <t>2015_1279_1412</t>
  </si>
  <si>
    <t>2015_1279_1414</t>
  </si>
  <si>
    <t>2015_1279_1417</t>
  </si>
  <si>
    <t>2015_1279_1428</t>
  </si>
  <si>
    <t>2015_1279_1433</t>
  </si>
  <si>
    <t>2015_1279_1434</t>
  </si>
  <si>
    <t>2015_1279_1437</t>
  </si>
  <si>
    <t>2015_1279_1438</t>
  </si>
  <si>
    <t>2015_1279_1452</t>
  </si>
  <si>
    <t>2015_1279_1455</t>
  </si>
  <si>
    <t>2015_1279_1458</t>
  </si>
  <si>
    <t>2015_1279_1459</t>
  </si>
  <si>
    <t>2015_1279_1461</t>
  </si>
  <si>
    <t>2015_1279_1462</t>
  </si>
  <si>
    <t>2015_1295_1301</t>
  </si>
  <si>
    <t>2015_1295_1308</t>
  </si>
  <si>
    <t>2015_1295_1314</t>
  </si>
  <si>
    <t>2015_1295_1316</t>
  </si>
  <si>
    <t>2015_1295_1318</t>
  </si>
  <si>
    <t>2015_1295_1320</t>
  </si>
  <si>
    <t>2015_1295_1323</t>
  </si>
  <si>
    <t>2015_1295_1326</t>
  </si>
  <si>
    <t>2015_1295_1328</t>
  </si>
  <si>
    <t>2015_1295_1329</t>
  </si>
  <si>
    <t>2015_1295_1332</t>
  </si>
  <si>
    <t>2015_1295_1344</t>
  </si>
  <si>
    <t>2015_1295_1345</t>
  </si>
  <si>
    <t>2015_1295_1352</t>
  </si>
  <si>
    <t>2015_1295_1361</t>
  </si>
  <si>
    <t>2015_1295_1372</t>
  </si>
  <si>
    <t>2015_1295_1374</t>
  </si>
  <si>
    <t>2015_1295_1385</t>
  </si>
  <si>
    <t>2015_1295_1400</t>
  </si>
  <si>
    <t>2015_1295_1411</t>
  </si>
  <si>
    <t>2015_1295_1412</t>
  </si>
  <si>
    <t>2015_1295_1414</t>
  </si>
  <si>
    <t>2015_1295_1417</t>
  </si>
  <si>
    <t>2015_1295_1428</t>
  </si>
  <si>
    <t>2015_1295_1433</t>
  </si>
  <si>
    <t>2015_1295_1434</t>
  </si>
  <si>
    <t>2015_1295_1437</t>
  </si>
  <si>
    <t>2015_1295_1438</t>
  </si>
  <si>
    <t>2015_1295_1452</t>
  </si>
  <si>
    <t>2015_1295_1455</t>
  </si>
  <si>
    <t>2015_1295_1458</t>
  </si>
  <si>
    <t>2015_1295_1459</t>
  </si>
  <si>
    <t>2015_1295_1461</t>
  </si>
  <si>
    <t>2015_1295_1462</t>
  </si>
  <si>
    <t>2015_1301_1308</t>
  </si>
  <si>
    <t>2015_1301_1314</t>
  </si>
  <si>
    <t>2015_1301_1316</t>
  </si>
  <si>
    <t>2015_1301_1318</t>
  </si>
  <si>
    <t>2015_1301_1320</t>
  </si>
  <si>
    <t>2015_1301_1323</t>
  </si>
  <si>
    <t>2015_1301_1326</t>
  </si>
  <si>
    <t>2015_1301_1328</t>
  </si>
  <si>
    <t>2015_1301_1329</t>
  </si>
  <si>
    <t>2015_1301_1332</t>
  </si>
  <si>
    <t>2015_1301_1344</t>
  </si>
  <si>
    <t>2015_1301_1345</t>
  </si>
  <si>
    <t>2015_1301_1352</t>
  </si>
  <si>
    <t>2015_1301_1361</t>
  </si>
  <si>
    <t>2015_1301_1372</t>
  </si>
  <si>
    <t>2015_1301_1374</t>
  </si>
  <si>
    <t>2015_1301_1385</t>
  </si>
  <si>
    <t>2015_1301_1400</t>
  </si>
  <si>
    <t>2015_1301_1411</t>
  </si>
  <si>
    <t>2015_1301_1412</t>
  </si>
  <si>
    <t>2015_1301_1414</t>
  </si>
  <si>
    <t>2015_1301_1417</t>
  </si>
  <si>
    <t>2015_1301_1428</t>
  </si>
  <si>
    <t>2015_1301_1433</t>
  </si>
  <si>
    <t>2015_1301_1434</t>
  </si>
  <si>
    <t>2015_1301_1437</t>
  </si>
  <si>
    <t>2015_1301_1438</t>
  </si>
  <si>
    <t>2015_1301_1452</t>
  </si>
  <si>
    <t>2015_1301_1455</t>
  </si>
  <si>
    <t>2015_1301_1458</t>
  </si>
  <si>
    <t>2015_1301_1459</t>
  </si>
  <si>
    <t>2015_1301_1461</t>
  </si>
  <si>
    <t>2015_1301_1462</t>
  </si>
  <si>
    <t>2015_1308_1314</t>
  </si>
  <si>
    <t>2015_1308_1316</t>
  </si>
  <si>
    <t>2015_1308_1318</t>
  </si>
  <si>
    <t>2015_1308_1320</t>
  </si>
  <si>
    <t>2015_1308_1323</t>
  </si>
  <si>
    <t>2015_1308_1326</t>
  </si>
  <si>
    <t>2015_1308_1328</t>
  </si>
  <si>
    <t>2015_1308_1329</t>
  </si>
  <si>
    <t>2015_1308_1332</t>
  </si>
  <si>
    <t>2015_1308_1344</t>
  </si>
  <si>
    <t>2015_1308_1345</t>
  </si>
  <si>
    <t>2015_1308_1352</t>
  </si>
  <si>
    <t>2015_1308_1361</t>
  </si>
  <si>
    <t>2015_1308_1372</t>
  </si>
  <si>
    <t>2015_1308_1374</t>
  </si>
  <si>
    <t>2015_1308_1385</t>
  </si>
  <si>
    <t>2015_1308_1400</t>
  </si>
  <si>
    <t>2015_1308_1411</t>
  </si>
  <si>
    <t>2015_1308_1412</t>
  </si>
  <si>
    <t>2015_1308_1414</t>
  </si>
  <si>
    <t>2015_1308_1417</t>
  </si>
  <si>
    <t>2015_1308_1428</t>
  </si>
  <si>
    <t>2015_1308_1433</t>
  </si>
  <si>
    <t>2015_1308_1434</t>
  </si>
  <si>
    <t>2015_1308_1437</t>
  </si>
  <si>
    <t>2015_1308_1438</t>
  </si>
  <si>
    <t>2015_1308_1452</t>
  </si>
  <si>
    <t>2015_1308_1455</t>
  </si>
  <si>
    <t>2015_1308_1458</t>
  </si>
  <si>
    <t>2015_1308_1459</t>
  </si>
  <si>
    <t>2015_1308_1461</t>
  </si>
  <si>
    <t>2015_1308_1462</t>
  </si>
  <si>
    <t>2015_1314_1316</t>
  </si>
  <si>
    <t>2015_1314_1318</t>
  </si>
  <si>
    <t>2015_1314_1320</t>
  </si>
  <si>
    <t>2015_1314_1323</t>
  </si>
  <si>
    <t>2015_1314_1326</t>
  </si>
  <si>
    <t>2015_1314_1328</t>
  </si>
  <si>
    <t>2015_1314_1329</t>
  </si>
  <si>
    <t>2015_1314_1332</t>
  </si>
  <si>
    <t>2015_1314_1344</t>
  </si>
  <si>
    <t>2015_1314_1345</t>
  </si>
  <si>
    <t>2015_1314_1352</t>
  </si>
  <si>
    <t>2015_1314_1361</t>
  </si>
  <si>
    <t>2015_1314_1372</t>
  </si>
  <si>
    <t>2015_1314_1374</t>
  </si>
  <si>
    <t>2015_1314_1385</t>
  </si>
  <si>
    <t>2015_1314_1400</t>
  </si>
  <si>
    <t>2015_1314_1411</t>
  </si>
  <si>
    <t>2015_1314_1412</t>
  </si>
  <si>
    <t>2015_1314_1414</t>
  </si>
  <si>
    <t>2015_1314_1417</t>
  </si>
  <si>
    <t>2015_1314_1428</t>
  </si>
  <si>
    <t>2015_1314_1433</t>
  </si>
  <si>
    <t>2015_1314_1434</t>
  </si>
  <si>
    <t>2015_1314_1437</t>
  </si>
  <si>
    <t>2015_1314_1438</t>
  </si>
  <si>
    <t>2015_1314_1452</t>
  </si>
  <si>
    <t>2015_1314_1455</t>
  </si>
  <si>
    <t>2015_1314_1458</t>
  </si>
  <si>
    <t>2015_1314_1459</t>
  </si>
  <si>
    <t>2015_1314_1461</t>
  </si>
  <si>
    <t>2015_1314_1462</t>
  </si>
  <si>
    <t>2015_1316_1318</t>
  </si>
  <si>
    <t>2015_1316_1320</t>
  </si>
  <si>
    <t>2015_1316_1323</t>
  </si>
  <si>
    <t>2015_1316_1326</t>
  </si>
  <si>
    <t>2015_1316_1328</t>
  </si>
  <si>
    <t>2015_1316_1329</t>
  </si>
  <si>
    <t>2015_1316_1332</t>
  </si>
  <si>
    <t>2015_1316_1344</t>
  </si>
  <si>
    <t>2015_1316_1345</t>
  </si>
  <si>
    <t>2015_1316_1352</t>
  </si>
  <si>
    <t>2015_1316_1361</t>
  </si>
  <si>
    <t>2015_1316_1372</t>
  </si>
  <si>
    <t>2015_1316_1374</t>
  </si>
  <si>
    <t>2015_1316_1385</t>
  </si>
  <si>
    <t>2015_1316_1400</t>
  </si>
  <si>
    <t>2015_1316_1411</t>
  </si>
  <si>
    <t>2015_1316_1412</t>
  </si>
  <si>
    <t>2015_1316_1414</t>
  </si>
  <si>
    <t>2015_1316_1417</t>
  </si>
  <si>
    <t>2015_1316_1428</t>
  </si>
  <si>
    <t>2015_1316_1433</t>
  </si>
  <si>
    <t>2015_1316_1434</t>
  </si>
  <si>
    <t>2015_1316_1437</t>
  </si>
  <si>
    <t>2015_1316_1438</t>
  </si>
  <si>
    <t>2015_1316_1452</t>
  </si>
  <si>
    <t>2015_1316_1455</t>
  </si>
  <si>
    <t>2015_1316_1458</t>
  </si>
  <si>
    <t>2015_1316_1459</t>
  </si>
  <si>
    <t>2015_1316_1461</t>
  </si>
  <si>
    <t>2015_1316_1462</t>
  </si>
  <si>
    <t>2015_1318_1320</t>
  </si>
  <si>
    <t>2015_1318_1323</t>
  </si>
  <si>
    <t>2015_1318_1326</t>
  </si>
  <si>
    <t>2015_1318_1328</t>
  </si>
  <si>
    <t>2015_1318_1329</t>
  </si>
  <si>
    <t>2015_1318_1332</t>
  </si>
  <si>
    <t>2015_1318_1344</t>
  </si>
  <si>
    <t>2015_1318_1345</t>
  </si>
  <si>
    <t>2015_1318_1352</t>
  </si>
  <si>
    <t>2015_1318_1361</t>
  </si>
  <si>
    <t>2015_1318_1372</t>
  </si>
  <si>
    <t>2015_1318_1374</t>
  </si>
  <si>
    <t>2015_1318_1385</t>
  </si>
  <si>
    <t>2015_1318_1400</t>
  </si>
  <si>
    <t>2015_1318_1411</t>
  </si>
  <si>
    <t>2015_1318_1412</t>
  </si>
  <si>
    <t>2015_1318_1414</t>
  </si>
  <si>
    <t>2015_1318_1417</t>
  </si>
  <si>
    <t>2015_1318_1428</t>
  </si>
  <si>
    <t>2015_1318_1433</t>
  </si>
  <si>
    <t>2015_1318_1434</t>
  </si>
  <si>
    <t>2015_1318_1437</t>
  </si>
  <si>
    <t>2015_1318_1438</t>
  </si>
  <si>
    <t>2015_1318_1452</t>
  </si>
  <si>
    <t>2015_1318_1455</t>
  </si>
  <si>
    <t>2015_1318_1458</t>
  </si>
  <si>
    <t>2015_1318_1459</t>
  </si>
  <si>
    <t>2015_1318_1461</t>
  </si>
  <si>
    <t>2015_1318_1462</t>
  </si>
  <si>
    <t>2015_1320_1323</t>
  </si>
  <si>
    <t>2015_1320_1326</t>
  </si>
  <si>
    <t>2015_1320_1328</t>
  </si>
  <si>
    <t>2015_1320_1329</t>
  </si>
  <si>
    <t>2015_1320_1332</t>
  </si>
  <si>
    <t>2015_1320_1344</t>
  </si>
  <si>
    <t>2015_1320_1345</t>
  </si>
  <si>
    <t>2015_1320_1352</t>
  </si>
  <si>
    <t>2015_1320_1361</t>
  </si>
  <si>
    <t>2015_1320_1372</t>
  </si>
  <si>
    <t>2015_1320_1374</t>
  </si>
  <si>
    <t>2015_1320_1385</t>
  </si>
  <si>
    <t>2015_1320_1400</t>
  </si>
  <si>
    <t>2015_1320_1411</t>
  </si>
  <si>
    <t>2015_1320_1412</t>
  </si>
  <si>
    <t>2015_1320_1414</t>
  </si>
  <si>
    <t>2015_1320_1417</t>
  </si>
  <si>
    <t>2015_1320_1428</t>
  </si>
  <si>
    <t>2015_1320_1433</t>
  </si>
  <si>
    <t>2015_1320_1434</t>
  </si>
  <si>
    <t>2015_1320_1437</t>
  </si>
  <si>
    <t>2015_1320_1438</t>
  </si>
  <si>
    <t>2015_1320_1452</t>
  </si>
  <si>
    <t>2015_1320_1455</t>
  </si>
  <si>
    <t>2015_1320_1458</t>
  </si>
  <si>
    <t>2015_1320_1459</t>
  </si>
  <si>
    <t>2015_1320_1461</t>
  </si>
  <si>
    <t>2015_1320_1462</t>
  </si>
  <si>
    <t>2015_1323_1326</t>
  </si>
  <si>
    <t>2015_1323_1328</t>
  </si>
  <si>
    <t>2015_1323_1329</t>
  </si>
  <si>
    <t>2015_1323_1332</t>
  </si>
  <si>
    <t>2015_1323_1344</t>
  </si>
  <si>
    <t>2015_1323_1345</t>
  </si>
  <si>
    <t>2015_1323_1352</t>
  </si>
  <si>
    <t>2015_1323_1361</t>
  </si>
  <si>
    <t>2015_1323_1372</t>
  </si>
  <si>
    <t>2015_1323_1374</t>
  </si>
  <si>
    <t>2015_1323_1385</t>
  </si>
  <si>
    <t>2015_1323_1400</t>
  </si>
  <si>
    <t>2015_1323_1411</t>
  </si>
  <si>
    <t>2015_1323_1412</t>
  </si>
  <si>
    <t>2015_1323_1414</t>
  </si>
  <si>
    <t>2015_1323_1417</t>
  </si>
  <si>
    <t>2015_1323_1428</t>
  </si>
  <si>
    <t>2015_1323_1433</t>
  </si>
  <si>
    <t>2015_1323_1434</t>
  </si>
  <si>
    <t>2015_1323_1437</t>
  </si>
  <si>
    <t>2015_1323_1438</t>
  </si>
  <si>
    <t>2015_1323_1452</t>
  </si>
  <si>
    <t>2015_1323_1455</t>
  </si>
  <si>
    <t>2015_1323_1458</t>
  </si>
  <si>
    <t>2015_1323_1459</t>
  </si>
  <si>
    <t>2015_1323_1461</t>
  </si>
  <si>
    <t>2015_1323_1462</t>
  </si>
  <si>
    <t>2015_1326_1328</t>
  </si>
  <si>
    <t>2015_1326_1329</t>
  </si>
  <si>
    <t>2015_1326_1332</t>
  </si>
  <si>
    <t>2015_1326_1344</t>
  </si>
  <si>
    <t>2015_1326_1345</t>
  </si>
  <si>
    <t>2015_1326_1352</t>
  </si>
  <si>
    <t>2015_1326_1361</t>
  </si>
  <si>
    <t>2015_1326_1372</t>
  </si>
  <si>
    <t>2015_1326_1374</t>
  </si>
  <si>
    <t>2015_1326_1385</t>
  </si>
  <si>
    <t>2015_1326_1400</t>
  </si>
  <si>
    <t>2015_1326_1411</t>
  </si>
  <si>
    <t>2015_1326_1412</t>
  </si>
  <si>
    <t>2015_1326_1414</t>
  </si>
  <si>
    <t>2015_1326_1417</t>
  </si>
  <si>
    <t>2015_1326_1428</t>
  </si>
  <si>
    <t>2015_1326_1433</t>
  </si>
  <si>
    <t>2015_1326_1434</t>
  </si>
  <si>
    <t>2015_1326_1437</t>
  </si>
  <si>
    <t>2015_1326_1438</t>
  </si>
  <si>
    <t>2015_1326_1452</t>
  </si>
  <si>
    <t>2015_1326_1455</t>
  </si>
  <si>
    <t>2015_1326_1458</t>
  </si>
  <si>
    <t>2015_1326_1459</t>
  </si>
  <si>
    <t>2015_1326_1461</t>
  </si>
  <si>
    <t>2015_1326_1462</t>
  </si>
  <si>
    <t>2015_1328_1329</t>
  </si>
  <si>
    <t>2015_1328_1332</t>
  </si>
  <si>
    <t>2015_1328_1344</t>
  </si>
  <si>
    <t>2015_1328_1345</t>
  </si>
  <si>
    <t>2015_1328_1352</t>
  </si>
  <si>
    <t>2015_1328_1361</t>
  </si>
  <si>
    <t>2015_1328_1372</t>
  </si>
  <si>
    <t>2015_1328_1374</t>
  </si>
  <si>
    <t>2015_1328_1385</t>
  </si>
  <si>
    <t>2015_1328_1400</t>
  </si>
  <si>
    <t>2015_1328_1411</t>
  </si>
  <si>
    <t>2015_1328_1412</t>
  </si>
  <si>
    <t>2015_1328_1414</t>
  </si>
  <si>
    <t>2015_1328_1417</t>
  </si>
  <si>
    <t>2015_1328_1428</t>
  </si>
  <si>
    <t>2015_1328_1433</t>
  </si>
  <si>
    <t>2015_1328_1434</t>
  </si>
  <si>
    <t>2015_1328_1437</t>
  </si>
  <si>
    <t>2015_1328_1438</t>
  </si>
  <si>
    <t>2015_1328_1452</t>
  </si>
  <si>
    <t>2015_1328_1455</t>
  </si>
  <si>
    <t>2015_1328_1458</t>
  </si>
  <si>
    <t>2015_1328_1459</t>
  </si>
  <si>
    <t>2015_1328_1461</t>
  </si>
  <si>
    <t>2015_1328_1462</t>
  </si>
  <si>
    <t>2015_1329_1332</t>
  </si>
  <si>
    <t>2015_1329_1344</t>
  </si>
  <si>
    <t>2015_1329_1345</t>
  </si>
  <si>
    <t>2015_1329_1352</t>
  </si>
  <si>
    <t>2015_1329_1361</t>
  </si>
  <si>
    <t>2015_1329_1372</t>
  </si>
  <si>
    <t>2015_1329_1374</t>
  </si>
  <si>
    <t>2015_1329_1385</t>
  </si>
  <si>
    <t>2015_1329_1400</t>
  </si>
  <si>
    <t>2015_1329_1411</t>
  </si>
  <si>
    <t>2015_1329_1412</t>
  </si>
  <si>
    <t>2015_1329_1414</t>
  </si>
  <si>
    <t>2015_1329_1417</t>
  </si>
  <si>
    <t>2015_1329_1428</t>
  </si>
  <si>
    <t>2015_1329_1433</t>
  </si>
  <si>
    <t>2015_1329_1434</t>
  </si>
  <si>
    <t>2015_1329_1437</t>
  </si>
  <si>
    <t>2015_1329_1438</t>
  </si>
  <si>
    <t>2015_1329_1452</t>
  </si>
  <si>
    <t>2015_1329_1455</t>
  </si>
  <si>
    <t>2015_1329_1458</t>
  </si>
  <si>
    <t>2015_1329_1459</t>
  </si>
  <si>
    <t>2015_1329_1461</t>
  </si>
  <si>
    <t>2015_1329_1462</t>
  </si>
  <si>
    <t>2015_1332_1344</t>
  </si>
  <si>
    <t>2015_1332_1345</t>
  </si>
  <si>
    <t>2015_1332_1352</t>
  </si>
  <si>
    <t>2015_1332_1361</t>
  </si>
  <si>
    <t>2015_1332_1372</t>
  </si>
  <si>
    <t>2015_1332_1374</t>
  </si>
  <si>
    <t>2015_1332_1385</t>
  </si>
  <si>
    <t>2015_1332_1400</t>
  </si>
  <si>
    <t>2015_1332_1411</t>
  </si>
  <si>
    <t>2015_1332_1412</t>
  </si>
  <si>
    <t>2015_1332_1414</t>
  </si>
  <si>
    <t>2015_1332_1417</t>
  </si>
  <si>
    <t>2015_1332_1428</t>
  </si>
  <si>
    <t>2015_1332_1433</t>
  </si>
  <si>
    <t>2015_1332_1434</t>
  </si>
  <si>
    <t>2015_1332_1437</t>
  </si>
  <si>
    <t>2015_1332_1438</t>
  </si>
  <si>
    <t>2015_1332_1452</t>
  </si>
  <si>
    <t>2015_1332_1455</t>
  </si>
  <si>
    <t>2015_1332_1458</t>
  </si>
  <si>
    <t>2015_1332_1459</t>
  </si>
  <si>
    <t>2015_1332_1461</t>
  </si>
  <si>
    <t>2015_1332_1462</t>
  </si>
  <si>
    <t>2015_1344_1345</t>
  </si>
  <si>
    <t>2015_1344_1352</t>
  </si>
  <si>
    <t>2015_1344_1361</t>
  </si>
  <si>
    <t>2015_1344_1372</t>
  </si>
  <si>
    <t>2015_1344_1374</t>
  </si>
  <si>
    <t>2015_1344_1385</t>
  </si>
  <si>
    <t>2015_1344_1400</t>
  </si>
  <si>
    <t>2015_1344_1411</t>
  </si>
  <si>
    <t>2015_1344_1412</t>
  </si>
  <si>
    <t>2015_1344_1414</t>
  </si>
  <si>
    <t>2015_1344_1417</t>
  </si>
  <si>
    <t>2015_1344_1428</t>
  </si>
  <si>
    <t>2015_1344_1433</t>
  </si>
  <si>
    <t>2015_1344_1434</t>
  </si>
  <si>
    <t>2015_1344_1437</t>
  </si>
  <si>
    <t>2015_1344_1438</t>
  </si>
  <si>
    <t>2015_1344_1452</t>
  </si>
  <si>
    <t>2015_1344_1455</t>
  </si>
  <si>
    <t>2015_1344_1458</t>
  </si>
  <si>
    <t>2015_1344_1459</t>
  </si>
  <si>
    <t>2015_1344_1461</t>
  </si>
  <si>
    <t>2015_1344_1462</t>
  </si>
  <si>
    <t>2015_1345_1352</t>
  </si>
  <si>
    <t>2015_1345_1361</t>
  </si>
  <si>
    <t>2015_1345_1372</t>
  </si>
  <si>
    <t>2015_1345_1374</t>
  </si>
  <si>
    <t>2015_1345_1385</t>
  </si>
  <si>
    <t>2015_1345_1400</t>
  </si>
  <si>
    <t>2015_1345_1411</t>
  </si>
  <si>
    <t>2015_1345_1412</t>
  </si>
  <si>
    <t>2015_1345_1414</t>
  </si>
  <si>
    <t>2015_1345_1417</t>
  </si>
  <si>
    <t>2015_1345_1428</t>
  </si>
  <si>
    <t>2015_1345_1433</t>
  </si>
  <si>
    <t>2015_1345_1434</t>
  </si>
  <si>
    <t>2015_1345_1437</t>
  </si>
  <si>
    <t>2015_1345_1438</t>
  </si>
  <si>
    <t>2015_1345_1452</t>
  </si>
  <si>
    <t>2015_1345_1455</t>
  </si>
  <si>
    <t>2015_1345_1458</t>
  </si>
  <si>
    <t>2015_1345_1459</t>
  </si>
  <si>
    <t>2015_1345_1461</t>
  </si>
  <si>
    <t>2015_1345_1462</t>
  </si>
  <si>
    <t>2015_1352_1361</t>
  </si>
  <si>
    <t>2015_1352_1372</t>
  </si>
  <si>
    <t>2015_1352_1374</t>
  </si>
  <si>
    <t>2015_1352_1385</t>
  </si>
  <si>
    <t>2015_1352_1400</t>
  </si>
  <si>
    <t>2015_1352_1411</t>
  </si>
  <si>
    <t>2015_1352_1412</t>
  </si>
  <si>
    <t>2015_1352_1414</t>
  </si>
  <si>
    <t>2015_1352_1417</t>
  </si>
  <si>
    <t>2015_1352_1428</t>
  </si>
  <si>
    <t>2015_1352_1433</t>
  </si>
  <si>
    <t>2015_1352_1434</t>
  </si>
  <si>
    <t>2015_1352_1437</t>
  </si>
  <si>
    <t>2015_1352_1438</t>
  </si>
  <si>
    <t>2015_1352_1452</t>
  </si>
  <si>
    <t>2015_1352_1455</t>
  </si>
  <si>
    <t>2015_1352_1458</t>
  </si>
  <si>
    <t>2015_1352_1459</t>
  </si>
  <si>
    <t>2015_1352_1461</t>
  </si>
  <si>
    <t>2015_1352_1462</t>
  </si>
  <si>
    <t>2015_1361_1372</t>
  </si>
  <si>
    <t>2015_1361_1374</t>
  </si>
  <si>
    <t>2015_1361_1385</t>
  </si>
  <si>
    <t>2015_1361_1400</t>
  </si>
  <si>
    <t>2015_1361_1411</t>
  </si>
  <si>
    <t>2015_1361_1412</t>
  </si>
  <si>
    <t>2015_1361_1414</t>
  </si>
  <si>
    <t>2015_1361_1417</t>
  </si>
  <si>
    <t>2015_1361_1428</t>
  </si>
  <si>
    <t>2015_1361_1433</t>
  </si>
  <si>
    <t>2015_1361_1434</t>
  </si>
  <si>
    <t>2015_1361_1437</t>
  </si>
  <si>
    <t>2015_1361_1438</t>
  </si>
  <si>
    <t>2015_1361_1452</t>
  </si>
  <si>
    <t>2015_1361_1455</t>
  </si>
  <si>
    <t>2015_1361_1458</t>
  </si>
  <si>
    <t>2015_1361_1459</t>
  </si>
  <si>
    <t>2015_1361_1461</t>
  </si>
  <si>
    <t>2015_1361_1462</t>
  </si>
  <si>
    <t>2015_1372_1374</t>
  </si>
  <si>
    <t>2015_1372_1385</t>
  </si>
  <si>
    <t>2015_1372_1400</t>
  </si>
  <si>
    <t>2015_1372_1411</t>
  </si>
  <si>
    <t>2015_1372_1412</t>
  </si>
  <si>
    <t>2015_1372_1414</t>
  </si>
  <si>
    <t>2015_1372_1417</t>
  </si>
  <si>
    <t>2015_1372_1428</t>
  </si>
  <si>
    <t>2015_1372_1433</t>
  </si>
  <si>
    <t>2015_1372_1434</t>
  </si>
  <si>
    <t>2015_1372_1437</t>
  </si>
  <si>
    <t>2015_1372_1438</t>
  </si>
  <si>
    <t>2015_1372_1452</t>
  </si>
  <si>
    <t>2015_1372_1455</t>
  </si>
  <si>
    <t>2015_1372_1458</t>
  </si>
  <si>
    <t>2015_1372_1459</t>
  </si>
  <si>
    <t>2015_1372_1461</t>
  </si>
  <si>
    <t>2015_1372_1462</t>
  </si>
  <si>
    <t>2015_1374_1385</t>
  </si>
  <si>
    <t>2015_1374_1400</t>
  </si>
  <si>
    <t>2015_1374_1411</t>
  </si>
  <si>
    <t>2015_1374_1412</t>
  </si>
  <si>
    <t>2015_1374_1414</t>
  </si>
  <si>
    <t>2015_1374_1417</t>
  </si>
  <si>
    <t>2015_1374_1428</t>
  </si>
  <si>
    <t>2015_1374_1433</t>
  </si>
  <si>
    <t>2015_1374_1434</t>
  </si>
  <si>
    <t>2015_1374_1437</t>
  </si>
  <si>
    <t>2015_1374_1438</t>
  </si>
  <si>
    <t>2015_1374_1452</t>
  </si>
  <si>
    <t>2015_1374_1455</t>
  </si>
  <si>
    <t>2015_1374_1458</t>
  </si>
  <si>
    <t>2015_1374_1459</t>
  </si>
  <si>
    <t>2015_1374_1461</t>
  </si>
  <si>
    <t>2015_1374_1462</t>
  </si>
  <si>
    <t>2015_1385_1400</t>
  </si>
  <si>
    <t>2015_1385_1411</t>
  </si>
  <si>
    <t>2015_1385_1412</t>
  </si>
  <si>
    <t>2015_1385_1414</t>
  </si>
  <si>
    <t>2015_1385_1417</t>
  </si>
  <si>
    <t>2015_1385_1428</t>
  </si>
  <si>
    <t>2015_1385_1433</t>
  </si>
  <si>
    <t>2015_1385_1434</t>
  </si>
  <si>
    <t>2015_1385_1437</t>
  </si>
  <si>
    <t>2015_1385_1438</t>
  </si>
  <si>
    <t>2015_1385_1452</t>
  </si>
  <si>
    <t>2015_1385_1455</t>
  </si>
  <si>
    <t>2015_1385_1458</t>
  </si>
  <si>
    <t>2015_1385_1459</t>
  </si>
  <si>
    <t>2015_1385_1461</t>
  </si>
  <si>
    <t>2015_1385_1462</t>
  </si>
  <si>
    <t>2015_1400_1411</t>
  </si>
  <si>
    <t>2015_1400_1412</t>
  </si>
  <si>
    <t>2015_1400_1414</t>
  </si>
  <si>
    <t>2015_1400_1417</t>
  </si>
  <si>
    <t>2015_1400_1428</t>
  </si>
  <si>
    <t>2015_1400_1433</t>
  </si>
  <si>
    <t>2015_1400_1434</t>
  </si>
  <si>
    <t>2015_1400_1437</t>
  </si>
  <si>
    <t>2015_1400_1438</t>
  </si>
  <si>
    <t>2015_1400_1452</t>
  </si>
  <si>
    <t>2015_1400_1455</t>
  </si>
  <si>
    <t>2015_1400_1458</t>
  </si>
  <si>
    <t>2015_1400_1459</t>
  </si>
  <si>
    <t>2015_1400_1461</t>
  </si>
  <si>
    <t>2015_1400_1462</t>
  </si>
  <si>
    <t>2015_1411_1412</t>
  </si>
  <si>
    <t>2015_1411_1414</t>
  </si>
  <si>
    <t>2015_1411_1417</t>
  </si>
  <si>
    <t>2015_1411_1428</t>
  </si>
  <si>
    <t>2015_1411_1433</t>
  </si>
  <si>
    <t>2015_1411_1434</t>
  </si>
  <si>
    <t>2015_1411_1437</t>
  </si>
  <si>
    <t>2015_1411_1438</t>
  </si>
  <si>
    <t>2015_1411_1452</t>
  </si>
  <si>
    <t>2015_1411_1455</t>
  </si>
  <si>
    <t>2015_1411_1458</t>
  </si>
  <si>
    <t>2015_1411_1459</t>
  </si>
  <si>
    <t>2015_1411_1461</t>
  </si>
  <si>
    <t>2015_1411_1462</t>
  </si>
  <si>
    <t>2015_1412_1414</t>
  </si>
  <si>
    <t>2015_1412_1417</t>
  </si>
  <si>
    <t>2015_1412_1428</t>
  </si>
  <si>
    <t>2015_1412_1433</t>
  </si>
  <si>
    <t>2015_1412_1434</t>
  </si>
  <si>
    <t>2015_1412_1437</t>
  </si>
  <si>
    <t>2015_1412_1438</t>
  </si>
  <si>
    <t>2015_1412_1452</t>
  </si>
  <si>
    <t>2015_1412_1455</t>
  </si>
  <si>
    <t>2015_1412_1458</t>
  </si>
  <si>
    <t>2015_1412_1459</t>
  </si>
  <si>
    <t>2015_1412_1461</t>
  </si>
  <si>
    <t>2015_1412_1462</t>
  </si>
  <si>
    <t>2015_1414_1417</t>
  </si>
  <si>
    <t>2015_1414_1428</t>
  </si>
  <si>
    <t>2015_1414_1433</t>
  </si>
  <si>
    <t>2015_1414_1434</t>
  </si>
  <si>
    <t>2015_1414_1437</t>
  </si>
  <si>
    <t>2015_1414_1438</t>
  </si>
  <si>
    <t>2015_1414_1452</t>
  </si>
  <si>
    <t>2015_1414_1455</t>
  </si>
  <si>
    <t>2015_1414_1458</t>
  </si>
  <si>
    <t>2015_1414_1459</t>
  </si>
  <si>
    <t>2015_1414_1461</t>
  </si>
  <si>
    <t>2015_1414_1462</t>
  </si>
  <si>
    <t>2015_1417_1428</t>
  </si>
  <si>
    <t>2015_1417_1433</t>
  </si>
  <si>
    <t>2015_1417_1434</t>
  </si>
  <si>
    <t>2015_1417_1437</t>
  </si>
  <si>
    <t>2015_1417_1438</t>
  </si>
  <si>
    <t>2015_1417_1452</t>
  </si>
  <si>
    <t>2015_1417_1455</t>
  </si>
  <si>
    <t>2015_1417_1458</t>
  </si>
  <si>
    <t>2015_1417_1459</t>
  </si>
  <si>
    <t>2015_1417_1461</t>
  </si>
  <si>
    <t>2015_1417_1462</t>
  </si>
  <si>
    <t>2015_1428_1433</t>
  </si>
  <si>
    <t>2015_1428_1434</t>
  </si>
  <si>
    <t>2015_1428_1437</t>
  </si>
  <si>
    <t>2015_1428_1438</t>
  </si>
  <si>
    <t>2015_1428_1452</t>
  </si>
  <si>
    <t>2015_1428_1455</t>
  </si>
  <si>
    <t>2015_1428_1458</t>
  </si>
  <si>
    <t>2015_1428_1459</t>
  </si>
  <si>
    <t>2015_1428_1461</t>
  </si>
  <si>
    <t>2015_1428_1462</t>
  </si>
  <si>
    <t>2015_1433_1434</t>
  </si>
  <si>
    <t>2015_1433_1437</t>
  </si>
  <si>
    <t>2015_1433_1438</t>
  </si>
  <si>
    <t>2015_1433_1452</t>
  </si>
  <si>
    <t>2015_1433_1455</t>
  </si>
  <si>
    <t>2015_1433_1458</t>
  </si>
  <si>
    <t>2015_1433_1459</t>
  </si>
  <si>
    <t>2015_1433_1461</t>
  </si>
  <si>
    <t>2015_1433_1462</t>
  </si>
  <si>
    <t>2015_1434_1437</t>
  </si>
  <si>
    <t>2015_1434_1438</t>
  </si>
  <si>
    <t>2015_1434_1452</t>
  </si>
  <si>
    <t>2015_1434_1455</t>
  </si>
  <si>
    <t>2015_1434_1458</t>
  </si>
  <si>
    <t>2015_1434_1459</t>
  </si>
  <si>
    <t>2015_1434_1461</t>
  </si>
  <si>
    <t>2015_1434_1462</t>
  </si>
  <si>
    <t>2015_1437_1438</t>
  </si>
  <si>
    <t>2015_1437_1452</t>
  </si>
  <si>
    <t>2015_1437_1455</t>
  </si>
  <si>
    <t>2015_1437_1458</t>
  </si>
  <si>
    <t>2015_1437_1459</t>
  </si>
  <si>
    <t>2015_1437_1461</t>
  </si>
  <si>
    <t>2015_1437_1462</t>
  </si>
  <si>
    <t>2015_1438_1452</t>
  </si>
  <si>
    <t>2015_1438_1455</t>
  </si>
  <si>
    <t>2015_1438_1458</t>
  </si>
  <si>
    <t>2015_1438_1459</t>
  </si>
  <si>
    <t>2015_1438_1461</t>
  </si>
  <si>
    <t>2015_1438_1462</t>
  </si>
  <si>
    <t>2015_1452_1455</t>
  </si>
  <si>
    <t>2015_1452_1458</t>
  </si>
  <si>
    <t>2015_1452_1459</t>
  </si>
  <si>
    <t>2015_1452_1461</t>
  </si>
  <si>
    <t>2015_1452_1462</t>
  </si>
  <si>
    <t>2015_1455_1458</t>
  </si>
  <si>
    <t>2015_1455_1459</t>
  </si>
  <si>
    <t>2015_1455_1461</t>
  </si>
  <si>
    <t>2015_1455_1462</t>
  </si>
  <si>
    <t>2015_1458_1459</t>
  </si>
  <si>
    <t>2015_1458_1461</t>
  </si>
  <si>
    <t>2015_1458_1462</t>
  </si>
  <si>
    <t>2015_1459_1461</t>
  </si>
  <si>
    <t>2015_1459_1462</t>
  </si>
  <si>
    <t>2015_1461_1462</t>
  </si>
  <si>
    <t>Team_Id</t>
  </si>
  <si>
    <t>Team_Name</t>
  </si>
  <si>
    <t>Abilene Chr</t>
  </si>
  <si>
    <t>Air Force</t>
  </si>
  <si>
    <t>Akron</t>
  </si>
  <si>
    <t>Alabama</t>
  </si>
  <si>
    <t>Alabama A&amp;M</t>
  </si>
  <si>
    <t>Alabama St</t>
  </si>
  <si>
    <t>Albany NY</t>
  </si>
  <si>
    <t>Alcorn St</t>
  </si>
  <si>
    <t>Alliant Intl</t>
  </si>
  <si>
    <t>American Univ</t>
  </si>
  <si>
    <t>Appalachian St</t>
  </si>
  <si>
    <t>Arizona</t>
  </si>
  <si>
    <t>Arizona St</t>
  </si>
  <si>
    <t>Ark Little Rock</t>
  </si>
  <si>
    <t>Ark Pine Bluff</t>
  </si>
  <si>
    <t>Arkansas</t>
  </si>
  <si>
    <t>Arkansas St</t>
  </si>
  <si>
    <t>Armstrong St</t>
  </si>
  <si>
    <t>Army</t>
  </si>
  <si>
    <t>Auburn</t>
  </si>
  <si>
    <t>Augusta</t>
  </si>
  <si>
    <t>Austin Peay</t>
  </si>
  <si>
    <t>Ball St</t>
  </si>
  <si>
    <t>Baylor</t>
  </si>
  <si>
    <t>Belmont</t>
  </si>
  <si>
    <t>Bethune-Cookman</t>
  </si>
  <si>
    <t>Binghamton</t>
  </si>
  <si>
    <t>Birmingham So</t>
  </si>
  <si>
    <t>Boise St</t>
  </si>
  <si>
    <t>Boston College</t>
  </si>
  <si>
    <t>Boston Univ</t>
  </si>
  <si>
    <t>Bowling Green</t>
  </si>
  <si>
    <t>Bradley</t>
  </si>
  <si>
    <t>Brooklyn</t>
  </si>
  <si>
    <t>Brown</t>
  </si>
  <si>
    <t>Bryant</t>
  </si>
  <si>
    <t>Bucknell</t>
  </si>
  <si>
    <t>Buffalo</t>
  </si>
  <si>
    <t>Butler</t>
  </si>
  <si>
    <t>BYU</t>
  </si>
  <si>
    <t>C Michigan</t>
  </si>
  <si>
    <t>Cal Poly SLO</t>
  </si>
  <si>
    <t>California</t>
  </si>
  <si>
    <t>Campbell</t>
  </si>
  <si>
    <t>Canisius</t>
  </si>
  <si>
    <t>Cent Arkansas</t>
  </si>
  <si>
    <t>Centenary</t>
  </si>
  <si>
    <t>Central Conn</t>
  </si>
  <si>
    <t>Charleston So</t>
  </si>
  <si>
    <t>Charlotte</t>
  </si>
  <si>
    <t>Chattanooga</t>
  </si>
  <si>
    <t>Chicago St</t>
  </si>
  <si>
    <t>Cincinnati</t>
  </si>
  <si>
    <t>Citadel</t>
  </si>
  <si>
    <t>Clemson</t>
  </si>
  <si>
    <t>Cleveland St</t>
  </si>
  <si>
    <t>Coastal Car</t>
  </si>
  <si>
    <t>Col Charleston</t>
  </si>
  <si>
    <t>Colgate</t>
  </si>
  <si>
    <t>Colorado</t>
  </si>
  <si>
    <t>Colorado St</t>
  </si>
  <si>
    <t>Columbia</t>
  </si>
  <si>
    <t>Connecticut</t>
  </si>
  <si>
    <t>Coppin St</t>
  </si>
  <si>
    <t>Cornell</t>
  </si>
  <si>
    <t>Creighton</t>
  </si>
  <si>
    <t>CS Bakersfield</t>
  </si>
  <si>
    <t>CS Fullerton</t>
  </si>
  <si>
    <t>CS Northridge</t>
  </si>
  <si>
    <t>CS Sacramento</t>
  </si>
  <si>
    <t>Dartmouth</t>
  </si>
  <si>
    <t>Davidson</t>
  </si>
  <si>
    <t>Dayton</t>
  </si>
  <si>
    <t>Delaware</t>
  </si>
  <si>
    <t>Delaware St</t>
  </si>
  <si>
    <t>Denver</t>
  </si>
  <si>
    <t>DePaul</t>
  </si>
  <si>
    <t>Detroit</t>
  </si>
  <si>
    <t>Drake</t>
  </si>
  <si>
    <t>Drexel</t>
  </si>
  <si>
    <t>Duke</t>
  </si>
  <si>
    <t>Duquesne</t>
  </si>
  <si>
    <t>E Illinois</t>
  </si>
  <si>
    <t>E Kentucky</t>
  </si>
  <si>
    <t>E Michigan</t>
  </si>
  <si>
    <t>E Washington</t>
  </si>
  <si>
    <t>East Carolina</t>
  </si>
  <si>
    <t>Edwardsville</t>
  </si>
  <si>
    <t>Elon</t>
  </si>
  <si>
    <t>ETSU</t>
  </si>
  <si>
    <t>Evansville</t>
  </si>
  <si>
    <t>F Dickinson</t>
  </si>
  <si>
    <t>Fairfield</t>
  </si>
  <si>
    <t>FL Atlantic</t>
  </si>
  <si>
    <t>FL Gulf Coast</t>
  </si>
  <si>
    <t>Florida</t>
  </si>
  <si>
    <t>Florida A&amp;M</t>
  </si>
  <si>
    <t>Florida Intl</t>
  </si>
  <si>
    <t>Florida St</t>
  </si>
  <si>
    <t>Fordham</t>
  </si>
  <si>
    <t>Fresno St</t>
  </si>
  <si>
    <t>Furman</t>
  </si>
  <si>
    <t>G Washington</t>
  </si>
  <si>
    <t>Ga Southern</t>
  </si>
  <si>
    <t>Gardner Webb</t>
  </si>
  <si>
    <t>George Mason</t>
  </si>
  <si>
    <t>Georgetown</t>
  </si>
  <si>
    <t>Georgia</t>
  </si>
  <si>
    <t>Georgia St</t>
  </si>
  <si>
    <t>Georgia Tech</t>
  </si>
  <si>
    <t>Gonzaga</t>
  </si>
  <si>
    <t>Grambling</t>
  </si>
  <si>
    <t>Grand Canyon</t>
  </si>
  <si>
    <t>Hampton</t>
  </si>
  <si>
    <t>Hardin-Simmons</t>
  </si>
  <si>
    <t>Hartford</t>
  </si>
  <si>
    <t>Harvard</t>
  </si>
  <si>
    <t>Hawaii</t>
  </si>
  <si>
    <t>High Point</t>
  </si>
  <si>
    <t>Hofstra</t>
  </si>
  <si>
    <t>Holy Cross</t>
  </si>
  <si>
    <t>Houston</t>
  </si>
  <si>
    <t>Houston Bap</t>
  </si>
  <si>
    <t>Howard</t>
  </si>
  <si>
    <t>Idaho</t>
  </si>
  <si>
    <t>Idaho St</t>
  </si>
  <si>
    <t>IL Chicago</t>
  </si>
  <si>
    <t>Illinois</t>
  </si>
  <si>
    <t>Illinois St</t>
  </si>
  <si>
    <t>Incarnate Word</t>
  </si>
  <si>
    <t>Indiana</t>
  </si>
  <si>
    <t>Indiana St</t>
  </si>
  <si>
    <t>Iona</t>
  </si>
  <si>
    <t>Iowa</t>
  </si>
  <si>
    <t>Iowa St</t>
  </si>
  <si>
    <t>IPFW</t>
  </si>
  <si>
    <t>IUPUI</t>
  </si>
  <si>
    <t>Jackson St</t>
  </si>
  <si>
    <t>Jacksonville</t>
  </si>
  <si>
    <t>Jacksonville St</t>
  </si>
  <si>
    <t>James Madison</t>
  </si>
  <si>
    <t>Kansas</t>
  </si>
  <si>
    <t>Kansas St</t>
  </si>
  <si>
    <t>Kennesaw</t>
  </si>
  <si>
    <t>Kent</t>
  </si>
  <si>
    <t>Kentucky</t>
  </si>
  <si>
    <t>La Salle</t>
  </si>
  <si>
    <t>Lafayette</t>
  </si>
  <si>
    <t>Lamar</t>
  </si>
  <si>
    <t>Lehigh</t>
  </si>
  <si>
    <t>Liberty</t>
  </si>
  <si>
    <t>Lipscomb</t>
  </si>
  <si>
    <t>Long Beach St</t>
  </si>
  <si>
    <t>Long Island</t>
  </si>
  <si>
    <t>Longwood</t>
  </si>
  <si>
    <t>Louisiana Tech</t>
  </si>
  <si>
    <t>Louisville</t>
  </si>
  <si>
    <t>Loy Marymount</t>
  </si>
  <si>
    <t>Loyola MD</t>
  </si>
  <si>
    <t>Loyola-Chicago</t>
  </si>
  <si>
    <t>LSU</t>
  </si>
  <si>
    <t>MA Lowell</t>
  </si>
  <si>
    <t>Maine</t>
  </si>
  <si>
    <t>Manhattan</t>
  </si>
  <si>
    <t>Marist</t>
  </si>
  <si>
    <t>Marquette</t>
  </si>
  <si>
    <t>Marshall</t>
  </si>
  <si>
    <t>Maryland</t>
  </si>
  <si>
    <t>Massachusetts</t>
  </si>
  <si>
    <t>McNeese St</t>
  </si>
  <si>
    <t>MD E Shore</t>
  </si>
  <si>
    <t>Memphis</t>
  </si>
  <si>
    <t>Mercer</t>
  </si>
  <si>
    <t>Miami FL</t>
  </si>
  <si>
    <t>Miami OH</t>
  </si>
  <si>
    <t>Michigan</t>
  </si>
  <si>
    <t>Michigan St</t>
  </si>
  <si>
    <t>Minnesota</t>
  </si>
  <si>
    <t>Mississippi</t>
  </si>
  <si>
    <t>Mississippi St</t>
  </si>
  <si>
    <t>Missouri</t>
  </si>
  <si>
    <t>Missouri KC</t>
  </si>
  <si>
    <t>Missouri St</t>
  </si>
  <si>
    <t>Monmouth NJ</t>
  </si>
  <si>
    <t>Montana</t>
  </si>
  <si>
    <t>Montana St</t>
  </si>
  <si>
    <t>Morehead St</t>
  </si>
  <si>
    <t>Morgan St</t>
  </si>
  <si>
    <t>Morris Brown</t>
  </si>
  <si>
    <t>MS Valley St</t>
  </si>
  <si>
    <t>Mt St Mary's</t>
  </si>
  <si>
    <t>MTSU</t>
  </si>
  <si>
    <t>Murray St</t>
  </si>
  <si>
    <t>N Colorado</t>
  </si>
  <si>
    <t>N Dakota St</t>
  </si>
  <si>
    <t>N Illinois</t>
  </si>
  <si>
    <t>N Kentucky</t>
  </si>
  <si>
    <t>Navy</t>
  </si>
  <si>
    <t>NC A&amp;T</t>
  </si>
  <si>
    <t>NC Central</t>
  </si>
  <si>
    <t>NC State</t>
  </si>
  <si>
    <t>NE Illinois</t>
  </si>
  <si>
    <t>NE Omaha</t>
  </si>
  <si>
    <t>Nebraska</t>
  </si>
  <si>
    <t>Nevada</t>
  </si>
  <si>
    <t>New Hampshire</t>
  </si>
  <si>
    <t>New Mexico</t>
  </si>
  <si>
    <t>New Mexico St</t>
  </si>
  <si>
    <t>New Orleans</t>
  </si>
  <si>
    <t>Niagara</t>
  </si>
  <si>
    <t>Nicholls St</t>
  </si>
  <si>
    <t>NJIT</t>
  </si>
  <si>
    <t>Norfolk St</t>
  </si>
  <si>
    <t>North Carolina</t>
  </si>
  <si>
    <t>North Dakota</t>
  </si>
  <si>
    <t>North Florida</t>
  </si>
  <si>
    <t>North Texas</t>
  </si>
  <si>
    <t>Northeastern</t>
  </si>
  <si>
    <t>Northern Arizona</t>
  </si>
  <si>
    <t>Northern Iowa</t>
  </si>
  <si>
    <t>Northwestern</t>
  </si>
  <si>
    <t>Northwestern LA</t>
  </si>
  <si>
    <t>Notre Dame</t>
  </si>
  <si>
    <t>Oakland</t>
  </si>
  <si>
    <t>Ohio</t>
  </si>
  <si>
    <t>Ohio St</t>
  </si>
  <si>
    <t>Okla City</t>
  </si>
  <si>
    <t>Oklahoma</t>
  </si>
  <si>
    <t>Oklahoma St</t>
  </si>
  <si>
    <t>Old Dominion</t>
  </si>
  <si>
    <t>Oral Roberts</t>
  </si>
  <si>
    <t>Oregon</t>
  </si>
  <si>
    <t>Oregon St</t>
  </si>
  <si>
    <t>Pacific</t>
  </si>
  <si>
    <t>Penn</t>
  </si>
  <si>
    <t>Penn St</t>
  </si>
  <si>
    <t>Pepperdine</t>
  </si>
  <si>
    <t>Pittsburgh</t>
  </si>
  <si>
    <t>Portland</t>
  </si>
  <si>
    <t>Portland St</t>
  </si>
  <si>
    <t>Prairie View</t>
  </si>
  <si>
    <t>Presbyterian</t>
  </si>
  <si>
    <t>Princeton</t>
  </si>
  <si>
    <t>Providence</t>
  </si>
  <si>
    <t>Purdue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</si>
  <si>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</si>
  <si>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</si>
  <si>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</si>
  <si>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</si>
  <si>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</si>
  <si>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</si>
  <si>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</si>
  <si>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</si>
  <si>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 Carolina St</t>
  </si>
  <si>
    <t>S Dakota St</t>
  </si>
  <si>
    <t>S Illinois</t>
  </si>
  <si>
    <t>Sacred Heart</t>
  </si>
  <si>
    <t>Sam Houston St</t>
  </si>
  <si>
    <t>Samford</t>
  </si>
  <si>
    <t>San Diego</t>
  </si>
  <si>
    <t>San Diego St</t>
  </si>
  <si>
    <t>San Francisco</t>
  </si>
  <si>
    <t>San Jose St</t>
  </si>
  <si>
    <t>Santa Barbara</t>
  </si>
  <si>
    <t>Santa Clara</t>
  </si>
  <si>
    <t>Savannah St</t>
  </si>
  <si>
    <t>SC Upstate</t>
  </si>
  <si>
    <t>SE Louisiana</t>
  </si>
  <si>
    <t>SE Missouri St</t>
  </si>
  <si>
    <t>Seattle</t>
  </si>
  <si>
    <t>Seton Hall</t>
  </si>
  <si>
    <t>SF Austin</t>
  </si>
  <si>
    <t>Siena</t>
  </si>
  <si>
    <t>SMU</t>
  </si>
  <si>
    <t>South Alabama</t>
  </si>
  <si>
    <t>South Carolina</t>
  </si>
  <si>
    <t>South Dakota</t>
  </si>
  <si>
    <t>South Florida</t>
  </si>
  <si>
    <t>Southern Miss</t>
  </si>
  <si>
    <t>Southern Univ</t>
  </si>
  <si>
    <t>Southern Utah</t>
  </si>
  <si>
    <t>St Bonaventure</t>
  </si>
  <si>
    <t>St Francis NY</t>
  </si>
  <si>
    <t>St Francis PA</t>
  </si>
  <si>
    <t>St John's</t>
  </si>
  <si>
    <t>St Joseph's PA</t>
  </si>
  <si>
    <t>St Louis</t>
  </si>
  <si>
    <t>St Mary's CA</t>
  </si>
  <si>
    <t>St Peter's</t>
  </si>
  <si>
    <t>Stanford</t>
  </si>
  <si>
    <t>Stetson</t>
  </si>
  <si>
    <t>Stony Brook</t>
  </si>
  <si>
    <t>Syracuse</t>
  </si>
  <si>
    <t>TAM C. Christi</t>
  </si>
  <si>
    <t>TCU</t>
  </si>
  <si>
    <t>Temple</t>
  </si>
  <si>
    <t>Tennessee</t>
  </si>
  <si>
    <t>Tennessee St</t>
  </si>
  <si>
    <t>Tennessee Tech</t>
  </si>
  <si>
    <t>Texas</t>
  </si>
  <si>
    <t>Texas A&amp;M</t>
  </si>
  <si>
    <t>Texas St</t>
  </si>
  <si>
    <t>Texas Tech</t>
  </si>
  <si>
    <t>TN Martin</t>
  </si>
  <si>
    <t>Toledo</t>
  </si>
  <si>
    <t>Towson</t>
  </si>
  <si>
    <t>Troy</t>
  </si>
  <si>
    <t>Tulane</t>
  </si>
  <si>
    <t>Tulsa</t>
  </si>
  <si>
    <t>UTRGV</t>
  </si>
  <si>
    <t>TX Southern</t>
  </si>
  <si>
    <t>UAB</t>
  </si>
  <si>
    <t>UC Davis</t>
  </si>
  <si>
    <t>UC Irvine</t>
  </si>
  <si>
    <t>UC Riverside</t>
  </si>
  <si>
    <t>UCF</t>
  </si>
  <si>
    <t>UCLA</t>
  </si>
  <si>
    <t>ULL</t>
  </si>
  <si>
    <t>ULM</t>
  </si>
  <si>
    <t>UMBC</t>
  </si>
  <si>
    <t>UNC Asheville</t>
  </si>
  <si>
    <t>UNC Greensboro</t>
  </si>
  <si>
    <t>UNC Wilmington</t>
  </si>
  <si>
    <t>UNLV</t>
  </si>
  <si>
    <t>USC</t>
  </si>
  <si>
    <t>UT Arlington</t>
  </si>
  <si>
    <t>UT San Antonio</t>
  </si>
  <si>
    <t>Utah</t>
  </si>
  <si>
    <t>Utah St</t>
  </si>
  <si>
    <t>Utah Valley</t>
  </si>
  <si>
    <t>UTEP</t>
  </si>
  <si>
    <t>Utica</t>
  </si>
  <si>
    <t>VA Commonwealth</t>
  </si>
  <si>
    <t>Valparaiso</t>
  </si>
  <si>
    <t>Vanderbilt</t>
  </si>
  <si>
    <t>Vermont</t>
  </si>
  <si>
    <t>Villanova</t>
  </si>
  <si>
    <t>Virginia</t>
  </si>
  <si>
    <t>Virginia Tech</t>
  </si>
  <si>
    <t>VMI</t>
  </si>
  <si>
    <t>W Carolina</t>
  </si>
  <si>
    <t>W Illinois</t>
  </si>
  <si>
    <t>WKU</t>
  </si>
  <si>
    <t>W Michigan</t>
  </si>
  <si>
    <t>W Salem St</t>
  </si>
  <si>
    <t>W Texas A&amp;M</t>
  </si>
  <si>
    <t>Wagner</t>
  </si>
  <si>
    <t>Wake Forest</t>
  </si>
  <si>
    <t>Washington</t>
  </si>
  <si>
    <t>Washington St</t>
  </si>
  <si>
    <t>Weber St</t>
  </si>
  <si>
    <t>West Virginia</t>
  </si>
  <si>
    <t>WI Green Bay</t>
  </si>
  <si>
    <t>WI Milwaukee</t>
  </si>
  <si>
    <t>Wichita St</t>
  </si>
  <si>
    <t>William &amp; Mary</t>
  </si>
  <si>
    <t>Winthrop</t>
  </si>
  <si>
    <t>Wisconsin</t>
  </si>
  <si>
    <t>Wofford</t>
  </si>
  <si>
    <t>Wright St</t>
  </si>
  <si>
    <t>Wyoming</t>
  </si>
  <si>
    <t>Xavier</t>
  </si>
  <si>
    <t>Yale</t>
  </si>
  <si>
    <t>Youngstown St</t>
  </si>
  <si>
    <t>X16</t>
  </si>
  <si>
    <t>W11</t>
  </si>
  <si>
    <t>Daynum</t>
  </si>
  <si>
    <t>Wteam</t>
  </si>
  <si>
    <t>Wscore</t>
  </si>
  <si>
    <t>Lteam</t>
  </si>
  <si>
    <t>Lscore</t>
  </si>
  <si>
    <t>Wloc</t>
  </si>
  <si>
    <t>Numot</t>
  </si>
  <si>
    <t>N</t>
  </si>
  <si>
    <t>Winner</t>
  </si>
  <si>
    <t>Loser</t>
  </si>
  <si>
    <t>Y16</t>
  </si>
  <si>
    <t>Z11</t>
  </si>
  <si>
    <t>Sweet Sixteen</t>
  </si>
  <si>
    <t>Final Four</t>
  </si>
  <si>
    <t>Elite Eight</t>
  </si>
  <si>
    <t>Championship</t>
  </si>
  <si>
    <t>Summary</t>
  </si>
  <si>
    <t>Round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</si>
</sst>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0" xfId="0" applyFont="1"/>
    <xf numFmtId="9" fontId="2" fillId="0" borderId="0" xfId="0" applyNumberFormat="1" applyFont="1"/>
    <xf numFmtId="0" fontId="4" fillId="0" borderId="0" xfId="0" applyFont="1"/>
    <xf numFmtId="0" fontId="5" fillId="0" borderId="0" xfId="0" applyFont="1"/>
    <xf numFmtId="9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"/>
  <sheetViews>
    <sheetView tabSelected="1" zoomScale="70" zoomScaleNormal="70" workbookViewId="0">
      <selection activeCell="N11" sqref="N11"/>
    </sheetView>
  </sheetViews>
  <sheetFormatPr defaultRowHeight="15.6" x14ac:dyDescent="0.6"/>
  <cols>
    <col min="1" max="20" width="8.83984375" style="1"/>
    <col min="21" max="21" width="13.62890625" style="1" customWidth="1"/>
    <col min="22" max="16384" width="8.83984375" style="1"/>
  </cols>
  <sheetData>
    <row r="1" spans="1:24" x14ac:dyDescent="0.6">
      <c r="A1" s="1" t="s">
        <v>3</v>
      </c>
      <c r="B1" s="1" t="str">
        <f>INDEX(Teams!$B:$B,MATCH(INDEX(PlayoffTeams!$C:$C,MATCH(Bracket!$A1,PlayoffTeams!$B:$B,0)),Teams!$A:$A,0))</f>
        <v>Villanova</v>
      </c>
      <c r="C1" s="2">
        <f>IFERROR(INDEX(output!$B:$B,MATCH(B1&amp;"_"&amp;B2,output!$D:$D,0)),1-INDEX(output!$B:$B,MATCH(B2&amp;"_"&amp;B1,output!$D:$D,0)))</f>
        <v>0.93100000000000005</v>
      </c>
      <c r="D1" s="1" t="str">
        <f>IF(C1&gt;C2,B1,B2)</f>
        <v>Villanova</v>
      </c>
      <c r="F1" s="5"/>
      <c r="G1" s="5" t="s">
        <v>2731</v>
      </c>
      <c r="K1" s="1" t="s">
        <v>13</v>
      </c>
      <c r="L1" s="1" t="str">
        <f>INDEX(Teams!$B:$B,MATCH(INDEX(PlayoffTeams!$C:$C,MATCH(Bracket!$K1,PlayoffTeams!$B:$B,0)),Teams!$A:$A,0))</f>
        <v>Boise St</v>
      </c>
      <c r="M1" s="2">
        <f>IFERROR(INDEX(output!$B:$B,MATCH(L1&amp;"_"&amp;L2,output!$D:$D,0)),INDEX(output!$B:$B,MATCH(L2&amp;"_"&amp;L1,output!$D:$D,0)))</f>
        <v>0.55500000000000005</v>
      </c>
      <c r="N1" s="1" t="str">
        <f>IF(M1&gt;M2,L1,L2)</f>
        <v>Boise St</v>
      </c>
      <c r="U1" s="1" t="s">
        <v>2735</v>
      </c>
    </row>
    <row r="2" spans="1:24" x14ac:dyDescent="0.6">
      <c r="A2" s="1" t="s">
        <v>19</v>
      </c>
      <c r="B2" s="1" t="str">
        <f>INDEX(Teams!$B:$B,MATCH(INDEX(PlayoffTeams!$C:$C,MATCH(Bracket!$A2,PlayoffTeams!$B:$B,0)),Teams!$A:$A,0))</f>
        <v>Lafayette</v>
      </c>
      <c r="C2" s="2">
        <f>1-C1</f>
        <v>6.899999999999995E-2</v>
      </c>
      <c r="D2" s="3" t="str">
        <f>IFERROR(INDEX(ActualResults!$K:$K,MATCH(B1&amp;"_"&amp;B2,ActualResults!$J:$J,0)),INDEX(ActualResults!$K:$K,MATCH(B2&amp;"_"&amp;B1,ActualResults!$J:$J,0)))</f>
        <v>Villanova</v>
      </c>
      <c r="E2" s="6">
        <f>IF(D2=D1,1,0)</f>
        <v>1</v>
      </c>
      <c r="K2" s="1" t="s">
        <v>14</v>
      </c>
      <c r="L2" s="1" t="str">
        <f>INDEX(Teams!$B:$B,MATCH(INDEX(PlayoffTeams!$C:$C,MATCH(Bracket!$K2,PlayoffTeams!$B:$B,0)),Teams!$A:$A,0))</f>
        <v>Dayton</v>
      </c>
      <c r="M2" s="2">
        <f>1-M1</f>
        <v>0.44499999999999995</v>
      </c>
      <c r="N2" s="3" t="str">
        <f>IFERROR(INDEX(ActualResults!$K:$K,MATCH(L1&amp;"_"&amp;L2,ActualResults!$J:$J,0)),INDEX(ActualResults!$K:$K,MATCH(L2&amp;"_"&amp;L1,ActualResults!$J:$J,0)))</f>
        <v>Dayton</v>
      </c>
      <c r="U2" s="1" t="s">
        <v>2736</v>
      </c>
      <c r="V2" s="1">
        <f>COUNTIF(E:E,1)</f>
        <v>24</v>
      </c>
      <c r="W2" s="1">
        <v>32</v>
      </c>
      <c r="X2" s="2">
        <f>V2/W2</f>
        <v>0.75</v>
      </c>
    </row>
    <row r="3" spans="1:24" x14ac:dyDescent="0.6">
      <c r="U3" s="1" t="s">
        <v>2731</v>
      </c>
      <c r="V3" s="1">
        <f>SUM(H5,H11,H17,H23,H30,H36,H42,H48,H55,H61,H67,H73,H80,H86,H92,H98)</f>
        <v>12</v>
      </c>
      <c r="W3" s="1">
        <f>W2/2</f>
        <v>16</v>
      </c>
      <c r="X3" s="2">
        <f t="shared" ref="X3:X7" si="0">V3/W3</f>
        <v>0.75</v>
      </c>
    </row>
    <row r="4" spans="1:24" x14ac:dyDescent="0.6">
      <c r="A4" s="1" t="s">
        <v>10</v>
      </c>
      <c r="B4" s="1" t="str">
        <f>INDEX(Teams!$B:$B,MATCH(INDEX(PlayoffTeams!$C:$C,MATCH(Bracket!$A4,PlayoffTeams!$B:$B,0)),Teams!$A:$A,0))</f>
        <v>NC State</v>
      </c>
      <c r="C4" s="2">
        <f>IFERROR(INDEX(output!$B:$B,MATCH(B4&amp;"_"&amp;B5,output!$D:$D,0)),1-INDEX(output!$B:$B,MATCH(B5&amp;"_"&amp;B4,output!$D:$D,0)))</f>
        <v>0.58899999999999997</v>
      </c>
      <c r="D4" s="1" t="str">
        <f>IF(C4&gt;C5,B4,B5)</f>
        <v>NC State</v>
      </c>
      <c r="F4" s="2">
        <f>IFERROR(INDEX(output!$B:$B,MATCH(D1&amp;"_"&amp;D4,output!$D:$D,0)),1-INDEX(output!$B:$B,MATCH(D4&amp;"_"&amp;D1,output!$D:$D,0)))</f>
        <v>0.79100000000000004</v>
      </c>
      <c r="G4" s="1" t="str">
        <f>IF(F4&gt;F5,D1,D4)</f>
        <v>Villanova</v>
      </c>
      <c r="I4" s="5" t="s">
        <v>2733</v>
      </c>
      <c r="K4" s="1" t="s">
        <v>35</v>
      </c>
      <c r="L4" s="1" t="str">
        <f>INDEX(Teams!$B:$B,MATCH(INDEX(PlayoffTeams!$C:$C,MATCH(Bracket!$K4,PlayoffTeams!$B:$B,0)),Teams!$A:$A,0))</f>
        <v>North Florida</v>
      </c>
      <c r="M4" s="2">
        <f>IFERROR(INDEX(output!$B:$B,MATCH(L4&amp;"_"&amp;L5,output!$D:$D,0)),INDEX(output!$B:$B,MATCH(L5&amp;"_"&amp;L4,output!$D:$D,0)))</f>
        <v>0.29499999999999998</v>
      </c>
      <c r="N4" s="1" t="str">
        <f>IF(M4&gt;M5,L4,L5)</f>
        <v>Robert Morris</v>
      </c>
      <c r="U4" s="1" t="s">
        <v>2733</v>
      </c>
      <c r="V4" s="1">
        <f>SUM(J8,J20,J33,J45,J58,J70,J83,J95)</f>
        <v>5</v>
      </c>
      <c r="W4" s="1">
        <f>W3/2</f>
        <v>8</v>
      </c>
      <c r="X4" s="2">
        <f t="shared" si="0"/>
        <v>0.625</v>
      </c>
    </row>
    <row r="5" spans="1:24" x14ac:dyDescent="0.6">
      <c r="A5" s="1" t="s">
        <v>11</v>
      </c>
      <c r="B5" s="1" t="str">
        <f>INDEX(Teams!$B:$B,MATCH(INDEX(PlayoffTeams!$C:$C,MATCH(Bracket!$A5,PlayoffTeams!$B:$B,0)),Teams!$A:$A,0))</f>
        <v>LSU</v>
      </c>
      <c r="C5" s="2">
        <f>1-C4</f>
        <v>0.41100000000000003</v>
      </c>
      <c r="D5" s="3" t="str">
        <f>IFERROR(INDEX(ActualResults!$K:$K,MATCH(B4&amp;"_"&amp;B5,ActualResults!$J:$J,0)),INDEX(ActualResults!$K:$K,MATCH(B5&amp;"_"&amp;B4,ActualResults!$J:$J,0)))</f>
        <v>NC State</v>
      </c>
      <c r="E5" s="6">
        <f>IF(D5=D4,1,0)</f>
        <v>1</v>
      </c>
      <c r="F5" s="4">
        <f>1-F4</f>
        <v>0.20899999999999996</v>
      </c>
      <c r="G5" s="3" t="str">
        <f>IFERROR(INDEX(ActualResults!$K:$K,MATCH(D2&amp;"_"&amp;D5,ActualResults!$J:$J,0)),INDEX(ActualResults!$K:$K,MATCH(D5&amp;"_"&amp;D2,ActualResults!$J:$J,0)))</f>
        <v>NC State</v>
      </c>
      <c r="H5" s="6">
        <f>IF(G5=G4,1,0)</f>
        <v>0</v>
      </c>
      <c r="K5" s="1" t="s">
        <v>36</v>
      </c>
      <c r="L5" s="1" t="str">
        <f>INDEX(Teams!$B:$B,MATCH(INDEX(PlayoffTeams!$C:$C,MATCH(Bracket!$K5,PlayoffTeams!$B:$B,0)),Teams!$A:$A,0))</f>
        <v>Robert Morris</v>
      </c>
      <c r="M5" s="2">
        <f>1-M4</f>
        <v>0.70500000000000007</v>
      </c>
      <c r="N5" s="3" t="str">
        <f>IFERROR(INDEX(ActualResults!$K:$K,MATCH(L4&amp;"_"&amp;L5,ActualResults!$J:$J,0)),INDEX(ActualResults!$K:$K,MATCH(L5&amp;"_"&amp;L4,ActualResults!$J:$J,0)))</f>
        <v>Robert Morris</v>
      </c>
      <c r="U5" s="1" t="s">
        <v>2732</v>
      </c>
      <c r="V5" s="1">
        <f>SUM(L14,L39,L64,L89)</f>
        <v>2</v>
      </c>
      <c r="W5" s="1">
        <f>W4/2</f>
        <v>4</v>
      </c>
      <c r="X5" s="2">
        <f t="shared" si="0"/>
        <v>0.5</v>
      </c>
    </row>
    <row r="6" spans="1:24" x14ac:dyDescent="0.6">
      <c r="U6" s="1" t="s">
        <v>2734</v>
      </c>
      <c r="V6" s="1">
        <f>SUM(N25,N75)</f>
        <v>1</v>
      </c>
      <c r="W6" s="1">
        <f>W5/2</f>
        <v>2</v>
      </c>
      <c r="X6" s="2">
        <f t="shared" si="0"/>
        <v>0.5</v>
      </c>
    </row>
    <row r="7" spans="1:24" x14ac:dyDescent="0.6">
      <c r="A7" s="1" t="s">
        <v>7</v>
      </c>
      <c r="B7" s="1" t="str">
        <f>INDEX(Teams!$B:$B,MATCH(INDEX(PlayoffTeams!$C:$C,MATCH(Bracket!$A7,PlayoffTeams!$B:$B,0)),Teams!$A:$A,0))</f>
        <v>Northern Iowa</v>
      </c>
      <c r="C7" s="2">
        <f>IFERROR(INDEX(output!$B:$B,MATCH(B7&amp;"_"&amp;B8,output!$D:$D,0)),1-INDEX(output!$B:$B,MATCH(B8&amp;"_"&amp;B7,output!$D:$D,0)))</f>
        <v>0.78400000000000003</v>
      </c>
      <c r="D7" s="1" t="str">
        <f>IF(C7&gt;C8,B7,B8)</f>
        <v>Northern Iowa</v>
      </c>
      <c r="H7" s="7">
        <f>IFERROR(INDEX(output!$B:$B,MATCH(G4&amp;"_"&amp;G10,output!$D:$D,0)),1-INDEX(output!$B:$B,MATCH(G10&amp;"_"&amp;G4,output!$D:$D,0)))</f>
        <v>0.5</v>
      </c>
      <c r="I7" s="1" t="str">
        <f>IF(H7&gt;H8,G4,G10)</f>
        <v>Louisville</v>
      </c>
      <c r="U7" s="1" t="s">
        <v>2727</v>
      </c>
      <c r="V7" s="1">
        <f>T11</f>
        <v>0</v>
      </c>
      <c r="W7" s="1">
        <f>W6/2</f>
        <v>1</v>
      </c>
      <c r="X7" s="2">
        <f t="shared" si="0"/>
        <v>0</v>
      </c>
    </row>
    <row r="8" spans="1:24" x14ac:dyDescent="0.6">
      <c r="A8" s="1" t="s">
        <v>15</v>
      </c>
      <c r="B8" s="1" t="str">
        <f>INDEX(Teams!$B:$B,MATCH(INDEX(PlayoffTeams!$C:$C,MATCH(Bracket!$A8,PlayoffTeams!$B:$B,0)),Teams!$A:$A,0))</f>
        <v>Wyoming</v>
      </c>
      <c r="C8" s="2">
        <f>1-C7</f>
        <v>0.21599999999999997</v>
      </c>
      <c r="D8" s="3" t="str">
        <f>IFERROR(INDEX(ActualResults!$K:$K,MATCH(B7&amp;"_"&amp;B8,ActualResults!$J:$J,0)),INDEX(ActualResults!$K:$K,MATCH(B8&amp;"_"&amp;B7,ActualResults!$J:$J,0)))</f>
        <v>Northern Iowa</v>
      </c>
      <c r="E8" s="6">
        <f>IF(D8=D7,1,0)</f>
        <v>1</v>
      </c>
      <c r="H8" s="4">
        <f>1-H7</f>
        <v>0.5</v>
      </c>
      <c r="I8" s="3" t="str">
        <f>IFERROR(INDEX(ActualResults!$K:$K,MATCH(G5&amp;"_"&amp;G11,ActualResults!$J:$J,0)),INDEX(ActualResults!$K:$K,MATCH(G11&amp;"_"&amp;G5,ActualResults!$J:$J,0)))</f>
        <v>Louisville</v>
      </c>
      <c r="J8" s="6">
        <f>IF(I8=I7,1,0)</f>
        <v>1</v>
      </c>
      <c r="X8" s="2">
        <f>SUM(V2:V7)/SUM(W2:W7)</f>
        <v>0.69841269841269837</v>
      </c>
    </row>
    <row r="9" spans="1:24" x14ac:dyDescent="0.6">
      <c r="P9" s="5" t="s">
        <v>2734</v>
      </c>
      <c r="S9" s="5" t="s">
        <v>2727</v>
      </c>
    </row>
    <row r="10" spans="1:24" x14ac:dyDescent="0.6">
      <c r="A10" s="1" t="s">
        <v>6</v>
      </c>
      <c r="B10" s="1" t="str">
        <f>INDEX(Teams!$B:$B,MATCH(INDEX(PlayoffTeams!$C:$C,MATCH(Bracket!$A10,PlayoffTeams!$B:$B,0)),Teams!$A:$A,0))</f>
        <v>Louisville</v>
      </c>
      <c r="C10" s="2">
        <f>IFERROR(INDEX(output!$B:$B,MATCH(B10&amp;"_"&amp;B11,output!$D:$D,0)),1-INDEX(output!$B:$B,MATCH(B11&amp;"_"&amp;B10,output!$D:$D,0)))</f>
        <v>0.78100000000000003</v>
      </c>
      <c r="D10" s="1" t="str">
        <f>IF(C10&gt;C11,B10,B11)</f>
        <v>Louisville</v>
      </c>
      <c r="F10" s="2">
        <f>IFERROR(INDEX(output!$B:$B,MATCH(D7&amp;"_"&amp;D10,output!$D:$D,0)),1-INDEX(output!$B:$B,MATCH(D10&amp;"_"&amp;D7,output!$D:$D,0)))</f>
        <v>0.44599999999999995</v>
      </c>
      <c r="G10" s="1" t="str">
        <f>IF(F10&gt;F11,D7,D10)</f>
        <v>Louisville</v>
      </c>
      <c r="I10" s="2"/>
      <c r="K10" s="5" t="s">
        <v>2732</v>
      </c>
      <c r="P10" s="1" t="str">
        <f>M24</f>
        <v>Duke</v>
      </c>
      <c r="Q10" s="2">
        <f>IFERROR(INDEX(output!$B:$B,MATCH(P10&amp;"_"&amp;P13,output!$D:$D,0)),1-INDEX(output!$B:$B,MATCH(P13&amp;"_"&amp;P10,output!$D:$D,0)))</f>
        <v>0.36399999999999999</v>
      </c>
      <c r="S10" s="1" t="str">
        <f>IF(Q10&gt;Q13,P10,P13)</f>
        <v>Arizona</v>
      </c>
    </row>
    <row r="11" spans="1:24" x14ac:dyDescent="0.6">
      <c r="A11" s="1" t="s">
        <v>16</v>
      </c>
      <c r="B11" s="1" t="str">
        <f>INDEX(Teams!$B:$B,MATCH(INDEX(PlayoffTeams!$C:$C,MATCH(Bracket!$A11,PlayoffTeams!$B:$B,0)),Teams!$A:$A,0))</f>
        <v>UC Irvine</v>
      </c>
      <c r="C11" s="2">
        <f>1-C10</f>
        <v>0.21899999999999997</v>
      </c>
      <c r="D11" s="3" t="str">
        <f>IFERROR(INDEX(ActualResults!$K:$K,MATCH(B10&amp;"_"&amp;B11,ActualResults!$J:$J,0)),INDEX(ActualResults!$K:$K,MATCH(B11&amp;"_"&amp;B10,ActualResults!$J:$J,0)))</f>
        <v>Louisville</v>
      </c>
      <c r="E11" s="6">
        <f>IF(D11=D10,1,0)</f>
        <v>1</v>
      </c>
      <c r="F11" s="4">
        <f>1-F10</f>
        <v>0.55400000000000005</v>
      </c>
      <c r="G11" s="3" t="str">
        <f>IFERROR(INDEX(ActualResults!$K:$K,MATCH(D8&amp;"_"&amp;D11,ActualResults!$J:$J,0)),INDEX(ActualResults!$K:$K,MATCH(D11&amp;"_"&amp;D8,ActualResults!$J:$J,0)))</f>
        <v>Louisville</v>
      </c>
      <c r="H11" s="6">
        <f>IF(G11=G10,1,0)</f>
        <v>1</v>
      </c>
      <c r="I11" s="4"/>
      <c r="J11" s="3"/>
      <c r="P11" s="3" t="str">
        <f>M25</f>
        <v>Duke</v>
      </c>
      <c r="S11" s="3" t="str">
        <f>IFERROR(INDEX(ActualResults!$K:$K,MATCH(P11&amp;"_"&amp;P14,ActualResults!$J:$J,0)),INDEX(ActualResults!$K:$K,MATCH(P14&amp;"_"&amp;P11,ActualResults!$J:$J,0)))</f>
        <v>Duke</v>
      </c>
      <c r="T11" s="6">
        <f>IF(S11=S10,1,0)</f>
        <v>0</v>
      </c>
    </row>
    <row r="13" spans="1:24" x14ac:dyDescent="0.6">
      <c r="A13" s="1" t="s">
        <v>8</v>
      </c>
      <c r="B13" s="1" t="str">
        <f>INDEX(Teams!$B:$B,MATCH(INDEX(PlayoffTeams!$C:$C,MATCH(Bracket!$A13,PlayoffTeams!$B:$B,0)),Teams!$A:$A,0))</f>
        <v>Providence</v>
      </c>
      <c r="C13" s="2">
        <f>IFERROR(INDEX(output!$B:$B,MATCH(B13&amp;"_"&amp;B14,output!$D:$D,0)),1-INDEX(output!$B:$B,MATCH(B14&amp;"_"&amp;B13,output!$D:$D,0)))</f>
        <v>0.57299999999999995</v>
      </c>
      <c r="D13" s="1" t="str">
        <f>IF(C13&gt;C14,B13,B14)</f>
        <v>Providence</v>
      </c>
      <c r="J13" s="2">
        <f>IFERROR(INDEX(output!$B:$B,MATCH(I7&amp;"_"&amp;I19,output!$D:$D,0)),1-INDEX(output!$B:$B,MATCH(I19&amp;"_"&amp;I7,output!$D:$D,0)))</f>
        <v>0.48799999999999999</v>
      </c>
      <c r="K13" s="1" t="str">
        <f>IF(J13&gt;J14,I7,I19)</f>
        <v>Oklahoma</v>
      </c>
      <c r="P13" s="1" t="str">
        <f>M74</f>
        <v>Arizona</v>
      </c>
      <c r="Q13" s="4">
        <f>1-Q10</f>
        <v>0.63600000000000001</v>
      </c>
    </row>
    <row r="14" spans="1:24" x14ac:dyDescent="0.6">
      <c r="A14" s="1" t="s">
        <v>2718</v>
      </c>
      <c r="B14" s="1" t="str">
        <f>N2</f>
        <v>Dayton</v>
      </c>
      <c r="C14" s="2">
        <f>1-C13</f>
        <v>0.42700000000000005</v>
      </c>
      <c r="D14" s="3" t="str">
        <f>IFERROR(INDEX(ActualResults!$K:$K,MATCH(B13&amp;"_"&amp;B14,ActualResults!$J:$J,0)),INDEX(ActualResults!$K:$K,MATCH(B14&amp;"_"&amp;B13,ActualResults!$J:$J,0)))</f>
        <v>Dayton</v>
      </c>
      <c r="E14" s="6">
        <f>IF(D14=D13,1,0)</f>
        <v>0</v>
      </c>
      <c r="J14" s="4">
        <f>1-J13</f>
        <v>0.51200000000000001</v>
      </c>
      <c r="K14" s="3" t="str">
        <f>IFERROR(INDEX(ActualResults!$K:$K,MATCH(I8&amp;"_"&amp;I20,ActualResults!$J:$J,0)),INDEX(ActualResults!$K:$K,MATCH(I20&amp;"_"&amp;I8,ActualResults!$J:$J,0)))</f>
        <v>Michigan St</v>
      </c>
      <c r="L14" s="6">
        <f>IF(K14=K13,1,0)</f>
        <v>0</v>
      </c>
      <c r="P14" s="3" t="str">
        <f>M75</f>
        <v>Wisconsin</v>
      </c>
    </row>
    <row r="16" spans="1:24" x14ac:dyDescent="0.6">
      <c r="A16" s="1" t="s">
        <v>5</v>
      </c>
      <c r="B16" s="1" t="str">
        <f>INDEX(Teams!$B:$B,MATCH(INDEX(PlayoffTeams!$C:$C,MATCH(Bracket!$A16,PlayoffTeams!$B:$B,0)),Teams!$A:$A,0))</f>
        <v>Oklahoma</v>
      </c>
      <c r="C16" s="2">
        <f>IFERROR(INDEX(output!$B:$B,MATCH(B16&amp;"_"&amp;B17,output!$D:$D,0)),1-INDEX(output!$B:$B,MATCH(B17&amp;"_"&amp;B16,output!$D:$D,0)))</f>
        <v>0.9</v>
      </c>
      <c r="D16" s="1" t="str">
        <f>IF(C16&gt;C17,B16,B17)</f>
        <v>Oklahoma</v>
      </c>
      <c r="F16" s="2">
        <f>IFERROR(INDEX(output!$B:$B,MATCH(D13&amp;"_"&amp;D16,output!$D:$D,0)),1-INDEX(output!$B:$B,MATCH(D16&amp;"_"&amp;D13,output!$D:$D,0)))</f>
        <v>0.47</v>
      </c>
      <c r="G16" s="1" t="str">
        <f>IF(F16&gt;F17,D13,D16)</f>
        <v>Oklahoma</v>
      </c>
    </row>
    <row r="17" spans="1:14" x14ac:dyDescent="0.6">
      <c r="A17" s="1" t="s">
        <v>17</v>
      </c>
      <c r="B17" s="1" t="str">
        <f>INDEX(Teams!$B:$B,MATCH(INDEX(PlayoffTeams!$C:$C,MATCH(Bracket!$A17,PlayoffTeams!$B:$B,0)),Teams!$A:$A,0))</f>
        <v>Albany NY</v>
      </c>
      <c r="C17" s="2">
        <f>1-C16</f>
        <v>9.9999999999999978E-2</v>
      </c>
      <c r="D17" s="3" t="str">
        <f>IFERROR(INDEX(ActualResults!$K:$K,MATCH(B16&amp;"_"&amp;B17,ActualResults!$J:$J,0)),INDEX(ActualResults!$K:$K,MATCH(B17&amp;"_"&amp;B16,ActualResults!$J:$J,0)))</f>
        <v>Oklahoma</v>
      </c>
      <c r="E17" s="6">
        <f>IF(D17=D16,1,0)</f>
        <v>1</v>
      </c>
      <c r="F17" s="4">
        <f>1-F16</f>
        <v>0.53</v>
      </c>
      <c r="G17" s="3" t="str">
        <f>IFERROR(INDEX(ActualResults!$K:$K,MATCH(D14&amp;"_"&amp;D17,ActualResults!$J:$J,0)),INDEX(ActualResults!$K:$K,MATCH(D17&amp;"_"&amp;D14,ActualResults!$J:$J,0)))</f>
        <v>Oklahoma</v>
      </c>
      <c r="H17" s="6">
        <f>IF(G17=G16,1,0)</f>
        <v>1</v>
      </c>
    </row>
    <row r="19" spans="1:14" x14ac:dyDescent="0.6">
      <c r="A19" s="1" t="s">
        <v>9</v>
      </c>
      <c r="B19" s="1" t="str">
        <f>INDEX(Teams!$B:$B,MATCH(INDEX(PlayoffTeams!$C:$C,MATCH(Bracket!$A19,PlayoffTeams!$B:$B,0)),Teams!$A:$A,0))</f>
        <v>Michigan St</v>
      </c>
      <c r="C19" s="2">
        <f>IFERROR(INDEX(output!$B:$B,MATCH(B19&amp;"_"&amp;B20,output!$D:$D,0)),1-INDEX(output!$B:$B,MATCH(B20&amp;"_"&amp;B19,output!$D:$D,0)))</f>
        <v>0.63700000000000001</v>
      </c>
      <c r="D19" s="1" t="str">
        <f>IF(C19&gt;C20,B19,B20)</f>
        <v>Michigan St</v>
      </c>
      <c r="H19" s="2">
        <f>IFERROR(INDEX(output!$B:$B,MATCH(G16&amp;"_"&amp;G22,output!$D:$D,0)),1-INDEX(output!$B:$B,MATCH(G22&amp;"_"&amp;G16,output!$D:$D,0)))</f>
        <v>0.51800000000000002</v>
      </c>
      <c r="I19" s="1" t="str">
        <f>IF(H19&gt;H20,G16,G22)</f>
        <v>Oklahoma</v>
      </c>
    </row>
    <row r="20" spans="1:14" x14ac:dyDescent="0.6">
      <c r="A20" s="1" t="s">
        <v>12</v>
      </c>
      <c r="B20" s="1" t="str">
        <f>INDEX(Teams!$B:$B,MATCH(INDEX(PlayoffTeams!$C:$C,MATCH(Bracket!$A20,PlayoffTeams!$B:$B,0)),Teams!$A:$A,0))</f>
        <v>Georgia</v>
      </c>
      <c r="C20" s="2">
        <f>1-C19</f>
        <v>0.36299999999999999</v>
      </c>
      <c r="D20" s="3" t="str">
        <f>IFERROR(INDEX(ActualResults!$K:$K,MATCH(B19&amp;"_"&amp;B20,ActualResults!$J:$J,0)),INDEX(ActualResults!$K:$K,MATCH(B20&amp;"_"&amp;B19,ActualResults!$J:$J,0)))</f>
        <v>Michigan St</v>
      </c>
      <c r="E20" s="6">
        <f>IF(D20=D19,1,0)</f>
        <v>1</v>
      </c>
      <c r="H20" s="4">
        <f>1-H19</f>
        <v>0.48199999999999998</v>
      </c>
      <c r="I20" s="3" t="str">
        <f>IFERROR(INDEX(ActualResults!$K:$K,MATCH(G17&amp;"_"&amp;G23,ActualResults!$J:$J,0)),INDEX(ActualResults!$K:$K,MATCH(G23&amp;"_"&amp;G17,ActualResults!$J:$J,0)))</f>
        <v>Michigan St</v>
      </c>
      <c r="J20" s="6">
        <f>IF(I20=I19,1,0)</f>
        <v>0</v>
      </c>
    </row>
    <row r="22" spans="1:14" x14ac:dyDescent="0.6">
      <c r="A22" s="1" t="s">
        <v>4</v>
      </c>
      <c r="B22" s="1" t="str">
        <f>INDEX(Teams!$B:$B,MATCH(INDEX(PlayoffTeams!$C:$C,MATCH(Bracket!$A22,PlayoffTeams!$B:$B,0)),Teams!$A:$A,0))</f>
        <v>Virginia</v>
      </c>
      <c r="C22" s="2">
        <f>IFERROR(INDEX(output!$B:$B,MATCH(B22&amp;"_"&amp;B23,output!$D:$D,0)),1-INDEX(output!$B:$B,MATCH(B23&amp;"_"&amp;B22,output!$D:$D,0)))</f>
        <v>0.89</v>
      </c>
      <c r="D22" s="1" t="str">
        <f>IF(C22&gt;C23,B22,B23)</f>
        <v>Virginia</v>
      </c>
      <c r="F22" s="2">
        <f>IFERROR(INDEX(output!$B:$B,MATCH(D19&amp;"_"&amp;D22,output!$D:$D,0)),1-INDEX(output!$B:$B,MATCH(D22&amp;"_"&amp;D19,output!$D:$D,0)))</f>
        <v>0.502</v>
      </c>
      <c r="G22" s="1" t="str">
        <f>IF(F22&gt;F23,D19,D22)</f>
        <v>Michigan St</v>
      </c>
      <c r="I22" s="2"/>
      <c r="L22" s="2"/>
    </row>
    <row r="23" spans="1:14" x14ac:dyDescent="0.6">
      <c r="A23" s="1" t="s">
        <v>18</v>
      </c>
      <c r="B23" s="1" t="str">
        <f>INDEX(Teams!$B:$B,MATCH(INDEX(PlayoffTeams!$C:$C,MATCH(Bracket!$A23,PlayoffTeams!$B:$B,0)),Teams!$A:$A,0))</f>
        <v>Belmont</v>
      </c>
      <c r="C23" s="2">
        <f>1-C22</f>
        <v>0.10999999999999999</v>
      </c>
      <c r="D23" s="3" t="str">
        <f>IFERROR(INDEX(ActualResults!$K:$K,MATCH(B22&amp;"_"&amp;B23,ActualResults!$J:$J,0)),INDEX(ActualResults!$K:$K,MATCH(B23&amp;"_"&amp;B22,ActualResults!$J:$J,0)))</f>
        <v>Virginia</v>
      </c>
      <c r="E23" s="6">
        <f>IF(D23=D22,1,0)</f>
        <v>1</v>
      </c>
      <c r="F23" s="4">
        <f>1-F22</f>
        <v>0.498</v>
      </c>
      <c r="G23" s="3" t="str">
        <f>IFERROR(INDEX(ActualResults!$K:$K,MATCH(D20&amp;"_"&amp;D23,ActualResults!$J:$J,0)),INDEX(ActualResults!$K:$K,MATCH(D23&amp;"_"&amp;D20,ActualResults!$J:$J,0)))</f>
        <v>Michigan St</v>
      </c>
      <c r="H23" s="6">
        <f>IF(G23=G22,1,0)</f>
        <v>1</v>
      </c>
      <c r="I23" s="4"/>
      <c r="J23" s="3"/>
      <c r="L23" s="4"/>
      <c r="M23" s="3"/>
    </row>
    <row r="24" spans="1:14" x14ac:dyDescent="0.6">
      <c r="L24" s="7">
        <f>IFERROR(INDEX(output!$B:$B,MATCH(K13&amp;"_"&amp;K38,output!$D:$D,0)),1-INDEX(output!$B:$B,MATCH(K38&amp;"_"&amp;K13,output!$D:$D,0)))</f>
        <v>0.32499999999999996</v>
      </c>
      <c r="M24" s="1" t="str">
        <f>IF(L24&gt;L25,K13,K38)</f>
        <v>Duke</v>
      </c>
    </row>
    <row r="25" spans="1:14" x14ac:dyDescent="0.6">
      <c r="L25" s="4">
        <f>1-L24</f>
        <v>0.67500000000000004</v>
      </c>
      <c r="M25" s="3" t="str">
        <f>IFERROR(INDEX(ActualResults!$K:$K,MATCH(K14&amp;"_"&amp;K39,ActualResults!$J:$J,0)),INDEX(ActualResults!$K:$K,MATCH(K39&amp;"_"&amp;K14,ActualResults!$J:$J,0)))</f>
        <v>Duke</v>
      </c>
      <c r="N25" s="6">
        <f>IF(M25=M24,1,0)</f>
        <v>1</v>
      </c>
    </row>
    <row r="26" spans="1:14" x14ac:dyDescent="0.6">
      <c r="A26" s="1" t="s">
        <v>20</v>
      </c>
      <c r="B26" s="1" t="str">
        <f>INDEX(Teams!$B:$B,MATCH(INDEX(PlayoffTeams!$C:$C,MATCH(Bracket!$A26,PlayoffTeams!$B:$B,0)),Teams!$A:$A,0))</f>
        <v>Duke</v>
      </c>
      <c r="C26" s="2">
        <f>IFERROR(INDEX(output!$B:$B,MATCH(B26&amp;"_"&amp;B27,output!$D:$D,0)),1-INDEX(output!$B:$B,MATCH(B27&amp;"_"&amp;B26,output!$D:$D,0)))</f>
        <v>0.94299999999999995</v>
      </c>
      <c r="D26" s="1" t="str">
        <f>IF(C26&gt;C27,B26,B27)</f>
        <v>Duke</v>
      </c>
    </row>
    <row r="27" spans="1:14" x14ac:dyDescent="0.6">
      <c r="A27" s="1" t="s">
        <v>2717</v>
      </c>
      <c r="B27" s="1" t="str">
        <f>N5</f>
        <v>Robert Morris</v>
      </c>
      <c r="C27" s="2">
        <f>1-C26</f>
        <v>5.7000000000000051E-2</v>
      </c>
      <c r="D27" s="3" t="str">
        <f>IFERROR(INDEX(ActualResults!$K:$K,MATCH(B26&amp;"_"&amp;B27,ActualResults!$J:$J,0)),INDEX(ActualResults!$K:$K,MATCH(B27&amp;"_"&amp;B26,ActualResults!$J:$J,0)))</f>
        <v>Duke</v>
      </c>
      <c r="E27" s="6">
        <f>IF(D27=D26,1,0)</f>
        <v>1</v>
      </c>
    </row>
    <row r="29" spans="1:14" x14ac:dyDescent="0.6">
      <c r="A29" s="1" t="s">
        <v>27</v>
      </c>
      <c r="B29" s="1" t="str">
        <f>INDEX(Teams!$B:$B,MATCH(INDEX(PlayoffTeams!$C:$C,MATCH(Bracket!$A29,PlayoffTeams!$B:$B,0)),Teams!$A:$A,0))</f>
        <v>San Diego St</v>
      </c>
      <c r="C29" s="2">
        <f>IFERROR(INDEX(output!$B:$B,MATCH(B29&amp;"_"&amp;B30,output!$D:$D,0)),1-INDEX(output!$B:$B,MATCH(B30&amp;"_"&amp;B29,output!$D:$D,0)))</f>
        <v>0.48</v>
      </c>
      <c r="D29" s="1" t="str">
        <f>IF(C29&gt;C30,B29,B30)</f>
        <v>St John's</v>
      </c>
      <c r="F29" s="2">
        <f>IFERROR(INDEX(output!$B:$B,MATCH(D26&amp;"_"&amp;D29,output!$D:$D,0)),1-INDEX(output!$B:$B,MATCH(D29&amp;"_"&amp;D26,output!$D:$D,0)))</f>
        <v>0.90800000000000003</v>
      </c>
      <c r="G29" s="1" t="str">
        <f>IF(F29&gt;F30,D26,D29)</f>
        <v>Duke</v>
      </c>
    </row>
    <row r="30" spans="1:14" x14ac:dyDescent="0.6">
      <c r="A30" s="1" t="s">
        <v>28</v>
      </c>
      <c r="B30" s="1" t="str">
        <f>INDEX(Teams!$B:$B,MATCH(INDEX(PlayoffTeams!$C:$C,MATCH(Bracket!$A30,PlayoffTeams!$B:$B,0)),Teams!$A:$A,0))</f>
        <v>St John's</v>
      </c>
      <c r="C30" s="2">
        <f>1-C29</f>
        <v>0.52</v>
      </c>
      <c r="D30" s="3" t="str">
        <f>IFERROR(INDEX(ActualResults!$K:$K,MATCH(B29&amp;"_"&amp;B30,ActualResults!$J:$J,0)),INDEX(ActualResults!$K:$K,MATCH(B30&amp;"_"&amp;B29,ActualResults!$J:$J,0)))</f>
        <v>San Diego St</v>
      </c>
      <c r="E30" s="6">
        <f>IF(D30=D29,1,0)</f>
        <v>0</v>
      </c>
      <c r="F30" s="4">
        <f>1-F29</f>
        <v>9.1999999999999971E-2</v>
      </c>
      <c r="G30" s="3" t="str">
        <f>IFERROR(INDEX(ActualResults!$K:$K,MATCH(D27&amp;"_"&amp;D30,ActualResults!$J:$J,0)),INDEX(ActualResults!$K:$K,MATCH(D30&amp;"_"&amp;D27,ActualResults!$J:$J,0)))</f>
        <v>Duke</v>
      </c>
      <c r="H30" s="6">
        <f>IF(G30=G29,1,0)</f>
        <v>1</v>
      </c>
    </row>
    <row r="32" spans="1:14" x14ac:dyDescent="0.6">
      <c r="A32" s="1" t="s">
        <v>24</v>
      </c>
      <c r="B32" s="1" t="str">
        <f>INDEX(Teams!$B:$B,MATCH(INDEX(PlayoffTeams!$C:$C,MATCH(Bracket!$A32,PlayoffTeams!$B:$B,0)),Teams!$A:$A,0))</f>
        <v>Utah</v>
      </c>
      <c r="C32" s="2">
        <f>IFERROR(INDEX(output!$B:$B,MATCH(B32&amp;"_"&amp;B33,output!$D:$D,0)),1-INDEX(output!$B:$B,MATCH(B33&amp;"_"&amp;B32,output!$D:$D,0)))</f>
        <v>0.55600000000000005</v>
      </c>
      <c r="D32" s="1" t="str">
        <f>IF(C32&gt;C33,B32,B33)</f>
        <v>Utah</v>
      </c>
      <c r="H32" s="2">
        <f>IFERROR(INDEX(output!$B:$B,MATCH(G29&amp;"_"&amp;G35,output!$D:$D,0)),1-INDEX(output!$B:$B,MATCH(G35&amp;"_"&amp;G29,output!$D:$D,0)))</f>
        <v>0.76</v>
      </c>
      <c r="I32" s="1" t="str">
        <f>IF(H32&gt;H33,G29,G35)</f>
        <v>Duke</v>
      </c>
    </row>
    <row r="33" spans="1:13" x14ac:dyDescent="0.6">
      <c r="A33" s="1" t="s">
        <v>31</v>
      </c>
      <c r="B33" s="1" t="str">
        <f>INDEX(Teams!$B:$B,MATCH(INDEX(PlayoffTeams!$C:$C,MATCH(Bracket!$A33,PlayoffTeams!$B:$B,0)),Teams!$A:$A,0))</f>
        <v>SF Austin</v>
      </c>
      <c r="C33" s="2">
        <f>1-C32</f>
        <v>0.44399999999999995</v>
      </c>
      <c r="D33" s="3" t="str">
        <f>IFERROR(INDEX(ActualResults!$K:$K,MATCH(B32&amp;"_"&amp;B33,ActualResults!$J:$J,0)),INDEX(ActualResults!$K:$K,MATCH(B33&amp;"_"&amp;B32,ActualResults!$J:$J,0)))</f>
        <v>Utah</v>
      </c>
      <c r="E33" s="6">
        <f>IF(D33=D32,1,0)</f>
        <v>1</v>
      </c>
      <c r="H33" s="4">
        <f>1-H32</f>
        <v>0.24</v>
      </c>
      <c r="I33" s="3" t="str">
        <f>IFERROR(INDEX(ActualResults!$K:$K,MATCH(G30&amp;"_"&amp;G36,ActualResults!$J:$J,0)),INDEX(ActualResults!$K:$K,MATCH(G36&amp;"_"&amp;G30,ActualResults!$J:$J,0)))</f>
        <v>Duke</v>
      </c>
      <c r="J33" s="6">
        <f>IF(I33=I32,1,0)</f>
        <v>1</v>
      </c>
    </row>
    <row r="35" spans="1:13" x14ac:dyDescent="0.6">
      <c r="A35" s="1" t="s">
        <v>23</v>
      </c>
      <c r="B35" s="1" t="str">
        <f>INDEX(Teams!$B:$B,MATCH(INDEX(PlayoffTeams!$C:$C,MATCH(Bracket!$A35,PlayoffTeams!$B:$B,0)),Teams!$A:$A,0))</f>
        <v>Georgetown</v>
      </c>
      <c r="C35" s="2">
        <f>IFERROR(INDEX(output!$B:$B,MATCH(B35&amp;"_"&amp;B36,output!$D:$D,0)),1-INDEX(output!$B:$B,MATCH(B36&amp;"_"&amp;B35,output!$D:$D,0)))</f>
        <v>0.81800000000000006</v>
      </c>
      <c r="D35" s="1" t="str">
        <f>IF(C35&gt;C36,B35,B36)</f>
        <v>Georgetown</v>
      </c>
      <c r="F35" s="2">
        <f>IFERROR(INDEX(output!$B:$B,MATCH(D32&amp;"_"&amp;D35,output!$D:$D,0)),1-INDEX(output!$B:$B,MATCH(D35&amp;"_"&amp;D32,output!$D:$D,0)))</f>
        <v>0.57899999999999996</v>
      </c>
      <c r="G35" s="1" t="str">
        <f>IF(F35&gt;F36,D32,D35)</f>
        <v>Utah</v>
      </c>
      <c r="I35" s="2"/>
    </row>
    <row r="36" spans="1:13" x14ac:dyDescent="0.6">
      <c r="A36" s="1" t="s">
        <v>32</v>
      </c>
      <c r="B36" s="1" t="str">
        <f>INDEX(Teams!$B:$B,MATCH(INDEX(PlayoffTeams!$C:$C,MATCH(Bracket!$A36,PlayoffTeams!$B:$B,0)),Teams!$A:$A,0))</f>
        <v>E Washington</v>
      </c>
      <c r="C36" s="2">
        <f>1-C35</f>
        <v>0.18199999999999994</v>
      </c>
      <c r="D36" s="3" t="str">
        <f>IFERROR(INDEX(ActualResults!$K:$K,MATCH(B35&amp;"_"&amp;B36,ActualResults!$J:$J,0)),INDEX(ActualResults!$K:$K,MATCH(B36&amp;"_"&amp;B35,ActualResults!$J:$J,0)))</f>
        <v>Georgetown</v>
      </c>
      <c r="E36" s="6">
        <f>IF(D36=D35,1,0)</f>
        <v>1</v>
      </c>
      <c r="F36" s="4">
        <f>1-F35</f>
        <v>0.42100000000000004</v>
      </c>
      <c r="G36" s="3" t="str">
        <f>IFERROR(INDEX(ActualResults!$K:$K,MATCH(D33&amp;"_"&amp;D36,ActualResults!$J:$J,0)),INDEX(ActualResults!$K:$K,MATCH(D36&amp;"_"&amp;D33,ActualResults!$J:$J,0)))</f>
        <v>Utah</v>
      </c>
      <c r="H36" s="6">
        <f>IF(G36=G35,1,0)</f>
        <v>1</v>
      </c>
      <c r="I36" s="4"/>
      <c r="J36" s="3"/>
    </row>
    <row r="38" spans="1:13" x14ac:dyDescent="0.6">
      <c r="A38" s="1" t="s">
        <v>25</v>
      </c>
      <c r="B38" s="1" t="str">
        <f>INDEX(Teams!$B:$B,MATCH(INDEX(PlayoffTeams!$C:$C,MATCH(Bracket!$A38,PlayoffTeams!$B:$B,0)),Teams!$A:$A,0))</f>
        <v>SMU</v>
      </c>
      <c r="C38" s="2">
        <f>IFERROR(INDEX(output!$B:$B,MATCH(B38&amp;"_"&amp;B39,output!$D:$D,0)),1-INDEX(output!$B:$B,MATCH(B39&amp;"_"&amp;B38,output!$D:$D,0)))</f>
        <v>0.60299999999999998</v>
      </c>
      <c r="D38" s="1" t="str">
        <f>IF(C38&gt;C39,B38,B39)</f>
        <v>SMU</v>
      </c>
      <c r="J38" s="2">
        <f>IFERROR(INDEX(output!$B:$B,MATCH(I32&amp;"_"&amp;I44,output!$D:$D,0)),1-INDEX(output!$B:$B,MATCH(I44&amp;"_"&amp;I32,output!$D:$D,0)))</f>
        <v>0.68400000000000005</v>
      </c>
      <c r="K38" s="1" t="str">
        <f>IF(J38&gt;J39,I32,I44)</f>
        <v>Duke</v>
      </c>
    </row>
    <row r="39" spans="1:13" x14ac:dyDescent="0.6">
      <c r="A39" s="1" t="s">
        <v>30</v>
      </c>
      <c r="B39" s="1" t="str">
        <f>INDEX(Teams!$B:$B,MATCH(INDEX(PlayoffTeams!$C:$C,MATCH(Bracket!$A39,PlayoffTeams!$B:$B,0)),Teams!$A:$A,0))</f>
        <v>UCLA</v>
      </c>
      <c r="C39" s="2">
        <f>1-C38</f>
        <v>0.39700000000000002</v>
      </c>
      <c r="D39" s="3" t="str">
        <f>IFERROR(INDEX(ActualResults!$K:$K,MATCH(B38&amp;"_"&amp;B39,ActualResults!$J:$J,0)),INDEX(ActualResults!$K:$K,MATCH(B39&amp;"_"&amp;B38,ActualResults!$J:$J,0)))</f>
        <v>UCLA</v>
      </c>
      <c r="E39" s="6">
        <f>IF(D39=D38,1,0)</f>
        <v>0</v>
      </c>
      <c r="J39" s="4">
        <f>1-J38</f>
        <v>0.31599999999999995</v>
      </c>
      <c r="K39" s="3" t="str">
        <f>IFERROR(INDEX(ActualResults!$K:$K,MATCH(I33&amp;"_"&amp;I45,ActualResults!$J:$J,0)),INDEX(ActualResults!$K:$K,MATCH(I45&amp;"_"&amp;I33,ActualResults!$J:$J,0)))</f>
        <v>Duke</v>
      </c>
      <c r="L39" s="6">
        <f>IF(K39=K38,1,0)</f>
        <v>1</v>
      </c>
    </row>
    <row r="41" spans="1:13" x14ac:dyDescent="0.6">
      <c r="A41" s="1" t="s">
        <v>22</v>
      </c>
      <c r="B41" s="1" t="str">
        <f>INDEX(Teams!$B:$B,MATCH(INDEX(PlayoffTeams!$C:$C,MATCH(Bracket!$A41,PlayoffTeams!$B:$B,0)),Teams!$A:$A,0))</f>
        <v>Iowa St</v>
      </c>
      <c r="C41" s="2">
        <f>IFERROR(INDEX(output!$B:$B,MATCH(B41&amp;"_"&amp;B42,output!$D:$D,0)),1-INDEX(output!$B:$B,MATCH(B42&amp;"_"&amp;B41,output!$D:$D,0)))</f>
        <v>0.87</v>
      </c>
      <c r="D41" s="1" t="str">
        <f>IF(C41&gt;C42,B41,B42)</f>
        <v>Iowa St</v>
      </c>
      <c r="F41" s="2">
        <f>IFERROR(INDEX(output!$B:$B,MATCH(D38&amp;"_"&amp;D41,output!$D:$D,0)),1-INDEX(output!$B:$B,MATCH(D41&amp;"_"&amp;D38,output!$D:$D,0)))</f>
        <v>0.32299999999999995</v>
      </c>
      <c r="G41" s="1" t="str">
        <f>IF(F41&gt;F42,D38,D41)</f>
        <v>Iowa St</v>
      </c>
    </row>
    <row r="42" spans="1:13" x14ac:dyDescent="0.6">
      <c r="A42" s="1" t="s">
        <v>33</v>
      </c>
      <c r="B42" s="1" t="str">
        <f>INDEX(Teams!$B:$B,MATCH(INDEX(PlayoffTeams!$C:$C,MATCH(Bracket!$A42,PlayoffTeams!$B:$B,0)),Teams!$A:$A,0))</f>
        <v>UAB</v>
      </c>
      <c r="C42" s="2">
        <f>1-C41</f>
        <v>0.13</v>
      </c>
      <c r="D42" s="3" t="str">
        <f>IFERROR(INDEX(ActualResults!$K:$K,MATCH(B41&amp;"_"&amp;B42,ActualResults!$J:$J,0)),INDEX(ActualResults!$K:$K,MATCH(B42&amp;"_"&amp;B41,ActualResults!$J:$J,0)))</f>
        <v>UAB</v>
      </c>
      <c r="E42" s="6">
        <f>IF(D42=D41,1,0)</f>
        <v>0</v>
      </c>
      <c r="F42" s="4">
        <f>1-F41</f>
        <v>0.67700000000000005</v>
      </c>
      <c r="G42" s="3" t="str">
        <f>IFERROR(INDEX(ActualResults!$K:$K,MATCH(D39&amp;"_"&amp;D42,ActualResults!$J:$J,0)),INDEX(ActualResults!$K:$K,MATCH(D42&amp;"_"&amp;D39,ActualResults!$J:$J,0)))</f>
        <v>UCLA</v>
      </c>
      <c r="H42" s="6">
        <f>IF(G42=G41,1,0)</f>
        <v>0</v>
      </c>
    </row>
    <row r="44" spans="1:13" x14ac:dyDescent="0.6">
      <c r="A44" s="1" t="s">
        <v>26</v>
      </c>
      <c r="B44" s="1" t="str">
        <f>INDEX(Teams!$B:$B,MATCH(INDEX(PlayoffTeams!$C:$C,MATCH(Bracket!$A44,PlayoffTeams!$B:$B,0)),Teams!$A:$A,0))</f>
        <v>Iowa</v>
      </c>
      <c r="C44" s="2">
        <f>IFERROR(INDEX(output!$B:$B,MATCH(B44&amp;"_"&amp;B45,output!$D:$D,0)),1-INDEX(output!$B:$B,MATCH(B45&amp;"_"&amp;B44,output!$D:$D,0)))</f>
        <v>0.43400000000000005</v>
      </c>
      <c r="D44" s="1" t="str">
        <f>IF(C44&gt;C45,B44,B45)</f>
        <v>Davidson</v>
      </c>
      <c r="H44" s="2">
        <f>IFERROR(INDEX(output!$B:$B,MATCH(G41&amp;"_"&amp;G47,output!$D:$D,0)),1-INDEX(output!$B:$B,MATCH(G47&amp;"_"&amp;G41,output!$D:$D,0)))</f>
        <v>0.38600000000000001</v>
      </c>
      <c r="I44" s="1" t="str">
        <f>IF(H44&gt;H45,G41,G47)</f>
        <v>Gonzaga</v>
      </c>
    </row>
    <row r="45" spans="1:13" x14ac:dyDescent="0.6">
      <c r="A45" s="1" t="s">
        <v>29</v>
      </c>
      <c r="B45" s="1" t="str">
        <f>INDEX(Teams!$B:$B,MATCH(INDEX(PlayoffTeams!$C:$C,MATCH(Bracket!$A45,PlayoffTeams!$B:$B,0)),Teams!$A:$A,0))</f>
        <v>Davidson</v>
      </c>
      <c r="C45" s="2">
        <f>1-C44</f>
        <v>0.56599999999999995</v>
      </c>
      <c r="D45" s="3" t="str">
        <f>IFERROR(INDEX(ActualResults!$K:$K,MATCH(B44&amp;"_"&amp;B45,ActualResults!$J:$J,0)),INDEX(ActualResults!$K:$K,MATCH(B45&amp;"_"&amp;B44,ActualResults!$J:$J,0)))</f>
        <v>Iowa</v>
      </c>
      <c r="E45" s="6">
        <f>IF(D45=D44,1,0)</f>
        <v>0</v>
      </c>
      <c r="H45" s="4">
        <f>1-H44</f>
        <v>0.61399999999999999</v>
      </c>
      <c r="I45" s="3" t="str">
        <f>IFERROR(INDEX(ActualResults!$K:$K,MATCH(G42&amp;"_"&amp;G48,ActualResults!$J:$J,0)),INDEX(ActualResults!$K:$K,MATCH(G48&amp;"_"&amp;G42,ActualResults!$J:$J,0)))</f>
        <v>Gonzaga</v>
      </c>
      <c r="J45" s="6">
        <f>IF(I45=I44,1,0)</f>
        <v>1</v>
      </c>
    </row>
    <row r="47" spans="1:13" x14ac:dyDescent="0.6">
      <c r="A47" s="1" t="s">
        <v>21</v>
      </c>
      <c r="B47" s="1" t="str">
        <f>INDEX(Teams!$B:$B,MATCH(INDEX(PlayoffTeams!$C:$C,MATCH(Bracket!$A47,PlayoffTeams!$B:$B,0)),Teams!$A:$A,0))</f>
        <v>Gonzaga</v>
      </c>
      <c r="C47" s="2">
        <f>IFERROR(INDEX(output!$B:$B,MATCH(B47&amp;"_"&amp;B48,output!$D:$D,0)),1-INDEX(output!$B:$B,MATCH(B48&amp;"_"&amp;B47,output!$D:$D,0)))</f>
        <v>0.91</v>
      </c>
      <c r="D47" s="1" t="str">
        <f>IF(C47&gt;C48,B47,B48)</f>
        <v>Gonzaga</v>
      </c>
      <c r="F47" s="2">
        <f>IFERROR(INDEX(output!$B:$B,MATCH(D44&amp;"_"&amp;D47,output!$D:$D,0)),1-INDEX(output!$B:$B,MATCH(D47&amp;"_"&amp;D44,output!$D:$D,0)))</f>
        <v>0.35799999999999998</v>
      </c>
      <c r="G47" s="1" t="str">
        <f>IF(F47&gt;F48,D44,D47)</f>
        <v>Gonzaga</v>
      </c>
      <c r="I47" s="2"/>
      <c r="L47" s="2"/>
    </row>
    <row r="48" spans="1:13" x14ac:dyDescent="0.6">
      <c r="A48" s="1" t="s">
        <v>34</v>
      </c>
      <c r="B48" s="1" t="str">
        <f>INDEX(Teams!$B:$B,MATCH(INDEX(PlayoffTeams!$C:$C,MATCH(Bracket!$A48,PlayoffTeams!$B:$B,0)),Teams!$A:$A,0))</f>
        <v>N Dakota St</v>
      </c>
      <c r="C48" s="2">
        <f>1-C47</f>
        <v>8.9999999999999969E-2</v>
      </c>
      <c r="D48" s="3" t="str">
        <f>IFERROR(INDEX(ActualResults!$K:$K,MATCH(B47&amp;"_"&amp;B48,ActualResults!$J:$J,0)),INDEX(ActualResults!$K:$K,MATCH(B48&amp;"_"&amp;B47,ActualResults!$J:$J,0)))</f>
        <v>Gonzaga</v>
      </c>
      <c r="E48" s="6">
        <f>IF(D48=D47,1,0)</f>
        <v>1</v>
      </c>
      <c r="F48" s="4">
        <f>1-F47</f>
        <v>0.64200000000000002</v>
      </c>
      <c r="G48" s="3" t="str">
        <f>IFERROR(INDEX(ActualResults!$K:$K,MATCH(D45&amp;"_"&amp;D48,ActualResults!$J:$J,0)),INDEX(ActualResults!$K:$K,MATCH(D48&amp;"_"&amp;D45,ActualResults!$J:$J,0)))</f>
        <v>Gonzaga</v>
      </c>
      <c r="H48" s="6">
        <f>IF(G48=G47,1,0)</f>
        <v>1</v>
      </c>
      <c r="I48" s="4"/>
      <c r="J48" s="3"/>
      <c r="L48" s="4"/>
      <c r="M48" s="3"/>
    </row>
    <row r="51" spans="1:12" x14ac:dyDescent="0.6">
      <c r="A51" s="1" t="s">
        <v>37</v>
      </c>
      <c r="B51" s="1" t="str">
        <f>INDEX(Teams!$B:$B,MATCH(INDEX(PlayoffTeams!$C:$C,MATCH(Bracket!$A51,PlayoffTeams!$B:$B,0)),Teams!$A:$A,0))</f>
        <v>Kentucky</v>
      </c>
      <c r="C51" s="2">
        <f>IFERROR(INDEX(output!$B:$B,MATCH(B51&amp;"_"&amp;B52,output!$D:$D,0)),1-INDEX(output!$B:$B,MATCH(B52&amp;"_"&amp;B51,output!$D:$D,0)))</f>
        <v>0.98499999999999999</v>
      </c>
      <c r="D51" s="1" t="str">
        <f>IF(C51&gt;C52,B51,B52)</f>
        <v>Kentucky</v>
      </c>
    </row>
    <row r="52" spans="1:12" x14ac:dyDescent="0.6">
      <c r="A52" s="1" t="s">
        <v>2729</v>
      </c>
      <c r="B52" s="1" t="str">
        <f>N98</f>
        <v>Hampton</v>
      </c>
      <c r="C52" s="2">
        <f>1-C51</f>
        <v>1.5000000000000013E-2</v>
      </c>
      <c r="D52" s="3" t="str">
        <f>IFERROR(INDEX(ActualResults!$K:$K,MATCH(B51&amp;"_"&amp;B52,ActualResults!$J:$J,0)),INDEX(ActualResults!$K:$K,MATCH(B52&amp;"_"&amp;B51,ActualResults!$J:$J,0)))</f>
        <v>Kentucky</v>
      </c>
      <c r="E52" s="6">
        <f>IF(D52=D51,1,0)</f>
        <v>1</v>
      </c>
    </row>
    <row r="54" spans="1:12" x14ac:dyDescent="0.6">
      <c r="A54" s="1" t="s">
        <v>44</v>
      </c>
      <c r="B54" s="1" t="str">
        <f>INDEX(Teams!$B:$B,MATCH(INDEX(PlayoffTeams!$C:$C,MATCH(Bracket!$A54,PlayoffTeams!$B:$B,0)),Teams!$A:$A,0))</f>
        <v>Cincinnati</v>
      </c>
      <c r="C54" s="2">
        <f>IFERROR(INDEX(output!$B:$B,MATCH(B54&amp;"_"&amp;B55,output!$D:$D,0)),1-INDEX(output!$B:$B,MATCH(B55&amp;"_"&amp;B54,output!$D:$D,0)))</f>
        <v>0.42499999999999999</v>
      </c>
      <c r="D54" s="1" t="str">
        <f>IF(C54&gt;C55,B54,B55)</f>
        <v>Purdue</v>
      </c>
      <c r="F54" s="2">
        <f>IFERROR(INDEX(output!$B:$B,MATCH(D51&amp;"_"&amp;D54,output!$D:$D,0)),1-INDEX(output!$B:$B,MATCH(D54&amp;"_"&amp;D51,output!$D:$D,0)))</f>
        <v>0.89600000000000002</v>
      </c>
      <c r="G54" s="1" t="str">
        <f>IF(F54&gt;F55,D51,D54)</f>
        <v>Kentucky</v>
      </c>
    </row>
    <row r="55" spans="1:12" x14ac:dyDescent="0.6">
      <c r="A55" s="1" t="s">
        <v>45</v>
      </c>
      <c r="B55" s="1" t="str">
        <f>INDEX(Teams!$B:$B,MATCH(INDEX(PlayoffTeams!$C:$C,MATCH(Bracket!$A55,PlayoffTeams!$B:$B,0)),Teams!$A:$A,0))</f>
        <v>Purdue</v>
      </c>
      <c r="C55" s="2">
        <f>1-C54</f>
        <v>0.57499999999999996</v>
      </c>
      <c r="D55" s="3" t="str">
        <f>IFERROR(INDEX(ActualResults!$K:$K,MATCH(B54&amp;"_"&amp;B55,ActualResults!$J:$J,0)),INDEX(ActualResults!$K:$K,MATCH(B55&amp;"_"&amp;B54,ActualResults!$J:$J,0)))</f>
        <v>Cincinnati</v>
      </c>
      <c r="E55" s="6">
        <f>IF(D55=D54,1,0)</f>
        <v>0</v>
      </c>
      <c r="F55" s="4">
        <f>1-F54</f>
        <v>0.10399999999999998</v>
      </c>
      <c r="G55" s="3" t="str">
        <f>IFERROR(INDEX(ActualResults!$K:$K,MATCH(D52&amp;"_"&amp;D55,ActualResults!$J:$J,0)),INDEX(ActualResults!$K:$K,MATCH(D55&amp;"_"&amp;D52,ActualResults!$J:$J,0)))</f>
        <v>Kentucky</v>
      </c>
      <c r="H55" s="6">
        <f>IF(G55=G54,1,0)</f>
        <v>1</v>
      </c>
    </row>
    <row r="57" spans="1:12" x14ac:dyDescent="0.6">
      <c r="A57" s="1" t="s">
        <v>41</v>
      </c>
      <c r="B57" s="1" t="str">
        <f>INDEX(Teams!$B:$B,MATCH(INDEX(PlayoffTeams!$C:$C,MATCH(Bracket!$A57,PlayoffTeams!$B:$B,0)),Teams!$A:$A,0))</f>
        <v>West Virginia</v>
      </c>
      <c r="C57" s="2">
        <f>IFERROR(INDEX(output!$B:$B,MATCH(B57&amp;"_"&amp;B58,output!$D:$D,0)),1-INDEX(output!$B:$B,MATCH(B58&amp;"_"&amp;B57,output!$D:$D,0)))</f>
        <v>0.63600000000000001</v>
      </c>
      <c r="D57" s="1" t="str">
        <f>IF(C57&gt;C58,B57,B58)</f>
        <v>West Virginia</v>
      </c>
      <c r="H57" s="2">
        <f>IFERROR(INDEX(output!$B:$B,MATCH(G54&amp;"_"&amp;G60,output!$D:$D,0)),1-INDEX(output!$B:$B,MATCH(G60&amp;"_"&amp;G54,output!$D:$D,0)))</f>
        <v>0.78800000000000003</v>
      </c>
      <c r="I57" s="1" t="str">
        <f>IF(H57&gt;H58,G54,G60)</f>
        <v>Kentucky</v>
      </c>
    </row>
    <row r="58" spans="1:12" x14ac:dyDescent="0.6">
      <c r="A58" s="1" t="s">
        <v>48</v>
      </c>
      <c r="B58" s="1" t="str">
        <f>INDEX(Teams!$B:$B,MATCH(INDEX(PlayoffTeams!$C:$C,MATCH(Bracket!$A58,PlayoffTeams!$B:$B,0)),Teams!$A:$A,0))</f>
        <v>Buffalo</v>
      </c>
      <c r="C58" s="2">
        <f>1-C57</f>
        <v>0.36399999999999999</v>
      </c>
      <c r="D58" s="3" t="str">
        <f>IFERROR(INDEX(ActualResults!$K:$K,MATCH(B57&amp;"_"&amp;B58,ActualResults!$J:$J,0)),INDEX(ActualResults!$K:$K,MATCH(B58&amp;"_"&amp;B57,ActualResults!$J:$J,0)))</f>
        <v>West Virginia</v>
      </c>
      <c r="E58" s="6">
        <f>IF(D58=D57,1,0)</f>
        <v>1</v>
      </c>
      <c r="H58" s="4">
        <f>1-H57</f>
        <v>0.21199999999999997</v>
      </c>
      <c r="I58" s="3" t="str">
        <f>IFERROR(INDEX(ActualResults!$K:$K,MATCH(G55&amp;"_"&amp;G61,ActualResults!$J:$J,0)),INDEX(ActualResults!$K:$K,MATCH(G61&amp;"_"&amp;G55,ActualResults!$J:$J,0)))</f>
        <v>Kentucky</v>
      </c>
      <c r="J58" s="6">
        <f>IF(I58=I57,1,0)</f>
        <v>1</v>
      </c>
    </row>
    <row r="60" spans="1:12" x14ac:dyDescent="0.6">
      <c r="A60" s="1" t="s">
        <v>40</v>
      </c>
      <c r="B60" s="1" t="str">
        <f>INDEX(Teams!$B:$B,MATCH(INDEX(PlayoffTeams!$C:$C,MATCH(Bracket!$A60,PlayoffTeams!$B:$B,0)),Teams!$A:$A,0))</f>
        <v>Maryland</v>
      </c>
      <c r="C60" s="2">
        <f>IFERROR(INDEX(output!$B:$B,MATCH(B60&amp;"_"&amp;B61,output!$D:$D,0)),1-INDEX(output!$B:$B,MATCH(B61&amp;"_"&amp;B60,output!$D:$D,0)))</f>
        <v>0.65400000000000003</v>
      </c>
      <c r="D60" s="1" t="str">
        <f>IF(C60&gt;C61,B60,B61)</f>
        <v>Maryland</v>
      </c>
      <c r="F60" s="2">
        <f>IFERROR(INDEX(output!$B:$B,MATCH(D57&amp;"_"&amp;D60,output!$D:$D,0)),1-INDEX(output!$B:$B,MATCH(D60&amp;"_"&amp;D57,output!$D:$D,0)))</f>
        <v>0.504</v>
      </c>
      <c r="G60" s="1" t="str">
        <f>IF(F60&gt;F61,D57,D60)</f>
        <v>West Virginia</v>
      </c>
      <c r="I60" s="2"/>
    </row>
    <row r="61" spans="1:12" x14ac:dyDescent="0.6">
      <c r="A61" s="1" t="s">
        <v>49</v>
      </c>
      <c r="B61" s="1" t="str">
        <f>INDEX(Teams!$B:$B,MATCH(INDEX(PlayoffTeams!$C:$C,MATCH(Bracket!$A61,PlayoffTeams!$B:$B,0)),Teams!$A:$A,0))</f>
        <v>Valparaiso</v>
      </c>
      <c r="C61" s="2">
        <f>1-C60</f>
        <v>0.34599999999999997</v>
      </c>
      <c r="D61" s="3" t="str">
        <f>IFERROR(INDEX(ActualResults!$K:$K,MATCH(B60&amp;"_"&amp;B61,ActualResults!$J:$J,0)),INDEX(ActualResults!$K:$K,MATCH(B61&amp;"_"&amp;B60,ActualResults!$J:$J,0)))</f>
        <v>Maryland</v>
      </c>
      <c r="E61" s="6">
        <f>IF(D61=D60,1,0)</f>
        <v>1</v>
      </c>
      <c r="F61" s="4">
        <f>1-F60</f>
        <v>0.496</v>
      </c>
      <c r="G61" s="3" t="str">
        <f>IFERROR(INDEX(ActualResults!$K:$K,MATCH(D58&amp;"_"&amp;D61,ActualResults!$J:$J,0)),INDEX(ActualResults!$K:$K,MATCH(D61&amp;"_"&amp;D58,ActualResults!$J:$J,0)))</f>
        <v>West Virginia</v>
      </c>
      <c r="H61" s="6">
        <f>IF(G61=G60,1,0)</f>
        <v>1</v>
      </c>
      <c r="I61" s="4"/>
      <c r="J61" s="3"/>
    </row>
    <row r="63" spans="1:12" x14ac:dyDescent="0.6">
      <c r="A63" s="1" t="s">
        <v>42</v>
      </c>
      <c r="B63" s="1" t="str">
        <f>INDEX(Teams!$B:$B,MATCH(INDEX(PlayoffTeams!$C:$C,MATCH(Bracket!$A63,PlayoffTeams!$B:$B,0)),Teams!$A:$A,0))</f>
        <v>Butler</v>
      </c>
      <c r="C63" s="2">
        <f>IFERROR(INDEX(output!$B:$B,MATCH(B63&amp;"_"&amp;B64,output!$D:$D,0)),1-INDEX(output!$B:$B,MATCH(B64&amp;"_"&amp;B63,output!$D:$D,0)))</f>
        <v>0.51600000000000001</v>
      </c>
      <c r="D63" s="1" t="str">
        <f>IF(C63&gt;C64,B63,B64)</f>
        <v>Butler</v>
      </c>
      <c r="J63" s="2">
        <f>IFERROR(INDEX(output!$B:$B,MATCH(I57&amp;"_"&amp;I69,output!$D:$D,0)),1-INDEX(output!$B:$B,MATCH(I69&amp;"_"&amp;I57,output!$D:$D,0)))</f>
        <v>0.58299999999999996</v>
      </c>
      <c r="K63" s="1" t="str">
        <f>IF(J63&gt;J64,I57,I69)</f>
        <v>Kentucky</v>
      </c>
    </row>
    <row r="64" spans="1:12" x14ac:dyDescent="0.6">
      <c r="A64" s="1" t="s">
        <v>47</v>
      </c>
      <c r="B64" s="1" t="str">
        <f>INDEX(Teams!$B:$B,MATCH(INDEX(PlayoffTeams!$C:$C,MATCH(Bracket!$A64,PlayoffTeams!$B:$B,0)),Teams!$A:$A,0))</f>
        <v>Texas</v>
      </c>
      <c r="C64" s="2">
        <f>1-C63</f>
        <v>0.48399999999999999</v>
      </c>
      <c r="D64" s="3" t="str">
        <f>IFERROR(INDEX(ActualResults!$K:$K,MATCH(B63&amp;"_"&amp;B64,ActualResults!$J:$J,0)),INDEX(ActualResults!$K:$K,MATCH(B64&amp;"_"&amp;B63,ActualResults!$J:$J,0)))</f>
        <v>Butler</v>
      </c>
      <c r="E64" s="6">
        <f>IF(D64=D63,1,0)</f>
        <v>1</v>
      </c>
      <c r="J64" s="4">
        <f>1-J63</f>
        <v>0.41700000000000004</v>
      </c>
      <c r="K64" s="3" t="str">
        <f>IFERROR(INDEX(ActualResults!$K:$K,MATCH(I58&amp;"_"&amp;I70,ActualResults!$J:$J,0)),INDEX(ActualResults!$K:$K,MATCH(I70&amp;"_"&amp;I58,ActualResults!$J:$J,0)))</f>
        <v>Kentucky</v>
      </c>
      <c r="L64" s="6">
        <f>IF(K64=K63,1,0)</f>
        <v>1</v>
      </c>
    </row>
    <row r="66" spans="1:14" x14ac:dyDescent="0.6">
      <c r="A66" s="1" t="s">
        <v>39</v>
      </c>
      <c r="B66" s="1" t="str">
        <f>INDEX(Teams!$B:$B,MATCH(INDEX(PlayoffTeams!$C:$C,MATCH(Bracket!$A66,PlayoffTeams!$B:$B,0)),Teams!$A:$A,0))</f>
        <v>Notre Dame</v>
      </c>
      <c r="C66" s="2">
        <f>IFERROR(INDEX(output!$B:$B,MATCH(B66&amp;"_"&amp;B67,output!$D:$D,0)),1-INDEX(output!$B:$B,MATCH(B67&amp;"_"&amp;B66,output!$D:$D,0)))</f>
        <v>0.91300000000000003</v>
      </c>
      <c r="D66" s="1" t="str">
        <f>IF(C66&gt;C67,B66,B67)</f>
        <v>Notre Dame</v>
      </c>
      <c r="F66" s="2">
        <f>IFERROR(INDEX(output!$B:$B,MATCH(D63&amp;"_"&amp;D66,output!$D:$D,0)),1-INDEX(output!$B:$B,MATCH(D66&amp;"_"&amp;D63,output!$D:$D,0)))</f>
        <v>0.36599999999999999</v>
      </c>
      <c r="G66" s="1" t="str">
        <f>IF(F66&gt;F67,D63,D66)</f>
        <v>Notre Dame</v>
      </c>
    </row>
    <row r="67" spans="1:14" x14ac:dyDescent="0.6">
      <c r="A67" s="1" t="s">
        <v>50</v>
      </c>
      <c r="B67" s="1" t="str">
        <f>INDEX(Teams!$B:$B,MATCH(INDEX(PlayoffTeams!$C:$C,MATCH(Bracket!$A67,PlayoffTeams!$B:$B,0)),Teams!$A:$A,0))</f>
        <v>Northeastern</v>
      </c>
      <c r="C67" s="2">
        <f>1-C66</f>
        <v>8.6999999999999966E-2</v>
      </c>
      <c r="D67" s="3" t="str">
        <f>IFERROR(INDEX(ActualResults!$K:$K,MATCH(B66&amp;"_"&amp;B67,ActualResults!$J:$J,0)),INDEX(ActualResults!$K:$K,MATCH(B67&amp;"_"&amp;B66,ActualResults!$J:$J,0)))</f>
        <v>Notre Dame</v>
      </c>
      <c r="E67" s="6">
        <f>IF(D67=D66,1,0)</f>
        <v>1</v>
      </c>
      <c r="F67" s="4">
        <f>1-F66</f>
        <v>0.63400000000000001</v>
      </c>
      <c r="G67" s="3" t="str">
        <f>IFERROR(INDEX(ActualResults!$K:$K,MATCH(D64&amp;"_"&amp;D67,ActualResults!$J:$J,0)),INDEX(ActualResults!$K:$K,MATCH(D67&amp;"_"&amp;D64,ActualResults!$J:$J,0)))</f>
        <v>Notre Dame</v>
      </c>
      <c r="H67" s="6">
        <f>IF(G67=G66,1,0)</f>
        <v>1</v>
      </c>
    </row>
    <row r="69" spans="1:14" x14ac:dyDescent="0.6">
      <c r="A69" s="1" t="s">
        <v>43</v>
      </c>
      <c r="B69" s="1" t="str">
        <f>INDEX(Teams!$B:$B,MATCH(INDEX(PlayoffTeams!$C:$C,MATCH(Bracket!$A69,PlayoffTeams!$B:$B,0)),Teams!$A:$A,0))</f>
        <v>Wichita St</v>
      </c>
      <c r="C69" s="2">
        <f>IFERROR(INDEX(output!$B:$B,MATCH(B69&amp;"_"&amp;B70,output!$D:$D,0)),1-INDEX(output!$B:$B,MATCH(B70&amp;"_"&amp;B69,output!$D:$D,0)))</f>
        <v>0.67500000000000004</v>
      </c>
      <c r="D69" s="1" t="str">
        <f>IF(C69&gt;C70,B69,B70)</f>
        <v>Wichita St</v>
      </c>
      <c r="H69" s="2">
        <f>IFERROR(INDEX(output!$B:$B,MATCH(G66&amp;"_"&amp;G72,output!$D:$D,0)),1-INDEX(output!$B:$B,MATCH(G72&amp;"_"&amp;G66,output!$D:$D,0)))</f>
        <v>0.38800000000000001</v>
      </c>
      <c r="I69" s="1" t="str">
        <f>IF(H69&gt;H70,G66,G72)</f>
        <v>Kansas</v>
      </c>
    </row>
    <row r="70" spans="1:14" x14ac:dyDescent="0.6">
      <c r="A70" s="1" t="s">
        <v>46</v>
      </c>
      <c r="B70" s="1" t="str">
        <f>INDEX(Teams!$B:$B,MATCH(INDEX(PlayoffTeams!$C:$C,MATCH(Bracket!$A70,PlayoffTeams!$B:$B,0)),Teams!$A:$A,0))</f>
        <v>Indiana</v>
      </c>
      <c r="C70" s="2">
        <f>1-C69</f>
        <v>0.32499999999999996</v>
      </c>
      <c r="D70" s="3" t="str">
        <f>IFERROR(INDEX(ActualResults!$K:$K,MATCH(B69&amp;"_"&amp;B70,ActualResults!$J:$J,0)),INDEX(ActualResults!$K:$K,MATCH(B70&amp;"_"&amp;B69,ActualResults!$J:$J,0)))</f>
        <v>Wichita St</v>
      </c>
      <c r="E70" s="6">
        <f>IF(D70=D69,1,0)</f>
        <v>1</v>
      </c>
      <c r="H70" s="4">
        <f>1-H69</f>
        <v>0.61199999999999999</v>
      </c>
      <c r="I70" s="3" t="str">
        <f>IFERROR(INDEX(ActualResults!$K:$K,MATCH(G67&amp;"_"&amp;G73,ActualResults!$J:$J,0)),INDEX(ActualResults!$K:$K,MATCH(G73&amp;"_"&amp;G67,ActualResults!$J:$J,0)))</f>
        <v>Notre Dame</v>
      </c>
      <c r="J70" s="6">
        <f>IF(I70=I69,1,0)</f>
        <v>0</v>
      </c>
    </row>
    <row r="72" spans="1:14" x14ac:dyDescent="0.6">
      <c r="A72" s="1" t="s">
        <v>38</v>
      </c>
      <c r="B72" s="1" t="str">
        <f>INDEX(Teams!$B:$B,MATCH(INDEX(PlayoffTeams!$C:$C,MATCH(Bracket!$A72,PlayoffTeams!$B:$B,0)),Teams!$A:$A,0))</f>
        <v>Kansas</v>
      </c>
      <c r="C72" s="2">
        <f>IFERROR(INDEX(output!$B:$B,MATCH(B72&amp;"_"&amp;B73,output!$D:$D,0)),1-INDEX(output!$B:$B,MATCH(B73&amp;"_"&amp;B72,output!$D:$D,0)))</f>
        <v>0.85499999999999998</v>
      </c>
      <c r="D72" s="1" t="str">
        <f>IF(C72&gt;C73,B72,B73)</f>
        <v>Kansas</v>
      </c>
      <c r="F72" s="2">
        <f>IFERROR(INDEX(output!$B:$B,MATCH(D69&amp;"_"&amp;D72,output!$D:$D,0)),1-INDEX(output!$B:$B,MATCH(D72&amp;"_"&amp;D69,output!$D:$D,0)))</f>
        <v>0.35599999999999998</v>
      </c>
      <c r="G72" s="1" t="str">
        <f>IF(F72&gt;F73,D69,D72)</f>
        <v>Kansas</v>
      </c>
      <c r="I72" s="2"/>
      <c r="L72" s="2"/>
    </row>
    <row r="73" spans="1:14" x14ac:dyDescent="0.6">
      <c r="A73" s="1" t="s">
        <v>51</v>
      </c>
      <c r="B73" s="1" t="str">
        <f>INDEX(Teams!$B:$B,MATCH(INDEX(PlayoffTeams!$C:$C,MATCH(Bracket!$A73,PlayoffTeams!$B:$B,0)),Teams!$A:$A,0))</f>
        <v>New Mexico St</v>
      </c>
      <c r="C73" s="2">
        <f>1-C72</f>
        <v>0.14500000000000002</v>
      </c>
      <c r="D73" s="3" t="str">
        <f>IFERROR(INDEX(ActualResults!$K:$K,MATCH(B72&amp;"_"&amp;B73,ActualResults!$J:$J,0)),INDEX(ActualResults!$K:$K,MATCH(B73&amp;"_"&amp;B72,ActualResults!$J:$J,0)))</f>
        <v>Kansas</v>
      </c>
      <c r="E73" s="6">
        <f>IF(D73=D72,1,0)</f>
        <v>1</v>
      </c>
      <c r="F73" s="4">
        <f>1-F72</f>
        <v>0.64400000000000002</v>
      </c>
      <c r="G73" s="3" t="str">
        <f>IFERROR(INDEX(ActualResults!$K:$K,MATCH(D70&amp;"_"&amp;D73,ActualResults!$J:$J,0)),INDEX(ActualResults!$K:$K,MATCH(D73&amp;"_"&amp;D70,ActualResults!$J:$J,0)))</f>
        <v>Wichita St</v>
      </c>
      <c r="H73" s="6">
        <f>IF(G73=G72,1,0)</f>
        <v>0</v>
      </c>
      <c r="I73" s="4"/>
      <c r="J73" s="3"/>
      <c r="L73" s="4"/>
      <c r="M73" s="3"/>
    </row>
    <row r="74" spans="1:14" x14ac:dyDescent="0.6">
      <c r="L74" s="2">
        <f>IFERROR(INDEX(output!$B:$B,MATCH(K63&amp;"_"&amp;K88,output!$D:$D,0)),1-INDEX(output!$B:$B,MATCH(K88&amp;"_"&amp;K63,output!$D:$D,0)))</f>
        <v>0.47</v>
      </c>
      <c r="M74" s="1" t="str">
        <f>IF(L74&gt;L75,K63,K88)</f>
        <v>Arizona</v>
      </c>
    </row>
    <row r="75" spans="1:14" x14ac:dyDescent="0.6">
      <c r="L75" s="4">
        <f>1-L74</f>
        <v>0.53</v>
      </c>
      <c r="M75" s="3" t="str">
        <f>IFERROR(INDEX(ActualResults!$K:$K,MATCH(K64&amp;"_"&amp;K89,ActualResults!$J:$J,0)),INDEX(ActualResults!$K:$K,MATCH(K89&amp;"_"&amp;K64,ActualResults!$J:$J,0)))</f>
        <v>Wisconsin</v>
      </c>
      <c r="N75" s="6">
        <f>IF(M75=M74,1,0)</f>
        <v>0</v>
      </c>
    </row>
    <row r="76" spans="1:14" x14ac:dyDescent="0.6">
      <c r="A76" s="1" t="s">
        <v>54</v>
      </c>
      <c r="B76" s="1" t="str">
        <f>INDEX(Teams!$B:$B,MATCH(INDEX(PlayoffTeams!$C:$C,MATCH(Bracket!$A76,PlayoffTeams!$B:$B,0)),Teams!$A:$A,0))</f>
        <v>Wisconsin</v>
      </c>
      <c r="C76" s="2">
        <f>IFERROR(INDEX(output!$B:$B,MATCH(B76&amp;"_"&amp;B77,output!$D:$D,0)),1-INDEX(output!$B:$B,MATCH(B77&amp;"_"&amp;B76,output!$D:$D,0)))</f>
        <v>0.90100000000000002</v>
      </c>
      <c r="D76" s="1" t="str">
        <f>IF(C76&gt;C77,B76,B77)</f>
        <v>Wisconsin</v>
      </c>
    </row>
    <row r="77" spans="1:14" x14ac:dyDescent="0.6">
      <c r="A77" s="1" t="s">
        <v>70</v>
      </c>
      <c r="B77" s="1" t="str">
        <f>INDEX(Teams!$B:$B,MATCH(INDEX(PlayoffTeams!$C:$C,MATCH(Bracket!$A77,PlayoffTeams!$B:$B,0)),Teams!$A:$A,0))</f>
        <v>Coastal Car</v>
      </c>
      <c r="C77" s="2">
        <f>1-C76</f>
        <v>9.8999999999999977E-2</v>
      </c>
      <c r="D77" s="3" t="str">
        <f>IFERROR(INDEX(ActualResults!$K:$K,MATCH(B76&amp;"_"&amp;B77,ActualResults!$J:$J,0)),INDEX(ActualResults!$K:$K,MATCH(B77&amp;"_"&amp;B76,ActualResults!$J:$J,0)))</f>
        <v>Wisconsin</v>
      </c>
      <c r="E77" s="6">
        <f>IF(D77=D76,1,0)</f>
        <v>1</v>
      </c>
    </row>
    <row r="79" spans="1:14" x14ac:dyDescent="0.6">
      <c r="A79" s="1" t="s">
        <v>61</v>
      </c>
      <c r="B79" s="1" t="str">
        <f>INDEX(Teams!$B:$B,MATCH(INDEX(PlayoffTeams!$C:$C,MATCH(Bracket!$A79,PlayoffTeams!$B:$B,0)),Teams!$A:$A,0))</f>
        <v>Oregon</v>
      </c>
      <c r="C79" s="2">
        <f>IFERROR(INDEX(output!$B:$B,MATCH(B79&amp;"_"&amp;B80,output!$D:$D,0)),1-INDEX(output!$B:$B,MATCH(B80&amp;"_"&amp;B79,output!$D:$D,0)))</f>
        <v>0.57299999999999995</v>
      </c>
      <c r="D79" s="1" t="str">
        <f>IF(C79&gt;C80,B79,B80)</f>
        <v>Oregon</v>
      </c>
      <c r="F79" s="2">
        <f>IFERROR(INDEX(output!$B:$B,MATCH(D76&amp;"_"&amp;D79,output!$D:$D,0)),1-INDEX(output!$B:$B,MATCH(D79&amp;"_"&amp;D76,output!$D:$D,0)))</f>
        <v>0.76500000000000001</v>
      </c>
      <c r="G79" s="1" t="str">
        <f>IF(F79&gt;F80,D76,D79)</f>
        <v>Wisconsin</v>
      </c>
    </row>
    <row r="80" spans="1:14" x14ac:dyDescent="0.6">
      <c r="A80" s="1" t="s">
        <v>62</v>
      </c>
      <c r="B80" s="1" t="str">
        <f>INDEX(Teams!$B:$B,MATCH(INDEX(PlayoffTeams!$C:$C,MATCH(Bracket!$A80,PlayoffTeams!$B:$B,0)),Teams!$A:$A,0))</f>
        <v>Oklahoma St</v>
      </c>
      <c r="C80" s="2">
        <f>1-C79</f>
        <v>0.42700000000000005</v>
      </c>
      <c r="D80" s="3" t="str">
        <f>IFERROR(INDEX(ActualResults!$K:$K,MATCH(B79&amp;"_"&amp;B80,ActualResults!$J:$J,0)),INDEX(ActualResults!$K:$K,MATCH(B80&amp;"_"&amp;B79,ActualResults!$J:$J,0)))</f>
        <v>Oregon</v>
      </c>
      <c r="E80" s="6">
        <f>IF(D80=D79,1,0)</f>
        <v>1</v>
      </c>
      <c r="F80" s="4">
        <f>1-F79</f>
        <v>0.23499999999999999</v>
      </c>
      <c r="G80" s="3" t="str">
        <f>IFERROR(INDEX(ActualResults!$K:$K,MATCH(D77&amp;"_"&amp;D80,ActualResults!$J:$J,0)),INDEX(ActualResults!$K:$K,MATCH(D80&amp;"_"&amp;D77,ActualResults!$J:$J,0)))</f>
        <v>Wisconsin</v>
      </c>
      <c r="H80" s="6">
        <f>IF(G80=G79,1,0)</f>
        <v>1</v>
      </c>
    </row>
    <row r="82" spans="1:14" x14ac:dyDescent="0.6">
      <c r="A82" s="1" t="s">
        <v>58</v>
      </c>
      <c r="B82" s="1" t="str">
        <f>INDEX(Teams!$B:$B,MATCH(INDEX(PlayoffTeams!$C:$C,MATCH(Bracket!$A82,PlayoffTeams!$B:$B,0)),Teams!$A:$A,0))</f>
        <v>Arkansas</v>
      </c>
      <c r="C82" s="2">
        <f>IFERROR(INDEX(output!$B:$B,MATCH(B82&amp;"_"&amp;B83,output!$D:$D,0)),1-INDEX(output!$B:$B,MATCH(B83&amp;"_"&amp;B82,output!$D:$D,0)))</f>
        <v>0.64400000000000002</v>
      </c>
      <c r="D82" s="1" t="str">
        <f>IF(C82&gt;C83,B82,B83)</f>
        <v>Arkansas</v>
      </c>
      <c r="H82" s="2">
        <f>IFERROR(INDEX(output!$B:$B,MATCH(G79&amp;"_"&amp;G85,output!$D:$D,0)),1-INDEX(output!$B:$B,MATCH(G85&amp;"_"&amp;G79,output!$D:$D,0)))</f>
        <v>0.42400000000000004</v>
      </c>
      <c r="I82" s="1" t="str">
        <f>IF(H82&gt;H83,G79,G85)</f>
        <v>North Carolina</v>
      </c>
    </row>
    <row r="83" spans="1:14" x14ac:dyDescent="0.6">
      <c r="A83" s="1" t="s">
        <v>66</v>
      </c>
      <c r="B83" s="1" t="str">
        <f>INDEX(Teams!$B:$B,MATCH(INDEX(PlayoffTeams!$C:$C,MATCH(Bracket!$A83,PlayoffTeams!$B:$B,0)),Teams!$A:$A,0))</f>
        <v>Wofford</v>
      </c>
      <c r="C83" s="2">
        <f>1-C82</f>
        <v>0.35599999999999998</v>
      </c>
      <c r="D83" s="3" t="str">
        <f>IFERROR(INDEX(ActualResults!$K:$K,MATCH(B82&amp;"_"&amp;B83,ActualResults!$J:$J,0)),INDEX(ActualResults!$K:$K,MATCH(B83&amp;"_"&amp;B82,ActualResults!$J:$J,0)))</f>
        <v>Arkansas</v>
      </c>
      <c r="E83" s="6">
        <f>IF(D83=D82,1,0)</f>
        <v>1</v>
      </c>
      <c r="H83" s="4">
        <f>1-H82</f>
        <v>0.57599999999999996</v>
      </c>
      <c r="I83" s="3" t="str">
        <f>IFERROR(INDEX(ActualResults!$K:$K,MATCH(G80&amp;"_"&amp;G86,ActualResults!$J:$J,0)),INDEX(ActualResults!$K:$K,MATCH(G86&amp;"_"&amp;G80,ActualResults!$J:$J,0)))</f>
        <v>Wisconsin</v>
      </c>
      <c r="J83" s="6">
        <f>IF(I83=I82,1,0)</f>
        <v>0</v>
      </c>
    </row>
    <row r="85" spans="1:14" x14ac:dyDescent="0.6">
      <c r="A85" s="1" t="s">
        <v>57</v>
      </c>
      <c r="B85" s="1" t="str">
        <f>INDEX(Teams!$B:$B,MATCH(INDEX(PlayoffTeams!$C:$C,MATCH(Bracket!$A85,PlayoffTeams!$B:$B,0)),Teams!$A:$A,0))</f>
        <v>North Carolina</v>
      </c>
      <c r="C85" s="2">
        <f>IFERROR(INDEX(output!$B:$B,MATCH(B85&amp;"_"&amp;B86,output!$D:$D,0)),1-INDEX(output!$B:$B,MATCH(B86&amp;"_"&amp;B85,output!$D:$D,0)))</f>
        <v>0.85799999999999998</v>
      </c>
      <c r="D85" s="1" t="str">
        <f>IF(C85&gt;C86,B85,B86)</f>
        <v>North Carolina</v>
      </c>
      <c r="F85" s="2">
        <f>IFERROR(INDEX(output!$B:$B,MATCH(D82&amp;"_"&amp;D85,output!$D:$D,0)),1-INDEX(output!$B:$B,MATCH(D85&amp;"_"&amp;D82,output!$D:$D,0)))</f>
        <v>0.45300000000000001</v>
      </c>
      <c r="G85" s="1" t="str">
        <f>IF(F85&gt;F86,D82,D85)</f>
        <v>North Carolina</v>
      </c>
      <c r="I85" s="2"/>
    </row>
    <row r="86" spans="1:14" x14ac:dyDescent="0.6">
      <c r="A86" s="1" t="s">
        <v>67</v>
      </c>
      <c r="B86" s="1" t="str">
        <f>INDEX(Teams!$B:$B,MATCH(INDEX(PlayoffTeams!$C:$C,MATCH(Bracket!$A86,PlayoffTeams!$B:$B,0)),Teams!$A:$A,0))</f>
        <v>Harvard</v>
      </c>
      <c r="C86" s="2">
        <f>1-C85</f>
        <v>0.14200000000000002</v>
      </c>
      <c r="D86" s="3" t="str">
        <f>IFERROR(INDEX(ActualResults!$K:$K,MATCH(B85&amp;"_"&amp;B86,ActualResults!$J:$J,0)),INDEX(ActualResults!$K:$K,MATCH(B86&amp;"_"&amp;B85,ActualResults!$J:$J,0)))</f>
        <v>North Carolina</v>
      </c>
      <c r="E86" s="6">
        <f>IF(D86=D85,1,0)</f>
        <v>1</v>
      </c>
      <c r="F86" s="4">
        <f>1-F85</f>
        <v>0.54699999999999993</v>
      </c>
      <c r="G86" s="3" t="str">
        <f>IFERROR(INDEX(ActualResults!$K:$K,MATCH(D83&amp;"_"&amp;D86,ActualResults!$J:$J,0)),INDEX(ActualResults!$K:$K,MATCH(D86&amp;"_"&amp;D83,ActualResults!$J:$J,0)))</f>
        <v>North Carolina</v>
      </c>
      <c r="H86" s="6">
        <f>IF(G86=G85,1,0)</f>
        <v>1</v>
      </c>
      <c r="I86" s="4"/>
      <c r="J86" s="3"/>
    </row>
    <row r="88" spans="1:14" x14ac:dyDescent="0.6">
      <c r="A88" s="1" t="s">
        <v>59</v>
      </c>
      <c r="B88" s="1" t="str">
        <f>INDEX(Teams!$B:$B,MATCH(INDEX(PlayoffTeams!$C:$C,MATCH(Bracket!$A88,PlayoffTeams!$B:$B,0)),Teams!$A:$A,0))</f>
        <v>Xavier</v>
      </c>
      <c r="C88" s="2">
        <f>IFERROR(INDEX(output!$B:$B,MATCH(B88&amp;"_"&amp;B89,output!$D:$D,0)),1-INDEX(output!$B:$B,MATCH(B89&amp;"_"&amp;B88,output!$D:$D,0)))</f>
        <v>0.59399999999999997</v>
      </c>
      <c r="D88" s="1" t="str">
        <f>IF(C88&gt;C89,B88,B89)</f>
        <v>Xavier</v>
      </c>
      <c r="J88" s="2">
        <f>IFERROR(INDEX(output!$B:$B,MATCH(I82&amp;"_"&amp;I94,output!$D:$D,0)),1-INDEX(output!$B:$B,MATCH(I94&amp;"_"&amp;I82,output!$D:$D,0)))</f>
        <v>0.34799999999999998</v>
      </c>
      <c r="K88" s="1" t="str">
        <f>IF(J88&gt;J89,I82,I94)</f>
        <v>Arizona</v>
      </c>
    </row>
    <row r="89" spans="1:14" x14ac:dyDescent="0.6">
      <c r="A89" s="1" t="s">
        <v>2730</v>
      </c>
      <c r="B89" s="1" t="str">
        <f>N95</f>
        <v>Mississippi</v>
      </c>
      <c r="C89" s="2">
        <f>1-C88</f>
        <v>0.40600000000000003</v>
      </c>
      <c r="D89" s="3" t="str">
        <f>IFERROR(INDEX(ActualResults!$K:$K,MATCH(B88&amp;"_"&amp;B89,ActualResults!$J:$J,0)),INDEX(ActualResults!$K:$K,MATCH(B89&amp;"_"&amp;B88,ActualResults!$J:$J,0)))</f>
        <v>Xavier</v>
      </c>
      <c r="E89" s="6">
        <f>IF(D89=D88,1,0)</f>
        <v>1</v>
      </c>
      <c r="J89" s="4">
        <f>1-J88</f>
        <v>0.65200000000000002</v>
      </c>
      <c r="K89" s="3" t="str">
        <f>IFERROR(INDEX(ActualResults!$K:$K,MATCH(I83&amp;"_"&amp;I95,ActualResults!$J:$J,0)),INDEX(ActualResults!$K:$K,MATCH(I95&amp;"_"&amp;I83,ActualResults!$J:$J,0)))</f>
        <v>Wisconsin</v>
      </c>
      <c r="L89" s="6">
        <f>IF(K89=K88,1,0)</f>
        <v>0</v>
      </c>
    </row>
    <row r="91" spans="1:14" x14ac:dyDescent="0.6">
      <c r="A91" s="1" t="s">
        <v>56</v>
      </c>
      <c r="B91" s="1" t="str">
        <f>INDEX(Teams!$B:$B,MATCH(INDEX(PlayoffTeams!$C:$C,MATCH(Bracket!$A91,PlayoffTeams!$B:$B,0)),Teams!$A:$A,0))</f>
        <v>Baylor</v>
      </c>
      <c r="C91" s="2">
        <f>IFERROR(INDEX(output!$B:$B,MATCH(B91&amp;"_"&amp;B92,output!$D:$D,0)),1-INDEX(output!$B:$B,MATCH(B92&amp;"_"&amp;B91,output!$D:$D,0)))</f>
        <v>0.747</v>
      </c>
      <c r="D91" s="1" t="str">
        <f>IF(C91&gt;C92,B91,B92)</f>
        <v>Baylor</v>
      </c>
      <c r="F91" s="2">
        <f>IFERROR(INDEX(output!$B:$B,MATCH(D88&amp;"_"&amp;D91,output!$D:$D,0)),1-INDEX(output!$B:$B,MATCH(D91&amp;"_"&amp;D88,output!$D:$D,0)))</f>
        <v>0.45099999999999996</v>
      </c>
      <c r="G91" s="1" t="str">
        <f>IF(F91&gt;F92,D88,D91)</f>
        <v>Baylor</v>
      </c>
    </row>
    <row r="92" spans="1:14" x14ac:dyDescent="0.6">
      <c r="A92" s="1" t="s">
        <v>68</v>
      </c>
      <c r="B92" s="1" t="str">
        <f>INDEX(Teams!$B:$B,MATCH(INDEX(PlayoffTeams!$C:$C,MATCH(Bracket!$A92,PlayoffTeams!$B:$B,0)),Teams!$A:$A,0))</f>
        <v>Georgia St</v>
      </c>
      <c r="C92" s="2">
        <f>1-C91</f>
        <v>0.253</v>
      </c>
      <c r="D92" s="3" t="str">
        <f>IFERROR(INDEX(ActualResults!$K:$K,MATCH(B91&amp;"_"&amp;B92,ActualResults!$J:$J,0)),INDEX(ActualResults!$K:$K,MATCH(B92&amp;"_"&amp;B91,ActualResults!$J:$J,0)))</f>
        <v>Georgia St</v>
      </c>
      <c r="E92" s="6">
        <f>IF(D92=D91,1,0)</f>
        <v>0</v>
      </c>
      <c r="F92" s="4">
        <f>1-F91</f>
        <v>0.54900000000000004</v>
      </c>
      <c r="G92" s="3" t="str">
        <f>IFERROR(INDEX(ActualResults!$K:$K,MATCH(D89&amp;"_"&amp;D92,ActualResults!$J:$J,0)),INDEX(ActualResults!$K:$K,MATCH(D92&amp;"_"&amp;D89,ActualResults!$J:$J,0)))</f>
        <v>Xavier</v>
      </c>
      <c r="H92" s="6">
        <f>IF(G92=G91,1,0)</f>
        <v>0</v>
      </c>
    </row>
    <row r="94" spans="1:14" x14ac:dyDescent="0.6">
      <c r="A94" s="1" t="s">
        <v>60</v>
      </c>
      <c r="B94" s="1" t="str">
        <f>INDEX(Teams!$B:$B,MATCH(INDEX(PlayoffTeams!$C:$C,MATCH(Bracket!$A94,PlayoffTeams!$B:$B,0)),Teams!$A:$A,0))</f>
        <v>VA Commonwealth</v>
      </c>
      <c r="C94" s="2">
        <f>IFERROR(INDEX(output!$B:$B,MATCH(B94&amp;"_"&amp;B95,output!$D:$D,0)),1-INDEX(output!$B:$B,MATCH(B95&amp;"_"&amp;B94,output!$D:$D,0)))</f>
        <v>0.52700000000000002</v>
      </c>
      <c r="D94" s="1" t="str">
        <f>IF(C94&gt;C95,B94,B95)</f>
        <v>VA Commonwealth</v>
      </c>
      <c r="H94" s="2">
        <f>IFERROR(INDEX(output!$B:$B,MATCH(G91&amp;"_"&amp;G97,output!$D:$D,0)),1-INDEX(output!$B:$B,MATCH(G97&amp;"_"&amp;G91,output!$D:$D,0)))</f>
        <v>0.34899999999999998</v>
      </c>
      <c r="I94" s="1" t="str">
        <f>IF(H94&gt;H95,G91,G97)</f>
        <v>Arizona</v>
      </c>
      <c r="K94" s="1" t="s">
        <v>64</v>
      </c>
      <c r="L94" s="1" t="str">
        <f>INDEX(Teams!$B:$B,MATCH(INDEX(PlayoffTeams!$C:$C,MATCH(Bracket!$K94,PlayoffTeams!$B:$B,0)),Teams!$A:$A,0))</f>
        <v>BYU</v>
      </c>
      <c r="M94" s="2">
        <f>IFERROR(INDEX(output!$B:$B,MATCH(L94&amp;"_"&amp;L95,output!$D:$D,0)),INDEX(output!$B:$B,MATCH(L95&amp;"_"&amp;L94,output!$D:$D,0)))</f>
        <v>0.59</v>
      </c>
      <c r="N94" s="1" t="str">
        <f>IF(M94&gt;M95,L94,L95)</f>
        <v>BYU</v>
      </c>
    </row>
    <row r="95" spans="1:14" x14ac:dyDescent="0.6">
      <c r="A95" s="1" t="s">
        <v>63</v>
      </c>
      <c r="B95" s="1" t="str">
        <f>INDEX(Teams!$B:$B,MATCH(INDEX(PlayoffTeams!$C:$C,MATCH(Bracket!$A95,PlayoffTeams!$B:$B,0)),Teams!$A:$A,0))</f>
        <v>Ohio St</v>
      </c>
      <c r="C95" s="2">
        <f>1-C94</f>
        <v>0.47299999999999998</v>
      </c>
      <c r="D95" s="3" t="str">
        <f>IFERROR(INDEX(ActualResults!$K:$K,MATCH(B94&amp;"_"&amp;B95,ActualResults!$J:$J,0)),INDEX(ActualResults!$K:$K,MATCH(B95&amp;"_"&amp;B94,ActualResults!$J:$J,0)))</f>
        <v>Ohio St</v>
      </c>
      <c r="E95" s="6">
        <f>IF(D95=D94,1,0)</f>
        <v>0</v>
      </c>
      <c r="H95" s="4">
        <f>1-H94</f>
        <v>0.65100000000000002</v>
      </c>
      <c r="I95" s="3" t="str">
        <f>IFERROR(INDEX(ActualResults!$K:$K,MATCH(G92&amp;"_"&amp;G98,ActualResults!$J:$J,0)),INDEX(ActualResults!$K:$K,MATCH(G98&amp;"_"&amp;G92,ActualResults!$J:$J,0)))</f>
        <v>Arizona</v>
      </c>
      <c r="J95" s="6">
        <f>IF(I95=I94,1,0)</f>
        <v>1</v>
      </c>
      <c r="K95" s="1" t="s">
        <v>65</v>
      </c>
      <c r="L95" s="1" t="str">
        <f>INDEX(Teams!$B:$B,MATCH(INDEX(PlayoffTeams!$C:$C,MATCH(Bracket!$K95,PlayoffTeams!$B:$B,0)),Teams!$A:$A,0))</f>
        <v>Mississippi</v>
      </c>
      <c r="M95" s="2">
        <f>1-M94</f>
        <v>0.41000000000000003</v>
      </c>
      <c r="N95" s="3" t="str">
        <f>IFERROR(INDEX(ActualResults!$K:$K,MATCH(L94&amp;"_"&amp;L95,ActualResults!$J:$J,0)),INDEX(ActualResults!$K:$K,MATCH(L95&amp;"_"&amp;L94,ActualResults!$J:$J,0)))</f>
        <v>Mississippi</v>
      </c>
    </row>
    <row r="97" spans="1:14" x14ac:dyDescent="0.6">
      <c r="A97" s="1" t="s">
        <v>55</v>
      </c>
      <c r="B97" s="1" t="str">
        <f>INDEX(Teams!$B:$B,MATCH(INDEX(PlayoffTeams!$C:$C,MATCH(Bracket!$A97,PlayoffTeams!$B:$B,0)),Teams!$A:$A,0))</f>
        <v>Arizona</v>
      </c>
      <c r="C97" s="2">
        <f>IFERROR(INDEX(output!$B:$B,MATCH(B97&amp;"_"&amp;B98,output!$D:$D,0)),1-INDEX(output!$B:$B,MATCH(B98&amp;"_"&amp;B97,output!$D:$D,0)))</f>
        <v>0.92200000000000004</v>
      </c>
      <c r="D97" s="1" t="str">
        <f>IF(C97&gt;C98,B97,B98)</f>
        <v>Arizona</v>
      </c>
      <c r="F97" s="2">
        <f>IFERROR(INDEX(output!$B:$B,MATCH(D94&amp;"_"&amp;D97,output!$D:$D,0)),1-INDEX(output!$B:$B,MATCH(D97&amp;"_"&amp;D94,output!$D:$D,0)))</f>
        <v>0.33499999999999996</v>
      </c>
      <c r="G97" s="1" t="str">
        <f>IF(F97&gt;F98,D94,D97)</f>
        <v>Arizona</v>
      </c>
      <c r="I97" s="2"/>
      <c r="K97" s="1" t="s">
        <v>52</v>
      </c>
      <c r="L97" s="1" t="str">
        <f>INDEX(Teams!$B:$B,MATCH(INDEX(PlayoffTeams!$C:$C,MATCH(Bracket!$K97,PlayoffTeams!$B:$B,0)),Teams!$A:$A,0))</f>
        <v>Hampton</v>
      </c>
      <c r="M97" s="2">
        <f>IFERROR(INDEX(output!$B:$B,MATCH(L97&amp;"_"&amp;L98,output!$D:$D,0)),INDEX(output!$B:$B,MATCH(L98&amp;"_"&amp;L97,output!$D:$D,0)))</f>
        <v>0.23100000000000001</v>
      </c>
      <c r="N97" s="1" t="str">
        <f>IF(M97&gt;M98,L97,L98)</f>
        <v>Manhattan</v>
      </c>
    </row>
    <row r="98" spans="1:14" x14ac:dyDescent="0.6">
      <c r="A98" s="1" t="s">
        <v>69</v>
      </c>
      <c r="B98" s="1" t="str">
        <f>INDEX(Teams!$B:$B,MATCH(INDEX(PlayoffTeams!$C:$C,MATCH(Bracket!$A98,PlayoffTeams!$B:$B,0)),Teams!$A:$A,0))</f>
        <v>TX Southern</v>
      </c>
      <c r="C98" s="2">
        <f>1-C97</f>
        <v>7.7999999999999958E-2</v>
      </c>
      <c r="D98" s="3" t="str">
        <f>IFERROR(INDEX(ActualResults!$K:$K,MATCH(B97&amp;"_"&amp;B98,ActualResults!$J:$J,0)),INDEX(ActualResults!$K:$K,MATCH(B98&amp;"_"&amp;B97,ActualResults!$J:$J,0)))</f>
        <v>Arizona</v>
      </c>
      <c r="E98" s="6">
        <f>IF(D98=D97,1,0)</f>
        <v>1</v>
      </c>
      <c r="F98" s="4">
        <f>1-F97</f>
        <v>0.66500000000000004</v>
      </c>
      <c r="G98" s="3" t="str">
        <f>IFERROR(INDEX(ActualResults!$K:$K,MATCH(D95&amp;"_"&amp;D98,ActualResults!$J:$J,0)),INDEX(ActualResults!$K:$K,MATCH(D98&amp;"_"&amp;D95,ActualResults!$J:$J,0)))</f>
        <v>Arizona</v>
      </c>
      <c r="H98" s="6">
        <f>IF(G98=G97,1,0)</f>
        <v>1</v>
      </c>
      <c r="I98" s="4"/>
      <c r="J98" s="3"/>
      <c r="K98" s="1" t="s">
        <v>53</v>
      </c>
      <c r="L98" s="1" t="str">
        <f>INDEX(Teams!$B:$B,MATCH(INDEX(PlayoffTeams!$C:$C,MATCH(Bracket!$K98,PlayoffTeams!$B:$B,0)),Teams!$A:$A,0))</f>
        <v>Manhattan</v>
      </c>
      <c r="M98" s="2">
        <f>1-M97</f>
        <v>0.76900000000000002</v>
      </c>
      <c r="N98" s="3" t="str">
        <f>IFERROR(INDEX(ActualResults!$K:$K,MATCH(L97&amp;"_"&amp;L98,ActualResults!$J:$J,0)),INDEX(ActualResults!$K:$K,MATCH(L98&amp;"_"&amp;L97,ActualResults!$J:$J,0)))</f>
        <v>Hampton</v>
      </c>
    </row>
  </sheetData>
  <pageMargins left="0.7" right="0.7" top="0.75" bottom="0.75" header="0.3" footer="0.3"/>
  <pageSetup orientation="portrait" r:id="rId1"/>
  <ignoredErrors>
    <ignoredError sqref="C39:D39 D3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3" workbookViewId="0">
      <selection activeCell="J22" sqref="J22"/>
    </sheetView>
  </sheetViews>
  <sheetFormatPr defaultRowHeight="14.4" x14ac:dyDescent="0.55000000000000004"/>
  <cols>
    <col min="10" max="10" width="17.9453125" bestFit="1" customWidth="1"/>
  </cols>
  <sheetData>
    <row r="1" spans="1:12" x14ac:dyDescent="0.55000000000000004">
      <c r="A1" t="s">
        <v>0</v>
      </c>
      <c r="B1" t="s">
        <v>2719</v>
      </c>
      <c r="C1" t="s">
        <v>2720</v>
      </c>
      <c r="D1" t="s">
        <v>2721</v>
      </c>
      <c r="E1" t="s">
        <v>2722</v>
      </c>
      <c r="F1" t="s">
        <v>2723</v>
      </c>
      <c r="G1" t="s">
        <v>2724</v>
      </c>
      <c r="H1" t="s">
        <v>2725</v>
      </c>
      <c r="J1" t="s">
        <v>71</v>
      </c>
      <c r="K1" t="s">
        <v>2727</v>
      </c>
      <c r="L1" t="s">
        <v>2728</v>
      </c>
    </row>
    <row r="2" spans="1:12" x14ac:dyDescent="0.55000000000000004">
      <c r="A2">
        <v>2015</v>
      </c>
      <c r="B2">
        <v>134</v>
      </c>
      <c r="C2">
        <v>1214</v>
      </c>
      <c r="D2">
        <v>74</v>
      </c>
      <c r="E2">
        <v>1264</v>
      </c>
      <c r="F2">
        <v>64</v>
      </c>
      <c r="G2" t="s">
        <v>2726</v>
      </c>
      <c r="H2">
        <v>0</v>
      </c>
      <c r="J2" t="str">
        <f>INDEX(Teams!$B:$B,MATCH(C2,Teams!$A:$A,0))&amp;"_"&amp;INDEX(Teams!$B:$B,MATCH(E2,Teams!$A:$A,0))</f>
        <v>Hampton_Manhattan</v>
      </c>
      <c r="K2" t="str">
        <f>INDEX(Teams!$B:$B,MATCH(C2,Teams!$A:$A,0))</f>
        <v>Hampton</v>
      </c>
      <c r="L2" t="str">
        <f>INDEX(Teams!$B:$B,MATCH(E2,Teams!$A:$A,0))</f>
        <v>Manhattan</v>
      </c>
    </row>
    <row r="3" spans="1:12" x14ac:dyDescent="0.55000000000000004">
      <c r="A3">
        <v>2015</v>
      </c>
      <c r="B3">
        <v>134</v>
      </c>
      <c r="C3">
        <v>1279</v>
      </c>
      <c r="D3">
        <v>94</v>
      </c>
      <c r="E3">
        <v>1140</v>
      </c>
      <c r="F3">
        <v>90</v>
      </c>
      <c r="G3" t="s">
        <v>2726</v>
      </c>
      <c r="H3">
        <v>0</v>
      </c>
      <c r="J3" t="str">
        <f>INDEX(Teams!$B:$B,MATCH(C3,Teams!$A:$A,0))&amp;"_"&amp;INDEX(Teams!$B:$B,MATCH(E3,Teams!$A:$A,0))</f>
        <v>Mississippi_BYU</v>
      </c>
      <c r="K3" t="str">
        <f>INDEX(Teams!$B:$B,MATCH(C3,Teams!$A:$A,0))</f>
        <v>Mississippi</v>
      </c>
      <c r="L3" t="str">
        <f>INDEX(Teams!$B:$B,MATCH(E3,Teams!$A:$A,0))</f>
        <v>BYU</v>
      </c>
    </row>
    <row r="4" spans="1:12" x14ac:dyDescent="0.55000000000000004">
      <c r="A4">
        <v>2015</v>
      </c>
      <c r="B4">
        <v>135</v>
      </c>
      <c r="C4">
        <v>1173</v>
      </c>
      <c r="D4">
        <v>56</v>
      </c>
      <c r="E4">
        <v>1129</v>
      </c>
      <c r="F4">
        <v>55</v>
      </c>
      <c r="G4" t="s">
        <v>2726</v>
      </c>
      <c r="H4">
        <v>0</v>
      </c>
      <c r="J4" t="str">
        <f>INDEX(Teams!$B:$B,MATCH(C4,Teams!$A:$A,0))&amp;"_"&amp;INDEX(Teams!$B:$B,MATCH(E4,Teams!$A:$A,0))</f>
        <v>Dayton_Boise St</v>
      </c>
      <c r="K4" t="str">
        <f>INDEX(Teams!$B:$B,MATCH(C4,Teams!$A:$A,0))</f>
        <v>Dayton</v>
      </c>
      <c r="L4" t="str">
        <f>INDEX(Teams!$B:$B,MATCH(E4,Teams!$A:$A,0))</f>
        <v>Boise St</v>
      </c>
    </row>
    <row r="5" spans="1:12" x14ac:dyDescent="0.55000000000000004">
      <c r="A5">
        <v>2015</v>
      </c>
      <c r="B5">
        <v>135</v>
      </c>
      <c r="C5">
        <v>1352</v>
      </c>
      <c r="D5">
        <v>81</v>
      </c>
      <c r="E5">
        <v>1316</v>
      </c>
      <c r="F5">
        <v>77</v>
      </c>
      <c r="G5" t="s">
        <v>2726</v>
      </c>
      <c r="H5">
        <v>0</v>
      </c>
      <c r="J5" t="str">
        <f>INDEX(Teams!$B:$B,MATCH(C5,Teams!$A:$A,0))&amp;"_"&amp;INDEX(Teams!$B:$B,MATCH(E5,Teams!$A:$A,0))</f>
        <v>Robert Morris_North Florida</v>
      </c>
      <c r="K5" t="str">
        <f>INDEX(Teams!$B:$B,MATCH(C5,Teams!$A:$A,0))</f>
        <v>Robert Morris</v>
      </c>
      <c r="L5" t="str">
        <f>INDEX(Teams!$B:$B,MATCH(E5,Teams!$A:$A,0))</f>
        <v>North Florida</v>
      </c>
    </row>
    <row r="6" spans="1:12" x14ac:dyDescent="0.55000000000000004">
      <c r="A6">
        <v>2015</v>
      </c>
      <c r="B6">
        <v>136</v>
      </c>
      <c r="C6">
        <v>1112</v>
      </c>
      <c r="D6">
        <v>93</v>
      </c>
      <c r="E6">
        <v>1411</v>
      </c>
      <c r="F6">
        <v>72</v>
      </c>
      <c r="G6" t="s">
        <v>2726</v>
      </c>
      <c r="H6">
        <v>0</v>
      </c>
      <c r="J6" t="str">
        <f>INDEX(Teams!$B:$B,MATCH(C6,Teams!$A:$A,0))&amp;"_"&amp;INDEX(Teams!$B:$B,MATCH(E6,Teams!$A:$A,0))</f>
        <v>Arizona_TX Southern</v>
      </c>
      <c r="K6" t="str">
        <f>INDEX(Teams!$B:$B,MATCH(C6,Teams!$A:$A,0))</f>
        <v>Arizona</v>
      </c>
      <c r="L6" t="str">
        <f>INDEX(Teams!$B:$B,MATCH(E6,Teams!$A:$A,0))</f>
        <v>TX Southern</v>
      </c>
    </row>
    <row r="7" spans="1:12" x14ac:dyDescent="0.55000000000000004">
      <c r="A7">
        <v>2015</v>
      </c>
      <c r="B7">
        <v>136</v>
      </c>
      <c r="C7">
        <v>1116</v>
      </c>
      <c r="D7">
        <v>56</v>
      </c>
      <c r="E7">
        <v>1459</v>
      </c>
      <c r="F7">
        <v>53</v>
      </c>
      <c r="G7" t="s">
        <v>2726</v>
      </c>
      <c r="H7">
        <v>0</v>
      </c>
      <c r="J7" t="str">
        <f>INDEX(Teams!$B:$B,MATCH(C7,Teams!$A:$A,0))&amp;"_"&amp;INDEX(Teams!$B:$B,MATCH(E7,Teams!$A:$A,0))</f>
        <v>Arkansas_Wofford</v>
      </c>
      <c r="K7" t="str">
        <f>INDEX(Teams!$B:$B,MATCH(C7,Teams!$A:$A,0))</f>
        <v>Arkansas</v>
      </c>
      <c r="L7" t="str">
        <f>INDEX(Teams!$B:$B,MATCH(E7,Teams!$A:$A,0))</f>
        <v>Wofford</v>
      </c>
    </row>
    <row r="8" spans="1:12" x14ac:dyDescent="0.55000000000000004">
      <c r="A8">
        <v>2015</v>
      </c>
      <c r="B8">
        <v>136</v>
      </c>
      <c r="C8">
        <v>1139</v>
      </c>
      <c r="D8">
        <v>56</v>
      </c>
      <c r="E8">
        <v>1400</v>
      </c>
      <c r="F8">
        <v>48</v>
      </c>
      <c r="G8" t="s">
        <v>2726</v>
      </c>
      <c r="H8">
        <v>0</v>
      </c>
      <c r="J8" t="str">
        <f>INDEX(Teams!$B:$B,MATCH(C8,Teams!$A:$A,0))&amp;"_"&amp;INDEX(Teams!$B:$B,MATCH(E8,Teams!$A:$A,0))</f>
        <v>Butler_Texas</v>
      </c>
      <c r="K8" t="str">
        <f>INDEX(Teams!$B:$B,MATCH(C8,Teams!$A:$A,0))</f>
        <v>Butler</v>
      </c>
      <c r="L8" t="str">
        <f>INDEX(Teams!$B:$B,MATCH(E8,Teams!$A:$A,0))</f>
        <v>Texas</v>
      </c>
    </row>
    <row r="9" spans="1:12" x14ac:dyDescent="0.55000000000000004">
      <c r="A9">
        <v>2015</v>
      </c>
      <c r="B9">
        <v>136</v>
      </c>
      <c r="C9">
        <v>1153</v>
      </c>
      <c r="D9">
        <v>66</v>
      </c>
      <c r="E9">
        <v>1345</v>
      </c>
      <c r="F9">
        <v>65</v>
      </c>
      <c r="G9" t="s">
        <v>2726</v>
      </c>
      <c r="H9">
        <v>1</v>
      </c>
      <c r="J9" t="str">
        <f>INDEX(Teams!$B:$B,MATCH(C9,Teams!$A:$A,0))&amp;"_"&amp;INDEX(Teams!$B:$B,MATCH(E9,Teams!$A:$A,0))</f>
        <v>Cincinnati_Purdue</v>
      </c>
      <c r="K9" t="str">
        <f>INDEX(Teams!$B:$B,MATCH(C9,Teams!$A:$A,0))</f>
        <v>Cincinnati</v>
      </c>
      <c r="L9" t="str">
        <f>INDEX(Teams!$B:$B,MATCH(E9,Teams!$A:$A,0))</f>
        <v>Purdue</v>
      </c>
    </row>
    <row r="10" spans="1:12" x14ac:dyDescent="0.55000000000000004">
      <c r="A10">
        <v>2015</v>
      </c>
      <c r="B10">
        <v>136</v>
      </c>
      <c r="C10">
        <v>1207</v>
      </c>
      <c r="D10">
        <v>84</v>
      </c>
      <c r="E10">
        <v>1186</v>
      </c>
      <c r="F10">
        <v>74</v>
      </c>
      <c r="G10" t="s">
        <v>2726</v>
      </c>
      <c r="H10">
        <v>0</v>
      </c>
      <c r="J10" t="str">
        <f>INDEX(Teams!$B:$B,MATCH(C10,Teams!$A:$A,0))&amp;"_"&amp;INDEX(Teams!$B:$B,MATCH(E10,Teams!$A:$A,0))</f>
        <v>Georgetown_E Washington</v>
      </c>
      <c r="K10" t="str">
        <f>INDEX(Teams!$B:$B,MATCH(C10,Teams!$A:$A,0))</f>
        <v>Georgetown</v>
      </c>
      <c r="L10" t="str">
        <f>INDEX(Teams!$B:$B,MATCH(E10,Teams!$A:$A,0))</f>
        <v>E Washington</v>
      </c>
    </row>
    <row r="11" spans="1:12" x14ac:dyDescent="0.55000000000000004">
      <c r="A11">
        <v>2015</v>
      </c>
      <c r="B11">
        <v>136</v>
      </c>
      <c r="C11">
        <v>1209</v>
      </c>
      <c r="D11">
        <v>57</v>
      </c>
      <c r="E11">
        <v>1124</v>
      </c>
      <c r="F11">
        <v>56</v>
      </c>
      <c r="G11" t="s">
        <v>2726</v>
      </c>
      <c r="H11">
        <v>0</v>
      </c>
      <c r="J11" t="str">
        <f>INDEX(Teams!$B:$B,MATCH(C11,Teams!$A:$A,0))&amp;"_"&amp;INDEX(Teams!$B:$B,MATCH(E11,Teams!$A:$A,0))</f>
        <v>Georgia St_Baylor</v>
      </c>
      <c r="K11" t="str">
        <f>INDEX(Teams!$B:$B,MATCH(C11,Teams!$A:$A,0))</f>
        <v>Georgia St</v>
      </c>
      <c r="L11" t="str">
        <f>INDEX(Teams!$B:$B,MATCH(E11,Teams!$A:$A,0))</f>
        <v>Baylor</v>
      </c>
    </row>
    <row r="12" spans="1:12" x14ac:dyDescent="0.55000000000000004">
      <c r="A12">
        <v>2015</v>
      </c>
      <c r="B12">
        <v>136</v>
      </c>
      <c r="C12">
        <v>1246</v>
      </c>
      <c r="D12">
        <v>79</v>
      </c>
      <c r="E12">
        <v>1214</v>
      </c>
      <c r="F12">
        <v>56</v>
      </c>
      <c r="G12" t="s">
        <v>2726</v>
      </c>
      <c r="H12">
        <v>0</v>
      </c>
      <c r="J12" t="str">
        <f>INDEX(Teams!$B:$B,MATCH(C12,Teams!$A:$A,0))&amp;"_"&amp;INDEX(Teams!$B:$B,MATCH(E12,Teams!$A:$A,0))</f>
        <v>Kentucky_Hampton</v>
      </c>
      <c r="K12" t="str">
        <f>INDEX(Teams!$B:$B,MATCH(C12,Teams!$A:$A,0))</f>
        <v>Kentucky</v>
      </c>
      <c r="L12" t="str">
        <f>INDEX(Teams!$B:$B,MATCH(E12,Teams!$A:$A,0))</f>
        <v>Hampton</v>
      </c>
    </row>
    <row r="13" spans="1:12" x14ac:dyDescent="0.55000000000000004">
      <c r="A13">
        <v>2015</v>
      </c>
      <c r="B13">
        <v>136</v>
      </c>
      <c r="C13">
        <v>1301</v>
      </c>
      <c r="D13">
        <v>66</v>
      </c>
      <c r="E13">
        <v>1261</v>
      </c>
      <c r="F13">
        <v>65</v>
      </c>
      <c r="G13" t="s">
        <v>2726</v>
      </c>
      <c r="H13">
        <v>0</v>
      </c>
      <c r="J13" t="str">
        <f>INDEX(Teams!$B:$B,MATCH(C13,Teams!$A:$A,0))&amp;"_"&amp;INDEX(Teams!$B:$B,MATCH(E13,Teams!$A:$A,0))</f>
        <v>NC State_LSU</v>
      </c>
      <c r="K13" t="str">
        <f>INDEX(Teams!$B:$B,MATCH(C13,Teams!$A:$A,0))</f>
        <v>NC State</v>
      </c>
      <c r="L13" t="str">
        <f>INDEX(Teams!$B:$B,MATCH(E13,Teams!$A:$A,0))</f>
        <v>LSU</v>
      </c>
    </row>
    <row r="14" spans="1:12" x14ac:dyDescent="0.55000000000000004">
      <c r="A14">
        <v>2015</v>
      </c>
      <c r="B14">
        <v>136</v>
      </c>
      <c r="C14">
        <v>1314</v>
      </c>
      <c r="D14">
        <v>67</v>
      </c>
      <c r="E14">
        <v>1217</v>
      </c>
      <c r="F14">
        <v>65</v>
      </c>
      <c r="G14" t="s">
        <v>2726</v>
      </c>
      <c r="H14">
        <v>0</v>
      </c>
      <c r="J14" t="str">
        <f>INDEX(Teams!$B:$B,MATCH(C14,Teams!$A:$A,0))&amp;"_"&amp;INDEX(Teams!$B:$B,MATCH(E14,Teams!$A:$A,0))</f>
        <v>North Carolina_Harvard</v>
      </c>
      <c r="K14" t="str">
        <f>INDEX(Teams!$B:$B,MATCH(C14,Teams!$A:$A,0))</f>
        <v>North Carolina</v>
      </c>
      <c r="L14" t="str">
        <f>INDEX(Teams!$B:$B,MATCH(E14,Teams!$A:$A,0))</f>
        <v>Harvard</v>
      </c>
    </row>
    <row r="15" spans="1:12" x14ac:dyDescent="0.55000000000000004">
      <c r="A15">
        <v>2015</v>
      </c>
      <c r="B15">
        <v>136</v>
      </c>
      <c r="C15">
        <v>1323</v>
      </c>
      <c r="D15">
        <v>69</v>
      </c>
      <c r="E15">
        <v>1318</v>
      </c>
      <c r="F15">
        <v>65</v>
      </c>
      <c r="G15" t="s">
        <v>2726</v>
      </c>
      <c r="H15">
        <v>0</v>
      </c>
      <c r="J15" t="str">
        <f>INDEX(Teams!$B:$B,MATCH(C15,Teams!$A:$A,0))&amp;"_"&amp;INDEX(Teams!$B:$B,MATCH(E15,Teams!$A:$A,0))</f>
        <v>Notre Dame_Northeastern</v>
      </c>
      <c r="K15" t="str">
        <f>INDEX(Teams!$B:$B,MATCH(C15,Teams!$A:$A,0))</f>
        <v>Notre Dame</v>
      </c>
      <c r="L15" t="str">
        <f>INDEX(Teams!$B:$B,MATCH(E15,Teams!$A:$A,0))</f>
        <v>Northeastern</v>
      </c>
    </row>
    <row r="16" spans="1:12" x14ac:dyDescent="0.55000000000000004">
      <c r="A16">
        <v>2015</v>
      </c>
      <c r="B16">
        <v>136</v>
      </c>
      <c r="C16">
        <v>1326</v>
      </c>
      <c r="D16">
        <v>75</v>
      </c>
      <c r="E16">
        <v>1433</v>
      </c>
      <c r="F16">
        <v>72</v>
      </c>
      <c r="G16" t="s">
        <v>2726</v>
      </c>
      <c r="H16">
        <v>1</v>
      </c>
      <c r="J16" t="str">
        <f>INDEX(Teams!$B:$B,MATCH(C16,Teams!$A:$A,0))&amp;"_"&amp;INDEX(Teams!$B:$B,MATCH(E16,Teams!$A:$A,0))</f>
        <v>Ohio St_VA Commonwealth</v>
      </c>
      <c r="K16" t="str">
        <f>INDEX(Teams!$B:$B,MATCH(C16,Teams!$A:$A,0))</f>
        <v>Ohio St</v>
      </c>
      <c r="L16" t="str">
        <f>INDEX(Teams!$B:$B,MATCH(E16,Teams!$A:$A,0))</f>
        <v>VA Commonwealth</v>
      </c>
    </row>
    <row r="17" spans="1:12" x14ac:dyDescent="0.55000000000000004">
      <c r="A17">
        <v>2015</v>
      </c>
      <c r="B17">
        <v>136</v>
      </c>
      <c r="C17">
        <v>1412</v>
      </c>
      <c r="D17">
        <v>60</v>
      </c>
      <c r="E17">
        <v>1235</v>
      </c>
      <c r="F17">
        <v>59</v>
      </c>
      <c r="G17" t="s">
        <v>2726</v>
      </c>
      <c r="H17">
        <v>0</v>
      </c>
      <c r="J17" t="str">
        <f>INDEX(Teams!$B:$B,MATCH(C17,Teams!$A:$A,0))&amp;"_"&amp;INDEX(Teams!$B:$B,MATCH(E17,Teams!$A:$A,0))</f>
        <v>UAB_Iowa St</v>
      </c>
      <c r="K17" t="str">
        <f>INDEX(Teams!$B:$B,MATCH(C17,Teams!$A:$A,0))</f>
        <v>UAB</v>
      </c>
      <c r="L17" t="str">
        <f>INDEX(Teams!$B:$B,MATCH(E17,Teams!$A:$A,0))</f>
        <v>Iowa St</v>
      </c>
    </row>
    <row r="18" spans="1:12" x14ac:dyDescent="0.55000000000000004">
      <c r="A18">
        <v>2015</v>
      </c>
      <c r="B18">
        <v>136</v>
      </c>
      <c r="C18">
        <v>1417</v>
      </c>
      <c r="D18">
        <v>60</v>
      </c>
      <c r="E18">
        <v>1374</v>
      </c>
      <c r="F18">
        <v>59</v>
      </c>
      <c r="G18" t="s">
        <v>2726</v>
      </c>
      <c r="H18">
        <v>0</v>
      </c>
      <c r="J18" t="str">
        <f>INDEX(Teams!$B:$B,MATCH(C18,Teams!$A:$A,0))&amp;"_"&amp;INDEX(Teams!$B:$B,MATCH(E18,Teams!$A:$A,0))</f>
        <v>UCLA_SMU</v>
      </c>
      <c r="K18" t="str">
        <f>INDEX(Teams!$B:$B,MATCH(C18,Teams!$A:$A,0))</f>
        <v>UCLA</v>
      </c>
      <c r="L18" t="str">
        <f>INDEX(Teams!$B:$B,MATCH(E18,Teams!$A:$A,0))</f>
        <v>SMU</v>
      </c>
    </row>
    <row r="19" spans="1:12" x14ac:dyDescent="0.55000000000000004">
      <c r="A19">
        <v>2015</v>
      </c>
      <c r="B19">
        <v>136</v>
      </c>
      <c r="C19">
        <v>1428</v>
      </c>
      <c r="D19">
        <v>57</v>
      </c>
      <c r="E19">
        <v>1372</v>
      </c>
      <c r="F19">
        <v>50</v>
      </c>
      <c r="G19" t="s">
        <v>2726</v>
      </c>
      <c r="H19">
        <v>0</v>
      </c>
      <c r="J19" t="str">
        <f>INDEX(Teams!$B:$B,MATCH(C19,Teams!$A:$A,0))&amp;"_"&amp;INDEX(Teams!$B:$B,MATCH(E19,Teams!$A:$A,0))</f>
        <v>Utah_SF Austin</v>
      </c>
      <c r="K19" t="str">
        <f>INDEX(Teams!$B:$B,MATCH(C19,Teams!$A:$A,0))</f>
        <v>Utah</v>
      </c>
      <c r="L19" t="str">
        <f>INDEX(Teams!$B:$B,MATCH(E19,Teams!$A:$A,0))</f>
        <v>SF Austin</v>
      </c>
    </row>
    <row r="20" spans="1:12" x14ac:dyDescent="0.55000000000000004">
      <c r="A20">
        <v>2015</v>
      </c>
      <c r="B20">
        <v>136</v>
      </c>
      <c r="C20">
        <v>1437</v>
      </c>
      <c r="D20">
        <v>93</v>
      </c>
      <c r="E20">
        <v>1248</v>
      </c>
      <c r="F20">
        <v>52</v>
      </c>
      <c r="G20" t="s">
        <v>2726</v>
      </c>
      <c r="H20">
        <v>0</v>
      </c>
      <c r="J20" t="str">
        <f>INDEX(Teams!$B:$B,MATCH(C20,Teams!$A:$A,0))&amp;"_"&amp;INDEX(Teams!$B:$B,MATCH(E20,Teams!$A:$A,0))</f>
        <v>Villanova_Lafayette</v>
      </c>
      <c r="K20" t="str">
        <f>INDEX(Teams!$B:$B,MATCH(C20,Teams!$A:$A,0))</f>
        <v>Villanova</v>
      </c>
      <c r="L20" t="str">
        <f>INDEX(Teams!$B:$B,MATCH(E20,Teams!$A:$A,0))</f>
        <v>Lafayette</v>
      </c>
    </row>
    <row r="21" spans="1:12" x14ac:dyDescent="0.55000000000000004">
      <c r="A21">
        <v>2015</v>
      </c>
      <c r="B21">
        <v>136</v>
      </c>
      <c r="C21">
        <v>1462</v>
      </c>
      <c r="D21">
        <v>76</v>
      </c>
      <c r="E21">
        <v>1279</v>
      </c>
      <c r="F21">
        <v>57</v>
      </c>
      <c r="G21" t="s">
        <v>2726</v>
      </c>
      <c r="H21">
        <v>0</v>
      </c>
      <c r="J21" t="str">
        <f>INDEX(Teams!$B:$B,MATCH(C21,Teams!$A:$A,0))&amp;"_"&amp;INDEX(Teams!$B:$B,MATCH(E21,Teams!$A:$A,0))</f>
        <v>Xavier_Mississippi</v>
      </c>
      <c r="K21" t="str">
        <f>INDEX(Teams!$B:$B,MATCH(C21,Teams!$A:$A,0))</f>
        <v>Xavier</v>
      </c>
      <c r="L21" t="str">
        <f>INDEX(Teams!$B:$B,MATCH(E21,Teams!$A:$A,0))</f>
        <v>Mississippi</v>
      </c>
    </row>
    <row r="22" spans="1:12" x14ac:dyDescent="0.55000000000000004">
      <c r="A22">
        <v>2015</v>
      </c>
      <c r="B22">
        <v>137</v>
      </c>
      <c r="C22">
        <v>1173</v>
      </c>
      <c r="D22">
        <v>66</v>
      </c>
      <c r="E22">
        <v>1344</v>
      </c>
      <c r="F22">
        <v>53</v>
      </c>
      <c r="G22" t="s">
        <v>2726</v>
      </c>
      <c r="H22">
        <v>0</v>
      </c>
      <c r="J22" t="str">
        <f>INDEX(Teams!$B:$B,MATCH(C22,Teams!$A:$A,0))&amp;"_"&amp;INDEX(Teams!$B:$B,MATCH(E22,Teams!$A:$A,0))</f>
        <v>Dayton_Providence</v>
      </c>
      <c r="K22" t="str">
        <f>INDEX(Teams!$B:$B,MATCH(C22,Teams!$A:$A,0))</f>
        <v>Dayton</v>
      </c>
      <c r="L22" t="str">
        <f>INDEX(Teams!$B:$B,MATCH(E22,Teams!$A:$A,0))</f>
        <v>Providence</v>
      </c>
    </row>
    <row r="23" spans="1:12" x14ac:dyDescent="0.55000000000000004">
      <c r="A23">
        <v>2015</v>
      </c>
      <c r="B23">
        <v>137</v>
      </c>
      <c r="C23">
        <v>1181</v>
      </c>
      <c r="D23">
        <v>85</v>
      </c>
      <c r="E23">
        <v>1352</v>
      </c>
      <c r="F23">
        <v>56</v>
      </c>
      <c r="G23" t="s">
        <v>2726</v>
      </c>
      <c r="H23">
        <v>0</v>
      </c>
      <c r="J23" t="str">
        <f>INDEX(Teams!$B:$B,MATCH(C23,Teams!$A:$A,0))&amp;"_"&amp;INDEX(Teams!$B:$B,MATCH(E23,Teams!$A:$A,0))</f>
        <v>Duke_Robert Morris</v>
      </c>
      <c r="K23" t="str">
        <f>INDEX(Teams!$B:$B,MATCH(C23,Teams!$A:$A,0))</f>
        <v>Duke</v>
      </c>
      <c r="L23" t="str">
        <f>INDEX(Teams!$B:$B,MATCH(E23,Teams!$A:$A,0))</f>
        <v>Robert Morris</v>
      </c>
    </row>
    <row r="24" spans="1:12" x14ac:dyDescent="0.55000000000000004">
      <c r="A24">
        <v>2015</v>
      </c>
      <c r="B24">
        <v>137</v>
      </c>
      <c r="C24">
        <v>1211</v>
      </c>
      <c r="D24">
        <v>86</v>
      </c>
      <c r="E24">
        <v>1295</v>
      </c>
      <c r="F24">
        <v>76</v>
      </c>
      <c r="G24" t="s">
        <v>2726</v>
      </c>
      <c r="H24">
        <v>0</v>
      </c>
      <c r="J24" t="str">
        <f>INDEX(Teams!$B:$B,MATCH(C24,Teams!$A:$A,0))&amp;"_"&amp;INDEX(Teams!$B:$B,MATCH(E24,Teams!$A:$A,0))</f>
        <v>Gonzaga_N Dakota St</v>
      </c>
      <c r="K24" t="str">
        <f>INDEX(Teams!$B:$B,MATCH(C24,Teams!$A:$A,0))</f>
        <v>Gonzaga</v>
      </c>
      <c r="L24" t="str">
        <f>INDEX(Teams!$B:$B,MATCH(E24,Teams!$A:$A,0))</f>
        <v>N Dakota St</v>
      </c>
    </row>
    <row r="25" spans="1:12" x14ac:dyDescent="0.55000000000000004">
      <c r="A25">
        <v>2015</v>
      </c>
      <c r="B25">
        <v>137</v>
      </c>
      <c r="C25">
        <v>1234</v>
      </c>
      <c r="D25">
        <v>83</v>
      </c>
      <c r="E25">
        <v>1172</v>
      </c>
      <c r="F25">
        <v>52</v>
      </c>
      <c r="G25" t="s">
        <v>2726</v>
      </c>
      <c r="H25">
        <v>0</v>
      </c>
      <c r="J25" t="str">
        <f>INDEX(Teams!$B:$B,MATCH(C25,Teams!$A:$A,0))&amp;"_"&amp;INDEX(Teams!$B:$B,MATCH(E25,Teams!$A:$A,0))</f>
        <v>Iowa_Davidson</v>
      </c>
      <c r="K25" t="str">
        <f>INDEX(Teams!$B:$B,MATCH(C25,Teams!$A:$A,0))</f>
        <v>Iowa</v>
      </c>
      <c r="L25" t="str">
        <f>INDEX(Teams!$B:$B,MATCH(E25,Teams!$A:$A,0))</f>
        <v>Davidson</v>
      </c>
    </row>
    <row r="26" spans="1:12" x14ac:dyDescent="0.55000000000000004">
      <c r="A26">
        <v>2015</v>
      </c>
      <c r="B26">
        <v>137</v>
      </c>
      <c r="C26">
        <v>1242</v>
      </c>
      <c r="D26">
        <v>75</v>
      </c>
      <c r="E26">
        <v>1308</v>
      </c>
      <c r="F26">
        <v>56</v>
      </c>
      <c r="G26" t="s">
        <v>2726</v>
      </c>
      <c r="H26">
        <v>0</v>
      </c>
      <c r="J26" t="str">
        <f>INDEX(Teams!$B:$B,MATCH(C26,Teams!$A:$A,0))&amp;"_"&amp;INDEX(Teams!$B:$B,MATCH(E26,Teams!$A:$A,0))</f>
        <v>Kansas_New Mexico St</v>
      </c>
      <c r="K26" t="str">
        <f>INDEX(Teams!$B:$B,MATCH(C26,Teams!$A:$A,0))</f>
        <v>Kansas</v>
      </c>
      <c r="L26" t="str">
        <f>INDEX(Teams!$B:$B,MATCH(E26,Teams!$A:$A,0))</f>
        <v>New Mexico St</v>
      </c>
    </row>
    <row r="27" spans="1:12" x14ac:dyDescent="0.55000000000000004">
      <c r="A27">
        <v>2015</v>
      </c>
      <c r="B27">
        <v>137</v>
      </c>
      <c r="C27">
        <v>1257</v>
      </c>
      <c r="D27">
        <v>57</v>
      </c>
      <c r="E27">
        <v>1414</v>
      </c>
      <c r="F27">
        <v>55</v>
      </c>
      <c r="G27" t="s">
        <v>2726</v>
      </c>
      <c r="H27">
        <v>0</v>
      </c>
      <c r="J27" t="str">
        <f>INDEX(Teams!$B:$B,MATCH(C27,Teams!$A:$A,0))&amp;"_"&amp;INDEX(Teams!$B:$B,MATCH(E27,Teams!$A:$A,0))</f>
        <v>Louisville_UC Irvine</v>
      </c>
      <c r="K27" t="str">
        <f>INDEX(Teams!$B:$B,MATCH(C27,Teams!$A:$A,0))</f>
        <v>Louisville</v>
      </c>
      <c r="L27" t="str">
        <f>INDEX(Teams!$B:$B,MATCH(E27,Teams!$A:$A,0))</f>
        <v>UC Irvine</v>
      </c>
    </row>
    <row r="28" spans="1:12" x14ac:dyDescent="0.55000000000000004">
      <c r="A28">
        <v>2015</v>
      </c>
      <c r="B28">
        <v>137</v>
      </c>
      <c r="C28">
        <v>1268</v>
      </c>
      <c r="D28">
        <v>65</v>
      </c>
      <c r="E28">
        <v>1434</v>
      </c>
      <c r="F28">
        <v>62</v>
      </c>
      <c r="G28" t="s">
        <v>2726</v>
      </c>
      <c r="H28">
        <v>0</v>
      </c>
      <c r="J28" t="str">
        <f>INDEX(Teams!$B:$B,MATCH(C28,Teams!$A:$A,0))&amp;"_"&amp;INDEX(Teams!$B:$B,MATCH(E28,Teams!$A:$A,0))</f>
        <v>Maryland_Valparaiso</v>
      </c>
      <c r="K28" t="str">
        <f>INDEX(Teams!$B:$B,MATCH(C28,Teams!$A:$A,0))</f>
        <v>Maryland</v>
      </c>
      <c r="L28" t="str">
        <f>INDEX(Teams!$B:$B,MATCH(E28,Teams!$A:$A,0))</f>
        <v>Valparaiso</v>
      </c>
    </row>
    <row r="29" spans="1:12" x14ac:dyDescent="0.55000000000000004">
      <c r="A29">
        <v>2015</v>
      </c>
      <c r="B29">
        <v>137</v>
      </c>
      <c r="C29">
        <v>1277</v>
      </c>
      <c r="D29">
        <v>70</v>
      </c>
      <c r="E29">
        <v>1208</v>
      </c>
      <c r="F29">
        <v>63</v>
      </c>
      <c r="G29" t="s">
        <v>2726</v>
      </c>
      <c r="H29">
        <v>0</v>
      </c>
      <c r="J29" t="str">
        <f>INDEX(Teams!$B:$B,MATCH(C29,Teams!$A:$A,0))&amp;"_"&amp;INDEX(Teams!$B:$B,MATCH(E29,Teams!$A:$A,0))</f>
        <v>Michigan St_Georgia</v>
      </c>
      <c r="K29" t="str">
        <f>INDEX(Teams!$B:$B,MATCH(C29,Teams!$A:$A,0))</f>
        <v>Michigan St</v>
      </c>
      <c r="L29" t="str">
        <f>INDEX(Teams!$B:$B,MATCH(E29,Teams!$A:$A,0))</f>
        <v>Georgia</v>
      </c>
    </row>
    <row r="30" spans="1:12" x14ac:dyDescent="0.55000000000000004">
      <c r="A30">
        <v>2015</v>
      </c>
      <c r="B30">
        <v>137</v>
      </c>
      <c r="C30">
        <v>1320</v>
      </c>
      <c r="D30">
        <v>71</v>
      </c>
      <c r="E30">
        <v>1461</v>
      </c>
      <c r="F30">
        <v>54</v>
      </c>
      <c r="G30" t="s">
        <v>2726</v>
      </c>
      <c r="H30">
        <v>0</v>
      </c>
      <c r="J30" t="str">
        <f>INDEX(Teams!$B:$B,MATCH(C30,Teams!$A:$A,0))&amp;"_"&amp;INDEX(Teams!$B:$B,MATCH(E30,Teams!$A:$A,0))</f>
        <v>Northern Iowa_Wyoming</v>
      </c>
      <c r="K30" t="str">
        <f>INDEX(Teams!$B:$B,MATCH(C30,Teams!$A:$A,0))</f>
        <v>Northern Iowa</v>
      </c>
      <c r="L30" t="str">
        <f>INDEX(Teams!$B:$B,MATCH(E30,Teams!$A:$A,0))</f>
        <v>Wyoming</v>
      </c>
    </row>
    <row r="31" spans="1:12" x14ac:dyDescent="0.55000000000000004">
      <c r="A31">
        <v>2015</v>
      </c>
      <c r="B31">
        <v>137</v>
      </c>
      <c r="C31">
        <v>1328</v>
      </c>
      <c r="D31">
        <v>69</v>
      </c>
      <c r="E31">
        <v>1107</v>
      </c>
      <c r="F31">
        <v>60</v>
      </c>
      <c r="G31" t="s">
        <v>2726</v>
      </c>
      <c r="H31">
        <v>0</v>
      </c>
      <c r="J31" t="str">
        <f>INDEX(Teams!$B:$B,MATCH(C31,Teams!$A:$A,0))&amp;"_"&amp;INDEX(Teams!$B:$B,MATCH(E31,Teams!$A:$A,0))</f>
        <v>Oklahoma_Albany NY</v>
      </c>
      <c r="K31" t="str">
        <f>INDEX(Teams!$B:$B,MATCH(C31,Teams!$A:$A,0))</f>
        <v>Oklahoma</v>
      </c>
      <c r="L31" t="str">
        <f>INDEX(Teams!$B:$B,MATCH(E31,Teams!$A:$A,0))</f>
        <v>Albany NY</v>
      </c>
    </row>
    <row r="32" spans="1:12" x14ac:dyDescent="0.55000000000000004">
      <c r="A32">
        <v>2015</v>
      </c>
      <c r="B32">
        <v>137</v>
      </c>
      <c r="C32">
        <v>1332</v>
      </c>
      <c r="D32">
        <v>79</v>
      </c>
      <c r="E32">
        <v>1329</v>
      </c>
      <c r="F32">
        <v>73</v>
      </c>
      <c r="G32" t="s">
        <v>2726</v>
      </c>
      <c r="H32">
        <v>0</v>
      </c>
      <c r="J32" t="str">
        <f>INDEX(Teams!$B:$B,MATCH(C32,Teams!$A:$A,0))&amp;"_"&amp;INDEX(Teams!$B:$B,MATCH(E32,Teams!$A:$A,0))</f>
        <v>Oregon_Oklahoma St</v>
      </c>
      <c r="K32" t="str">
        <f>INDEX(Teams!$B:$B,MATCH(C32,Teams!$A:$A,0))</f>
        <v>Oregon</v>
      </c>
      <c r="L32" t="str">
        <f>INDEX(Teams!$B:$B,MATCH(E32,Teams!$A:$A,0))</f>
        <v>Oklahoma St</v>
      </c>
    </row>
    <row r="33" spans="1:12" x14ac:dyDescent="0.55000000000000004">
      <c r="A33">
        <v>2015</v>
      </c>
      <c r="B33">
        <v>137</v>
      </c>
      <c r="C33">
        <v>1361</v>
      </c>
      <c r="D33">
        <v>76</v>
      </c>
      <c r="E33">
        <v>1385</v>
      </c>
      <c r="F33">
        <v>64</v>
      </c>
      <c r="G33" t="s">
        <v>2726</v>
      </c>
      <c r="H33">
        <v>0</v>
      </c>
      <c r="J33" t="str">
        <f>INDEX(Teams!$B:$B,MATCH(C33,Teams!$A:$A,0))&amp;"_"&amp;INDEX(Teams!$B:$B,MATCH(E33,Teams!$A:$A,0))</f>
        <v>San Diego St_St John's</v>
      </c>
      <c r="K33" t="str">
        <f>INDEX(Teams!$B:$B,MATCH(C33,Teams!$A:$A,0))</f>
        <v>San Diego St</v>
      </c>
      <c r="L33" t="str">
        <f>INDEX(Teams!$B:$B,MATCH(E33,Teams!$A:$A,0))</f>
        <v>St John's</v>
      </c>
    </row>
    <row r="34" spans="1:12" x14ac:dyDescent="0.55000000000000004">
      <c r="A34">
        <v>2015</v>
      </c>
      <c r="B34">
        <v>137</v>
      </c>
      <c r="C34">
        <v>1438</v>
      </c>
      <c r="D34">
        <v>79</v>
      </c>
      <c r="E34">
        <v>1125</v>
      </c>
      <c r="F34">
        <v>67</v>
      </c>
      <c r="G34" t="s">
        <v>2726</v>
      </c>
      <c r="H34">
        <v>0</v>
      </c>
      <c r="J34" t="str">
        <f>INDEX(Teams!$B:$B,MATCH(C34,Teams!$A:$A,0))&amp;"_"&amp;INDEX(Teams!$B:$B,MATCH(E34,Teams!$A:$A,0))</f>
        <v>Virginia_Belmont</v>
      </c>
      <c r="K34" t="str">
        <f>INDEX(Teams!$B:$B,MATCH(C34,Teams!$A:$A,0))</f>
        <v>Virginia</v>
      </c>
      <c r="L34" t="str">
        <f>INDEX(Teams!$B:$B,MATCH(E34,Teams!$A:$A,0))</f>
        <v>Belmont</v>
      </c>
    </row>
    <row r="35" spans="1:12" x14ac:dyDescent="0.55000000000000004">
      <c r="A35">
        <v>2015</v>
      </c>
      <c r="B35">
        <v>137</v>
      </c>
      <c r="C35">
        <v>1452</v>
      </c>
      <c r="D35">
        <v>68</v>
      </c>
      <c r="E35">
        <v>1138</v>
      </c>
      <c r="F35">
        <v>62</v>
      </c>
      <c r="G35" t="s">
        <v>2726</v>
      </c>
      <c r="H35">
        <v>0</v>
      </c>
      <c r="J35" t="str">
        <f>INDEX(Teams!$B:$B,MATCH(C35,Teams!$A:$A,0))&amp;"_"&amp;INDEX(Teams!$B:$B,MATCH(E35,Teams!$A:$A,0))</f>
        <v>West Virginia_Buffalo</v>
      </c>
      <c r="K35" t="str">
        <f>INDEX(Teams!$B:$B,MATCH(C35,Teams!$A:$A,0))</f>
        <v>West Virginia</v>
      </c>
      <c r="L35" t="str">
        <f>INDEX(Teams!$B:$B,MATCH(E35,Teams!$A:$A,0))</f>
        <v>Buffalo</v>
      </c>
    </row>
    <row r="36" spans="1:12" x14ac:dyDescent="0.55000000000000004">
      <c r="A36">
        <v>2015</v>
      </c>
      <c r="B36">
        <v>137</v>
      </c>
      <c r="C36">
        <v>1455</v>
      </c>
      <c r="D36">
        <v>81</v>
      </c>
      <c r="E36">
        <v>1231</v>
      </c>
      <c r="F36">
        <v>76</v>
      </c>
      <c r="G36" t="s">
        <v>2726</v>
      </c>
      <c r="H36">
        <v>0</v>
      </c>
      <c r="J36" t="str">
        <f>INDEX(Teams!$B:$B,MATCH(C36,Teams!$A:$A,0))&amp;"_"&amp;INDEX(Teams!$B:$B,MATCH(E36,Teams!$A:$A,0))</f>
        <v>Wichita St_Indiana</v>
      </c>
      <c r="K36" t="str">
        <f>INDEX(Teams!$B:$B,MATCH(C36,Teams!$A:$A,0))</f>
        <v>Wichita St</v>
      </c>
      <c r="L36" t="str">
        <f>INDEX(Teams!$B:$B,MATCH(E36,Teams!$A:$A,0))</f>
        <v>Indiana</v>
      </c>
    </row>
    <row r="37" spans="1:12" x14ac:dyDescent="0.55000000000000004">
      <c r="A37">
        <v>2015</v>
      </c>
      <c r="B37">
        <v>137</v>
      </c>
      <c r="C37">
        <v>1458</v>
      </c>
      <c r="D37">
        <v>86</v>
      </c>
      <c r="E37">
        <v>1157</v>
      </c>
      <c r="F37">
        <v>72</v>
      </c>
      <c r="G37" t="s">
        <v>2726</v>
      </c>
      <c r="H37">
        <v>0</v>
      </c>
      <c r="J37" t="str">
        <f>INDEX(Teams!$B:$B,MATCH(C37,Teams!$A:$A,0))&amp;"_"&amp;INDEX(Teams!$B:$B,MATCH(E37,Teams!$A:$A,0))</f>
        <v>Wisconsin_Coastal Car</v>
      </c>
      <c r="K37" t="str">
        <f>INDEX(Teams!$B:$B,MATCH(C37,Teams!$A:$A,0))</f>
        <v>Wisconsin</v>
      </c>
      <c r="L37" t="str">
        <f>INDEX(Teams!$B:$B,MATCH(E37,Teams!$A:$A,0))</f>
        <v>Coastal Car</v>
      </c>
    </row>
    <row r="38" spans="1:12" x14ac:dyDescent="0.55000000000000004">
      <c r="A38">
        <v>2015</v>
      </c>
      <c r="B38">
        <v>138</v>
      </c>
      <c r="C38">
        <v>1112</v>
      </c>
      <c r="D38">
        <v>73</v>
      </c>
      <c r="E38">
        <v>1326</v>
      </c>
      <c r="F38">
        <v>58</v>
      </c>
      <c r="G38" t="s">
        <v>2726</v>
      </c>
      <c r="H38">
        <v>0</v>
      </c>
      <c r="J38" t="str">
        <f>INDEX(Teams!$B:$B,MATCH(C38,Teams!$A:$A,0))&amp;"_"&amp;INDEX(Teams!$B:$B,MATCH(E38,Teams!$A:$A,0))</f>
        <v>Arizona_Ohio St</v>
      </c>
      <c r="K38" t="str">
        <f>INDEX(Teams!$B:$B,MATCH(C38,Teams!$A:$A,0))</f>
        <v>Arizona</v>
      </c>
      <c r="L38" t="str">
        <f>INDEX(Teams!$B:$B,MATCH(E38,Teams!$A:$A,0))</f>
        <v>Ohio St</v>
      </c>
    </row>
    <row r="39" spans="1:12" x14ac:dyDescent="0.55000000000000004">
      <c r="A39">
        <v>2015</v>
      </c>
      <c r="B39">
        <v>138</v>
      </c>
      <c r="C39">
        <v>1246</v>
      </c>
      <c r="D39">
        <v>64</v>
      </c>
      <c r="E39">
        <v>1153</v>
      </c>
      <c r="F39">
        <v>51</v>
      </c>
      <c r="G39" t="s">
        <v>2726</v>
      </c>
      <c r="H39">
        <v>0</v>
      </c>
      <c r="J39" t="str">
        <f>INDEX(Teams!$B:$B,MATCH(C39,Teams!$A:$A,0))&amp;"_"&amp;INDEX(Teams!$B:$B,MATCH(E39,Teams!$A:$A,0))</f>
        <v>Kentucky_Cincinnati</v>
      </c>
      <c r="K39" t="str">
        <f>INDEX(Teams!$B:$B,MATCH(C39,Teams!$A:$A,0))</f>
        <v>Kentucky</v>
      </c>
      <c r="L39" t="str">
        <f>INDEX(Teams!$B:$B,MATCH(E39,Teams!$A:$A,0))</f>
        <v>Cincinnati</v>
      </c>
    </row>
    <row r="40" spans="1:12" x14ac:dyDescent="0.55000000000000004">
      <c r="A40">
        <v>2015</v>
      </c>
      <c r="B40">
        <v>138</v>
      </c>
      <c r="C40">
        <v>1301</v>
      </c>
      <c r="D40">
        <v>71</v>
      </c>
      <c r="E40">
        <v>1437</v>
      </c>
      <c r="F40">
        <v>68</v>
      </c>
      <c r="G40" t="s">
        <v>2726</v>
      </c>
      <c r="H40">
        <v>0</v>
      </c>
      <c r="J40" t="str">
        <f>INDEX(Teams!$B:$B,MATCH(C40,Teams!$A:$A,0))&amp;"_"&amp;INDEX(Teams!$B:$B,MATCH(E40,Teams!$A:$A,0))</f>
        <v>NC State_Villanova</v>
      </c>
      <c r="K40" t="str">
        <f>INDEX(Teams!$B:$B,MATCH(C40,Teams!$A:$A,0))</f>
        <v>NC State</v>
      </c>
      <c r="L40" t="str">
        <f>INDEX(Teams!$B:$B,MATCH(E40,Teams!$A:$A,0))</f>
        <v>Villanova</v>
      </c>
    </row>
    <row r="41" spans="1:12" x14ac:dyDescent="0.55000000000000004">
      <c r="A41">
        <v>2015</v>
      </c>
      <c r="B41">
        <v>138</v>
      </c>
      <c r="C41">
        <v>1314</v>
      </c>
      <c r="D41">
        <v>87</v>
      </c>
      <c r="E41">
        <v>1116</v>
      </c>
      <c r="F41">
        <v>78</v>
      </c>
      <c r="G41" t="s">
        <v>2726</v>
      </c>
      <c r="H41">
        <v>0</v>
      </c>
      <c r="J41" t="str">
        <f>INDEX(Teams!$B:$B,MATCH(C41,Teams!$A:$A,0))&amp;"_"&amp;INDEX(Teams!$B:$B,MATCH(E41,Teams!$A:$A,0))</f>
        <v>North Carolina_Arkansas</v>
      </c>
      <c r="K41" t="str">
        <f>INDEX(Teams!$B:$B,MATCH(C41,Teams!$A:$A,0))</f>
        <v>North Carolina</v>
      </c>
      <c r="L41" t="str">
        <f>INDEX(Teams!$B:$B,MATCH(E41,Teams!$A:$A,0))</f>
        <v>Arkansas</v>
      </c>
    </row>
    <row r="42" spans="1:12" x14ac:dyDescent="0.55000000000000004">
      <c r="A42">
        <v>2015</v>
      </c>
      <c r="B42">
        <v>138</v>
      </c>
      <c r="C42">
        <v>1323</v>
      </c>
      <c r="D42">
        <v>67</v>
      </c>
      <c r="E42">
        <v>1139</v>
      </c>
      <c r="F42">
        <v>64</v>
      </c>
      <c r="G42" t="s">
        <v>2726</v>
      </c>
      <c r="H42">
        <v>1</v>
      </c>
      <c r="J42" t="str">
        <f>INDEX(Teams!$B:$B,MATCH(C42,Teams!$A:$A,0))&amp;"_"&amp;INDEX(Teams!$B:$B,MATCH(E42,Teams!$A:$A,0))</f>
        <v>Notre Dame_Butler</v>
      </c>
      <c r="K42" t="str">
        <f>INDEX(Teams!$B:$B,MATCH(C42,Teams!$A:$A,0))</f>
        <v>Notre Dame</v>
      </c>
      <c r="L42" t="str">
        <f>INDEX(Teams!$B:$B,MATCH(E42,Teams!$A:$A,0))</f>
        <v>Butler</v>
      </c>
    </row>
    <row r="43" spans="1:12" x14ac:dyDescent="0.55000000000000004">
      <c r="A43">
        <v>2015</v>
      </c>
      <c r="B43">
        <v>138</v>
      </c>
      <c r="C43">
        <v>1417</v>
      </c>
      <c r="D43">
        <v>92</v>
      </c>
      <c r="E43">
        <v>1412</v>
      </c>
      <c r="F43">
        <v>75</v>
      </c>
      <c r="G43" t="s">
        <v>2726</v>
      </c>
      <c r="H43">
        <v>0</v>
      </c>
      <c r="J43" t="str">
        <f>INDEX(Teams!$B:$B,MATCH(C43,Teams!$A:$A,0))&amp;"_"&amp;INDEX(Teams!$B:$B,MATCH(E43,Teams!$A:$A,0))</f>
        <v>UCLA_UAB</v>
      </c>
      <c r="K43" t="str">
        <f>INDEX(Teams!$B:$B,MATCH(C43,Teams!$A:$A,0))</f>
        <v>UCLA</v>
      </c>
      <c r="L43" t="str">
        <f>INDEX(Teams!$B:$B,MATCH(E43,Teams!$A:$A,0))</f>
        <v>UAB</v>
      </c>
    </row>
    <row r="44" spans="1:12" x14ac:dyDescent="0.55000000000000004">
      <c r="A44">
        <v>2015</v>
      </c>
      <c r="B44">
        <v>138</v>
      </c>
      <c r="C44">
        <v>1428</v>
      </c>
      <c r="D44">
        <v>75</v>
      </c>
      <c r="E44">
        <v>1207</v>
      </c>
      <c r="F44">
        <v>64</v>
      </c>
      <c r="G44" t="s">
        <v>2726</v>
      </c>
      <c r="H44">
        <v>0</v>
      </c>
      <c r="J44" t="str">
        <f>INDEX(Teams!$B:$B,MATCH(C44,Teams!$A:$A,0))&amp;"_"&amp;INDEX(Teams!$B:$B,MATCH(E44,Teams!$A:$A,0))</f>
        <v>Utah_Georgetown</v>
      </c>
      <c r="K44" t="str">
        <f>INDEX(Teams!$B:$B,MATCH(C44,Teams!$A:$A,0))</f>
        <v>Utah</v>
      </c>
      <c r="L44" t="str">
        <f>INDEX(Teams!$B:$B,MATCH(E44,Teams!$A:$A,0))</f>
        <v>Georgetown</v>
      </c>
    </row>
    <row r="45" spans="1:12" x14ac:dyDescent="0.55000000000000004">
      <c r="A45">
        <v>2015</v>
      </c>
      <c r="B45">
        <v>138</v>
      </c>
      <c r="C45">
        <v>1462</v>
      </c>
      <c r="D45">
        <v>75</v>
      </c>
      <c r="E45">
        <v>1209</v>
      </c>
      <c r="F45">
        <v>67</v>
      </c>
      <c r="G45" t="s">
        <v>2726</v>
      </c>
      <c r="H45">
        <v>0</v>
      </c>
      <c r="J45" t="str">
        <f>INDEX(Teams!$B:$B,MATCH(C45,Teams!$A:$A,0))&amp;"_"&amp;INDEX(Teams!$B:$B,MATCH(E45,Teams!$A:$A,0))</f>
        <v>Xavier_Georgia St</v>
      </c>
      <c r="K45" t="str">
        <f>INDEX(Teams!$B:$B,MATCH(C45,Teams!$A:$A,0))</f>
        <v>Xavier</v>
      </c>
      <c r="L45" t="str">
        <f>INDEX(Teams!$B:$B,MATCH(E45,Teams!$A:$A,0))</f>
        <v>Georgia St</v>
      </c>
    </row>
    <row r="46" spans="1:12" x14ac:dyDescent="0.55000000000000004">
      <c r="A46">
        <v>2015</v>
      </c>
      <c r="B46">
        <v>139</v>
      </c>
      <c r="C46">
        <v>1181</v>
      </c>
      <c r="D46">
        <v>68</v>
      </c>
      <c r="E46">
        <v>1361</v>
      </c>
      <c r="F46">
        <v>49</v>
      </c>
      <c r="G46" t="s">
        <v>2726</v>
      </c>
      <c r="H46">
        <v>0</v>
      </c>
      <c r="J46" t="str">
        <f>INDEX(Teams!$B:$B,MATCH(C46,Teams!$A:$A,0))&amp;"_"&amp;INDEX(Teams!$B:$B,MATCH(E46,Teams!$A:$A,0))</f>
        <v>Duke_San Diego St</v>
      </c>
      <c r="K46" t="str">
        <f>INDEX(Teams!$B:$B,MATCH(C46,Teams!$A:$A,0))</f>
        <v>Duke</v>
      </c>
      <c r="L46" t="str">
        <f>INDEX(Teams!$B:$B,MATCH(E46,Teams!$A:$A,0))</f>
        <v>San Diego St</v>
      </c>
    </row>
    <row r="47" spans="1:12" x14ac:dyDescent="0.55000000000000004">
      <c r="A47">
        <v>2015</v>
      </c>
      <c r="B47">
        <v>139</v>
      </c>
      <c r="C47">
        <v>1211</v>
      </c>
      <c r="D47">
        <v>87</v>
      </c>
      <c r="E47">
        <v>1234</v>
      </c>
      <c r="F47">
        <v>68</v>
      </c>
      <c r="G47" t="s">
        <v>2726</v>
      </c>
      <c r="H47">
        <v>0</v>
      </c>
      <c r="J47" t="str">
        <f>INDEX(Teams!$B:$B,MATCH(C47,Teams!$A:$A,0))&amp;"_"&amp;INDEX(Teams!$B:$B,MATCH(E47,Teams!$A:$A,0))</f>
        <v>Gonzaga_Iowa</v>
      </c>
      <c r="K47" t="str">
        <f>INDEX(Teams!$B:$B,MATCH(C47,Teams!$A:$A,0))</f>
        <v>Gonzaga</v>
      </c>
      <c r="L47" t="str">
        <f>INDEX(Teams!$B:$B,MATCH(E47,Teams!$A:$A,0))</f>
        <v>Iowa</v>
      </c>
    </row>
    <row r="48" spans="1:12" x14ac:dyDescent="0.55000000000000004">
      <c r="A48">
        <v>2015</v>
      </c>
      <c r="B48">
        <v>139</v>
      </c>
      <c r="C48">
        <v>1257</v>
      </c>
      <c r="D48">
        <v>66</v>
      </c>
      <c r="E48">
        <v>1320</v>
      </c>
      <c r="F48">
        <v>53</v>
      </c>
      <c r="G48" t="s">
        <v>2726</v>
      </c>
      <c r="H48">
        <v>0</v>
      </c>
      <c r="J48" t="str">
        <f>INDEX(Teams!$B:$B,MATCH(C48,Teams!$A:$A,0))&amp;"_"&amp;INDEX(Teams!$B:$B,MATCH(E48,Teams!$A:$A,0))</f>
        <v>Louisville_Northern Iowa</v>
      </c>
      <c r="K48" t="str">
        <f>INDEX(Teams!$B:$B,MATCH(C48,Teams!$A:$A,0))</f>
        <v>Louisville</v>
      </c>
      <c r="L48" t="str">
        <f>INDEX(Teams!$B:$B,MATCH(E48,Teams!$A:$A,0))</f>
        <v>Northern Iowa</v>
      </c>
    </row>
    <row r="49" spans="1:12" x14ac:dyDescent="0.55000000000000004">
      <c r="A49">
        <v>2015</v>
      </c>
      <c r="B49">
        <v>139</v>
      </c>
      <c r="C49">
        <v>1277</v>
      </c>
      <c r="D49">
        <v>60</v>
      </c>
      <c r="E49">
        <v>1438</v>
      </c>
      <c r="F49">
        <v>54</v>
      </c>
      <c r="G49" t="s">
        <v>2726</v>
      </c>
      <c r="H49">
        <v>0</v>
      </c>
      <c r="J49" t="str">
        <f>INDEX(Teams!$B:$B,MATCH(C49,Teams!$A:$A,0))&amp;"_"&amp;INDEX(Teams!$B:$B,MATCH(E49,Teams!$A:$A,0))</f>
        <v>Michigan St_Virginia</v>
      </c>
      <c r="K49" t="str">
        <f>INDEX(Teams!$B:$B,MATCH(C49,Teams!$A:$A,0))</f>
        <v>Michigan St</v>
      </c>
      <c r="L49" t="str">
        <f>INDEX(Teams!$B:$B,MATCH(E49,Teams!$A:$A,0))</f>
        <v>Virginia</v>
      </c>
    </row>
    <row r="50" spans="1:12" x14ac:dyDescent="0.55000000000000004">
      <c r="A50">
        <v>2015</v>
      </c>
      <c r="B50">
        <v>139</v>
      </c>
      <c r="C50">
        <v>1328</v>
      </c>
      <c r="D50">
        <v>72</v>
      </c>
      <c r="E50">
        <v>1173</v>
      </c>
      <c r="F50">
        <v>66</v>
      </c>
      <c r="G50" t="s">
        <v>2726</v>
      </c>
      <c r="H50">
        <v>0</v>
      </c>
      <c r="J50" t="str">
        <f>INDEX(Teams!$B:$B,MATCH(C50,Teams!$A:$A,0))&amp;"_"&amp;INDEX(Teams!$B:$B,MATCH(E50,Teams!$A:$A,0))</f>
        <v>Oklahoma_Dayton</v>
      </c>
      <c r="K50" t="str">
        <f>INDEX(Teams!$B:$B,MATCH(C50,Teams!$A:$A,0))</f>
        <v>Oklahoma</v>
      </c>
      <c r="L50" t="str">
        <f>INDEX(Teams!$B:$B,MATCH(E50,Teams!$A:$A,0))</f>
        <v>Dayton</v>
      </c>
    </row>
    <row r="51" spans="1:12" x14ac:dyDescent="0.55000000000000004">
      <c r="A51">
        <v>2015</v>
      </c>
      <c r="B51">
        <v>139</v>
      </c>
      <c r="C51">
        <v>1452</v>
      </c>
      <c r="D51">
        <v>69</v>
      </c>
      <c r="E51">
        <v>1268</v>
      </c>
      <c r="F51">
        <v>59</v>
      </c>
      <c r="G51" t="s">
        <v>2726</v>
      </c>
      <c r="H51">
        <v>0</v>
      </c>
      <c r="J51" t="str">
        <f>INDEX(Teams!$B:$B,MATCH(C51,Teams!$A:$A,0))&amp;"_"&amp;INDEX(Teams!$B:$B,MATCH(E51,Teams!$A:$A,0))</f>
        <v>West Virginia_Maryland</v>
      </c>
      <c r="K51" t="str">
        <f>INDEX(Teams!$B:$B,MATCH(C51,Teams!$A:$A,0))</f>
        <v>West Virginia</v>
      </c>
      <c r="L51" t="str">
        <f>INDEX(Teams!$B:$B,MATCH(E51,Teams!$A:$A,0))</f>
        <v>Maryland</v>
      </c>
    </row>
    <row r="52" spans="1:12" x14ac:dyDescent="0.55000000000000004">
      <c r="A52">
        <v>2015</v>
      </c>
      <c r="B52">
        <v>139</v>
      </c>
      <c r="C52">
        <v>1455</v>
      </c>
      <c r="D52">
        <v>78</v>
      </c>
      <c r="E52">
        <v>1242</v>
      </c>
      <c r="F52">
        <v>65</v>
      </c>
      <c r="G52" t="s">
        <v>2726</v>
      </c>
      <c r="H52">
        <v>0</v>
      </c>
      <c r="J52" t="str">
        <f>INDEX(Teams!$B:$B,MATCH(C52,Teams!$A:$A,0))&amp;"_"&amp;INDEX(Teams!$B:$B,MATCH(E52,Teams!$A:$A,0))</f>
        <v>Wichita St_Kansas</v>
      </c>
      <c r="K52" t="str">
        <f>INDEX(Teams!$B:$B,MATCH(C52,Teams!$A:$A,0))</f>
        <v>Wichita St</v>
      </c>
      <c r="L52" t="str">
        <f>INDEX(Teams!$B:$B,MATCH(E52,Teams!$A:$A,0))</f>
        <v>Kansas</v>
      </c>
    </row>
    <row r="53" spans="1:12" x14ac:dyDescent="0.55000000000000004">
      <c r="A53">
        <v>2015</v>
      </c>
      <c r="B53">
        <v>139</v>
      </c>
      <c r="C53">
        <v>1458</v>
      </c>
      <c r="D53">
        <v>72</v>
      </c>
      <c r="E53">
        <v>1332</v>
      </c>
      <c r="F53">
        <v>65</v>
      </c>
      <c r="G53" t="s">
        <v>2726</v>
      </c>
      <c r="H53">
        <v>0</v>
      </c>
      <c r="J53" t="str">
        <f>INDEX(Teams!$B:$B,MATCH(C53,Teams!$A:$A,0))&amp;"_"&amp;INDEX(Teams!$B:$B,MATCH(E53,Teams!$A:$A,0))</f>
        <v>Wisconsin_Oregon</v>
      </c>
      <c r="K53" t="str">
        <f>INDEX(Teams!$B:$B,MATCH(C53,Teams!$A:$A,0))</f>
        <v>Wisconsin</v>
      </c>
      <c r="L53" t="str">
        <f>INDEX(Teams!$B:$B,MATCH(E53,Teams!$A:$A,0))</f>
        <v>Oregon</v>
      </c>
    </row>
    <row r="54" spans="1:12" x14ac:dyDescent="0.55000000000000004">
      <c r="A54">
        <v>2015</v>
      </c>
      <c r="B54">
        <v>143</v>
      </c>
      <c r="C54">
        <v>1112</v>
      </c>
      <c r="D54">
        <v>68</v>
      </c>
      <c r="E54">
        <v>1462</v>
      </c>
      <c r="F54">
        <v>60</v>
      </c>
      <c r="G54" t="s">
        <v>2726</v>
      </c>
      <c r="H54">
        <v>0</v>
      </c>
      <c r="J54" t="str">
        <f>INDEX(Teams!$B:$B,MATCH(C54,Teams!$A:$A,0))&amp;"_"&amp;INDEX(Teams!$B:$B,MATCH(E54,Teams!$A:$A,0))</f>
        <v>Arizona_Xavier</v>
      </c>
      <c r="K54" t="str">
        <f>INDEX(Teams!$B:$B,MATCH(C54,Teams!$A:$A,0))</f>
        <v>Arizona</v>
      </c>
      <c r="L54" t="str">
        <f>INDEX(Teams!$B:$B,MATCH(E54,Teams!$A:$A,0))</f>
        <v>Xavier</v>
      </c>
    </row>
    <row r="55" spans="1:12" x14ac:dyDescent="0.55000000000000004">
      <c r="A55">
        <v>2015</v>
      </c>
      <c r="B55">
        <v>143</v>
      </c>
      <c r="C55">
        <v>1246</v>
      </c>
      <c r="D55">
        <v>78</v>
      </c>
      <c r="E55">
        <v>1452</v>
      </c>
      <c r="F55">
        <v>39</v>
      </c>
      <c r="G55" t="s">
        <v>2726</v>
      </c>
      <c r="H55">
        <v>0</v>
      </c>
      <c r="J55" t="str">
        <f>INDEX(Teams!$B:$B,MATCH(C55,Teams!$A:$A,0))&amp;"_"&amp;INDEX(Teams!$B:$B,MATCH(E55,Teams!$A:$A,0))</f>
        <v>Kentucky_West Virginia</v>
      </c>
      <c r="K55" t="str">
        <f>INDEX(Teams!$B:$B,MATCH(C55,Teams!$A:$A,0))</f>
        <v>Kentucky</v>
      </c>
      <c r="L55" t="str">
        <f>INDEX(Teams!$B:$B,MATCH(E55,Teams!$A:$A,0))</f>
        <v>West Virginia</v>
      </c>
    </row>
    <row r="56" spans="1:12" x14ac:dyDescent="0.55000000000000004">
      <c r="A56">
        <v>2015</v>
      </c>
      <c r="B56">
        <v>143</v>
      </c>
      <c r="C56">
        <v>1323</v>
      </c>
      <c r="D56">
        <v>81</v>
      </c>
      <c r="E56">
        <v>1455</v>
      </c>
      <c r="F56">
        <v>70</v>
      </c>
      <c r="G56" t="s">
        <v>2726</v>
      </c>
      <c r="H56">
        <v>0</v>
      </c>
      <c r="J56" t="str">
        <f>INDEX(Teams!$B:$B,MATCH(C56,Teams!$A:$A,0))&amp;"_"&amp;INDEX(Teams!$B:$B,MATCH(E56,Teams!$A:$A,0))</f>
        <v>Notre Dame_Wichita St</v>
      </c>
      <c r="K56" t="str">
        <f>INDEX(Teams!$B:$B,MATCH(C56,Teams!$A:$A,0))</f>
        <v>Notre Dame</v>
      </c>
      <c r="L56" t="str">
        <f>INDEX(Teams!$B:$B,MATCH(E56,Teams!$A:$A,0))</f>
        <v>Wichita St</v>
      </c>
    </row>
    <row r="57" spans="1:12" x14ac:dyDescent="0.55000000000000004">
      <c r="A57">
        <v>2015</v>
      </c>
      <c r="B57">
        <v>143</v>
      </c>
      <c r="C57">
        <v>1458</v>
      </c>
      <c r="D57">
        <v>79</v>
      </c>
      <c r="E57">
        <v>1314</v>
      </c>
      <c r="F57">
        <v>72</v>
      </c>
      <c r="G57" t="s">
        <v>2726</v>
      </c>
      <c r="H57">
        <v>0</v>
      </c>
      <c r="J57" t="str">
        <f>INDEX(Teams!$B:$B,MATCH(C57,Teams!$A:$A,0))&amp;"_"&amp;INDEX(Teams!$B:$B,MATCH(E57,Teams!$A:$A,0))</f>
        <v>Wisconsin_North Carolina</v>
      </c>
      <c r="K57" t="str">
        <f>INDEX(Teams!$B:$B,MATCH(C57,Teams!$A:$A,0))</f>
        <v>Wisconsin</v>
      </c>
      <c r="L57" t="str">
        <f>INDEX(Teams!$B:$B,MATCH(E57,Teams!$A:$A,0))</f>
        <v>North Carolina</v>
      </c>
    </row>
    <row r="58" spans="1:12" x14ac:dyDescent="0.55000000000000004">
      <c r="A58">
        <v>2015</v>
      </c>
      <c r="B58">
        <v>144</v>
      </c>
      <c r="C58">
        <v>1181</v>
      </c>
      <c r="D58">
        <v>63</v>
      </c>
      <c r="E58">
        <v>1428</v>
      </c>
      <c r="F58">
        <v>57</v>
      </c>
      <c r="G58" t="s">
        <v>2726</v>
      </c>
      <c r="H58">
        <v>0</v>
      </c>
      <c r="J58" t="str">
        <f>INDEX(Teams!$B:$B,MATCH(C58,Teams!$A:$A,0))&amp;"_"&amp;INDEX(Teams!$B:$B,MATCH(E58,Teams!$A:$A,0))</f>
        <v>Duke_Utah</v>
      </c>
      <c r="K58" t="str">
        <f>INDEX(Teams!$B:$B,MATCH(C58,Teams!$A:$A,0))</f>
        <v>Duke</v>
      </c>
      <c r="L58" t="str">
        <f>INDEX(Teams!$B:$B,MATCH(E58,Teams!$A:$A,0))</f>
        <v>Utah</v>
      </c>
    </row>
    <row r="59" spans="1:12" x14ac:dyDescent="0.55000000000000004">
      <c r="A59">
        <v>2015</v>
      </c>
      <c r="B59">
        <v>144</v>
      </c>
      <c r="C59">
        <v>1211</v>
      </c>
      <c r="D59">
        <v>74</v>
      </c>
      <c r="E59">
        <v>1417</v>
      </c>
      <c r="F59">
        <v>62</v>
      </c>
      <c r="G59" t="s">
        <v>2726</v>
      </c>
      <c r="H59">
        <v>0</v>
      </c>
      <c r="J59" t="str">
        <f>INDEX(Teams!$B:$B,MATCH(C59,Teams!$A:$A,0))&amp;"_"&amp;INDEX(Teams!$B:$B,MATCH(E59,Teams!$A:$A,0))</f>
        <v>Gonzaga_UCLA</v>
      </c>
      <c r="K59" t="str">
        <f>INDEX(Teams!$B:$B,MATCH(C59,Teams!$A:$A,0))</f>
        <v>Gonzaga</v>
      </c>
      <c r="L59" t="str">
        <f>INDEX(Teams!$B:$B,MATCH(E59,Teams!$A:$A,0))</f>
        <v>UCLA</v>
      </c>
    </row>
    <row r="60" spans="1:12" x14ac:dyDescent="0.55000000000000004">
      <c r="A60">
        <v>2015</v>
      </c>
      <c r="B60">
        <v>144</v>
      </c>
      <c r="C60">
        <v>1257</v>
      </c>
      <c r="D60">
        <v>75</v>
      </c>
      <c r="E60">
        <v>1301</v>
      </c>
      <c r="F60">
        <v>65</v>
      </c>
      <c r="G60" t="s">
        <v>2726</v>
      </c>
      <c r="H60">
        <v>0</v>
      </c>
      <c r="J60" t="str">
        <f>INDEX(Teams!$B:$B,MATCH(C60,Teams!$A:$A,0))&amp;"_"&amp;INDEX(Teams!$B:$B,MATCH(E60,Teams!$A:$A,0))</f>
        <v>Louisville_NC State</v>
      </c>
      <c r="K60" t="str">
        <f>INDEX(Teams!$B:$B,MATCH(C60,Teams!$A:$A,0))</f>
        <v>Louisville</v>
      </c>
      <c r="L60" t="str">
        <f>INDEX(Teams!$B:$B,MATCH(E60,Teams!$A:$A,0))</f>
        <v>NC State</v>
      </c>
    </row>
    <row r="61" spans="1:12" x14ac:dyDescent="0.55000000000000004">
      <c r="A61">
        <v>2015</v>
      </c>
      <c r="B61">
        <v>144</v>
      </c>
      <c r="C61">
        <v>1277</v>
      </c>
      <c r="D61">
        <v>62</v>
      </c>
      <c r="E61">
        <v>1328</v>
      </c>
      <c r="F61">
        <v>58</v>
      </c>
      <c r="G61" t="s">
        <v>2726</v>
      </c>
      <c r="H61">
        <v>0</v>
      </c>
      <c r="J61" t="str">
        <f>INDEX(Teams!$B:$B,MATCH(C61,Teams!$A:$A,0))&amp;"_"&amp;INDEX(Teams!$B:$B,MATCH(E61,Teams!$A:$A,0))</f>
        <v>Michigan St_Oklahoma</v>
      </c>
      <c r="K61" t="str">
        <f>INDEX(Teams!$B:$B,MATCH(C61,Teams!$A:$A,0))</f>
        <v>Michigan St</v>
      </c>
      <c r="L61" t="str">
        <f>INDEX(Teams!$B:$B,MATCH(E61,Teams!$A:$A,0))</f>
        <v>Oklahoma</v>
      </c>
    </row>
    <row r="62" spans="1:12" x14ac:dyDescent="0.55000000000000004">
      <c r="A62">
        <v>2015</v>
      </c>
      <c r="B62">
        <v>145</v>
      </c>
      <c r="C62">
        <v>1246</v>
      </c>
      <c r="D62">
        <v>68</v>
      </c>
      <c r="E62">
        <v>1323</v>
      </c>
      <c r="F62">
        <v>66</v>
      </c>
      <c r="G62" t="s">
        <v>2726</v>
      </c>
      <c r="H62">
        <v>0</v>
      </c>
      <c r="J62" t="str">
        <f>INDEX(Teams!$B:$B,MATCH(C62,Teams!$A:$A,0))&amp;"_"&amp;INDEX(Teams!$B:$B,MATCH(E62,Teams!$A:$A,0))</f>
        <v>Kentucky_Notre Dame</v>
      </c>
      <c r="K62" t="str">
        <f>INDEX(Teams!$B:$B,MATCH(C62,Teams!$A:$A,0))</f>
        <v>Kentucky</v>
      </c>
      <c r="L62" t="str">
        <f>INDEX(Teams!$B:$B,MATCH(E62,Teams!$A:$A,0))</f>
        <v>Notre Dame</v>
      </c>
    </row>
    <row r="63" spans="1:12" x14ac:dyDescent="0.55000000000000004">
      <c r="A63">
        <v>2015</v>
      </c>
      <c r="B63">
        <v>145</v>
      </c>
      <c r="C63">
        <v>1458</v>
      </c>
      <c r="D63">
        <v>85</v>
      </c>
      <c r="E63">
        <v>1112</v>
      </c>
      <c r="F63">
        <v>78</v>
      </c>
      <c r="G63" t="s">
        <v>2726</v>
      </c>
      <c r="H63">
        <v>0</v>
      </c>
      <c r="J63" t="str">
        <f>INDEX(Teams!$B:$B,MATCH(C63,Teams!$A:$A,0))&amp;"_"&amp;INDEX(Teams!$B:$B,MATCH(E63,Teams!$A:$A,0))</f>
        <v>Wisconsin_Arizona</v>
      </c>
      <c r="K63" t="str">
        <f>INDEX(Teams!$B:$B,MATCH(C63,Teams!$A:$A,0))</f>
        <v>Wisconsin</v>
      </c>
      <c r="L63" t="str">
        <f>INDEX(Teams!$B:$B,MATCH(E63,Teams!$A:$A,0))</f>
        <v>Arizona</v>
      </c>
    </row>
    <row r="64" spans="1:12" x14ac:dyDescent="0.55000000000000004">
      <c r="A64">
        <v>2015</v>
      </c>
      <c r="B64">
        <v>146</v>
      </c>
      <c r="C64">
        <v>1181</v>
      </c>
      <c r="D64">
        <v>66</v>
      </c>
      <c r="E64">
        <v>1211</v>
      </c>
      <c r="F64">
        <v>52</v>
      </c>
      <c r="G64" t="s">
        <v>2726</v>
      </c>
      <c r="H64">
        <v>0</v>
      </c>
      <c r="J64" t="str">
        <f>INDEX(Teams!$B:$B,MATCH(C64,Teams!$A:$A,0))&amp;"_"&amp;INDEX(Teams!$B:$B,MATCH(E64,Teams!$A:$A,0))</f>
        <v>Duke_Gonzaga</v>
      </c>
      <c r="K64" t="str">
        <f>INDEX(Teams!$B:$B,MATCH(C64,Teams!$A:$A,0))</f>
        <v>Duke</v>
      </c>
      <c r="L64" t="str">
        <f>INDEX(Teams!$B:$B,MATCH(E64,Teams!$A:$A,0))</f>
        <v>Gonzaga</v>
      </c>
    </row>
    <row r="65" spans="1:12" x14ac:dyDescent="0.55000000000000004">
      <c r="A65">
        <v>2015</v>
      </c>
      <c r="B65">
        <v>146</v>
      </c>
      <c r="C65">
        <v>1277</v>
      </c>
      <c r="D65">
        <v>76</v>
      </c>
      <c r="E65">
        <v>1257</v>
      </c>
      <c r="F65">
        <v>70</v>
      </c>
      <c r="G65" t="s">
        <v>2726</v>
      </c>
      <c r="H65">
        <v>1</v>
      </c>
      <c r="J65" t="str">
        <f>INDEX(Teams!$B:$B,MATCH(C65,Teams!$A:$A,0))&amp;"_"&amp;INDEX(Teams!$B:$B,MATCH(E65,Teams!$A:$A,0))</f>
        <v>Michigan St_Louisville</v>
      </c>
      <c r="K65" t="str">
        <f>INDEX(Teams!$B:$B,MATCH(C65,Teams!$A:$A,0))</f>
        <v>Michigan St</v>
      </c>
      <c r="L65" t="str">
        <f>INDEX(Teams!$B:$B,MATCH(E65,Teams!$A:$A,0))</f>
        <v>Louisville</v>
      </c>
    </row>
    <row r="66" spans="1:12" x14ac:dyDescent="0.55000000000000004">
      <c r="A66">
        <v>2015</v>
      </c>
      <c r="B66">
        <v>152</v>
      </c>
      <c r="C66">
        <v>1181</v>
      </c>
      <c r="D66">
        <v>81</v>
      </c>
      <c r="E66">
        <v>1277</v>
      </c>
      <c r="F66">
        <v>61</v>
      </c>
      <c r="G66" t="s">
        <v>2726</v>
      </c>
      <c r="H66">
        <v>0</v>
      </c>
      <c r="J66" t="str">
        <f>INDEX(Teams!$B:$B,MATCH(C66,Teams!$A:$A,0))&amp;"_"&amp;INDEX(Teams!$B:$B,MATCH(E66,Teams!$A:$A,0))</f>
        <v>Duke_Michigan St</v>
      </c>
      <c r="K66" t="str">
        <f>INDEX(Teams!$B:$B,MATCH(C66,Teams!$A:$A,0))</f>
        <v>Duke</v>
      </c>
      <c r="L66" t="str">
        <f>INDEX(Teams!$B:$B,MATCH(E66,Teams!$A:$A,0))</f>
        <v>Michigan St</v>
      </c>
    </row>
    <row r="67" spans="1:12" x14ac:dyDescent="0.55000000000000004">
      <c r="A67">
        <v>2015</v>
      </c>
      <c r="B67">
        <v>152</v>
      </c>
      <c r="C67">
        <v>1458</v>
      </c>
      <c r="D67">
        <v>71</v>
      </c>
      <c r="E67">
        <v>1246</v>
      </c>
      <c r="F67">
        <v>64</v>
      </c>
      <c r="G67" t="s">
        <v>2726</v>
      </c>
      <c r="H67">
        <v>0</v>
      </c>
      <c r="J67" t="str">
        <f>INDEX(Teams!$B:$B,MATCH(C67,Teams!$A:$A,0))&amp;"_"&amp;INDEX(Teams!$B:$B,MATCH(E67,Teams!$A:$A,0))</f>
        <v>Wisconsin_Kentucky</v>
      </c>
      <c r="K67" t="str">
        <f>INDEX(Teams!$B:$B,MATCH(C67,Teams!$A:$A,0))</f>
        <v>Wisconsin</v>
      </c>
      <c r="L67" t="str">
        <f>INDEX(Teams!$B:$B,MATCH(E67,Teams!$A:$A,0))</f>
        <v>Kentucky</v>
      </c>
    </row>
    <row r="68" spans="1:12" x14ac:dyDescent="0.55000000000000004">
      <c r="A68">
        <v>2015</v>
      </c>
      <c r="B68">
        <v>154</v>
      </c>
      <c r="C68">
        <v>1181</v>
      </c>
      <c r="D68">
        <v>68</v>
      </c>
      <c r="E68">
        <v>1458</v>
      </c>
      <c r="F68">
        <v>63</v>
      </c>
      <c r="G68" t="s">
        <v>2726</v>
      </c>
      <c r="H68">
        <v>0</v>
      </c>
      <c r="J68" t="str">
        <f>INDEX(Teams!$B:$B,MATCH(C68,Teams!$A:$A,0))&amp;"_"&amp;INDEX(Teams!$B:$B,MATCH(E68,Teams!$A:$A,0))</f>
        <v>Duke_Wisconsin</v>
      </c>
      <c r="K68" t="str">
        <f>INDEX(Teams!$B:$B,MATCH(C68,Teams!$A:$A,0))</f>
        <v>Duke</v>
      </c>
      <c r="L68" t="str">
        <f>INDEX(Teams!$B:$B,MATCH(E68,Teams!$A:$A,0))</f>
        <v>Wisconsin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selection activeCell="C2" sqref="C2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2015</v>
      </c>
      <c r="B2" t="s">
        <v>3</v>
      </c>
      <c r="C2">
        <v>1437</v>
      </c>
    </row>
    <row r="3" spans="1:3" x14ac:dyDescent="0.55000000000000004">
      <c r="A3">
        <v>2015</v>
      </c>
      <c r="B3" t="s">
        <v>4</v>
      </c>
      <c r="C3">
        <v>1438</v>
      </c>
    </row>
    <row r="4" spans="1:3" x14ac:dyDescent="0.55000000000000004">
      <c r="A4">
        <v>2015</v>
      </c>
      <c r="B4" t="s">
        <v>5</v>
      </c>
      <c r="C4">
        <v>1328</v>
      </c>
    </row>
    <row r="5" spans="1:3" x14ac:dyDescent="0.55000000000000004">
      <c r="A5">
        <v>2015</v>
      </c>
      <c r="B5" t="s">
        <v>6</v>
      </c>
      <c r="C5">
        <v>1257</v>
      </c>
    </row>
    <row r="6" spans="1:3" x14ac:dyDescent="0.55000000000000004">
      <c r="A6">
        <v>2015</v>
      </c>
      <c r="B6" t="s">
        <v>7</v>
      </c>
      <c r="C6">
        <v>1320</v>
      </c>
    </row>
    <row r="7" spans="1:3" x14ac:dyDescent="0.55000000000000004">
      <c r="A7">
        <v>2015</v>
      </c>
      <c r="B7" t="s">
        <v>8</v>
      </c>
      <c r="C7">
        <v>1344</v>
      </c>
    </row>
    <row r="8" spans="1:3" x14ac:dyDescent="0.55000000000000004">
      <c r="A8">
        <v>2015</v>
      </c>
      <c r="B8" t="s">
        <v>9</v>
      </c>
      <c r="C8">
        <v>1277</v>
      </c>
    </row>
    <row r="9" spans="1:3" x14ac:dyDescent="0.55000000000000004">
      <c r="A9">
        <v>2015</v>
      </c>
      <c r="B9" t="s">
        <v>10</v>
      </c>
      <c r="C9">
        <v>1301</v>
      </c>
    </row>
    <row r="10" spans="1:3" x14ac:dyDescent="0.55000000000000004">
      <c r="A10">
        <v>2015</v>
      </c>
      <c r="B10" t="s">
        <v>11</v>
      </c>
      <c r="C10">
        <v>1261</v>
      </c>
    </row>
    <row r="11" spans="1:3" x14ac:dyDescent="0.55000000000000004">
      <c r="A11">
        <v>2015</v>
      </c>
      <c r="B11" t="s">
        <v>12</v>
      </c>
      <c r="C11">
        <v>1208</v>
      </c>
    </row>
    <row r="12" spans="1:3" x14ac:dyDescent="0.55000000000000004">
      <c r="A12">
        <v>2015</v>
      </c>
      <c r="B12" t="s">
        <v>13</v>
      </c>
      <c r="C12">
        <v>1129</v>
      </c>
    </row>
    <row r="13" spans="1:3" x14ac:dyDescent="0.55000000000000004">
      <c r="A13">
        <v>2015</v>
      </c>
      <c r="B13" t="s">
        <v>14</v>
      </c>
      <c r="C13">
        <v>1173</v>
      </c>
    </row>
    <row r="14" spans="1:3" x14ac:dyDescent="0.55000000000000004">
      <c r="A14">
        <v>2015</v>
      </c>
      <c r="B14" t="s">
        <v>15</v>
      </c>
      <c r="C14">
        <v>1461</v>
      </c>
    </row>
    <row r="15" spans="1:3" x14ac:dyDescent="0.55000000000000004">
      <c r="A15">
        <v>2015</v>
      </c>
      <c r="B15" t="s">
        <v>16</v>
      </c>
      <c r="C15">
        <v>1414</v>
      </c>
    </row>
    <row r="16" spans="1:3" x14ac:dyDescent="0.55000000000000004">
      <c r="A16">
        <v>2015</v>
      </c>
      <c r="B16" t="s">
        <v>17</v>
      </c>
      <c r="C16">
        <v>1107</v>
      </c>
    </row>
    <row r="17" spans="1:3" x14ac:dyDescent="0.55000000000000004">
      <c r="A17">
        <v>2015</v>
      </c>
      <c r="B17" t="s">
        <v>18</v>
      </c>
      <c r="C17">
        <v>1125</v>
      </c>
    </row>
    <row r="18" spans="1:3" x14ac:dyDescent="0.55000000000000004">
      <c r="A18">
        <v>2015</v>
      </c>
      <c r="B18" t="s">
        <v>19</v>
      </c>
      <c r="C18">
        <v>1248</v>
      </c>
    </row>
    <row r="19" spans="1:3" x14ac:dyDescent="0.55000000000000004">
      <c r="A19">
        <v>2015</v>
      </c>
      <c r="B19" t="s">
        <v>20</v>
      </c>
      <c r="C19">
        <v>1181</v>
      </c>
    </row>
    <row r="20" spans="1:3" x14ac:dyDescent="0.55000000000000004">
      <c r="A20">
        <v>2015</v>
      </c>
      <c r="B20" t="s">
        <v>21</v>
      </c>
      <c r="C20">
        <v>1211</v>
      </c>
    </row>
    <row r="21" spans="1:3" x14ac:dyDescent="0.55000000000000004">
      <c r="A21">
        <v>2015</v>
      </c>
      <c r="B21" t="s">
        <v>22</v>
      </c>
      <c r="C21">
        <v>1235</v>
      </c>
    </row>
    <row r="22" spans="1:3" x14ac:dyDescent="0.55000000000000004">
      <c r="A22">
        <v>2015</v>
      </c>
      <c r="B22" t="s">
        <v>23</v>
      </c>
      <c r="C22">
        <v>1207</v>
      </c>
    </row>
    <row r="23" spans="1:3" x14ac:dyDescent="0.55000000000000004">
      <c r="A23">
        <v>2015</v>
      </c>
      <c r="B23" t="s">
        <v>24</v>
      </c>
      <c r="C23">
        <v>1428</v>
      </c>
    </row>
    <row r="24" spans="1:3" x14ac:dyDescent="0.55000000000000004">
      <c r="A24">
        <v>2015</v>
      </c>
      <c r="B24" t="s">
        <v>25</v>
      </c>
      <c r="C24">
        <v>1374</v>
      </c>
    </row>
    <row r="25" spans="1:3" x14ac:dyDescent="0.55000000000000004">
      <c r="A25">
        <v>2015</v>
      </c>
      <c r="B25" t="s">
        <v>26</v>
      </c>
      <c r="C25">
        <v>1234</v>
      </c>
    </row>
    <row r="26" spans="1:3" x14ac:dyDescent="0.55000000000000004">
      <c r="A26">
        <v>2015</v>
      </c>
      <c r="B26" t="s">
        <v>27</v>
      </c>
      <c r="C26">
        <v>1361</v>
      </c>
    </row>
    <row r="27" spans="1:3" x14ac:dyDescent="0.55000000000000004">
      <c r="A27">
        <v>2015</v>
      </c>
      <c r="B27" t="s">
        <v>28</v>
      </c>
      <c r="C27">
        <v>1385</v>
      </c>
    </row>
    <row r="28" spans="1:3" x14ac:dyDescent="0.55000000000000004">
      <c r="A28">
        <v>2015</v>
      </c>
      <c r="B28" t="s">
        <v>29</v>
      </c>
      <c r="C28">
        <v>1172</v>
      </c>
    </row>
    <row r="29" spans="1:3" x14ac:dyDescent="0.55000000000000004">
      <c r="A29">
        <v>2015</v>
      </c>
      <c r="B29" t="s">
        <v>30</v>
      </c>
      <c r="C29">
        <v>1417</v>
      </c>
    </row>
    <row r="30" spans="1:3" x14ac:dyDescent="0.55000000000000004">
      <c r="A30">
        <v>2015</v>
      </c>
      <c r="B30" t="s">
        <v>31</v>
      </c>
      <c r="C30">
        <v>1372</v>
      </c>
    </row>
    <row r="31" spans="1:3" x14ac:dyDescent="0.55000000000000004">
      <c r="A31">
        <v>2015</v>
      </c>
      <c r="B31" t="s">
        <v>32</v>
      </c>
      <c r="C31">
        <v>1186</v>
      </c>
    </row>
    <row r="32" spans="1:3" x14ac:dyDescent="0.55000000000000004">
      <c r="A32">
        <v>2015</v>
      </c>
      <c r="B32" t="s">
        <v>33</v>
      </c>
      <c r="C32">
        <v>1412</v>
      </c>
    </row>
    <row r="33" spans="1:3" x14ac:dyDescent="0.55000000000000004">
      <c r="A33">
        <v>2015</v>
      </c>
      <c r="B33" t="s">
        <v>34</v>
      </c>
      <c r="C33">
        <v>1295</v>
      </c>
    </row>
    <row r="34" spans="1:3" x14ac:dyDescent="0.55000000000000004">
      <c r="A34">
        <v>2015</v>
      </c>
      <c r="B34" t="s">
        <v>35</v>
      </c>
      <c r="C34">
        <v>1316</v>
      </c>
    </row>
    <row r="35" spans="1:3" x14ac:dyDescent="0.55000000000000004">
      <c r="A35">
        <v>2015</v>
      </c>
      <c r="B35" t="s">
        <v>36</v>
      </c>
      <c r="C35">
        <v>1352</v>
      </c>
    </row>
    <row r="36" spans="1:3" x14ac:dyDescent="0.55000000000000004">
      <c r="A36">
        <v>2015</v>
      </c>
      <c r="B36" t="s">
        <v>37</v>
      </c>
      <c r="C36">
        <v>1246</v>
      </c>
    </row>
    <row r="37" spans="1:3" x14ac:dyDescent="0.55000000000000004">
      <c r="A37">
        <v>2015</v>
      </c>
      <c r="B37" t="s">
        <v>38</v>
      </c>
      <c r="C37">
        <v>1242</v>
      </c>
    </row>
    <row r="38" spans="1:3" x14ac:dyDescent="0.55000000000000004">
      <c r="A38">
        <v>2015</v>
      </c>
      <c r="B38" t="s">
        <v>39</v>
      </c>
      <c r="C38">
        <v>1323</v>
      </c>
    </row>
    <row r="39" spans="1:3" x14ac:dyDescent="0.55000000000000004">
      <c r="A39">
        <v>2015</v>
      </c>
      <c r="B39" t="s">
        <v>40</v>
      </c>
      <c r="C39">
        <v>1268</v>
      </c>
    </row>
    <row r="40" spans="1:3" x14ac:dyDescent="0.55000000000000004">
      <c r="A40">
        <v>2015</v>
      </c>
      <c r="B40" t="s">
        <v>41</v>
      </c>
      <c r="C40">
        <v>1452</v>
      </c>
    </row>
    <row r="41" spans="1:3" x14ac:dyDescent="0.55000000000000004">
      <c r="A41">
        <v>2015</v>
      </c>
      <c r="B41" t="s">
        <v>42</v>
      </c>
      <c r="C41">
        <v>1139</v>
      </c>
    </row>
    <row r="42" spans="1:3" x14ac:dyDescent="0.55000000000000004">
      <c r="A42">
        <v>2015</v>
      </c>
      <c r="B42" t="s">
        <v>43</v>
      </c>
      <c r="C42">
        <v>1455</v>
      </c>
    </row>
    <row r="43" spans="1:3" x14ac:dyDescent="0.55000000000000004">
      <c r="A43">
        <v>2015</v>
      </c>
      <c r="B43" t="s">
        <v>44</v>
      </c>
      <c r="C43">
        <v>1153</v>
      </c>
    </row>
    <row r="44" spans="1:3" x14ac:dyDescent="0.55000000000000004">
      <c r="A44">
        <v>2015</v>
      </c>
      <c r="B44" t="s">
        <v>45</v>
      </c>
      <c r="C44">
        <v>1345</v>
      </c>
    </row>
    <row r="45" spans="1:3" x14ac:dyDescent="0.55000000000000004">
      <c r="A45">
        <v>2015</v>
      </c>
      <c r="B45" t="s">
        <v>46</v>
      </c>
      <c r="C45">
        <v>1231</v>
      </c>
    </row>
    <row r="46" spans="1:3" x14ac:dyDescent="0.55000000000000004">
      <c r="A46">
        <v>2015</v>
      </c>
      <c r="B46" t="s">
        <v>47</v>
      </c>
      <c r="C46">
        <v>1400</v>
      </c>
    </row>
    <row r="47" spans="1:3" x14ac:dyDescent="0.55000000000000004">
      <c r="A47">
        <v>2015</v>
      </c>
      <c r="B47" t="s">
        <v>48</v>
      </c>
      <c r="C47">
        <v>1138</v>
      </c>
    </row>
    <row r="48" spans="1:3" x14ac:dyDescent="0.55000000000000004">
      <c r="A48">
        <v>2015</v>
      </c>
      <c r="B48" t="s">
        <v>49</v>
      </c>
      <c r="C48">
        <v>1434</v>
      </c>
    </row>
    <row r="49" spans="1:3" x14ac:dyDescent="0.55000000000000004">
      <c r="A49">
        <v>2015</v>
      </c>
      <c r="B49" t="s">
        <v>50</v>
      </c>
      <c r="C49">
        <v>1318</v>
      </c>
    </row>
    <row r="50" spans="1:3" x14ac:dyDescent="0.55000000000000004">
      <c r="A50">
        <v>2015</v>
      </c>
      <c r="B50" t="s">
        <v>51</v>
      </c>
      <c r="C50">
        <v>1308</v>
      </c>
    </row>
    <row r="51" spans="1:3" x14ac:dyDescent="0.55000000000000004">
      <c r="A51">
        <v>2015</v>
      </c>
      <c r="B51" t="s">
        <v>52</v>
      </c>
      <c r="C51">
        <v>1214</v>
      </c>
    </row>
    <row r="52" spans="1:3" x14ac:dyDescent="0.55000000000000004">
      <c r="A52">
        <v>2015</v>
      </c>
      <c r="B52" t="s">
        <v>53</v>
      </c>
      <c r="C52">
        <v>1264</v>
      </c>
    </row>
    <row r="53" spans="1:3" x14ac:dyDescent="0.55000000000000004">
      <c r="A53">
        <v>2015</v>
      </c>
      <c r="B53" t="s">
        <v>54</v>
      </c>
      <c r="C53">
        <v>1458</v>
      </c>
    </row>
    <row r="54" spans="1:3" x14ac:dyDescent="0.55000000000000004">
      <c r="A54">
        <v>2015</v>
      </c>
      <c r="B54" t="s">
        <v>55</v>
      </c>
      <c r="C54">
        <v>1112</v>
      </c>
    </row>
    <row r="55" spans="1:3" x14ac:dyDescent="0.55000000000000004">
      <c r="A55">
        <v>2015</v>
      </c>
      <c r="B55" t="s">
        <v>56</v>
      </c>
      <c r="C55">
        <v>1124</v>
      </c>
    </row>
    <row r="56" spans="1:3" x14ac:dyDescent="0.55000000000000004">
      <c r="A56">
        <v>2015</v>
      </c>
      <c r="B56" t="s">
        <v>57</v>
      </c>
      <c r="C56">
        <v>1314</v>
      </c>
    </row>
    <row r="57" spans="1:3" x14ac:dyDescent="0.55000000000000004">
      <c r="A57">
        <v>2015</v>
      </c>
      <c r="B57" t="s">
        <v>58</v>
      </c>
      <c r="C57">
        <v>1116</v>
      </c>
    </row>
    <row r="58" spans="1:3" x14ac:dyDescent="0.55000000000000004">
      <c r="A58">
        <v>2015</v>
      </c>
      <c r="B58" t="s">
        <v>59</v>
      </c>
      <c r="C58">
        <v>1462</v>
      </c>
    </row>
    <row r="59" spans="1:3" x14ac:dyDescent="0.55000000000000004">
      <c r="A59">
        <v>2015</v>
      </c>
      <c r="B59" t="s">
        <v>60</v>
      </c>
      <c r="C59">
        <v>1433</v>
      </c>
    </row>
    <row r="60" spans="1:3" x14ac:dyDescent="0.55000000000000004">
      <c r="A60">
        <v>2015</v>
      </c>
      <c r="B60" t="s">
        <v>61</v>
      </c>
      <c r="C60">
        <v>1332</v>
      </c>
    </row>
    <row r="61" spans="1:3" x14ac:dyDescent="0.55000000000000004">
      <c r="A61">
        <v>2015</v>
      </c>
      <c r="B61" t="s">
        <v>62</v>
      </c>
      <c r="C61">
        <v>1329</v>
      </c>
    </row>
    <row r="62" spans="1:3" x14ac:dyDescent="0.55000000000000004">
      <c r="A62">
        <v>2015</v>
      </c>
      <c r="B62" t="s">
        <v>63</v>
      </c>
      <c r="C62">
        <v>1326</v>
      </c>
    </row>
    <row r="63" spans="1:3" x14ac:dyDescent="0.55000000000000004">
      <c r="A63">
        <v>2015</v>
      </c>
      <c r="B63" t="s">
        <v>64</v>
      </c>
      <c r="C63">
        <v>1140</v>
      </c>
    </row>
    <row r="64" spans="1:3" x14ac:dyDescent="0.55000000000000004">
      <c r="A64">
        <v>2015</v>
      </c>
      <c r="B64" t="s">
        <v>65</v>
      </c>
      <c r="C64">
        <v>1279</v>
      </c>
    </row>
    <row r="65" spans="1:3" x14ac:dyDescent="0.55000000000000004">
      <c r="A65">
        <v>2015</v>
      </c>
      <c r="B65" t="s">
        <v>66</v>
      </c>
      <c r="C65">
        <v>1459</v>
      </c>
    </row>
    <row r="66" spans="1:3" x14ac:dyDescent="0.55000000000000004">
      <c r="A66">
        <v>2015</v>
      </c>
      <c r="B66" t="s">
        <v>67</v>
      </c>
      <c r="C66">
        <v>1217</v>
      </c>
    </row>
    <row r="67" spans="1:3" x14ac:dyDescent="0.55000000000000004">
      <c r="A67">
        <v>2015</v>
      </c>
      <c r="B67" t="s">
        <v>68</v>
      </c>
      <c r="C67">
        <v>1209</v>
      </c>
    </row>
    <row r="68" spans="1:3" x14ac:dyDescent="0.55000000000000004">
      <c r="A68">
        <v>2015</v>
      </c>
      <c r="B68" t="s">
        <v>69</v>
      </c>
      <c r="C68">
        <v>1411</v>
      </c>
    </row>
    <row r="69" spans="1:3" x14ac:dyDescent="0.55000000000000004">
      <c r="A69">
        <v>2015</v>
      </c>
      <c r="B69" t="s">
        <v>70</v>
      </c>
      <c r="C69">
        <v>1157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workbookViewId="0"/>
  </sheetViews>
  <sheetFormatPr defaultRowHeight="14.4" x14ac:dyDescent="0.55000000000000004"/>
  <sheetData>
    <row r="1" spans="1:2" x14ac:dyDescent="0.55000000000000004">
      <c r="A1" t="s">
        <v>2351</v>
      </c>
      <c r="B1" t="s">
        <v>2352</v>
      </c>
    </row>
    <row r="2" spans="1:2" x14ac:dyDescent="0.55000000000000004">
      <c r="A2">
        <v>1101</v>
      </c>
      <c r="B2" t="s">
        <v>2353</v>
      </c>
    </row>
    <row r="3" spans="1:2" x14ac:dyDescent="0.55000000000000004">
      <c r="A3">
        <v>1102</v>
      </c>
      <c r="B3" t="s">
        <v>2354</v>
      </c>
    </row>
    <row r="4" spans="1:2" x14ac:dyDescent="0.55000000000000004">
      <c r="A4">
        <v>1103</v>
      </c>
      <c r="B4" t="s">
        <v>2355</v>
      </c>
    </row>
    <row r="5" spans="1:2" x14ac:dyDescent="0.55000000000000004">
      <c r="A5">
        <v>1104</v>
      </c>
      <c r="B5" t="s">
        <v>2356</v>
      </c>
    </row>
    <row r="6" spans="1:2" x14ac:dyDescent="0.55000000000000004">
      <c r="A6">
        <v>1105</v>
      </c>
      <c r="B6" t="s">
        <v>2357</v>
      </c>
    </row>
    <row r="7" spans="1:2" x14ac:dyDescent="0.55000000000000004">
      <c r="A7">
        <v>1106</v>
      </c>
      <c r="B7" t="s">
        <v>2358</v>
      </c>
    </row>
    <row r="8" spans="1:2" x14ac:dyDescent="0.55000000000000004">
      <c r="A8">
        <v>1107</v>
      </c>
      <c r="B8" t="s">
        <v>2359</v>
      </c>
    </row>
    <row r="9" spans="1:2" x14ac:dyDescent="0.55000000000000004">
      <c r="A9">
        <v>1108</v>
      </c>
      <c r="B9" t="s">
        <v>2360</v>
      </c>
    </row>
    <row r="10" spans="1:2" x14ac:dyDescent="0.55000000000000004">
      <c r="A10">
        <v>1109</v>
      </c>
      <c r="B10" t="s">
        <v>2361</v>
      </c>
    </row>
    <row r="11" spans="1:2" x14ac:dyDescent="0.55000000000000004">
      <c r="A11">
        <v>1110</v>
      </c>
      <c r="B11" t="s">
        <v>2362</v>
      </c>
    </row>
    <row r="12" spans="1:2" x14ac:dyDescent="0.55000000000000004">
      <c r="A12">
        <v>1111</v>
      </c>
      <c r="B12" t="s">
        <v>2363</v>
      </c>
    </row>
    <row r="13" spans="1:2" x14ac:dyDescent="0.55000000000000004">
      <c r="A13">
        <v>1112</v>
      </c>
      <c r="B13" t="s">
        <v>2364</v>
      </c>
    </row>
    <row r="14" spans="1:2" x14ac:dyDescent="0.55000000000000004">
      <c r="A14">
        <v>1113</v>
      </c>
      <c r="B14" t="s">
        <v>2365</v>
      </c>
    </row>
    <row r="15" spans="1:2" x14ac:dyDescent="0.55000000000000004">
      <c r="A15">
        <v>1114</v>
      </c>
      <c r="B15" t="s">
        <v>2366</v>
      </c>
    </row>
    <row r="16" spans="1:2" x14ac:dyDescent="0.55000000000000004">
      <c r="A16">
        <v>1115</v>
      </c>
      <c r="B16" t="s">
        <v>2367</v>
      </c>
    </row>
    <row r="17" spans="1:2" x14ac:dyDescent="0.55000000000000004">
      <c r="A17">
        <v>1116</v>
      </c>
      <c r="B17" t="s">
        <v>2368</v>
      </c>
    </row>
    <row r="18" spans="1:2" x14ac:dyDescent="0.55000000000000004">
      <c r="A18">
        <v>1117</v>
      </c>
      <c r="B18" t="s">
        <v>2369</v>
      </c>
    </row>
    <row r="19" spans="1:2" x14ac:dyDescent="0.55000000000000004">
      <c r="A19">
        <v>1118</v>
      </c>
      <c r="B19" t="s">
        <v>2370</v>
      </c>
    </row>
    <row r="20" spans="1:2" x14ac:dyDescent="0.55000000000000004">
      <c r="A20">
        <v>1119</v>
      </c>
      <c r="B20" t="s">
        <v>2371</v>
      </c>
    </row>
    <row r="21" spans="1:2" x14ac:dyDescent="0.55000000000000004">
      <c r="A21">
        <v>1120</v>
      </c>
      <c r="B21" t="s">
        <v>2372</v>
      </c>
    </row>
    <row r="22" spans="1:2" x14ac:dyDescent="0.55000000000000004">
      <c r="A22">
        <v>1121</v>
      </c>
      <c r="B22" t="s">
        <v>2373</v>
      </c>
    </row>
    <row r="23" spans="1:2" x14ac:dyDescent="0.55000000000000004">
      <c r="A23">
        <v>1122</v>
      </c>
      <c r="B23" t="s">
        <v>2374</v>
      </c>
    </row>
    <row r="24" spans="1:2" x14ac:dyDescent="0.55000000000000004">
      <c r="A24">
        <v>1123</v>
      </c>
      <c r="B24" t="s">
        <v>2375</v>
      </c>
    </row>
    <row r="25" spans="1:2" x14ac:dyDescent="0.55000000000000004">
      <c r="A25">
        <v>1124</v>
      </c>
      <c r="B25" t="s">
        <v>2376</v>
      </c>
    </row>
    <row r="26" spans="1:2" x14ac:dyDescent="0.55000000000000004">
      <c r="A26">
        <v>1125</v>
      </c>
      <c r="B26" t="s">
        <v>2377</v>
      </c>
    </row>
    <row r="27" spans="1:2" x14ac:dyDescent="0.55000000000000004">
      <c r="A27">
        <v>1126</v>
      </c>
      <c r="B27" t="s">
        <v>2378</v>
      </c>
    </row>
    <row r="28" spans="1:2" x14ac:dyDescent="0.55000000000000004">
      <c r="A28">
        <v>1127</v>
      </c>
      <c r="B28" t="s">
        <v>2379</v>
      </c>
    </row>
    <row r="29" spans="1:2" x14ac:dyDescent="0.55000000000000004">
      <c r="A29">
        <v>1128</v>
      </c>
      <c r="B29" t="s">
        <v>2380</v>
      </c>
    </row>
    <row r="30" spans="1:2" x14ac:dyDescent="0.55000000000000004">
      <c r="A30">
        <v>1129</v>
      </c>
      <c r="B30" t="s">
        <v>2381</v>
      </c>
    </row>
    <row r="31" spans="1:2" x14ac:dyDescent="0.55000000000000004">
      <c r="A31">
        <v>1130</v>
      </c>
      <c r="B31" t="s">
        <v>2382</v>
      </c>
    </row>
    <row r="32" spans="1:2" x14ac:dyDescent="0.55000000000000004">
      <c r="A32">
        <v>1131</v>
      </c>
      <c r="B32" t="s">
        <v>2383</v>
      </c>
    </row>
    <row r="33" spans="1:2" x14ac:dyDescent="0.55000000000000004">
      <c r="A33">
        <v>1132</v>
      </c>
      <c r="B33" t="s">
        <v>2384</v>
      </c>
    </row>
    <row r="34" spans="1:2" x14ac:dyDescent="0.55000000000000004">
      <c r="A34">
        <v>1133</v>
      </c>
      <c r="B34" t="s">
        <v>2385</v>
      </c>
    </row>
    <row r="35" spans="1:2" x14ac:dyDescent="0.55000000000000004">
      <c r="A35">
        <v>1134</v>
      </c>
      <c r="B35" t="s">
        <v>2386</v>
      </c>
    </row>
    <row r="36" spans="1:2" x14ac:dyDescent="0.55000000000000004">
      <c r="A36">
        <v>1135</v>
      </c>
      <c r="B36" t="s">
        <v>2387</v>
      </c>
    </row>
    <row r="37" spans="1:2" x14ac:dyDescent="0.55000000000000004">
      <c r="A37">
        <v>1136</v>
      </c>
      <c r="B37" t="s">
        <v>2388</v>
      </c>
    </row>
    <row r="38" spans="1:2" x14ac:dyDescent="0.55000000000000004">
      <c r="A38">
        <v>1137</v>
      </c>
      <c r="B38" t="s">
        <v>2389</v>
      </c>
    </row>
    <row r="39" spans="1:2" x14ac:dyDescent="0.55000000000000004">
      <c r="A39">
        <v>1138</v>
      </c>
      <c r="B39" t="s">
        <v>2390</v>
      </c>
    </row>
    <row r="40" spans="1:2" x14ac:dyDescent="0.55000000000000004">
      <c r="A40">
        <v>1139</v>
      </c>
      <c r="B40" t="s">
        <v>2391</v>
      </c>
    </row>
    <row r="41" spans="1:2" x14ac:dyDescent="0.55000000000000004">
      <c r="A41">
        <v>1140</v>
      </c>
      <c r="B41" t="s">
        <v>2392</v>
      </c>
    </row>
    <row r="42" spans="1:2" x14ac:dyDescent="0.55000000000000004">
      <c r="A42">
        <v>1141</v>
      </c>
      <c r="B42" t="s">
        <v>2393</v>
      </c>
    </row>
    <row r="43" spans="1:2" x14ac:dyDescent="0.55000000000000004">
      <c r="A43">
        <v>1142</v>
      </c>
      <c r="B43" t="s">
        <v>2394</v>
      </c>
    </row>
    <row r="44" spans="1:2" x14ac:dyDescent="0.55000000000000004">
      <c r="A44">
        <v>1143</v>
      </c>
      <c r="B44" t="s">
        <v>2395</v>
      </c>
    </row>
    <row r="45" spans="1:2" x14ac:dyDescent="0.55000000000000004">
      <c r="A45">
        <v>1144</v>
      </c>
      <c r="B45" t="s">
        <v>2396</v>
      </c>
    </row>
    <row r="46" spans="1:2" x14ac:dyDescent="0.55000000000000004">
      <c r="A46">
        <v>1145</v>
      </c>
      <c r="B46" t="s">
        <v>2397</v>
      </c>
    </row>
    <row r="47" spans="1:2" x14ac:dyDescent="0.55000000000000004">
      <c r="A47">
        <v>1146</v>
      </c>
      <c r="B47" t="s">
        <v>2398</v>
      </c>
    </row>
    <row r="48" spans="1:2" x14ac:dyDescent="0.55000000000000004">
      <c r="A48">
        <v>1147</v>
      </c>
      <c r="B48" t="s">
        <v>2399</v>
      </c>
    </row>
    <row r="49" spans="1:2" x14ac:dyDescent="0.55000000000000004">
      <c r="A49">
        <v>1148</v>
      </c>
      <c r="B49" t="s">
        <v>2400</v>
      </c>
    </row>
    <row r="50" spans="1:2" x14ac:dyDescent="0.55000000000000004">
      <c r="A50">
        <v>1149</v>
      </c>
      <c r="B50" t="s">
        <v>2401</v>
      </c>
    </row>
    <row r="51" spans="1:2" x14ac:dyDescent="0.55000000000000004">
      <c r="A51">
        <v>1150</v>
      </c>
      <c r="B51" t="s">
        <v>2402</v>
      </c>
    </row>
    <row r="52" spans="1:2" x14ac:dyDescent="0.55000000000000004">
      <c r="A52">
        <v>1151</v>
      </c>
      <c r="B52" t="s">
        <v>2403</v>
      </c>
    </row>
    <row r="53" spans="1:2" x14ac:dyDescent="0.55000000000000004">
      <c r="A53">
        <v>1152</v>
      </c>
      <c r="B53" t="s">
        <v>2404</v>
      </c>
    </row>
    <row r="54" spans="1:2" x14ac:dyDescent="0.55000000000000004">
      <c r="A54">
        <v>1153</v>
      </c>
      <c r="B54" t="s">
        <v>2405</v>
      </c>
    </row>
    <row r="55" spans="1:2" x14ac:dyDescent="0.55000000000000004">
      <c r="A55">
        <v>1154</v>
      </c>
      <c r="B55" t="s">
        <v>2406</v>
      </c>
    </row>
    <row r="56" spans="1:2" x14ac:dyDescent="0.55000000000000004">
      <c r="A56">
        <v>1155</v>
      </c>
      <c r="B56" t="s">
        <v>2407</v>
      </c>
    </row>
    <row r="57" spans="1:2" x14ac:dyDescent="0.55000000000000004">
      <c r="A57">
        <v>1156</v>
      </c>
      <c r="B57" t="s">
        <v>2408</v>
      </c>
    </row>
    <row r="58" spans="1:2" x14ac:dyDescent="0.55000000000000004">
      <c r="A58">
        <v>1157</v>
      </c>
      <c r="B58" t="s">
        <v>2409</v>
      </c>
    </row>
    <row r="59" spans="1:2" x14ac:dyDescent="0.55000000000000004">
      <c r="A59">
        <v>1158</v>
      </c>
      <c r="B59" t="s">
        <v>2410</v>
      </c>
    </row>
    <row r="60" spans="1:2" x14ac:dyDescent="0.55000000000000004">
      <c r="A60">
        <v>1159</v>
      </c>
      <c r="B60" t="s">
        <v>2411</v>
      </c>
    </row>
    <row r="61" spans="1:2" x14ac:dyDescent="0.55000000000000004">
      <c r="A61">
        <v>1160</v>
      </c>
      <c r="B61" t="s">
        <v>2412</v>
      </c>
    </row>
    <row r="62" spans="1:2" x14ac:dyDescent="0.55000000000000004">
      <c r="A62">
        <v>1161</v>
      </c>
      <c r="B62" t="s">
        <v>2413</v>
      </c>
    </row>
    <row r="63" spans="1:2" x14ac:dyDescent="0.55000000000000004">
      <c r="A63">
        <v>1162</v>
      </c>
      <c r="B63" t="s">
        <v>2414</v>
      </c>
    </row>
    <row r="64" spans="1:2" x14ac:dyDescent="0.55000000000000004">
      <c r="A64">
        <v>1163</v>
      </c>
      <c r="B64" t="s">
        <v>2415</v>
      </c>
    </row>
    <row r="65" spans="1:2" x14ac:dyDescent="0.55000000000000004">
      <c r="A65">
        <v>1164</v>
      </c>
      <c r="B65" t="s">
        <v>2416</v>
      </c>
    </row>
    <row r="66" spans="1:2" x14ac:dyDescent="0.55000000000000004">
      <c r="A66">
        <v>1165</v>
      </c>
      <c r="B66" t="s">
        <v>2417</v>
      </c>
    </row>
    <row r="67" spans="1:2" x14ac:dyDescent="0.55000000000000004">
      <c r="A67">
        <v>1166</v>
      </c>
      <c r="B67" t="s">
        <v>2418</v>
      </c>
    </row>
    <row r="68" spans="1:2" x14ac:dyDescent="0.55000000000000004">
      <c r="A68">
        <v>1167</v>
      </c>
      <c r="B68" t="s">
        <v>2419</v>
      </c>
    </row>
    <row r="69" spans="1:2" x14ac:dyDescent="0.55000000000000004">
      <c r="A69">
        <v>1168</v>
      </c>
      <c r="B69" t="s">
        <v>2420</v>
      </c>
    </row>
    <row r="70" spans="1:2" x14ac:dyDescent="0.55000000000000004">
      <c r="A70">
        <v>1169</v>
      </c>
      <c r="B70" t="s">
        <v>2421</v>
      </c>
    </row>
    <row r="71" spans="1:2" x14ac:dyDescent="0.55000000000000004">
      <c r="A71">
        <v>1170</v>
      </c>
      <c r="B71" t="s">
        <v>2422</v>
      </c>
    </row>
    <row r="72" spans="1:2" x14ac:dyDescent="0.55000000000000004">
      <c r="A72">
        <v>1171</v>
      </c>
      <c r="B72" t="s">
        <v>2423</v>
      </c>
    </row>
    <row r="73" spans="1:2" x14ac:dyDescent="0.55000000000000004">
      <c r="A73">
        <v>1172</v>
      </c>
      <c r="B73" t="s">
        <v>2424</v>
      </c>
    </row>
    <row r="74" spans="1:2" x14ac:dyDescent="0.55000000000000004">
      <c r="A74">
        <v>1173</v>
      </c>
      <c r="B74" t="s">
        <v>2425</v>
      </c>
    </row>
    <row r="75" spans="1:2" x14ac:dyDescent="0.55000000000000004">
      <c r="A75">
        <v>1174</v>
      </c>
      <c r="B75" t="s">
        <v>2426</v>
      </c>
    </row>
    <row r="76" spans="1:2" x14ac:dyDescent="0.55000000000000004">
      <c r="A76">
        <v>1175</v>
      </c>
      <c r="B76" t="s">
        <v>2427</v>
      </c>
    </row>
    <row r="77" spans="1:2" x14ac:dyDescent="0.55000000000000004">
      <c r="A77">
        <v>1176</v>
      </c>
      <c r="B77" t="s">
        <v>2428</v>
      </c>
    </row>
    <row r="78" spans="1:2" x14ac:dyDescent="0.55000000000000004">
      <c r="A78">
        <v>1177</v>
      </c>
      <c r="B78" t="s">
        <v>2429</v>
      </c>
    </row>
    <row r="79" spans="1:2" x14ac:dyDescent="0.55000000000000004">
      <c r="A79">
        <v>1178</v>
      </c>
      <c r="B79" t="s">
        <v>2430</v>
      </c>
    </row>
    <row r="80" spans="1:2" x14ac:dyDescent="0.55000000000000004">
      <c r="A80">
        <v>1179</v>
      </c>
      <c r="B80" t="s">
        <v>2431</v>
      </c>
    </row>
    <row r="81" spans="1:2" x14ac:dyDescent="0.55000000000000004">
      <c r="A81">
        <v>1180</v>
      </c>
      <c r="B81" t="s">
        <v>2432</v>
      </c>
    </row>
    <row r="82" spans="1:2" x14ac:dyDescent="0.55000000000000004">
      <c r="A82">
        <v>1181</v>
      </c>
      <c r="B82" t="s">
        <v>2433</v>
      </c>
    </row>
    <row r="83" spans="1:2" x14ac:dyDescent="0.55000000000000004">
      <c r="A83">
        <v>1182</v>
      </c>
      <c r="B83" t="s">
        <v>2434</v>
      </c>
    </row>
    <row r="84" spans="1:2" x14ac:dyDescent="0.55000000000000004">
      <c r="A84">
        <v>1183</v>
      </c>
      <c r="B84" t="s">
        <v>2435</v>
      </c>
    </row>
    <row r="85" spans="1:2" x14ac:dyDescent="0.55000000000000004">
      <c r="A85">
        <v>1184</v>
      </c>
      <c r="B85" t="s">
        <v>2436</v>
      </c>
    </row>
    <row r="86" spans="1:2" x14ac:dyDescent="0.55000000000000004">
      <c r="A86">
        <v>1185</v>
      </c>
      <c r="B86" t="s">
        <v>2437</v>
      </c>
    </row>
    <row r="87" spans="1:2" x14ac:dyDescent="0.55000000000000004">
      <c r="A87">
        <v>1186</v>
      </c>
      <c r="B87" t="s">
        <v>2438</v>
      </c>
    </row>
    <row r="88" spans="1:2" x14ac:dyDescent="0.55000000000000004">
      <c r="A88">
        <v>1187</v>
      </c>
      <c r="B88" t="s">
        <v>2439</v>
      </c>
    </row>
    <row r="89" spans="1:2" x14ac:dyDescent="0.55000000000000004">
      <c r="A89">
        <v>1188</v>
      </c>
      <c r="B89" t="s">
        <v>2440</v>
      </c>
    </row>
    <row r="90" spans="1:2" x14ac:dyDescent="0.55000000000000004">
      <c r="A90">
        <v>1189</v>
      </c>
      <c r="B90" t="s">
        <v>2441</v>
      </c>
    </row>
    <row r="91" spans="1:2" x14ac:dyDescent="0.55000000000000004">
      <c r="A91">
        <v>1190</v>
      </c>
      <c r="B91" t="s">
        <v>2442</v>
      </c>
    </row>
    <row r="92" spans="1:2" x14ac:dyDescent="0.55000000000000004">
      <c r="A92">
        <v>1191</v>
      </c>
      <c r="B92" t="s">
        <v>2443</v>
      </c>
    </row>
    <row r="93" spans="1:2" x14ac:dyDescent="0.55000000000000004">
      <c r="A93">
        <v>1192</v>
      </c>
      <c r="B93" t="s">
        <v>2444</v>
      </c>
    </row>
    <row r="94" spans="1:2" x14ac:dyDescent="0.55000000000000004">
      <c r="A94">
        <v>1193</v>
      </c>
      <c r="B94" t="s">
        <v>2445</v>
      </c>
    </row>
    <row r="95" spans="1:2" x14ac:dyDescent="0.55000000000000004">
      <c r="A95">
        <v>1194</v>
      </c>
      <c r="B95" t="s">
        <v>2446</v>
      </c>
    </row>
    <row r="96" spans="1:2" x14ac:dyDescent="0.55000000000000004">
      <c r="A96">
        <v>1195</v>
      </c>
      <c r="B96" t="s">
        <v>2447</v>
      </c>
    </row>
    <row r="97" spans="1:2" x14ac:dyDescent="0.55000000000000004">
      <c r="A97">
        <v>1196</v>
      </c>
      <c r="B97" t="s">
        <v>2448</v>
      </c>
    </row>
    <row r="98" spans="1:2" x14ac:dyDescent="0.55000000000000004">
      <c r="A98">
        <v>1197</v>
      </c>
      <c r="B98" t="s">
        <v>2449</v>
      </c>
    </row>
    <row r="99" spans="1:2" x14ac:dyDescent="0.55000000000000004">
      <c r="A99">
        <v>1198</v>
      </c>
      <c r="B99" t="s">
        <v>2450</v>
      </c>
    </row>
    <row r="100" spans="1:2" x14ac:dyDescent="0.55000000000000004">
      <c r="A100">
        <v>1199</v>
      </c>
      <c r="B100" t="s">
        <v>2451</v>
      </c>
    </row>
    <row r="101" spans="1:2" x14ac:dyDescent="0.55000000000000004">
      <c r="A101">
        <v>1200</v>
      </c>
      <c r="B101" t="s">
        <v>2452</v>
      </c>
    </row>
    <row r="102" spans="1:2" x14ac:dyDescent="0.55000000000000004">
      <c r="A102">
        <v>1201</v>
      </c>
      <c r="B102" t="s">
        <v>2453</v>
      </c>
    </row>
    <row r="103" spans="1:2" x14ac:dyDescent="0.55000000000000004">
      <c r="A103">
        <v>1202</v>
      </c>
      <c r="B103" t="s">
        <v>2454</v>
      </c>
    </row>
    <row r="104" spans="1:2" x14ac:dyDescent="0.55000000000000004">
      <c r="A104">
        <v>1203</v>
      </c>
      <c r="B104" t="s">
        <v>2455</v>
      </c>
    </row>
    <row r="105" spans="1:2" x14ac:dyDescent="0.55000000000000004">
      <c r="A105">
        <v>1204</v>
      </c>
      <c r="B105" t="s">
        <v>2456</v>
      </c>
    </row>
    <row r="106" spans="1:2" x14ac:dyDescent="0.55000000000000004">
      <c r="A106">
        <v>1205</v>
      </c>
      <c r="B106" t="s">
        <v>2457</v>
      </c>
    </row>
    <row r="107" spans="1:2" x14ac:dyDescent="0.55000000000000004">
      <c r="A107">
        <v>1206</v>
      </c>
      <c r="B107" t="s">
        <v>2458</v>
      </c>
    </row>
    <row r="108" spans="1:2" x14ac:dyDescent="0.55000000000000004">
      <c r="A108">
        <v>1207</v>
      </c>
      <c r="B108" t="s">
        <v>2459</v>
      </c>
    </row>
    <row r="109" spans="1:2" x14ac:dyDescent="0.55000000000000004">
      <c r="A109">
        <v>1208</v>
      </c>
      <c r="B109" t="s">
        <v>2460</v>
      </c>
    </row>
    <row r="110" spans="1:2" x14ac:dyDescent="0.55000000000000004">
      <c r="A110">
        <v>1209</v>
      </c>
      <c r="B110" t="s">
        <v>2461</v>
      </c>
    </row>
    <row r="111" spans="1:2" x14ac:dyDescent="0.55000000000000004">
      <c r="A111">
        <v>1210</v>
      </c>
      <c r="B111" t="s">
        <v>2462</v>
      </c>
    </row>
    <row r="112" spans="1:2" x14ac:dyDescent="0.55000000000000004">
      <c r="A112">
        <v>1211</v>
      </c>
      <c r="B112" t="s">
        <v>2463</v>
      </c>
    </row>
    <row r="113" spans="1:2" x14ac:dyDescent="0.55000000000000004">
      <c r="A113">
        <v>1212</v>
      </c>
      <c r="B113" t="s">
        <v>2464</v>
      </c>
    </row>
    <row r="114" spans="1:2" x14ac:dyDescent="0.55000000000000004">
      <c r="A114">
        <v>1213</v>
      </c>
      <c r="B114" t="s">
        <v>2465</v>
      </c>
    </row>
    <row r="115" spans="1:2" x14ac:dyDescent="0.55000000000000004">
      <c r="A115">
        <v>1214</v>
      </c>
      <c r="B115" t="s">
        <v>2466</v>
      </c>
    </row>
    <row r="116" spans="1:2" x14ac:dyDescent="0.55000000000000004">
      <c r="A116">
        <v>1215</v>
      </c>
      <c r="B116" t="s">
        <v>2467</v>
      </c>
    </row>
    <row r="117" spans="1:2" x14ac:dyDescent="0.55000000000000004">
      <c r="A117">
        <v>1216</v>
      </c>
      <c r="B117" t="s">
        <v>2468</v>
      </c>
    </row>
    <row r="118" spans="1:2" x14ac:dyDescent="0.55000000000000004">
      <c r="A118">
        <v>1217</v>
      </c>
      <c r="B118" t="s">
        <v>2469</v>
      </c>
    </row>
    <row r="119" spans="1:2" x14ac:dyDescent="0.55000000000000004">
      <c r="A119">
        <v>1218</v>
      </c>
      <c r="B119" t="s">
        <v>2470</v>
      </c>
    </row>
    <row r="120" spans="1:2" x14ac:dyDescent="0.55000000000000004">
      <c r="A120">
        <v>1219</v>
      </c>
      <c r="B120" t="s">
        <v>2471</v>
      </c>
    </row>
    <row r="121" spans="1:2" x14ac:dyDescent="0.55000000000000004">
      <c r="A121">
        <v>1220</v>
      </c>
      <c r="B121" t="s">
        <v>2472</v>
      </c>
    </row>
    <row r="122" spans="1:2" x14ac:dyDescent="0.55000000000000004">
      <c r="A122">
        <v>1221</v>
      </c>
      <c r="B122" t="s">
        <v>2473</v>
      </c>
    </row>
    <row r="123" spans="1:2" x14ac:dyDescent="0.55000000000000004">
      <c r="A123">
        <v>1222</v>
      </c>
      <c r="B123" t="s">
        <v>2474</v>
      </c>
    </row>
    <row r="124" spans="1:2" x14ac:dyDescent="0.55000000000000004">
      <c r="A124">
        <v>1223</v>
      </c>
      <c r="B124" t="s">
        <v>2475</v>
      </c>
    </row>
    <row r="125" spans="1:2" x14ac:dyDescent="0.55000000000000004">
      <c r="A125">
        <v>1224</v>
      </c>
      <c r="B125" t="s">
        <v>2476</v>
      </c>
    </row>
    <row r="126" spans="1:2" x14ac:dyDescent="0.55000000000000004">
      <c r="A126">
        <v>1225</v>
      </c>
      <c r="B126" t="s">
        <v>2477</v>
      </c>
    </row>
    <row r="127" spans="1:2" x14ac:dyDescent="0.55000000000000004">
      <c r="A127">
        <v>1226</v>
      </c>
      <c r="B127" t="s">
        <v>2478</v>
      </c>
    </row>
    <row r="128" spans="1:2" x14ac:dyDescent="0.55000000000000004">
      <c r="A128">
        <v>1227</v>
      </c>
      <c r="B128" t="s">
        <v>2479</v>
      </c>
    </row>
    <row r="129" spans="1:2" x14ac:dyDescent="0.55000000000000004">
      <c r="A129">
        <v>1228</v>
      </c>
      <c r="B129" t="s">
        <v>2480</v>
      </c>
    </row>
    <row r="130" spans="1:2" x14ac:dyDescent="0.55000000000000004">
      <c r="A130">
        <v>1229</v>
      </c>
      <c r="B130" t="s">
        <v>2481</v>
      </c>
    </row>
    <row r="131" spans="1:2" x14ac:dyDescent="0.55000000000000004">
      <c r="A131">
        <v>1230</v>
      </c>
      <c r="B131" t="s">
        <v>2482</v>
      </c>
    </row>
    <row r="132" spans="1:2" x14ac:dyDescent="0.55000000000000004">
      <c r="A132">
        <v>1231</v>
      </c>
      <c r="B132" t="s">
        <v>2483</v>
      </c>
    </row>
    <row r="133" spans="1:2" x14ac:dyDescent="0.55000000000000004">
      <c r="A133">
        <v>1232</v>
      </c>
      <c r="B133" t="s">
        <v>2484</v>
      </c>
    </row>
    <row r="134" spans="1:2" x14ac:dyDescent="0.55000000000000004">
      <c r="A134">
        <v>1233</v>
      </c>
      <c r="B134" t="s">
        <v>2485</v>
      </c>
    </row>
    <row r="135" spans="1:2" x14ac:dyDescent="0.55000000000000004">
      <c r="A135">
        <v>1234</v>
      </c>
      <c r="B135" t="s">
        <v>2486</v>
      </c>
    </row>
    <row r="136" spans="1:2" x14ac:dyDescent="0.55000000000000004">
      <c r="A136">
        <v>1235</v>
      </c>
      <c r="B136" t="s">
        <v>2487</v>
      </c>
    </row>
    <row r="137" spans="1:2" x14ac:dyDescent="0.55000000000000004">
      <c r="A137">
        <v>1236</v>
      </c>
      <c r="B137" t="s">
        <v>2488</v>
      </c>
    </row>
    <row r="138" spans="1:2" x14ac:dyDescent="0.55000000000000004">
      <c r="A138">
        <v>1237</v>
      </c>
      <c r="B138" t="s">
        <v>2489</v>
      </c>
    </row>
    <row r="139" spans="1:2" x14ac:dyDescent="0.55000000000000004">
      <c r="A139">
        <v>1238</v>
      </c>
      <c r="B139" t="s">
        <v>2490</v>
      </c>
    </row>
    <row r="140" spans="1:2" x14ac:dyDescent="0.55000000000000004">
      <c r="A140">
        <v>1239</v>
      </c>
      <c r="B140" t="s">
        <v>2491</v>
      </c>
    </row>
    <row r="141" spans="1:2" x14ac:dyDescent="0.55000000000000004">
      <c r="A141">
        <v>1240</v>
      </c>
      <c r="B141" t="s">
        <v>2492</v>
      </c>
    </row>
    <row r="142" spans="1:2" x14ac:dyDescent="0.55000000000000004">
      <c r="A142">
        <v>1241</v>
      </c>
      <c r="B142" t="s">
        <v>2493</v>
      </c>
    </row>
    <row r="143" spans="1:2" x14ac:dyDescent="0.55000000000000004">
      <c r="A143">
        <v>1242</v>
      </c>
      <c r="B143" t="s">
        <v>2494</v>
      </c>
    </row>
    <row r="144" spans="1:2" x14ac:dyDescent="0.55000000000000004">
      <c r="A144">
        <v>1243</v>
      </c>
      <c r="B144" t="s">
        <v>2495</v>
      </c>
    </row>
    <row r="145" spans="1:2" x14ac:dyDescent="0.55000000000000004">
      <c r="A145">
        <v>1244</v>
      </c>
      <c r="B145" t="s">
        <v>2496</v>
      </c>
    </row>
    <row r="146" spans="1:2" x14ac:dyDescent="0.55000000000000004">
      <c r="A146">
        <v>1245</v>
      </c>
      <c r="B146" t="s">
        <v>2497</v>
      </c>
    </row>
    <row r="147" spans="1:2" x14ac:dyDescent="0.55000000000000004">
      <c r="A147">
        <v>1246</v>
      </c>
      <c r="B147" t="s">
        <v>2498</v>
      </c>
    </row>
    <row r="148" spans="1:2" x14ac:dyDescent="0.55000000000000004">
      <c r="A148">
        <v>1247</v>
      </c>
      <c r="B148" t="s">
        <v>2499</v>
      </c>
    </row>
    <row r="149" spans="1:2" x14ac:dyDescent="0.55000000000000004">
      <c r="A149">
        <v>1248</v>
      </c>
      <c r="B149" t="s">
        <v>2500</v>
      </c>
    </row>
    <row r="150" spans="1:2" x14ac:dyDescent="0.55000000000000004">
      <c r="A150">
        <v>1249</v>
      </c>
      <c r="B150" t="s">
        <v>2501</v>
      </c>
    </row>
    <row r="151" spans="1:2" x14ac:dyDescent="0.55000000000000004">
      <c r="A151">
        <v>1250</v>
      </c>
      <c r="B151" t="s">
        <v>2502</v>
      </c>
    </row>
    <row r="152" spans="1:2" x14ac:dyDescent="0.55000000000000004">
      <c r="A152">
        <v>1251</v>
      </c>
      <c r="B152" t="s">
        <v>2503</v>
      </c>
    </row>
    <row r="153" spans="1:2" x14ac:dyDescent="0.55000000000000004">
      <c r="A153">
        <v>1252</v>
      </c>
      <c r="B153" t="s">
        <v>2504</v>
      </c>
    </row>
    <row r="154" spans="1:2" x14ac:dyDescent="0.55000000000000004">
      <c r="A154">
        <v>1253</v>
      </c>
      <c r="B154" t="s">
        <v>2505</v>
      </c>
    </row>
    <row r="155" spans="1:2" x14ac:dyDescent="0.55000000000000004">
      <c r="A155">
        <v>1254</v>
      </c>
      <c r="B155" t="s">
        <v>2506</v>
      </c>
    </row>
    <row r="156" spans="1:2" x14ac:dyDescent="0.55000000000000004">
      <c r="A156">
        <v>1255</v>
      </c>
      <c r="B156" t="s">
        <v>2507</v>
      </c>
    </row>
    <row r="157" spans="1:2" x14ac:dyDescent="0.55000000000000004">
      <c r="A157">
        <v>1256</v>
      </c>
      <c r="B157" t="s">
        <v>2508</v>
      </c>
    </row>
    <row r="158" spans="1:2" x14ac:dyDescent="0.55000000000000004">
      <c r="A158">
        <v>1257</v>
      </c>
      <c r="B158" t="s">
        <v>2509</v>
      </c>
    </row>
    <row r="159" spans="1:2" x14ac:dyDescent="0.55000000000000004">
      <c r="A159">
        <v>1258</v>
      </c>
      <c r="B159" t="s">
        <v>2510</v>
      </c>
    </row>
    <row r="160" spans="1:2" x14ac:dyDescent="0.55000000000000004">
      <c r="A160">
        <v>1259</v>
      </c>
      <c r="B160" t="s">
        <v>2511</v>
      </c>
    </row>
    <row r="161" spans="1:2" x14ac:dyDescent="0.55000000000000004">
      <c r="A161">
        <v>1260</v>
      </c>
      <c r="B161" t="s">
        <v>2512</v>
      </c>
    </row>
    <row r="162" spans="1:2" x14ac:dyDescent="0.55000000000000004">
      <c r="A162">
        <v>1261</v>
      </c>
      <c r="B162" t="s">
        <v>2513</v>
      </c>
    </row>
    <row r="163" spans="1:2" x14ac:dyDescent="0.55000000000000004">
      <c r="A163">
        <v>1262</v>
      </c>
      <c r="B163" t="s">
        <v>2514</v>
      </c>
    </row>
    <row r="164" spans="1:2" x14ac:dyDescent="0.55000000000000004">
      <c r="A164">
        <v>1263</v>
      </c>
      <c r="B164" t="s">
        <v>2515</v>
      </c>
    </row>
    <row r="165" spans="1:2" x14ac:dyDescent="0.55000000000000004">
      <c r="A165">
        <v>1264</v>
      </c>
      <c r="B165" t="s">
        <v>2516</v>
      </c>
    </row>
    <row r="166" spans="1:2" x14ac:dyDescent="0.55000000000000004">
      <c r="A166">
        <v>1265</v>
      </c>
      <c r="B166" t="s">
        <v>2517</v>
      </c>
    </row>
    <row r="167" spans="1:2" x14ac:dyDescent="0.55000000000000004">
      <c r="A167">
        <v>1266</v>
      </c>
      <c r="B167" t="s">
        <v>2518</v>
      </c>
    </row>
    <row r="168" spans="1:2" x14ac:dyDescent="0.55000000000000004">
      <c r="A168">
        <v>1267</v>
      </c>
      <c r="B168" t="s">
        <v>2519</v>
      </c>
    </row>
    <row r="169" spans="1:2" x14ac:dyDescent="0.55000000000000004">
      <c r="A169">
        <v>1268</v>
      </c>
      <c r="B169" t="s">
        <v>2520</v>
      </c>
    </row>
    <row r="170" spans="1:2" x14ac:dyDescent="0.55000000000000004">
      <c r="A170">
        <v>1269</v>
      </c>
      <c r="B170" t="s">
        <v>2521</v>
      </c>
    </row>
    <row r="171" spans="1:2" x14ac:dyDescent="0.55000000000000004">
      <c r="A171">
        <v>1270</v>
      </c>
      <c r="B171" t="s">
        <v>2522</v>
      </c>
    </row>
    <row r="172" spans="1:2" x14ac:dyDescent="0.55000000000000004">
      <c r="A172">
        <v>1271</v>
      </c>
      <c r="B172" t="s">
        <v>2523</v>
      </c>
    </row>
    <row r="173" spans="1:2" x14ac:dyDescent="0.55000000000000004">
      <c r="A173">
        <v>1272</v>
      </c>
      <c r="B173" t="s">
        <v>2524</v>
      </c>
    </row>
    <row r="174" spans="1:2" x14ac:dyDescent="0.55000000000000004">
      <c r="A174">
        <v>1273</v>
      </c>
      <c r="B174" t="s">
        <v>2525</v>
      </c>
    </row>
    <row r="175" spans="1:2" x14ac:dyDescent="0.55000000000000004">
      <c r="A175">
        <v>1274</v>
      </c>
      <c r="B175" t="s">
        <v>2526</v>
      </c>
    </row>
    <row r="176" spans="1:2" x14ac:dyDescent="0.55000000000000004">
      <c r="A176">
        <v>1275</v>
      </c>
      <c r="B176" t="s">
        <v>2527</v>
      </c>
    </row>
    <row r="177" spans="1:2" x14ac:dyDescent="0.55000000000000004">
      <c r="A177">
        <v>1276</v>
      </c>
      <c r="B177" t="s">
        <v>2528</v>
      </c>
    </row>
    <row r="178" spans="1:2" x14ac:dyDescent="0.55000000000000004">
      <c r="A178">
        <v>1277</v>
      </c>
      <c r="B178" t="s">
        <v>2529</v>
      </c>
    </row>
    <row r="179" spans="1:2" x14ac:dyDescent="0.55000000000000004">
      <c r="A179">
        <v>1278</v>
      </c>
      <c r="B179" t="s">
        <v>2530</v>
      </c>
    </row>
    <row r="180" spans="1:2" x14ac:dyDescent="0.55000000000000004">
      <c r="A180">
        <v>1279</v>
      </c>
      <c r="B180" t="s">
        <v>2531</v>
      </c>
    </row>
    <row r="181" spans="1:2" x14ac:dyDescent="0.55000000000000004">
      <c r="A181">
        <v>1280</v>
      </c>
      <c r="B181" t="s">
        <v>2532</v>
      </c>
    </row>
    <row r="182" spans="1:2" x14ac:dyDescent="0.55000000000000004">
      <c r="A182">
        <v>1281</v>
      </c>
      <c r="B182" t="s">
        <v>2533</v>
      </c>
    </row>
    <row r="183" spans="1:2" x14ac:dyDescent="0.55000000000000004">
      <c r="A183">
        <v>1282</v>
      </c>
      <c r="B183" t="s">
        <v>2534</v>
      </c>
    </row>
    <row r="184" spans="1:2" x14ac:dyDescent="0.55000000000000004">
      <c r="A184">
        <v>1283</v>
      </c>
      <c r="B184" t="s">
        <v>2535</v>
      </c>
    </row>
    <row r="185" spans="1:2" x14ac:dyDescent="0.55000000000000004">
      <c r="A185">
        <v>1284</v>
      </c>
      <c r="B185" t="s">
        <v>2536</v>
      </c>
    </row>
    <row r="186" spans="1:2" x14ac:dyDescent="0.55000000000000004">
      <c r="A186">
        <v>1285</v>
      </c>
      <c r="B186" t="s">
        <v>2537</v>
      </c>
    </row>
    <row r="187" spans="1:2" x14ac:dyDescent="0.55000000000000004">
      <c r="A187">
        <v>1286</v>
      </c>
      <c r="B187" t="s">
        <v>2538</v>
      </c>
    </row>
    <row r="188" spans="1:2" x14ac:dyDescent="0.55000000000000004">
      <c r="A188">
        <v>1287</v>
      </c>
      <c r="B188" t="s">
        <v>2539</v>
      </c>
    </row>
    <row r="189" spans="1:2" x14ac:dyDescent="0.55000000000000004">
      <c r="A189">
        <v>1288</v>
      </c>
      <c r="B189" t="s">
        <v>2540</v>
      </c>
    </row>
    <row r="190" spans="1:2" x14ac:dyDescent="0.55000000000000004">
      <c r="A190">
        <v>1289</v>
      </c>
      <c r="B190" t="s">
        <v>2541</v>
      </c>
    </row>
    <row r="191" spans="1:2" x14ac:dyDescent="0.55000000000000004">
      <c r="A191">
        <v>1290</v>
      </c>
      <c r="B191" t="s">
        <v>2542</v>
      </c>
    </row>
    <row r="192" spans="1:2" x14ac:dyDescent="0.55000000000000004">
      <c r="A192">
        <v>1291</v>
      </c>
      <c r="B192" t="s">
        <v>2543</v>
      </c>
    </row>
    <row r="193" spans="1:2" x14ac:dyDescent="0.55000000000000004">
      <c r="A193">
        <v>1292</v>
      </c>
      <c r="B193" t="s">
        <v>2544</v>
      </c>
    </row>
    <row r="194" spans="1:2" x14ac:dyDescent="0.55000000000000004">
      <c r="A194">
        <v>1293</v>
      </c>
      <c r="B194" t="s">
        <v>2545</v>
      </c>
    </row>
    <row r="195" spans="1:2" x14ac:dyDescent="0.55000000000000004">
      <c r="A195">
        <v>1294</v>
      </c>
      <c r="B195" t="s">
        <v>2546</v>
      </c>
    </row>
    <row r="196" spans="1:2" x14ac:dyDescent="0.55000000000000004">
      <c r="A196">
        <v>1295</v>
      </c>
      <c r="B196" t="s">
        <v>2547</v>
      </c>
    </row>
    <row r="197" spans="1:2" x14ac:dyDescent="0.55000000000000004">
      <c r="A197">
        <v>1296</v>
      </c>
      <c r="B197" t="s">
        <v>2548</v>
      </c>
    </row>
    <row r="198" spans="1:2" x14ac:dyDescent="0.55000000000000004">
      <c r="A198">
        <v>1297</v>
      </c>
      <c r="B198" t="s">
        <v>2549</v>
      </c>
    </row>
    <row r="199" spans="1:2" x14ac:dyDescent="0.55000000000000004">
      <c r="A199">
        <v>1298</v>
      </c>
      <c r="B199" t="s">
        <v>2550</v>
      </c>
    </row>
    <row r="200" spans="1:2" x14ac:dyDescent="0.55000000000000004">
      <c r="A200">
        <v>1299</v>
      </c>
      <c r="B200" t="s">
        <v>2551</v>
      </c>
    </row>
    <row r="201" spans="1:2" x14ac:dyDescent="0.55000000000000004">
      <c r="A201">
        <v>1300</v>
      </c>
      <c r="B201" t="s">
        <v>2552</v>
      </c>
    </row>
    <row r="202" spans="1:2" x14ac:dyDescent="0.55000000000000004">
      <c r="A202">
        <v>1301</v>
      </c>
      <c r="B202" t="s">
        <v>2553</v>
      </c>
    </row>
    <row r="203" spans="1:2" x14ac:dyDescent="0.55000000000000004">
      <c r="A203">
        <v>1302</v>
      </c>
      <c r="B203" t="s">
        <v>2554</v>
      </c>
    </row>
    <row r="204" spans="1:2" x14ac:dyDescent="0.55000000000000004">
      <c r="A204">
        <v>1303</v>
      </c>
      <c r="B204" t="s">
        <v>2555</v>
      </c>
    </row>
    <row r="205" spans="1:2" x14ac:dyDescent="0.55000000000000004">
      <c r="A205">
        <v>1304</v>
      </c>
      <c r="B205" t="s">
        <v>2556</v>
      </c>
    </row>
    <row r="206" spans="1:2" x14ac:dyDescent="0.55000000000000004">
      <c r="A206">
        <v>1305</v>
      </c>
      <c r="B206" t="s">
        <v>2557</v>
      </c>
    </row>
    <row r="207" spans="1:2" x14ac:dyDescent="0.55000000000000004">
      <c r="A207">
        <v>1306</v>
      </c>
      <c r="B207" t="s">
        <v>2558</v>
      </c>
    </row>
    <row r="208" spans="1:2" x14ac:dyDescent="0.55000000000000004">
      <c r="A208">
        <v>1307</v>
      </c>
      <c r="B208" t="s">
        <v>2559</v>
      </c>
    </row>
    <row r="209" spans="1:2" x14ac:dyDescent="0.55000000000000004">
      <c r="A209">
        <v>1308</v>
      </c>
      <c r="B209" t="s">
        <v>2560</v>
      </c>
    </row>
    <row r="210" spans="1:2" x14ac:dyDescent="0.55000000000000004">
      <c r="A210">
        <v>1309</v>
      </c>
      <c r="B210" t="s">
        <v>2561</v>
      </c>
    </row>
    <row r="211" spans="1:2" x14ac:dyDescent="0.55000000000000004">
      <c r="A211">
        <v>1310</v>
      </c>
      <c r="B211" t="s">
        <v>2562</v>
      </c>
    </row>
    <row r="212" spans="1:2" x14ac:dyDescent="0.55000000000000004">
      <c r="A212">
        <v>1311</v>
      </c>
      <c r="B212" t="s">
        <v>2563</v>
      </c>
    </row>
    <row r="213" spans="1:2" x14ac:dyDescent="0.55000000000000004">
      <c r="A213">
        <v>1312</v>
      </c>
      <c r="B213" t="s">
        <v>2564</v>
      </c>
    </row>
    <row r="214" spans="1:2" x14ac:dyDescent="0.55000000000000004">
      <c r="A214">
        <v>1313</v>
      </c>
      <c r="B214" t="s">
        <v>2565</v>
      </c>
    </row>
    <row r="215" spans="1:2" x14ac:dyDescent="0.55000000000000004">
      <c r="A215">
        <v>1314</v>
      </c>
      <c r="B215" t="s">
        <v>2566</v>
      </c>
    </row>
    <row r="216" spans="1:2" x14ac:dyDescent="0.55000000000000004">
      <c r="A216">
        <v>1315</v>
      </c>
      <c r="B216" t="s">
        <v>2567</v>
      </c>
    </row>
    <row r="217" spans="1:2" x14ac:dyDescent="0.55000000000000004">
      <c r="A217">
        <v>1316</v>
      </c>
      <c r="B217" t="s">
        <v>2568</v>
      </c>
    </row>
    <row r="218" spans="1:2" x14ac:dyDescent="0.55000000000000004">
      <c r="A218">
        <v>1317</v>
      </c>
      <c r="B218" t="s">
        <v>2569</v>
      </c>
    </row>
    <row r="219" spans="1:2" x14ac:dyDescent="0.55000000000000004">
      <c r="A219">
        <v>1318</v>
      </c>
      <c r="B219" t="s">
        <v>2570</v>
      </c>
    </row>
    <row r="220" spans="1:2" x14ac:dyDescent="0.55000000000000004">
      <c r="A220">
        <v>1319</v>
      </c>
      <c r="B220" t="s">
        <v>2571</v>
      </c>
    </row>
    <row r="221" spans="1:2" x14ac:dyDescent="0.55000000000000004">
      <c r="A221">
        <v>1320</v>
      </c>
      <c r="B221" t="s">
        <v>2572</v>
      </c>
    </row>
    <row r="222" spans="1:2" x14ac:dyDescent="0.55000000000000004">
      <c r="A222">
        <v>1321</v>
      </c>
      <c r="B222" t="s">
        <v>2573</v>
      </c>
    </row>
    <row r="223" spans="1:2" x14ac:dyDescent="0.55000000000000004">
      <c r="A223">
        <v>1322</v>
      </c>
      <c r="B223" t="s">
        <v>2574</v>
      </c>
    </row>
    <row r="224" spans="1:2" x14ac:dyDescent="0.55000000000000004">
      <c r="A224">
        <v>1323</v>
      </c>
      <c r="B224" t="s">
        <v>2575</v>
      </c>
    </row>
    <row r="225" spans="1:2" x14ac:dyDescent="0.55000000000000004">
      <c r="A225">
        <v>1324</v>
      </c>
      <c r="B225" t="s">
        <v>2576</v>
      </c>
    </row>
    <row r="226" spans="1:2" x14ac:dyDescent="0.55000000000000004">
      <c r="A226">
        <v>1325</v>
      </c>
      <c r="B226" t="s">
        <v>2577</v>
      </c>
    </row>
    <row r="227" spans="1:2" x14ac:dyDescent="0.55000000000000004">
      <c r="A227">
        <v>1326</v>
      </c>
      <c r="B227" t="s">
        <v>2578</v>
      </c>
    </row>
    <row r="228" spans="1:2" x14ac:dyDescent="0.55000000000000004">
      <c r="A228">
        <v>1327</v>
      </c>
      <c r="B228" t="s">
        <v>2579</v>
      </c>
    </row>
    <row r="229" spans="1:2" x14ac:dyDescent="0.55000000000000004">
      <c r="A229">
        <v>1328</v>
      </c>
      <c r="B229" t="s">
        <v>2580</v>
      </c>
    </row>
    <row r="230" spans="1:2" x14ac:dyDescent="0.55000000000000004">
      <c r="A230">
        <v>1329</v>
      </c>
      <c r="B230" t="s">
        <v>2581</v>
      </c>
    </row>
    <row r="231" spans="1:2" x14ac:dyDescent="0.55000000000000004">
      <c r="A231">
        <v>1330</v>
      </c>
      <c r="B231" t="s">
        <v>2582</v>
      </c>
    </row>
    <row r="232" spans="1:2" x14ac:dyDescent="0.55000000000000004">
      <c r="A232">
        <v>1331</v>
      </c>
      <c r="B232" t="s">
        <v>2583</v>
      </c>
    </row>
    <row r="233" spans="1:2" x14ac:dyDescent="0.55000000000000004">
      <c r="A233">
        <v>1332</v>
      </c>
      <c r="B233" t="s">
        <v>2584</v>
      </c>
    </row>
    <row r="234" spans="1:2" x14ac:dyDescent="0.55000000000000004">
      <c r="A234">
        <v>1333</v>
      </c>
      <c r="B234" t="s">
        <v>2585</v>
      </c>
    </row>
    <row r="235" spans="1:2" x14ac:dyDescent="0.55000000000000004">
      <c r="A235">
        <v>1334</v>
      </c>
      <c r="B235" t="s">
        <v>2586</v>
      </c>
    </row>
    <row r="236" spans="1:2" x14ac:dyDescent="0.55000000000000004">
      <c r="A236">
        <v>1335</v>
      </c>
      <c r="B236" t="s">
        <v>2587</v>
      </c>
    </row>
    <row r="237" spans="1:2" x14ac:dyDescent="0.55000000000000004">
      <c r="A237">
        <v>1336</v>
      </c>
      <c r="B237" t="s">
        <v>2588</v>
      </c>
    </row>
    <row r="238" spans="1:2" x14ac:dyDescent="0.55000000000000004">
      <c r="A238">
        <v>1337</v>
      </c>
      <c r="B238" t="s">
        <v>2589</v>
      </c>
    </row>
    <row r="239" spans="1:2" x14ac:dyDescent="0.55000000000000004">
      <c r="A239">
        <v>1338</v>
      </c>
      <c r="B239" t="s">
        <v>2590</v>
      </c>
    </row>
    <row r="240" spans="1:2" x14ac:dyDescent="0.55000000000000004">
      <c r="A240">
        <v>1339</v>
      </c>
      <c r="B240" t="s">
        <v>2591</v>
      </c>
    </row>
    <row r="241" spans="1:2" x14ac:dyDescent="0.55000000000000004">
      <c r="A241">
        <v>1340</v>
      </c>
      <c r="B241" t="s">
        <v>2592</v>
      </c>
    </row>
    <row r="242" spans="1:2" x14ac:dyDescent="0.55000000000000004">
      <c r="A242">
        <v>1341</v>
      </c>
      <c r="B242" t="s">
        <v>2593</v>
      </c>
    </row>
    <row r="243" spans="1:2" x14ac:dyDescent="0.55000000000000004">
      <c r="A243">
        <v>1342</v>
      </c>
      <c r="B243" t="s">
        <v>2594</v>
      </c>
    </row>
    <row r="244" spans="1:2" x14ac:dyDescent="0.55000000000000004">
      <c r="A244">
        <v>1343</v>
      </c>
      <c r="B244" t="s">
        <v>2595</v>
      </c>
    </row>
    <row r="245" spans="1:2" x14ac:dyDescent="0.55000000000000004">
      <c r="A245">
        <v>1344</v>
      </c>
      <c r="B245" t="s">
        <v>2596</v>
      </c>
    </row>
    <row r="246" spans="1:2" x14ac:dyDescent="0.55000000000000004">
      <c r="A246">
        <v>1345</v>
      </c>
      <c r="B246" t="s">
        <v>2597</v>
      </c>
    </row>
    <row r="247" spans="1:2" x14ac:dyDescent="0.55000000000000004">
      <c r="A247">
        <v>1346</v>
      </c>
      <c r="B247" t="s">
        <v>2598</v>
      </c>
    </row>
    <row r="248" spans="1:2" x14ac:dyDescent="0.55000000000000004">
      <c r="A248">
        <v>1347</v>
      </c>
      <c r="B248" t="s">
        <v>2599</v>
      </c>
    </row>
    <row r="249" spans="1:2" x14ac:dyDescent="0.55000000000000004">
      <c r="A249">
        <v>1348</v>
      </c>
      <c r="B249" t="s">
        <v>2600</v>
      </c>
    </row>
    <row r="250" spans="1:2" x14ac:dyDescent="0.55000000000000004">
      <c r="A250">
        <v>1349</v>
      </c>
      <c r="B250" t="s">
        <v>2601</v>
      </c>
    </row>
    <row r="251" spans="1:2" x14ac:dyDescent="0.55000000000000004">
      <c r="A251">
        <v>1350</v>
      </c>
      <c r="B251" t="s">
        <v>2602</v>
      </c>
    </row>
    <row r="252" spans="1:2" x14ac:dyDescent="0.55000000000000004">
      <c r="A252">
        <v>1351</v>
      </c>
      <c r="B252" t="s">
        <v>2603</v>
      </c>
    </row>
    <row r="253" spans="1:2" x14ac:dyDescent="0.55000000000000004">
      <c r="A253">
        <v>1352</v>
      </c>
      <c r="B253" t="s">
        <v>2604</v>
      </c>
    </row>
    <row r="254" spans="1:2" x14ac:dyDescent="0.55000000000000004">
      <c r="A254">
        <v>1353</v>
      </c>
      <c r="B254" t="s">
        <v>2605</v>
      </c>
    </row>
    <row r="255" spans="1:2" x14ac:dyDescent="0.55000000000000004">
      <c r="A255">
        <v>1354</v>
      </c>
      <c r="B255" t="s">
        <v>2606</v>
      </c>
    </row>
    <row r="256" spans="1:2" x14ac:dyDescent="0.55000000000000004">
      <c r="A256">
        <v>1355</v>
      </c>
      <c r="B256" t="s">
        <v>2607</v>
      </c>
    </row>
    <row r="257" spans="1:2" x14ac:dyDescent="0.55000000000000004">
      <c r="A257">
        <v>1356</v>
      </c>
      <c r="B257" t="s">
        <v>2608</v>
      </c>
    </row>
    <row r="258" spans="1:2" x14ac:dyDescent="0.55000000000000004">
      <c r="A258">
        <v>1357</v>
      </c>
      <c r="B258" t="s">
        <v>2609</v>
      </c>
    </row>
    <row r="259" spans="1:2" x14ac:dyDescent="0.55000000000000004">
      <c r="A259">
        <v>1358</v>
      </c>
      <c r="B259" t="s">
        <v>2610</v>
      </c>
    </row>
    <row r="260" spans="1:2" x14ac:dyDescent="0.55000000000000004">
      <c r="A260">
        <v>1359</v>
      </c>
      <c r="B260" t="s">
        <v>2611</v>
      </c>
    </row>
    <row r="261" spans="1:2" x14ac:dyDescent="0.55000000000000004">
      <c r="A261">
        <v>1360</v>
      </c>
      <c r="B261" t="s">
        <v>2612</v>
      </c>
    </row>
    <row r="262" spans="1:2" x14ac:dyDescent="0.55000000000000004">
      <c r="A262">
        <v>1361</v>
      </c>
      <c r="B262" t="s">
        <v>2613</v>
      </c>
    </row>
    <row r="263" spans="1:2" x14ac:dyDescent="0.55000000000000004">
      <c r="A263">
        <v>1362</v>
      </c>
      <c r="B263" t="s">
        <v>2614</v>
      </c>
    </row>
    <row r="264" spans="1:2" x14ac:dyDescent="0.55000000000000004">
      <c r="A264">
        <v>1363</v>
      </c>
      <c r="B264" t="s">
        <v>2615</v>
      </c>
    </row>
    <row r="265" spans="1:2" x14ac:dyDescent="0.55000000000000004">
      <c r="A265">
        <v>1364</v>
      </c>
      <c r="B265" t="s">
        <v>2616</v>
      </c>
    </row>
    <row r="266" spans="1:2" x14ac:dyDescent="0.55000000000000004">
      <c r="A266">
        <v>1365</v>
      </c>
      <c r="B266" t="s">
        <v>2617</v>
      </c>
    </row>
    <row r="267" spans="1:2" x14ac:dyDescent="0.55000000000000004">
      <c r="A267">
        <v>1366</v>
      </c>
      <c r="B267" t="s">
        <v>2618</v>
      </c>
    </row>
    <row r="268" spans="1:2" x14ac:dyDescent="0.55000000000000004">
      <c r="A268">
        <v>1367</v>
      </c>
      <c r="B268" t="s">
        <v>2619</v>
      </c>
    </row>
    <row r="269" spans="1:2" x14ac:dyDescent="0.55000000000000004">
      <c r="A269">
        <v>1368</v>
      </c>
      <c r="B269" t="s">
        <v>2620</v>
      </c>
    </row>
    <row r="270" spans="1:2" x14ac:dyDescent="0.55000000000000004">
      <c r="A270">
        <v>1369</v>
      </c>
      <c r="B270" t="s">
        <v>2621</v>
      </c>
    </row>
    <row r="271" spans="1:2" x14ac:dyDescent="0.55000000000000004">
      <c r="A271">
        <v>1370</v>
      </c>
      <c r="B271" t="s">
        <v>2622</v>
      </c>
    </row>
    <row r="272" spans="1:2" x14ac:dyDescent="0.55000000000000004">
      <c r="A272">
        <v>1371</v>
      </c>
      <c r="B272" t="s">
        <v>2623</v>
      </c>
    </row>
    <row r="273" spans="1:2" x14ac:dyDescent="0.55000000000000004">
      <c r="A273">
        <v>1372</v>
      </c>
      <c r="B273" t="s">
        <v>2624</v>
      </c>
    </row>
    <row r="274" spans="1:2" x14ac:dyDescent="0.55000000000000004">
      <c r="A274">
        <v>1373</v>
      </c>
      <c r="B274" t="s">
        <v>2625</v>
      </c>
    </row>
    <row r="275" spans="1:2" x14ac:dyDescent="0.55000000000000004">
      <c r="A275">
        <v>1374</v>
      </c>
      <c r="B275" t="s">
        <v>2626</v>
      </c>
    </row>
    <row r="276" spans="1:2" x14ac:dyDescent="0.55000000000000004">
      <c r="A276">
        <v>1375</v>
      </c>
      <c r="B276" t="s">
        <v>2627</v>
      </c>
    </row>
    <row r="277" spans="1:2" x14ac:dyDescent="0.55000000000000004">
      <c r="A277">
        <v>1376</v>
      </c>
      <c r="B277" t="s">
        <v>2628</v>
      </c>
    </row>
    <row r="278" spans="1:2" x14ac:dyDescent="0.55000000000000004">
      <c r="A278">
        <v>1377</v>
      </c>
      <c r="B278" t="s">
        <v>2629</v>
      </c>
    </row>
    <row r="279" spans="1:2" x14ac:dyDescent="0.55000000000000004">
      <c r="A279">
        <v>1378</v>
      </c>
      <c r="B279" t="s">
        <v>2630</v>
      </c>
    </row>
    <row r="280" spans="1:2" x14ac:dyDescent="0.55000000000000004">
      <c r="A280">
        <v>1379</v>
      </c>
      <c r="B280" t="s">
        <v>2631</v>
      </c>
    </row>
    <row r="281" spans="1:2" x14ac:dyDescent="0.55000000000000004">
      <c r="A281">
        <v>1380</v>
      </c>
      <c r="B281" t="s">
        <v>2632</v>
      </c>
    </row>
    <row r="282" spans="1:2" x14ac:dyDescent="0.55000000000000004">
      <c r="A282">
        <v>1381</v>
      </c>
      <c r="B282" t="s">
        <v>2633</v>
      </c>
    </row>
    <row r="283" spans="1:2" x14ac:dyDescent="0.55000000000000004">
      <c r="A283">
        <v>1382</v>
      </c>
      <c r="B283" t="s">
        <v>2634</v>
      </c>
    </row>
    <row r="284" spans="1:2" x14ac:dyDescent="0.55000000000000004">
      <c r="A284">
        <v>1383</v>
      </c>
      <c r="B284" t="s">
        <v>2635</v>
      </c>
    </row>
    <row r="285" spans="1:2" x14ac:dyDescent="0.55000000000000004">
      <c r="A285">
        <v>1384</v>
      </c>
      <c r="B285" t="s">
        <v>2636</v>
      </c>
    </row>
    <row r="286" spans="1:2" x14ac:dyDescent="0.55000000000000004">
      <c r="A286">
        <v>1385</v>
      </c>
      <c r="B286" t="s">
        <v>2637</v>
      </c>
    </row>
    <row r="287" spans="1:2" x14ac:dyDescent="0.55000000000000004">
      <c r="A287">
        <v>1386</v>
      </c>
      <c r="B287" t="s">
        <v>2638</v>
      </c>
    </row>
    <row r="288" spans="1:2" x14ac:dyDescent="0.55000000000000004">
      <c r="A288">
        <v>1387</v>
      </c>
      <c r="B288" t="s">
        <v>2639</v>
      </c>
    </row>
    <row r="289" spans="1:2" x14ac:dyDescent="0.55000000000000004">
      <c r="A289">
        <v>1388</v>
      </c>
      <c r="B289" t="s">
        <v>2640</v>
      </c>
    </row>
    <row r="290" spans="1:2" x14ac:dyDescent="0.55000000000000004">
      <c r="A290">
        <v>1389</v>
      </c>
      <c r="B290" t="s">
        <v>2641</v>
      </c>
    </row>
    <row r="291" spans="1:2" x14ac:dyDescent="0.55000000000000004">
      <c r="A291">
        <v>1390</v>
      </c>
      <c r="B291" t="s">
        <v>2642</v>
      </c>
    </row>
    <row r="292" spans="1:2" x14ac:dyDescent="0.55000000000000004">
      <c r="A292">
        <v>1391</v>
      </c>
      <c r="B292" t="s">
        <v>2643</v>
      </c>
    </row>
    <row r="293" spans="1:2" x14ac:dyDescent="0.55000000000000004">
      <c r="A293">
        <v>1392</v>
      </c>
      <c r="B293" t="s">
        <v>2644</v>
      </c>
    </row>
    <row r="294" spans="1:2" x14ac:dyDescent="0.55000000000000004">
      <c r="A294">
        <v>1393</v>
      </c>
      <c r="B294" t="s">
        <v>2645</v>
      </c>
    </row>
    <row r="295" spans="1:2" x14ac:dyDescent="0.55000000000000004">
      <c r="A295">
        <v>1394</v>
      </c>
      <c r="B295" t="s">
        <v>2646</v>
      </c>
    </row>
    <row r="296" spans="1:2" x14ac:dyDescent="0.55000000000000004">
      <c r="A296">
        <v>1395</v>
      </c>
      <c r="B296" t="s">
        <v>2647</v>
      </c>
    </row>
    <row r="297" spans="1:2" x14ac:dyDescent="0.55000000000000004">
      <c r="A297">
        <v>1396</v>
      </c>
      <c r="B297" t="s">
        <v>2648</v>
      </c>
    </row>
    <row r="298" spans="1:2" x14ac:dyDescent="0.55000000000000004">
      <c r="A298">
        <v>1397</v>
      </c>
      <c r="B298" t="s">
        <v>2649</v>
      </c>
    </row>
    <row r="299" spans="1:2" x14ac:dyDescent="0.55000000000000004">
      <c r="A299">
        <v>1398</v>
      </c>
      <c r="B299" t="s">
        <v>2650</v>
      </c>
    </row>
    <row r="300" spans="1:2" x14ac:dyDescent="0.55000000000000004">
      <c r="A300">
        <v>1399</v>
      </c>
      <c r="B300" t="s">
        <v>2651</v>
      </c>
    </row>
    <row r="301" spans="1:2" x14ac:dyDescent="0.55000000000000004">
      <c r="A301">
        <v>1400</v>
      </c>
      <c r="B301" t="s">
        <v>2652</v>
      </c>
    </row>
    <row r="302" spans="1:2" x14ac:dyDescent="0.55000000000000004">
      <c r="A302">
        <v>1401</v>
      </c>
      <c r="B302" t="s">
        <v>2653</v>
      </c>
    </row>
    <row r="303" spans="1:2" x14ac:dyDescent="0.55000000000000004">
      <c r="A303">
        <v>1402</v>
      </c>
      <c r="B303" t="s">
        <v>2654</v>
      </c>
    </row>
    <row r="304" spans="1:2" x14ac:dyDescent="0.55000000000000004">
      <c r="A304">
        <v>1403</v>
      </c>
      <c r="B304" t="s">
        <v>2655</v>
      </c>
    </row>
    <row r="305" spans="1:2" x14ac:dyDescent="0.55000000000000004">
      <c r="A305">
        <v>1404</v>
      </c>
      <c r="B305" t="s">
        <v>2656</v>
      </c>
    </row>
    <row r="306" spans="1:2" x14ac:dyDescent="0.55000000000000004">
      <c r="A306">
        <v>1405</v>
      </c>
      <c r="B306" t="s">
        <v>2657</v>
      </c>
    </row>
    <row r="307" spans="1:2" x14ac:dyDescent="0.55000000000000004">
      <c r="A307">
        <v>1406</v>
      </c>
      <c r="B307" t="s">
        <v>2658</v>
      </c>
    </row>
    <row r="308" spans="1:2" x14ac:dyDescent="0.55000000000000004">
      <c r="A308">
        <v>1407</v>
      </c>
      <c r="B308" t="s">
        <v>2659</v>
      </c>
    </row>
    <row r="309" spans="1:2" x14ac:dyDescent="0.55000000000000004">
      <c r="A309">
        <v>1408</v>
      </c>
      <c r="B309" t="s">
        <v>2660</v>
      </c>
    </row>
    <row r="310" spans="1:2" x14ac:dyDescent="0.55000000000000004">
      <c r="A310">
        <v>1409</v>
      </c>
      <c r="B310" t="s">
        <v>2661</v>
      </c>
    </row>
    <row r="311" spans="1:2" x14ac:dyDescent="0.55000000000000004">
      <c r="A311">
        <v>1410</v>
      </c>
      <c r="B311" t="s">
        <v>2662</v>
      </c>
    </row>
    <row r="312" spans="1:2" x14ac:dyDescent="0.55000000000000004">
      <c r="A312">
        <v>1411</v>
      </c>
      <c r="B312" t="s">
        <v>2663</v>
      </c>
    </row>
    <row r="313" spans="1:2" x14ac:dyDescent="0.55000000000000004">
      <c r="A313">
        <v>1412</v>
      </c>
      <c r="B313" t="s">
        <v>2664</v>
      </c>
    </row>
    <row r="314" spans="1:2" x14ac:dyDescent="0.55000000000000004">
      <c r="A314">
        <v>1413</v>
      </c>
      <c r="B314" t="s">
        <v>2665</v>
      </c>
    </row>
    <row r="315" spans="1:2" x14ac:dyDescent="0.55000000000000004">
      <c r="A315">
        <v>1414</v>
      </c>
      <c r="B315" t="s">
        <v>2666</v>
      </c>
    </row>
    <row r="316" spans="1:2" x14ac:dyDescent="0.55000000000000004">
      <c r="A316">
        <v>1415</v>
      </c>
      <c r="B316" t="s">
        <v>2667</v>
      </c>
    </row>
    <row r="317" spans="1:2" x14ac:dyDescent="0.55000000000000004">
      <c r="A317">
        <v>1416</v>
      </c>
      <c r="B317" t="s">
        <v>2668</v>
      </c>
    </row>
    <row r="318" spans="1:2" x14ac:dyDescent="0.55000000000000004">
      <c r="A318">
        <v>1417</v>
      </c>
      <c r="B318" t="s">
        <v>2669</v>
      </c>
    </row>
    <row r="319" spans="1:2" x14ac:dyDescent="0.55000000000000004">
      <c r="A319">
        <v>1418</v>
      </c>
      <c r="B319" t="s">
        <v>2670</v>
      </c>
    </row>
    <row r="320" spans="1:2" x14ac:dyDescent="0.55000000000000004">
      <c r="A320">
        <v>1419</v>
      </c>
      <c r="B320" t="s">
        <v>2671</v>
      </c>
    </row>
    <row r="321" spans="1:2" x14ac:dyDescent="0.55000000000000004">
      <c r="A321">
        <v>1420</v>
      </c>
      <c r="B321" t="s">
        <v>2672</v>
      </c>
    </row>
    <row r="322" spans="1:2" x14ac:dyDescent="0.55000000000000004">
      <c r="A322">
        <v>1421</v>
      </c>
      <c r="B322" t="s">
        <v>2673</v>
      </c>
    </row>
    <row r="323" spans="1:2" x14ac:dyDescent="0.55000000000000004">
      <c r="A323">
        <v>1422</v>
      </c>
      <c r="B323" t="s">
        <v>2674</v>
      </c>
    </row>
    <row r="324" spans="1:2" x14ac:dyDescent="0.55000000000000004">
      <c r="A324">
        <v>1423</v>
      </c>
      <c r="B324" t="s">
        <v>2675</v>
      </c>
    </row>
    <row r="325" spans="1:2" x14ac:dyDescent="0.55000000000000004">
      <c r="A325">
        <v>1424</v>
      </c>
      <c r="B325" t="s">
        <v>2676</v>
      </c>
    </row>
    <row r="326" spans="1:2" x14ac:dyDescent="0.55000000000000004">
      <c r="A326">
        <v>1425</v>
      </c>
      <c r="B326" t="s">
        <v>2677</v>
      </c>
    </row>
    <row r="327" spans="1:2" x14ac:dyDescent="0.55000000000000004">
      <c r="A327">
        <v>1426</v>
      </c>
      <c r="B327" t="s">
        <v>2678</v>
      </c>
    </row>
    <row r="328" spans="1:2" x14ac:dyDescent="0.55000000000000004">
      <c r="A328">
        <v>1427</v>
      </c>
      <c r="B328" t="s">
        <v>2679</v>
      </c>
    </row>
    <row r="329" spans="1:2" x14ac:dyDescent="0.55000000000000004">
      <c r="A329">
        <v>1428</v>
      </c>
      <c r="B329" t="s">
        <v>2680</v>
      </c>
    </row>
    <row r="330" spans="1:2" x14ac:dyDescent="0.55000000000000004">
      <c r="A330">
        <v>1429</v>
      </c>
      <c r="B330" t="s">
        <v>2681</v>
      </c>
    </row>
    <row r="331" spans="1:2" x14ac:dyDescent="0.55000000000000004">
      <c r="A331">
        <v>1430</v>
      </c>
      <c r="B331" t="s">
        <v>2682</v>
      </c>
    </row>
    <row r="332" spans="1:2" x14ac:dyDescent="0.55000000000000004">
      <c r="A332">
        <v>1431</v>
      </c>
      <c r="B332" t="s">
        <v>2683</v>
      </c>
    </row>
    <row r="333" spans="1:2" x14ac:dyDescent="0.55000000000000004">
      <c r="A333">
        <v>1432</v>
      </c>
      <c r="B333" t="s">
        <v>2684</v>
      </c>
    </row>
    <row r="334" spans="1:2" x14ac:dyDescent="0.55000000000000004">
      <c r="A334">
        <v>1433</v>
      </c>
      <c r="B334" t="s">
        <v>2685</v>
      </c>
    </row>
    <row r="335" spans="1:2" x14ac:dyDescent="0.55000000000000004">
      <c r="A335">
        <v>1434</v>
      </c>
      <c r="B335" t="s">
        <v>2686</v>
      </c>
    </row>
    <row r="336" spans="1:2" x14ac:dyDescent="0.55000000000000004">
      <c r="A336">
        <v>1435</v>
      </c>
      <c r="B336" t="s">
        <v>2687</v>
      </c>
    </row>
    <row r="337" spans="1:2" x14ac:dyDescent="0.55000000000000004">
      <c r="A337">
        <v>1436</v>
      </c>
      <c r="B337" t="s">
        <v>2688</v>
      </c>
    </row>
    <row r="338" spans="1:2" x14ac:dyDescent="0.55000000000000004">
      <c r="A338">
        <v>1437</v>
      </c>
      <c r="B338" t="s">
        <v>2689</v>
      </c>
    </row>
    <row r="339" spans="1:2" x14ac:dyDescent="0.55000000000000004">
      <c r="A339">
        <v>1438</v>
      </c>
      <c r="B339" t="s">
        <v>2690</v>
      </c>
    </row>
    <row r="340" spans="1:2" x14ac:dyDescent="0.55000000000000004">
      <c r="A340">
        <v>1439</v>
      </c>
      <c r="B340" t="s">
        <v>2691</v>
      </c>
    </row>
    <row r="341" spans="1:2" x14ac:dyDescent="0.55000000000000004">
      <c r="A341">
        <v>1440</v>
      </c>
      <c r="B341" t="s">
        <v>2692</v>
      </c>
    </row>
    <row r="342" spans="1:2" x14ac:dyDescent="0.55000000000000004">
      <c r="A342">
        <v>1441</v>
      </c>
      <c r="B342" t="s">
        <v>2693</v>
      </c>
    </row>
    <row r="343" spans="1:2" x14ac:dyDescent="0.55000000000000004">
      <c r="A343">
        <v>1442</v>
      </c>
      <c r="B343" t="s">
        <v>2694</v>
      </c>
    </row>
    <row r="344" spans="1:2" x14ac:dyDescent="0.55000000000000004">
      <c r="A344">
        <v>1443</v>
      </c>
      <c r="B344" t="s">
        <v>2695</v>
      </c>
    </row>
    <row r="345" spans="1:2" x14ac:dyDescent="0.55000000000000004">
      <c r="A345">
        <v>1444</v>
      </c>
      <c r="B345" t="s">
        <v>2696</v>
      </c>
    </row>
    <row r="346" spans="1:2" x14ac:dyDescent="0.55000000000000004">
      <c r="A346">
        <v>1445</v>
      </c>
      <c r="B346" t="s">
        <v>2697</v>
      </c>
    </row>
    <row r="347" spans="1:2" x14ac:dyDescent="0.55000000000000004">
      <c r="A347">
        <v>1446</v>
      </c>
      <c r="B347" t="s">
        <v>2698</v>
      </c>
    </row>
    <row r="348" spans="1:2" x14ac:dyDescent="0.55000000000000004">
      <c r="A348">
        <v>1447</v>
      </c>
      <c r="B348" t="s">
        <v>2699</v>
      </c>
    </row>
    <row r="349" spans="1:2" x14ac:dyDescent="0.55000000000000004">
      <c r="A349">
        <v>1448</v>
      </c>
      <c r="B349" t="s">
        <v>2700</v>
      </c>
    </row>
    <row r="350" spans="1:2" x14ac:dyDescent="0.55000000000000004">
      <c r="A350">
        <v>1449</v>
      </c>
      <c r="B350" t="s">
        <v>2701</v>
      </c>
    </row>
    <row r="351" spans="1:2" x14ac:dyDescent="0.55000000000000004">
      <c r="A351">
        <v>1450</v>
      </c>
      <c r="B351" t="s">
        <v>2702</v>
      </c>
    </row>
    <row r="352" spans="1:2" x14ac:dyDescent="0.55000000000000004">
      <c r="A352">
        <v>1451</v>
      </c>
      <c r="B352" t="s">
        <v>2703</v>
      </c>
    </row>
    <row r="353" spans="1:2" x14ac:dyDescent="0.55000000000000004">
      <c r="A353">
        <v>1452</v>
      </c>
      <c r="B353" t="s">
        <v>2704</v>
      </c>
    </row>
    <row r="354" spans="1:2" x14ac:dyDescent="0.55000000000000004">
      <c r="A354">
        <v>1453</v>
      </c>
      <c r="B354" t="s">
        <v>2705</v>
      </c>
    </row>
    <row r="355" spans="1:2" x14ac:dyDescent="0.55000000000000004">
      <c r="A355">
        <v>1454</v>
      </c>
      <c r="B355" t="s">
        <v>2706</v>
      </c>
    </row>
    <row r="356" spans="1:2" x14ac:dyDescent="0.55000000000000004">
      <c r="A356">
        <v>1455</v>
      </c>
      <c r="B356" t="s">
        <v>2707</v>
      </c>
    </row>
    <row r="357" spans="1:2" x14ac:dyDescent="0.55000000000000004">
      <c r="A357">
        <v>1456</v>
      </c>
      <c r="B357" t="s">
        <v>2708</v>
      </c>
    </row>
    <row r="358" spans="1:2" x14ac:dyDescent="0.55000000000000004">
      <c r="A358">
        <v>1457</v>
      </c>
      <c r="B358" t="s">
        <v>2709</v>
      </c>
    </row>
    <row r="359" spans="1:2" x14ac:dyDescent="0.55000000000000004">
      <c r="A359">
        <v>1458</v>
      </c>
      <c r="B359" t="s">
        <v>2710</v>
      </c>
    </row>
    <row r="360" spans="1:2" x14ac:dyDescent="0.55000000000000004">
      <c r="A360">
        <v>1459</v>
      </c>
      <c r="B360" t="s">
        <v>2711</v>
      </c>
    </row>
    <row r="361" spans="1:2" x14ac:dyDescent="0.55000000000000004">
      <c r="A361">
        <v>1460</v>
      </c>
      <c r="B361" t="s">
        <v>2712</v>
      </c>
    </row>
    <row r="362" spans="1:2" x14ac:dyDescent="0.55000000000000004">
      <c r="A362">
        <v>1461</v>
      </c>
      <c r="B362" t="s">
        <v>2713</v>
      </c>
    </row>
    <row r="363" spans="1:2" x14ac:dyDescent="0.55000000000000004">
      <c r="A363">
        <v>1462</v>
      </c>
      <c r="B363" t="s">
        <v>2714</v>
      </c>
    </row>
    <row r="364" spans="1:2" x14ac:dyDescent="0.55000000000000004">
      <c r="A364">
        <v>1463</v>
      </c>
      <c r="B364" t="s">
        <v>2715</v>
      </c>
    </row>
    <row r="365" spans="1:2" x14ac:dyDescent="0.55000000000000004">
      <c r="A365">
        <v>1464</v>
      </c>
      <c r="B365" t="s">
        <v>2716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79"/>
  <sheetViews>
    <sheetView workbookViewId="0">
      <selection activeCell="A2" sqref="A2:A2279"/>
    </sheetView>
  </sheetViews>
  <sheetFormatPr defaultRowHeight="14.4" x14ac:dyDescent="0.55000000000000004"/>
  <cols>
    <col min="1" max="1" width="14.62890625" bestFit="1" customWidth="1"/>
  </cols>
  <sheetData>
    <row r="1" spans="1:4" x14ac:dyDescent="0.55000000000000004">
      <c r="A1" t="s">
        <v>71</v>
      </c>
      <c r="B1" t="s">
        <v>72</v>
      </c>
      <c r="D1" t="s">
        <v>71</v>
      </c>
    </row>
    <row r="2" spans="1:4" x14ac:dyDescent="0.55000000000000004">
      <c r="A2" t="s">
        <v>73</v>
      </c>
      <c r="B2">
        <v>3.9E-2</v>
      </c>
      <c r="D2" t="str">
        <f>INDEX(Teams!$B:$B,MATCH(MID(output!A2,6,4)*1,Teams!$A:$A,0))&amp;"_"&amp;INDEX(Teams!$B:$B,MATCH(MID(output!A2,11,4)*1,Teams!$A:$A,0))</f>
        <v>Albany NY_Arizona</v>
      </c>
    </row>
    <row r="3" spans="1:4" x14ac:dyDescent="0.55000000000000004">
      <c r="A3" t="s">
        <v>74</v>
      </c>
      <c r="B3">
        <v>0.17</v>
      </c>
      <c r="D3" t="str">
        <f>INDEX(Teams!$B:$B,MATCH(MID(output!A3,6,4)*1,Teams!$A:$A,0))&amp;"_"&amp;INDEX(Teams!$B:$B,MATCH(MID(output!A3,11,4)*1,Teams!$A:$A,0))</f>
        <v>Albany NY_Arkansas</v>
      </c>
    </row>
    <row r="4" spans="1:4" x14ac:dyDescent="0.55000000000000004">
      <c r="A4" t="s">
        <v>75</v>
      </c>
      <c r="B4">
        <v>6.4000000000000001E-2</v>
      </c>
      <c r="D4" t="str">
        <f>INDEX(Teams!$B:$B,MATCH(MID(output!A4,6,4)*1,Teams!$A:$A,0))&amp;"_"&amp;INDEX(Teams!$B:$B,MATCH(MID(output!A4,11,4)*1,Teams!$A:$A,0))</f>
        <v>Albany NY_Baylor</v>
      </c>
    </row>
    <row r="5" spans="1:4" x14ac:dyDescent="0.55000000000000004">
      <c r="A5" t="s">
        <v>76</v>
      </c>
      <c r="B5">
        <v>0.35099999999999998</v>
      </c>
      <c r="D5" t="str">
        <f>INDEX(Teams!$B:$B,MATCH(MID(output!A5,6,4)*1,Teams!$A:$A,0))&amp;"_"&amp;INDEX(Teams!$B:$B,MATCH(MID(output!A5,11,4)*1,Teams!$A:$A,0))</f>
        <v>Albany NY_Belmont</v>
      </c>
    </row>
    <row r="6" spans="1:4" x14ac:dyDescent="0.55000000000000004">
      <c r="A6" t="s">
        <v>77</v>
      </c>
      <c r="B6">
        <v>0.29299999999999998</v>
      </c>
      <c r="D6" t="str">
        <f>INDEX(Teams!$B:$B,MATCH(MID(output!A6,6,4)*1,Teams!$A:$A,0))&amp;"_"&amp;INDEX(Teams!$B:$B,MATCH(MID(output!A6,11,4)*1,Teams!$A:$A,0))</f>
        <v>Albany NY_Boise St</v>
      </c>
    </row>
    <row r="7" spans="1:4" x14ac:dyDescent="0.55000000000000004">
      <c r="A7" t="s">
        <v>78</v>
      </c>
      <c r="B7">
        <v>0.27900000000000003</v>
      </c>
      <c r="D7" t="str">
        <f>INDEX(Teams!$B:$B,MATCH(MID(output!A7,6,4)*1,Teams!$A:$A,0))&amp;"_"&amp;INDEX(Teams!$B:$B,MATCH(MID(output!A7,11,4)*1,Teams!$A:$A,0))</f>
        <v>Albany NY_Buffalo</v>
      </c>
    </row>
    <row r="8" spans="1:4" x14ac:dyDescent="0.55000000000000004">
      <c r="A8" t="s">
        <v>79</v>
      </c>
      <c r="B8">
        <v>0.17599999999999999</v>
      </c>
      <c r="D8" t="str">
        <f>INDEX(Teams!$B:$B,MATCH(MID(output!A8,6,4)*1,Teams!$A:$A,0))&amp;"_"&amp;INDEX(Teams!$B:$B,MATCH(MID(output!A8,11,4)*1,Teams!$A:$A,0))</f>
        <v>Albany NY_Butler</v>
      </c>
    </row>
    <row r="9" spans="1:4" x14ac:dyDescent="0.55000000000000004">
      <c r="A9" t="s">
        <v>80</v>
      </c>
      <c r="B9">
        <v>0.27200000000000002</v>
      </c>
      <c r="D9" t="str">
        <f>INDEX(Teams!$B:$B,MATCH(MID(output!A9,6,4)*1,Teams!$A:$A,0))&amp;"_"&amp;INDEX(Teams!$B:$B,MATCH(MID(output!A9,11,4)*1,Teams!$A:$A,0))</f>
        <v>Albany NY_BYU</v>
      </c>
    </row>
    <row r="10" spans="1:4" x14ac:dyDescent="0.55000000000000004">
      <c r="A10" t="s">
        <v>81</v>
      </c>
      <c r="B10">
        <v>0.31900000000000001</v>
      </c>
      <c r="D10" t="str">
        <f>INDEX(Teams!$B:$B,MATCH(MID(output!A10,6,4)*1,Teams!$A:$A,0))&amp;"_"&amp;INDEX(Teams!$B:$B,MATCH(MID(output!A10,11,4)*1,Teams!$A:$A,0))</f>
        <v>Albany NY_Cincinnati</v>
      </c>
    </row>
    <row r="11" spans="1:4" x14ac:dyDescent="0.55000000000000004">
      <c r="A11" t="s">
        <v>82</v>
      </c>
      <c r="B11">
        <v>0.35299999999999998</v>
      </c>
      <c r="D11" t="str">
        <f>INDEX(Teams!$B:$B,MATCH(MID(output!A11,6,4)*1,Teams!$A:$A,0))&amp;"_"&amp;INDEX(Teams!$B:$B,MATCH(MID(output!A11,11,4)*1,Teams!$A:$A,0))</f>
        <v>Albany NY_Coastal Car</v>
      </c>
    </row>
    <row r="12" spans="1:4" x14ac:dyDescent="0.55000000000000004">
      <c r="A12" t="s">
        <v>83</v>
      </c>
      <c r="B12">
        <v>0.313</v>
      </c>
      <c r="D12" t="str">
        <f>INDEX(Teams!$B:$B,MATCH(MID(output!A12,6,4)*1,Teams!$A:$A,0))&amp;"_"&amp;INDEX(Teams!$B:$B,MATCH(MID(output!A12,11,4)*1,Teams!$A:$A,0))</f>
        <v>Albany NY_Davidson</v>
      </c>
    </row>
    <row r="13" spans="1:4" x14ac:dyDescent="0.55000000000000004">
      <c r="A13" t="s">
        <v>84</v>
      </c>
      <c r="B13">
        <v>0.28399999999999997</v>
      </c>
      <c r="D13" t="str">
        <f>INDEX(Teams!$B:$B,MATCH(MID(output!A13,6,4)*1,Teams!$A:$A,0))&amp;"_"&amp;INDEX(Teams!$B:$B,MATCH(MID(output!A13,11,4)*1,Teams!$A:$A,0))</f>
        <v>Albany NY_Dayton</v>
      </c>
    </row>
    <row r="14" spans="1:4" x14ac:dyDescent="0.55000000000000004">
      <c r="A14" t="s">
        <v>85</v>
      </c>
      <c r="B14">
        <v>1.6E-2</v>
      </c>
      <c r="D14" t="str">
        <f>INDEX(Teams!$B:$B,MATCH(MID(output!A14,6,4)*1,Teams!$A:$A,0))&amp;"_"&amp;INDEX(Teams!$B:$B,MATCH(MID(output!A14,11,4)*1,Teams!$A:$A,0))</f>
        <v>Albany NY_Duke</v>
      </c>
    </row>
    <row r="15" spans="1:4" x14ac:dyDescent="0.55000000000000004">
      <c r="A15" t="s">
        <v>86</v>
      </c>
      <c r="B15">
        <v>0.312</v>
      </c>
      <c r="D15" t="str">
        <f>INDEX(Teams!$B:$B,MATCH(MID(output!A15,6,4)*1,Teams!$A:$A,0))&amp;"_"&amp;INDEX(Teams!$B:$B,MATCH(MID(output!A15,11,4)*1,Teams!$A:$A,0))</f>
        <v>Albany NY_E Washington</v>
      </c>
    </row>
    <row r="16" spans="1:4" x14ac:dyDescent="0.55000000000000004">
      <c r="A16" t="s">
        <v>87</v>
      </c>
      <c r="B16">
        <v>0.16200000000000001</v>
      </c>
      <c r="D16" t="str">
        <f>INDEX(Teams!$B:$B,MATCH(MID(output!A16,6,4)*1,Teams!$A:$A,0))&amp;"_"&amp;INDEX(Teams!$B:$B,MATCH(MID(output!A16,11,4)*1,Teams!$A:$A,0))</f>
        <v>Albany NY_Georgetown</v>
      </c>
    </row>
    <row r="17" spans="1:4" x14ac:dyDescent="0.55000000000000004">
      <c r="A17" t="s">
        <v>88</v>
      </c>
      <c r="B17">
        <v>0.27300000000000002</v>
      </c>
      <c r="D17" t="str">
        <f>INDEX(Teams!$B:$B,MATCH(MID(output!A17,6,4)*1,Teams!$A:$A,0))&amp;"_"&amp;INDEX(Teams!$B:$B,MATCH(MID(output!A17,11,4)*1,Teams!$A:$A,0))</f>
        <v>Albany NY_Georgia</v>
      </c>
    </row>
    <row r="18" spans="1:4" x14ac:dyDescent="0.55000000000000004">
      <c r="A18" t="s">
        <v>89</v>
      </c>
      <c r="B18">
        <v>0.27400000000000002</v>
      </c>
      <c r="D18" t="str">
        <f>INDEX(Teams!$B:$B,MATCH(MID(output!A18,6,4)*1,Teams!$A:$A,0))&amp;"_"&amp;INDEX(Teams!$B:$B,MATCH(MID(output!A18,11,4)*1,Teams!$A:$A,0))</f>
        <v>Albany NY_Georgia St</v>
      </c>
    </row>
    <row r="19" spans="1:4" x14ac:dyDescent="0.55000000000000004">
      <c r="A19" t="s">
        <v>90</v>
      </c>
      <c r="B19">
        <v>6.3E-2</v>
      </c>
      <c r="D19" t="str">
        <f>INDEX(Teams!$B:$B,MATCH(MID(output!A19,6,4)*1,Teams!$A:$A,0))&amp;"_"&amp;INDEX(Teams!$B:$B,MATCH(MID(output!A19,11,4)*1,Teams!$A:$A,0))</f>
        <v>Albany NY_Gonzaga</v>
      </c>
    </row>
    <row r="20" spans="1:4" x14ac:dyDescent="0.55000000000000004">
      <c r="A20" t="s">
        <v>91</v>
      </c>
      <c r="B20">
        <v>0.45800000000000002</v>
      </c>
      <c r="D20" t="str">
        <f>INDEX(Teams!$B:$B,MATCH(MID(output!A20,6,4)*1,Teams!$A:$A,0))&amp;"_"&amp;INDEX(Teams!$B:$B,MATCH(MID(output!A20,11,4)*1,Teams!$A:$A,0))</f>
        <v>Albany NY_Hampton</v>
      </c>
    </row>
    <row r="21" spans="1:4" x14ac:dyDescent="0.55000000000000004">
      <c r="A21" t="s">
        <v>92</v>
      </c>
      <c r="B21">
        <v>0.46400000000000002</v>
      </c>
      <c r="D21" t="str">
        <f>INDEX(Teams!$B:$B,MATCH(MID(output!A21,6,4)*1,Teams!$A:$A,0))&amp;"_"&amp;INDEX(Teams!$B:$B,MATCH(MID(output!A21,11,4)*1,Teams!$A:$A,0))</f>
        <v>Albany NY_Harvard</v>
      </c>
    </row>
    <row r="22" spans="1:4" x14ac:dyDescent="0.55000000000000004">
      <c r="A22" t="s">
        <v>93</v>
      </c>
      <c r="B22">
        <v>0.34100000000000003</v>
      </c>
      <c r="D22" t="str">
        <f>INDEX(Teams!$B:$B,MATCH(MID(output!A22,6,4)*1,Teams!$A:$A,0))&amp;"_"&amp;INDEX(Teams!$B:$B,MATCH(MID(output!A22,11,4)*1,Teams!$A:$A,0))</f>
        <v>Albany NY_Indiana</v>
      </c>
    </row>
    <row r="23" spans="1:4" x14ac:dyDescent="0.55000000000000004">
      <c r="A23" t="s">
        <v>94</v>
      </c>
      <c r="B23">
        <v>0.20100000000000001</v>
      </c>
      <c r="D23" t="str">
        <f>INDEX(Teams!$B:$B,MATCH(MID(output!A23,6,4)*1,Teams!$A:$A,0))&amp;"_"&amp;INDEX(Teams!$B:$B,MATCH(MID(output!A23,11,4)*1,Teams!$A:$A,0))</f>
        <v>Albany NY_Iowa</v>
      </c>
    </row>
    <row r="24" spans="1:4" x14ac:dyDescent="0.55000000000000004">
      <c r="A24" t="s">
        <v>95</v>
      </c>
      <c r="B24">
        <v>9.9000000000000005E-2</v>
      </c>
      <c r="D24" t="str">
        <f>INDEX(Teams!$B:$B,MATCH(MID(output!A24,6,4)*1,Teams!$A:$A,0))&amp;"_"&amp;INDEX(Teams!$B:$B,MATCH(MID(output!A24,11,4)*1,Teams!$A:$A,0))</f>
        <v>Albany NY_Iowa St</v>
      </c>
    </row>
    <row r="25" spans="1:4" x14ac:dyDescent="0.55000000000000004">
      <c r="A25" t="s">
        <v>96</v>
      </c>
      <c r="B25">
        <v>9.2999999999999999E-2</v>
      </c>
      <c r="D25" t="str">
        <f>INDEX(Teams!$B:$B,MATCH(MID(output!A25,6,4)*1,Teams!$A:$A,0))&amp;"_"&amp;INDEX(Teams!$B:$B,MATCH(MID(output!A25,11,4)*1,Teams!$A:$A,0))</f>
        <v>Albany NY_Kansas</v>
      </c>
    </row>
    <row r="26" spans="1:4" x14ac:dyDescent="0.55000000000000004">
      <c r="A26" t="s">
        <v>97</v>
      </c>
      <c r="B26">
        <v>3.5999999999999997E-2</v>
      </c>
      <c r="D26" t="str">
        <f>INDEX(Teams!$B:$B,MATCH(MID(output!A26,6,4)*1,Teams!$A:$A,0))&amp;"_"&amp;INDEX(Teams!$B:$B,MATCH(MID(output!A26,11,4)*1,Teams!$A:$A,0))</f>
        <v>Albany NY_Kentucky</v>
      </c>
    </row>
    <row r="27" spans="1:4" x14ac:dyDescent="0.55000000000000004">
      <c r="A27" t="s">
        <v>98</v>
      </c>
      <c r="B27">
        <v>0.376</v>
      </c>
      <c r="D27" t="str">
        <f>INDEX(Teams!$B:$B,MATCH(MID(output!A27,6,4)*1,Teams!$A:$A,0))&amp;"_"&amp;INDEX(Teams!$B:$B,MATCH(MID(output!A27,11,4)*1,Teams!$A:$A,0))</f>
        <v>Albany NY_Lafayette</v>
      </c>
    </row>
    <row r="28" spans="1:4" x14ac:dyDescent="0.55000000000000004">
      <c r="A28" t="s">
        <v>99</v>
      </c>
      <c r="B28">
        <v>9.8000000000000004E-2</v>
      </c>
      <c r="D28" t="str">
        <f>INDEX(Teams!$B:$B,MATCH(MID(output!A28,6,4)*1,Teams!$A:$A,0))&amp;"_"&amp;INDEX(Teams!$B:$B,MATCH(MID(output!A28,11,4)*1,Teams!$A:$A,0))</f>
        <v>Albany NY_Louisville</v>
      </c>
    </row>
    <row r="29" spans="1:4" x14ac:dyDescent="0.55000000000000004">
      <c r="A29" t="s">
        <v>100</v>
      </c>
      <c r="B29">
        <v>0.27400000000000002</v>
      </c>
      <c r="D29" t="str">
        <f>INDEX(Teams!$B:$B,MATCH(MID(output!A29,6,4)*1,Teams!$A:$A,0))&amp;"_"&amp;INDEX(Teams!$B:$B,MATCH(MID(output!A29,11,4)*1,Teams!$A:$A,0))</f>
        <v>Albany NY_LSU</v>
      </c>
    </row>
    <row r="30" spans="1:4" x14ac:dyDescent="0.55000000000000004">
      <c r="A30" t="s">
        <v>101</v>
      </c>
      <c r="B30">
        <v>0.28299999999999997</v>
      </c>
      <c r="D30" t="str">
        <f>INDEX(Teams!$B:$B,MATCH(MID(output!A30,6,4)*1,Teams!$A:$A,0))&amp;"_"&amp;INDEX(Teams!$B:$B,MATCH(MID(output!A30,11,4)*1,Teams!$A:$A,0))</f>
        <v>Albany NY_Manhattan</v>
      </c>
    </row>
    <row r="31" spans="1:4" x14ac:dyDescent="0.55000000000000004">
      <c r="A31" t="s">
        <v>102</v>
      </c>
      <c r="B31">
        <v>0.24</v>
      </c>
      <c r="D31" t="str">
        <f>INDEX(Teams!$B:$B,MATCH(MID(output!A31,6,4)*1,Teams!$A:$A,0))&amp;"_"&amp;INDEX(Teams!$B:$B,MATCH(MID(output!A31,11,4)*1,Teams!$A:$A,0))</f>
        <v>Albany NY_Maryland</v>
      </c>
    </row>
    <row r="32" spans="1:4" x14ac:dyDescent="0.55000000000000004">
      <c r="A32" t="s">
        <v>103</v>
      </c>
      <c r="B32">
        <v>0.19900000000000001</v>
      </c>
      <c r="D32" t="str">
        <f>INDEX(Teams!$B:$B,MATCH(MID(output!A32,6,4)*1,Teams!$A:$A,0))&amp;"_"&amp;INDEX(Teams!$B:$B,MATCH(MID(output!A32,11,4)*1,Teams!$A:$A,0))</f>
        <v>Albany NY_Michigan St</v>
      </c>
    </row>
    <row r="33" spans="1:4" x14ac:dyDescent="0.55000000000000004">
      <c r="A33" t="s">
        <v>104</v>
      </c>
      <c r="B33">
        <v>0.26100000000000001</v>
      </c>
      <c r="D33" t="str">
        <f>INDEX(Teams!$B:$B,MATCH(MID(output!A33,6,4)*1,Teams!$A:$A,0))&amp;"_"&amp;INDEX(Teams!$B:$B,MATCH(MID(output!A33,11,4)*1,Teams!$A:$A,0))</f>
        <v>Albany NY_Mississippi</v>
      </c>
    </row>
    <row r="34" spans="1:4" x14ac:dyDescent="0.55000000000000004">
      <c r="A34" t="s">
        <v>105</v>
      </c>
      <c r="B34">
        <v>0.46</v>
      </c>
      <c r="D34" t="str">
        <f>INDEX(Teams!$B:$B,MATCH(MID(output!A34,6,4)*1,Teams!$A:$A,0))&amp;"_"&amp;INDEX(Teams!$B:$B,MATCH(MID(output!A34,11,4)*1,Teams!$A:$A,0))</f>
        <v>Albany NY_N Dakota St</v>
      </c>
    </row>
    <row r="35" spans="1:4" x14ac:dyDescent="0.55000000000000004">
      <c r="A35" t="s">
        <v>106</v>
      </c>
      <c r="B35">
        <v>0.20100000000000001</v>
      </c>
      <c r="D35" t="str">
        <f>INDEX(Teams!$B:$B,MATCH(MID(output!A35,6,4)*1,Teams!$A:$A,0))&amp;"_"&amp;INDEX(Teams!$B:$B,MATCH(MID(output!A35,11,4)*1,Teams!$A:$A,0))</f>
        <v>Albany NY_NC State</v>
      </c>
    </row>
    <row r="36" spans="1:4" x14ac:dyDescent="0.55000000000000004">
      <c r="A36" t="s">
        <v>107</v>
      </c>
      <c r="B36">
        <v>0.29599999999999999</v>
      </c>
      <c r="D36" t="str">
        <f>INDEX(Teams!$B:$B,MATCH(MID(output!A36,6,4)*1,Teams!$A:$A,0))&amp;"_"&amp;INDEX(Teams!$B:$B,MATCH(MID(output!A36,11,4)*1,Teams!$A:$A,0))</f>
        <v>Albany NY_New Mexico St</v>
      </c>
    </row>
    <row r="37" spans="1:4" x14ac:dyDescent="0.55000000000000004">
      <c r="A37" t="s">
        <v>108</v>
      </c>
      <c r="B37">
        <v>4.7E-2</v>
      </c>
      <c r="D37" t="str">
        <f>INDEX(Teams!$B:$B,MATCH(MID(output!A37,6,4)*1,Teams!$A:$A,0))&amp;"_"&amp;INDEX(Teams!$B:$B,MATCH(MID(output!A37,11,4)*1,Teams!$A:$A,0))</f>
        <v>Albany NY_North Carolina</v>
      </c>
    </row>
    <row r="38" spans="1:4" x14ac:dyDescent="0.55000000000000004">
      <c r="A38" t="s">
        <v>109</v>
      </c>
      <c r="B38">
        <v>0.27700000000000002</v>
      </c>
      <c r="D38" t="str">
        <f>INDEX(Teams!$B:$B,MATCH(MID(output!A38,6,4)*1,Teams!$A:$A,0))&amp;"_"&amp;INDEX(Teams!$B:$B,MATCH(MID(output!A38,11,4)*1,Teams!$A:$A,0))</f>
        <v>Albany NY_North Florida</v>
      </c>
    </row>
    <row r="39" spans="1:4" x14ac:dyDescent="0.55000000000000004">
      <c r="A39" t="s">
        <v>110</v>
      </c>
      <c r="B39">
        <v>0.30499999999999999</v>
      </c>
      <c r="D39" t="str">
        <f>INDEX(Teams!$B:$B,MATCH(MID(output!A39,6,4)*1,Teams!$A:$A,0))&amp;"_"&amp;INDEX(Teams!$B:$B,MATCH(MID(output!A39,11,4)*1,Teams!$A:$A,0))</f>
        <v>Albany NY_Northeastern</v>
      </c>
    </row>
    <row r="40" spans="1:4" x14ac:dyDescent="0.55000000000000004">
      <c r="A40" t="s">
        <v>111</v>
      </c>
      <c r="B40">
        <v>0.22</v>
      </c>
      <c r="D40" t="str">
        <f>INDEX(Teams!$B:$B,MATCH(MID(output!A40,6,4)*1,Teams!$A:$A,0))&amp;"_"&amp;INDEX(Teams!$B:$B,MATCH(MID(output!A40,11,4)*1,Teams!$A:$A,0))</f>
        <v>Albany NY_Northern Iowa</v>
      </c>
    </row>
    <row r="41" spans="1:4" x14ac:dyDescent="0.55000000000000004">
      <c r="A41" t="s">
        <v>112</v>
      </c>
      <c r="B41">
        <v>9.1999999999999998E-2</v>
      </c>
      <c r="D41" t="str">
        <f>INDEX(Teams!$B:$B,MATCH(MID(output!A41,6,4)*1,Teams!$A:$A,0))&amp;"_"&amp;INDEX(Teams!$B:$B,MATCH(MID(output!A41,11,4)*1,Teams!$A:$A,0))</f>
        <v>Albany NY_Notre Dame</v>
      </c>
    </row>
    <row r="42" spans="1:4" x14ac:dyDescent="0.55000000000000004">
      <c r="A42" t="s">
        <v>113</v>
      </c>
      <c r="B42">
        <v>0.184</v>
      </c>
      <c r="D42" t="str">
        <f>INDEX(Teams!$B:$B,MATCH(MID(output!A42,6,4)*1,Teams!$A:$A,0))&amp;"_"&amp;INDEX(Teams!$B:$B,MATCH(MID(output!A42,11,4)*1,Teams!$A:$A,0))</f>
        <v>Albany NY_Ohio St</v>
      </c>
    </row>
    <row r="43" spans="1:4" x14ac:dyDescent="0.55000000000000004">
      <c r="A43" t="s">
        <v>114</v>
      </c>
      <c r="B43">
        <v>0.1</v>
      </c>
      <c r="D43" t="str">
        <f>INDEX(Teams!$B:$B,MATCH(MID(output!A43,6,4)*1,Teams!$A:$A,0))&amp;"_"&amp;INDEX(Teams!$B:$B,MATCH(MID(output!A43,11,4)*1,Teams!$A:$A,0))</f>
        <v>Albany NY_Oklahoma</v>
      </c>
    </row>
    <row r="44" spans="1:4" x14ac:dyDescent="0.55000000000000004">
      <c r="A44" t="s">
        <v>115</v>
      </c>
      <c r="B44">
        <v>0.36199999999999999</v>
      </c>
      <c r="D44" t="str">
        <f>INDEX(Teams!$B:$B,MATCH(MID(output!A44,6,4)*1,Teams!$A:$A,0))&amp;"_"&amp;INDEX(Teams!$B:$B,MATCH(MID(output!A44,11,4)*1,Teams!$A:$A,0))</f>
        <v>Albany NY_Oklahoma St</v>
      </c>
    </row>
    <row r="45" spans="1:4" x14ac:dyDescent="0.55000000000000004">
      <c r="A45" t="s">
        <v>116</v>
      </c>
      <c r="B45">
        <v>0.26200000000000001</v>
      </c>
      <c r="D45" t="str">
        <f>INDEX(Teams!$B:$B,MATCH(MID(output!A45,6,4)*1,Teams!$A:$A,0))&amp;"_"&amp;INDEX(Teams!$B:$B,MATCH(MID(output!A45,11,4)*1,Teams!$A:$A,0))</f>
        <v>Albany NY_Oregon</v>
      </c>
    </row>
    <row r="46" spans="1:4" x14ac:dyDescent="0.55000000000000004">
      <c r="A46" t="s">
        <v>117</v>
      </c>
      <c r="B46">
        <v>0.24</v>
      </c>
      <c r="D46" t="str">
        <f>INDEX(Teams!$B:$B,MATCH(MID(output!A46,6,4)*1,Teams!$A:$A,0))&amp;"_"&amp;INDEX(Teams!$B:$B,MATCH(MID(output!A46,11,4)*1,Teams!$A:$A,0))</f>
        <v>Albany NY_Providence</v>
      </c>
    </row>
    <row r="47" spans="1:4" x14ac:dyDescent="0.55000000000000004">
      <c r="A47" t="s">
        <v>118</v>
      </c>
      <c r="B47">
        <v>0.24199999999999999</v>
      </c>
      <c r="D47" t="str">
        <f>INDEX(Teams!$B:$B,MATCH(MID(output!A47,6,4)*1,Teams!$A:$A,0))&amp;"_"&amp;INDEX(Teams!$B:$B,MATCH(MID(output!A47,11,4)*1,Teams!$A:$A,0))</f>
        <v>Albany NY_Purdue</v>
      </c>
    </row>
    <row r="48" spans="1:4" x14ac:dyDescent="0.55000000000000004">
      <c r="A48" t="s">
        <v>119</v>
      </c>
      <c r="B48">
        <v>0.29099999999999998</v>
      </c>
      <c r="D48" t="str">
        <f>INDEX(Teams!$B:$B,MATCH(MID(output!A48,6,4)*1,Teams!$A:$A,0))&amp;"_"&amp;INDEX(Teams!$B:$B,MATCH(MID(output!A48,11,4)*1,Teams!$A:$A,0))</f>
        <v>Albany NY_Robert Morris</v>
      </c>
    </row>
    <row r="49" spans="1:4" x14ac:dyDescent="0.55000000000000004">
      <c r="A49" t="s">
        <v>120</v>
      </c>
      <c r="B49">
        <v>0.38300000000000001</v>
      </c>
      <c r="D49" t="str">
        <f>INDEX(Teams!$B:$B,MATCH(MID(output!A49,6,4)*1,Teams!$A:$A,0))&amp;"_"&amp;INDEX(Teams!$B:$B,MATCH(MID(output!A49,11,4)*1,Teams!$A:$A,0))</f>
        <v>Albany NY_San Diego St</v>
      </c>
    </row>
    <row r="50" spans="1:4" x14ac:dyDescent="0.55000000000000004">
      <c r="A50" t="s">
        <v>121</v>
      </c>
      <c r="B50">
        <v>0.253</v>
      </c>
      <c r="D50" t="str">
        <f>INDEX(Teams!$B:$B,MATCH(MID(output!A50,6,4)*1,Teams!$A:$A,0))&amp;"_"&amp;INDEX(Teams!$B:$B,MATCH(MID(output!A50,11,4)*1,Teams!$A:$A,0))</f>
        <v>Albany NY_SF Austin</v>
      </c>
    </row>
    <row r="51" spans="1:4" x14ac:dyDescent="0.55000000000000004">
      <c r="A51" t="s">
        <v>122</v>
      </c>
      <c r="B51">
        <v>0.23599999999999999</v>
      </c>
      <c r="D51" t="str">
        <f>INDEX(Teams!$B:$B,MATCH(MID(output!A51,6,4)*1,Teams!$A:$A,0))&amp;"_"&amp;INDEX(Teams!$B:$B,MATCH(MID(output!A51,11,4)*1,Teams!$A:$A,0))</f>
        <v>Albany NY_SMU</v>
      </c>
    </row>
    <row r="52" spans="1:4" x14ac:dyDescent="0.55000000000000004">
      <c r="A52" t="s">
        <v>123</v>
      </c>
      <c r="B52">
        <v>0.224</v>
      </c>
      <c r="D52" t="str">
        <f>INDEX(Teams!$B:$B,MATCH(MID(output!A52,6,4)*1,Teams!$A:$A,0))&amp;"_"&amp;INDEX(Teams!$B:$B,MATCH(MID(output!A52,11,4)*1,Teams!$A:$A,0))</f>
        <v>Albany NY_St John's</v>
      </c>
    </row>
    <row r="53" spans="1:4" x14ac:dyDescent="0.55000000000000004">
      <c r="A53" t="s">
        <v>124</v>
      </c>
      <c r="B53">
        <v>0.21099999999999999</v>
      </c>
      <c r="D53" t="str">
        <f>INDEX(Teams!$B:$B,MATCH(MID(output!A53,6,4)*1,Teams!$A:$A,0))&amp;"_"&amp;INDEX(Teams!$B:$B,MATCH(MID(output!A53,11,4)*1,Teams!$A:$A,0))</f>
        <v>Albany NY_Texas</v>
      </c>
    </row>
    <row r="54" spans="1:4" x14ac:dyDescent="0.55000000000000004">
      <c r="A54" t="s">
        <v>125</v>
      </c>
      <c r="B54">
        <v>0.34799999999999998</v>
      </c>
      <c r="D54" t="str">
        <f>INDEX(Teams!$B:$B,MATCH(MID(output!A54,6,4)*1,Teams!$A:$A,0))&amp;"_"&amp;INDEX(Teams!$B:$B,MATCH(MID(output!A54,11,4)*1,Teams!$A:$A,0))</f>
        <v>Albany NY_TX Southern</v>
      </c>
    </row>
    <row r="55" spans="1:4" x14ac:dyDescent="0.55000000000000004">
      <c r="A55" t="s">
        <v>126</v>
      </c>
      <c r="B55">
        <v>0.23899999999999999</v>
      </c>
      <c r="D55" t="str">
        <f>INDEX(Teams!$B:$B,MATCH(MID(output!A55,6,4)*1,Teams!$A:$A,0))&amp;"_"&amp;INDEX(Teams!$B:$B,MATCH(MID(output!A55,11,4)*1,Teams!$A:$A,0))</f>
        <v>Albany NY_UAB</v>
      </c>
    </row>
    <row r="56" spans="1:4" x14ac:dyDescent="0.55000000000000004">
      <c r="A56" t="s">
        <v>127</v>
      </c>
      <c r="B56">
        <v>0.33600000000000002</v>
      </c>
      <c r="D56" t="str">
        <f>INDEX(Teams!$B:$B,MATCH(MID(output!A56,6,4)*1,Teams!$A:$A,0))&amp;"_"&amp;INDEX(Teams!$B:$B,MATCH(MID(output!A56,11,4)*1,Teams!$A:$A,0))</f>
        <v>Albany NY_UC Irvine</v>
      </c>
    </row>
    <row r="57" spans="1:4" x14ac:dyDescent="0.55000000000000004">
      <c r="A57" t="s">
        <v>128</v>
      </c>
      <c r="B57">
        <v>0.22900000000000001</v>
      </c>
      <c r="D57" t="str">
        <f>INDEX(Teams!$B:$B,MATCH(MID(output!A57,6,4)*1,Teams!$A:$A,0))&amp;"_"&amp;INDEX(Teams!$B:$B,MATCH(MID(output!A57,11,4)*1,Teams!$A:$A,0))</f>
        <v>Albany NY_UCLA</v>
      </c>
    </row>
    <row r="58" spans="1:4" x14ac:dyDescent="0.55000000000000004">
      <c r="A58" t="s">
        <v>129</v>
      </c>
      <c r="B58">
        <v>0.17499999999999999</v>
      </c>
      <c r="D58" t="str">
        <f>INDEX(Teams!$B:$B,MATCH(MID(output!A58,6,4)*1,Teams!$A:$A,0))&amp;"_"&amp;INDEX(Teams!$B:$B,MATCH(MID(output!A58,11,4)*1,Teams!$A:$A,0))</f>
        <v>Albany NY_Utah</v>
      </c>
    </row>
    <row r="59" spans="1:4" x14ac:dyDescent="0.55000000000000004">
      <c r="A59" t="s">
        <v>130</v>
      </c>
      <c r="B59">
        <v>0.27800000000000002</v>
      </c>
      <c r="D59" t="str">
        <f>INDEX(Teams!$B:$B,MATCH(MID(output!A59,6,4)*1,Teams!$A:$A,0))&amp;"_"&amp;INDEX(Teams!$B:$B,MATCH(MID(output!A59,11,4)*1,Teams!$A:$A,0))</f>
        <v>Albany NY_VA Commonwealth</v>
      </c>
    </row>
    <row r="60" spans="1:4" x14ac:dyDescent="0.55000000000000004">
      <c r="A60" t="s">
        <v>131</v>
      </c>
      <c r="B60">
        <v>0.28999999999999998</v>
      </c>
      <c r="D60" t="str">
        <f>INDEX(Teams!$B:$B,MATCH(MID(output!A60,6,4)*1,Teams!$A:$A,0))&amp;"_"&amp;INDEX(Teams!$B:$B,MATCH(MID(output!A60,11,4)*1,Teams!$A:$A,0))</f>
        <v>Albany NY_Valparaiso</v>
      </c>
    </row>
    <row r="61" spans="1:4" x14ac:dyDescent="0.55000000000000004">
      <c r="A61" t="s">
        <v>132</v>
      </c>
      <c r="B61">
        <v>5.5E-2</v>
      </c>
      <c r="D61" t="str">
        <f>INDEX(Teams!$B:$B,MATCH(MID(output!A61,6,4)*1,Teams!$A:$A,0))&amp;"_"&amp;INDEX(Teams!$B:$B,MATCH(MID(output!A61,11,4)*1,Teams!$A:$A,0))</f>
        <v>Albany NY_Villanova</v>
      </c>
    </row>
    <row r="62" spans="1:4" x14ac:dyDescent="0.55000000000000004">
      <c r="A62" t="s">
        <v>133</v>
      </c>
      <c r="B62">
        <v>0.122</v>
      </c>
      <c r="D62" t="str">
        <f>INDEX(Teams!$B:$B,MATCH(MID(output!A62,6,4)*1,Teams!$A:$A,0))&amp;"_"&amp;INDEX(Teams!$B:$B,MATCH(MID(output!A62,11,4)*1,Teams!$A:$A,0))</f>
        <v>Albany NY_Virginia</v>
      </c>
    </row>
    <row r="63" spans="1:4" x14ac:dyDescent="0.55000000000000004">
      <c r="A63" t="s">
        <v>134</v>
      </c>
      <c r="B63">
        <v>0.21</v>
      </c>
      <c r="D63" t="str">
        <f>INDEX(Teams!$B:$B,MATCH(MID(output!A63,6,4)*1,Teams!$A:$A,0))&amp;"_"&amp;INDEX(Teams!$B:$B,MATCH(MID(output!A63,11,4)*1,Teams!$A:$A,0))</f>
        <v>Albany NY_West Virginia</v>
      </c>
    </row>
    <row r="64" spans="1:4" x14ac:dyDescent="0.55000000000000004">
      <c r="A64" t="s">
        <v>135</v>
      </c>
      <c r="B64">
        <v>0.13700000000000001</v>
      </c>
      <c r="D64" t="str">
        <f>INDEX(Teams!$B:$B,MATCH(MID(output!A64,6,4)*1,Teams!$A:$A,0))&amp;"_"&amp;INDEX(Teams!$B:$B,MATCH(MID(output!A64,11,4)*1,Teams!$A:$A,0))</f>
        <v>Albany NY_Wichita St</v>
      </c>
    </row>
    <row r="65" spans="1:4" x14ac:dyDescent="0.55000000000000004">
      <c r="A65" t="s">
        <v>136</v>
      </c>
      <c r="B65">
        <v>0.10199999999999999</v>
      </c>
      <c r="D65" t="str">
        <f>INDEX(Teams!$B:$B,MATCH(MID(output!A65,6,4)*1,Teams!$A:$A,0))&amp;"_"&amp;INDEX(Teams!$B:$B,MATCH(MID(output!A65,11,4)*1,Teams!$A:$A,0))</f>
        <v>Albany NY_Wisconsin</v>
      </c>
    </row>
    <row r="66" spans="1:4" x14ac:dyDescent="0.55000000000000004">
      <c r="A66" t="s">
        <v>137</v>
      </c>
      <c r="B66">
        <v>0.27300000000000002</v>
      </c>
      <c r="D66" t="str">
        <f>INDEX(Teams!$B:$B,MATCH(MID(output!A66,6,4)*1,Teams!$A:$A,0))&amp;"_"&amp;INDEX(Teams!$B:$B,MATCH(MID(output!A66,11,4)*1,Teams!$A:$A,0))</f>
        <v>Albany NY_Wofford</v>
      </c>
    </row>
    <row r="67" spans="1:4" x14ac:dyDescent="0.55000000000000004">
      <c r="A67" t="s">
        <v>138</v>
      </c>
      <c r="B67">
        <v>0.38600000000000001</v>
      </c>
      <c r="D67" t="str">
        <f>INDEX(Teams!$B:$B,MATCH(MID(output!A67,6,4)*1,Teams!$A:$A,0))&amp;"_"&amp;INDEX(Teams!$B:$B,MATCH(MID(output!A67,11,4)*1,Teams!$A:$A,0))</f>
        <v>Albany NY_Wyoming</v>
      </c>
    </row>
    <row r="68" spans="1:4" x14ac:dyDescent="0.55000000000000004">
      <c r="A68" t="s">
        <v>139</v>
      </c>
      <c r="B68">
        <v>0.28799999999999998</v>
      </c>
      <c r="D68" t="str">
        <f>INDEX(Teams!$B:$B,MATCH(MID(output!A68,6,4)*1,Teams!$A:$A,0))&amp;"_"&amp;INDEX(Teams!$B:$B,MATCH(MID(output!A68,11,4)*1,Teams!$A:$A,0))</f>
        <v>Albany NY_Xavier</v>
      </c>
    </row>
    <row r="69" spans="1:4" x14ac:dyDescent="0.55000000000000004">
      <c r="A69" t="s">
        <v>140</v>
      </c>
      <c r="B69">
        <v>0.72399999999999998</v>
      </c>
      <c r="D69" t="str">
        <f>INDEX(Teams!$B:$B,MATCH(MID(output!A69,6,4)*1,Teams!$A:$A,0))&amp;"_"&amp;INDEX(Teams!$B:$B,MATCH(MID(output!A69,11,4)*1,Teams!$A:$A,0))</f>
        <v>Arizona_Arkansas</v>
      </c>
    </row>
    <row r="70" spans="1:4" x14ac:dyDescent="0.55000000000000004">
      <c r="A70" t="s">
        <v>141</v>
      </c>
      <c r="B70">
        <v>0.65100000000000002</v>
      </c>
      <c r="D70" t="str">
        <f>INDEX(Teams!$B:$B,MATCH(MID(output!A70,6,4)*1,Teams!$A:$A,0))&amp;"_"&amp;INDEX(Teams!$B:$B,MATCH(MID(output!A70,11,4)*1,Teams!$A:$A,0))</f>
        <v>Arizona_Baylor</v>
      </c>
    </row>
    <row r="71" spans="1:4" x14ac:dyDescent="0.55000000000000004">
      <c r="A71" t="s">
        <v>142</v>
      </c>
      <c r="B71">
        <v>0.78800000000000003</v>
      </c>
      <c r="D71" t="str">
        <f>INDEX(Teams!$B:$B,MATCH(MID(output!A71,6,4)*1,Teams!$A:$A,0))&amp;"_"&amp;INDEX(Teams!$B:$B,MATCH(MID(output!A71,11,4)*1,Teams!$A:$A,0))</f>
        <v>Arizona_Belmont</v>
      </c>
    </row>
    <row r="72" spans="1:4" x14ac:dyDescent="0.55000000000000004">
      <c r="A72" t="s">
        <v>143</v>
      </c>
      <c r="B72">
        <v>0.85099999999999998</v>
      </c>
      <c r="D72" t="str">
        <f>INDEX(Teams!$B:$B,MATCH(MID(output!A72,6,4)*1,Teams!$A:$A,0))&amp;"_"&amp;INDEX(Teams!$B:$B,MATCH(MID(output!A72,11,4)*1,Teams!$A:$A,0))</f>
        <v>Arizona_Boise St</v>
      </c>
    </row>
    <row r="73" spans="1:4" x14ac:dyDescent="0.55000000000000004">
      <c r="A73" t="s">
        <v>144</v>
      </c>
      <c r="B73">
        <v>0.85399999999999998</v>
      </c>
      <c r="D73" t="str">
        <f>INDEX(Teams!$B:$B,MATCH(MID(output!A73,6,4)*1,Teams!$A:$A,0))&amp;"_"&amp;INDEX(Teams!$B:$B,MATCH(MID(output!A73,11,4)*1,Teams!$A:$A,0))</f>
        <v>Arizona_Buffalo</v>
      </c>
    </row>
    <row r="74" spans="1:4" x14ac:dyDescent="0.55000000000000004">
      <c r="A74" t="s">
        <v>145</v>
      </c>
      <c r="B74">
        <v>0.79400000000000004</v>
      </c>
      <c r="D74" t="str">
        <f>INDEX(Teams!$B:$B,MATCH(MID(output!A74,6,4)*1,Teams!$A:$A,0))&amp;"_"&amp;INDEX(Teams!$B:$B,MATCH(MID(output!A74,11,4)*1,Teams!$A:$A,0))</f>
        <v>Arizona_Butler</v>
      </c>
    </row>
    <row r="75" spans="1:4" x14ac:dyDescent="0.55000000000000004">
      <c r="A75" t="s">
        <v>146</v>
      </c>
      <c r="B75">
        <v>0.73899999999999999</v>
      </c>
      <c r="D75" t="str">
        <f>INDEX(Teams!$B:$B,MATCH(MID(output!A75,6,4)*1,Teams!$A:$A,0))&amp;"_"&amp;INDEX(Teams!$B:$B,MATCH(MID(output!A75,11,4)*1,Teams!$A:$A,0))</f>
        <v>Arizona_BYU</v>
      </c>
    </row>
    <row r="76" spans="1:4" x14ac:dyDescent="0.55000000000000004">
      <c r="A76" t="s">
        <v>147</v>
      </c>
      <c r="B76">
        <v>0.84199999999999997</v>
      </c>
      <c r="D76" t="str">
        <f>INDEX(Teams!$B:$B,MATCH(MID(output!A76,6,4)*1,Teams!$A:$A,0))&amp;"_"&amp;INDEX(Teams!$B:$B,MATCH(MID(output!A76,11,4)*1,Teams!$A:$A,0))</f>
        <v>Arizona_Cincinnati</v>
      </c>
    </row>
    <row r="77" spans="1:4" x14ac:dyDescent="0.55000000000000004">
      <c r="A77" t="s">
        <v>148</v>
      </c>
      <c r="B77">
        <v>0.95</v>
      </c>
      <c r="D77" t="str">
        <f>INDEX(Teams!$B:$B,MATCH(MID(output!A77,6,4)*1,Teams!$A:$A,0))&amp;"_"&amp;INDEX(Teams!$B:$B,MATCH(MID(output!A77,11,4)*1,Teams!$A:$A,0))</f>
        <v>Arizona_Coastal Car</v>
      </c>
    </row>
    <row r="78" spans="1:4" x14ac:dyDescent="0.55000000000000004">
      <c r="A78" t="s">
        <v>149</v>
      </c>
      <c r="B78">
        <v>0.71399999999999997</v>
      </c>
      <c r="D78" t="str">
        <f>INDEX(Teams!$B:$B,MATCH(MID(output!A78,6,4)*1,Teams!$A:$A,0))&amp;"_"&amp;INDEX(Teams!$B:$B,MATCH(MID(output!A78,11,4)*1,Teams!$A:$A,0))</f>
        <v>Arizona_Davidson</v>
      </c>
    </row>
    <row r="79" spans="1:4" x14ac:dyDescent="0.55000000000000004">
      <c r="A79" t="s">
        <v>150</v>
      </c>
      <c r="B79">
        <v>0.86199999999999999</v>
      </c>
      <c r="D79" t="str">
        <f>INDEX(Teams!$B:$B,MATCH(MID(output!A79,6,4)*1,Teams!$A:$A,0))&amp;"_"&amp;INDEX(Teams!$B:$B,MATCH(MID(output!A79,11,4)*1,Teams!$A:$A,0))</f>
        <v>Arizona_Dayton</v>
      </c>
    </row>
    <row r="80" spans="1:4" x14ac:dyDescent="0.55000000000000004">
      <c r="A80" t="s">
        <v>151</v>
      </c>
      <c r="B80">
        <v>0.63600000000000001</v>
      </c>
      <c r="D80" t="str">
        <f>INDEX(Teams!$B:$B,MATCH(MID(output!A80,6,4)*1,Teams!$A:$A,0))&amp;"_"&amp;INDEX(Teams!$B:$B,MATCH(MID(output!A80,11,4)*1,Teams!$A:$A,0))</f>
        <v>Arizona_Duke</v>
      </c>
    </row>
    <row r="81" spans="1:4" x14ac:dyDescent="0.55000000000000004">
      <c r="A81" t="s">
        <v>152</v>
      </c>
      <c r="B81">
        <v>0.76900000000000002</v>
      </c>
      <c r="D81" t="str">
        <f>INDEX(Teams!$B:$B,MATCH(MID(output!A81,6,4)*1,Teams!$A:$A,0))&amp;"_"&amp;INDEX(Teams!$B:$B,MATCH(MID(output!A81,11,4)*1,Teams!$A:$A,0))</f>
        <v>Arizona_E Washington</v>
      </c>
    </row>
    <row r="82" spans="1:4" x14ac:dyDescent="0.55000000000000004">
      <c r="A82" t="s">
        <v>153</v>
      </c>
      <c r="B82">
        <v>0.80100000000000005</v>
      </c>
      <c r="D82" t="str">
        <f>INDEX(Teams!$B:$B,MATCH(MID(output!A82,6,4)*1,Teams!$A:$A,0))&amp;"_"&amp;INDEX(Teams!$B:$B,MATCH(MID(output!A82,11,4)*1,Teams!$A:$A,0))</f>
        <v>Arizona_Georgetown</v>
      </c>
    </row>
    <row r="83" spans="1:4" x14ac:dyDescent="0.55000000000000004">
      <c r="A83" t="s">
        <v>154</v>
      </c>
      <c r="B83">
        <v>0.81599999999999995</v>
      </c>
      <c r="D83" t="str">
        <f>INDEX(Teams!$B:$B,MATCH(MID(output!A83,6,4)*1,Teams!$A:$A,0))&amp;"_"&amp;INDEX(Teams!$B:$B,MATCH(MID(output!A83,11,4)*1,Teams!$A:$A,0))</f>
        <v>Arizona_Georgia</v>
      </c>
    </row>
    <row r="84" spans="1:4" x14ac:dyDescent="0.55000000000000004">
      <c r="A84" t="s">
        <v>155</v>
      </c>
      <c r="B84">
        <v>0.878</v>
      </c>
      <c r="D84" t="str">
        <f>INDEX(Teams!$B:$B,MATCH(MID(output!A84,6,4)*1,Teams!$A:$A,0))&amp;"_"&amp;INDEX(Teams!$B:$B,MATCH(MID(output!A84,11,4)*1,Teams!$A:$A,0))</f>
        <v>Arizona_Georgia St</v>
      </c>
    </row>
    <row r="85" spans="1:4" x14ac:dyDescent="0.55000000000000004">
      <c r="A85" t="s">
        <v>156</v>
      </c>
      <c r="B85">
        <v>0.68600000000000005</v>
      </c>
      <c r="D85" t="str">
        <f>INDEX(Teams!$B:$B,MATCH(MID(output!A85,6,4)*1,Teams!$A:$A,0))&amp;"_"&amp;INDEX(Teams!$B:$B,MATCH(MID(output!A85,11,4)*1,Teams!$A:$A,0))</f>
        <v>Arizona_Gonzaga</v>
      </c>
    </row>
    <row r="86" spans="1:4" x14ac:dyDescent="0.55000000000000004">
      <c r="A86" t="s">
        <v>157</v>
      </c>
      <c r="B86">
        <v>0.89200000000000002</v>
      </c>
      <c r="D86" t="str">
        <f>INDEX(Teams!$B:$B,MATCH(MID(output!A86,6,4)*1,Teams!$A:$A,0))&amp;"_"&amp;INDEX(Teams!$B:$B,MATCH(MID(output!A86,11,4)*1,Teams!$A:$A,0))</f>
        <v>Arizona_Hampton</v>
      </c>
    </row>
    <row r="87" spans="1:4" x14ac:dyDescent="0.55000000000000004">
      <c r="A87" t="s">
        <v>158</v>
      </c>
      <c r="B87">
        <v>0.89400000000000002</v>
      </c>
      <c r="D87" t="str">
        <f>INDEX(Teams!$B:$B,MATCH(MID(output!A87,6,4)*1,Teams!$A:$A,0))&amp;"_"&amp;INDEX(Teams!$B:$B,MATCH(MID(output!A87,11,4)*1,Teams!$A:$A,0))</f>
        <v>Arizona_Harvard</v>
      </c>
    </row>
    <row r="88" spans="1:4" x14ac:dyDescent="0.55000000000000004">
      <c r="A88" t="s">
        <v>159</v>
      </c>
      <c r="B88">
        <v>0.747</v>
      </c>
      <c r="D88" t="str">
        <f>INDEX(Teams!$B:$B,MATCH(MID(output!A88,6,4)*1,Teams!$A:$A,0))&amp;"_"&amp;INDEX(Teams!$B:$B,MATCH(MID(output!A88,11,4)*1,Teams!$A:$A,0))</f>
        <v>Arizona_Indiana</v>
      </c>
    </row>
    <row r="89" spans="1:4" x14ac:dyDescent="0.55000000000000004">
      <c r="A89" t="s">
        <v>160</v>
      </c>
      <c r="B89">
        <v>0.8</v>
      </c>
      <c r="D89" t="str">
        <f>INDEX(Teams!$B:$B,MATCH(MID(output!A89,6,4)*1,Teams!$A:$A,0))&amp;"_"&amp;INDEX(Teams!$B:$B,MATCH(MID(output!A89,11,4)*1,Teams!$A:$A,0))</f>
        <v>Arizona_Iowa</v>
      </c>
    </row>
    <row r="90" spans="1:4" x14ac:dyDescent="0.55000000000000004">
      <c r="A90" t="s">
        <v>161</v>
      </c>
      <c r="B90">
        <v>0.625</v>
      </c>
      <c r="D90" t="str">
        <f>INDEX(Teams!$B:$B,MATCH(MID(output!A90,6,4)*1,Teams!$A:$A,0))&amp;"_"&amp;INDEX(Teams!$B:$B,MATCH(MID(output!A90,11,4)*1,Teams!$A:$A,0))</f>
        <v>Arizona_Iowa St</v>
      </c>
    </row>
    <row r="91" spans="1:4" x14ac:dyDescent="0.55000000000000004">
      <c r="A91" t="s">
        <v>162</v>
      </c>
      <c r="B91">
        <v>0.61499999999999999</v>
      </c>
      <c r="D91" t="str">
        <f>INDEX(Teams!$B:$B,MATCH(MID(output!A91,6,4)*1,Teams!$A:$A,0))&amp;"_"&amp;INDEX(Teams!$B:$B,MATCH(MID(output!A91,11,4)*1,Teams!$A:$A,0))</f>
        <v>Arizona_Kansas</v>
      </c>
    </row>
    <row r="92" spans="1:4" x14ac:dyDescent="0.55000000000000004">
      <c r="A92" t="s">
        <v>163</v>
      </c>
      <c r="B92">
        <v>0.53</v>
      </c>
      <c r="D92" t="str">
        <f>INDEX(Teams!$B:$B,MATCH(MID(output!A92,6,4)*1,Teams!$A:$A,0))&amp;"_"&amp;INDEX(Teams!$B:$B,MATCH(MID(output!A92,11,4)*1,Teams!$A:$A,0))</f>
        <v>Arizona_Kentucky</v>
      </c>
    </row>
    <row r="93" spans="1:4" x14ac:dyDescent="0.55000000000000004">
      <c r="A93" t="s">
        <v>164</v>
      </c>
      <c r="B93">
        <v>0.93200000000000005</v>
      </c>
      <c r="D93" t="str">
        <f>INDEX(Teams!$B:$B,MATCH(MID(output!A93,6,4)*1,Teams!$A:$A,0))&amp;"_"&amp;INDEX(Teams!$B:$B,MATCH(MID(output!A93,11,4)*1,Teams!$A:$A,0))</f>
        <v>Arizona_Lafayette</v>
      </c>
    </row>
    <row r="94" spans="1:4" x14ac:dyDescent="0.55000000000000004">
      <c r="A94" t="s">
        <v>165</v>
      </c>
      <c r="B94">
        <v>0.63200000000000001</v>
      </c>
      <c r="D94" t="str">
        <f>INDEX(Teams!$B:$B,MATCH(MID(output!A94,6,4)*1,Teams!$A:$A,0))&amp;"_"&amp;INDEX(Teams!$B:$B,MATCH(MID(output!A94,11,4)*1,Teams!$A:$A,0))</f>
        <v>Arizona_Louisville</v>
      </c>
    </row>
    <row r="95" spans="1:4" x14ac:dyDescent="0.55000000000000004">
      <c r="A95" t="s">
        <v>166</v>
      </c>
      <c r="B95">
        <v>0.83899999999999997</v>
      </c>
      <c r="D95" t="str">
        <f>INDEX(Teams!$B:$B,MATCH(MID(output!A95,6,4)*1,Teams!$A:$A,0))&amp;"_"&amp;INDEX(Teams!$B:$B,MATCH(MID(output!A95,11,4)*1,Teams!$A:$A,0))</f>
        <v>Arizona_LSU</v>
      </c>
    </row>
    <row r="96" spans="1:4" x14ac:dyDescent="0.55000000000000004">
      <c r="A96" t="s">
        <v>167</v>
      </c>
      <c r="B96">
        <v>0.92800000000000005</v>
      </c>
      <c r="D96" t="str">
        <f>INDEX(Teams!$B:$B,MATCH(MID(output!A96,6,4)*1,Teams!$A:$A,0))&amp;"_"&amp;INDEX(Teams!$B:$B,MATCH(MID(output!A96,11,4)*1,Teams!$A:$A,0))</f>
        <v>Arizona_Manhattan</v>
      </c>
    </row>
    <row r="97" spans="1:4" x14ac:dyDescent="0.55000000000000004">
      <c r="A97" t="s">
        <v>168</v>
      </c>
      <c r="B97">
        <v>0.72699999999999998</v>
      </c>
      <c r="D97" t="str">
        <f>INDEX(Teams!$B:$B,MATCH(MID(output!A97,6,4)*1,Teams!$A:$A,0))&amp;"_"&amp;INDEX(Teams!$B:$B,MATCH(MID(output!A97,11,4)*1,Teams!$A:$A,0))</f>
        <v>Arizona_Maryland</v>
      </c>
    </row>
    <row r="98" spans="1:4" x14ac:dyDescent="0.55000000000000004">
      <c r="A98" t="s">
        <v>169</v>
      </c>
      <c r="B98">
        <v>0.72799999999999998</v>
      </c>
      <c r="D98" t="str">
        <f>INDEX(Teams!$B:$B,MATCH(MID(output!A98,6,4)*1,Teams!$A:$A,0))&amp;"_"&amp;INDEX(Teams!$B:$B,MATCH(MID(output!A98,11,4)*1,Teams!$A:$A,0))</f>
        <v>Arizona_Michigan St</v>
      </c>
    </row>
    <row r="99" spans="1:4" x14ac:dyDescent="0.55000000000000004">
      <c r="A99" t="s">
        <v>170</v>
      </c>
      <c r="B99">
        <v>0.878</v>
      </c>
      <c r="D99" t="str">
        <f>INDEX(Teams!$B:$B,MATCH(MID(output!A99,6,4)*1,Teams!$A:$A,0))&amp;"_"&amp;INDEX(Teams!$B:$B,MATCH(MID(output!A99,11,4)*1,Teams!$A:$A,0))</f>
        <v>Arizona_Mississippi</v>
      </c>
    </row>
    <row r="100" spans="1:4" x14ac:dyDescent="0.55000000000000004">
      <c r="A100" t="s">
        <v>171</v>
      </c>
      <c r="B100">
        <v>0.93500000000000005</v>
      </c>
      <c r="D100" t="str">
        <f>INDEX(Teams!$B:$B,MATCH(MID(output!A100,6,4)*1,Teams!$A:$A,0))&amp;"_"&amp;INDEX(Teams!$B:$B,MATCH(MID(output!A100,11,4)*1,Teams!$A:$A,0))</f>
        <v>Arizona_N Dakota St</v>
      </c>
    </row>
    <row r="101" spans="1:4" x14ac:dyDescent="0.55000000000000004">
      <c r="A101" t="s">
        <v>172</v>
      </c>
      <c r="B101">
        <v>0.82099999999999995</v>
      </c>
      <c r="D101" t="str">
        <f>INDEX(Teams!$B:$B,MATCH(MID(output!A101,6,4)*1,Teams!$A:$A,0))&amp;"_"&amp;INDEX(Teams!$B:$B,MATCH(MID(output!A101,11,4)*1,Teams!$A:$A,0))</f>
        <v>Arizona_NC State</v>
      </c>
    </row>
    <row r="102" spans="1:4" x14ac:dyDescent="0.55000000000000004">
      <c r="A102" t="s">
        <v>173</v>
      </c>
      <c r="B102">
        <v>0.91500000000000004</v>
      </c>
      <c r="D102" t="str">
        <f>INDEX(Teams!$B:$B,MATCH(MID(output!A102,6,4)*1,Teams!$A:$A,0))&amp;"_"&amp;INDEX(Teams!$B:$B,MATCH(MID(output!A102,11,4)*1,Teams!$A:$A,0))</f>
        <v>Arizona_New Mexico St</v>
      </c>
    </row>
    <row r="103" spans="1:4" x14ac:dyDescent="0.55000000000000004">
      <c r="A103" t="s">
        <v>174</v>
      </c>
      <c r="B103">
        <v>0.65200000000000002</v>
      </c>
      <c r="D103" t="str">
        <f>INDEX(Teams!$B:$B,MATCH(MID(output!A103,6,4)*1,Teams!$A:$A,0))&amp;"_"&amp;INDEX(Teams!$B:$B,MATCH(MID(output!A103,11,4)*1,Teams!$A:$A,0))</f>
        <v>Arizona_North Carolina</v>
      </c>
    </row>
    <row r="104" spans="1:4" x14ac:dyDescent="0.55000000000000004">
      <c r="A104" t="s">
        <v>175</v>
      </c>
      <c r="B104">
        <v>0.93400000000000005</v>
      </c>
      <c r="D104" t="str">
        <f>INDEX(Teams!$B:$B,MATCH(MID(output!A104,6,4)*1,Teams!$A:$A,0))&amp;"_"&amp;INDEX(Teams!$B:$B,MATCH(MID(output!A104,11,4)*1,Teams!$A:$A,0))</f>
        <v>Arizona_North Florida</v>
      </c>
    </row>
    <row r="105" spans="1:4" x14ac:dyDescent="0.55000000000000004">
      <c r="A105" t="s">
        <v>176</v>
      </c>
      <c r="B105">
        <v>0.95</v>
      </c>
      <c r="D105" t="str">
        <f>INDEX(Teams!$B:$B,MATCH(MID(output!A105,6,4)*1,Teams!$A:$A,0))&amp;"_"&amp;INDEX(Teams!$B:$B,MATCH(MID(output!A105,11,4)*1,Teams!$A:$A,0))</f>
        <v>Arizona_Northeastern</v>
      </c>
    </row>
    <row r="106" spans="1:4" x14ac:dyDescent="0.55000000000000004">
      <c r="A106" t="s">
        <v>177</v>
      </c>
      <c r="B106">
        <v>0.73599999999999999</v>
      </c>
      <c r="D106" t="str">
        <f>INDEX(Teams!$B:$B,MATCH(MID(output!A106,6,4)*1,Teams!$A:$A,0))&amp;"_"&amp;INDEX(Teams!$B:$B,MATCH(MID(output!A106,11,4)*1,Teams!$A:$A,0))</f>
        <v>Arizona_Northern Iowa</v>
      </c>
    </row>
    <row r="107" spans="1:4" x14ac:dyDescent="0.55000000000000004">
      <c r="A107" t="s">
        <v>178</v>
      </c>
      <c r="B107">
        <v>0.65600000000000003</v>
      </c>
      <c r="D107" t="str">
        <f>INDEX(Teams!$B:$B,MATCH(MID(output!A107,6,4)*1,Teams!$A:$A,0))&amp;"_"&amp;INDEX(Teams!$B:$B,MATCH(MID(output!A107,11,4)*1,Teams!$A:$A,0))</f>
        <v>Arizona_Notre Dame</v>
      </c>
    </row>
    <row r="108" spans="1:4" x14ac:dyDescent="0.55000000000000004">
      <c r="A108" t="s">
        <v>179</v>
      </c>
      <c r="B108">
        <v>0.73799999999999999</v>
      </c>
      <c r="D108" t="str">
        <f>INDEX(Teams!$B:$B,MATCH(MID(output!A108,6,4)*1,Teams!$A:$A,0))&amp;"_"&amp;INDEX(Teams!$B:$B,MATCH(MID(output!A108,11,4)*1,Teams!$A:$A,0))</f>
        <v>Arizona_Ohio St</v>
      </c>
    </row>
    <row r="109" spans="1:4" x14ac:dyDescent="0.55000000000000004">
      <c r="A109" t="s">
        <v>180</v>
      </c>
      <c r="B109">
        <v>0.624</v>
      </c>
      <c r="D109" t="str">
        <f>INDEX(Teams!$B:$B,MATCH(MID(output!A109,6,4)*1,Teams!$A:$A,0))&amp;"_"&amp;INDEX(Teams!$B:$B,MATCH(MID(output!A109,11,4)*1,Teams!$A:$A,0))</f>
        <v>Arizona_Oklahoma</v>
      </c>
    </row>
    <row r="110" spans="1:4" x14ac:dyDescent="0.55000000000000004">
      <c r="A110" t="s">
        <v>181</v>
      </c>
      <c r="B110">
        <v>0.79900000000000004</v>
      </c>
      <c r="D110" t="str">
        <f>INDEX(Teams!$B:$B,MATCH(MID(output!A110,6,4)*1,Teams!$A:$A,0))&amp;"_"&amp;INDEX(Teams!$B:$B,MATCH(MID(output!A110,11,4)*1,Teams!$A:$A,0))</f>
        <v>Arizona_Oklahoma St</v>
      </c>
    </row>
    <row r="111" spans="1:4" x14ac:dyDescent="0.55000000000000004">
      <c r="A111" t="s">
        <v>182</v>
      </c>
      <c r="B111">
        <v>0.8</v>
      </c>
      <c r="D111" t="str">
        <f>INDEX(Teams!$B:$B,MATCH(MID(output!A111,6,4)*1,Teams!$A:$A,0))&amp;"_"&amp;INDEX(Teams!$B:$B,MATCH(MID(output!A111,11,4)*1,Teams!$A:$A,0))</f>
        <v>Arizona_Oregon</v>
      </c>
    </row>
    <row r="112" spans="1:4" x14ac:dyDescent="0.55000000000000004">
      <c r="A112" t="s">
        <v>183</v>
      </c>
      <c r="B112">
        <v>0.78800000000000003</v>
      </c>
      <c r="D112" t="str">
        <f>INDEX(Teams!$B:$B,MATCH(MID(output!A112,6,4)*1,Teams!$A:$A,0))&amp;"_"&amp;INDEX(Teams!$B:$B,MATCH(MID(output!A112,11,4)*1,Teams!$A:$A,0))</f>
        <v>Arizona_Providence</v>
      </c>
    </row>
    <row r="113" spans="1:4" x14ac:dyDescent="0.55000000000000004">
      <c r="A113" t="s">
        <v>184</v>
      </c>
      <c r="B113">
        <v>0.85599999999999998</v>
      </c>
      <c r="D113" t="str">
        <f>INDEX(Teams!$B:$B,MATCH(MID(output!A113,6,4)*1,Teams!$A:$A,0))&amp;"_"&amp;INDEX(Teams!$B:$B,MATCH(MID(output!A113,11,4)*1,Teams!$A:$A,0))</f>
        <v>Arizona_Purdue</v>
      </c>
    </row>
    <row r="114" spans="1:4" x14ac:dyDescent="0.55000000000000004">
      <c r="A114" t="s">
        <v>185</v>
      </c>
      <c r="B114">
        <v>0.92100000000000004</v>
      </c>
      <c r="D114" t="str">
        <f>INDEX(Teams!$B:$B,MATCH(MID(output!A114,6,4)*1,Teams!$A:$A,0))&amp;"_"&amp;INDEX(Teams!$B:$B,MATCH(MID(output!A114,11,4)*1,Teams!$A:$A,0))</f>
        <v>Arizona_Robert Morris</v>
      </c>
    </row>
    <row r="115" spans="1:4" x14ac:dyDescent="0.55000000000000004">
      <c r="A115" t="s">
        <v>186</v>
      </c>
      <c r="B115">
        <v>0.76100000000000001</v>
      </c>
      <c r="D115" t="str">
        <f>INDEX(Teams!$B:$B,MATCH(MID(output!A115,6,4)*1,Teams!$A:$A,0))&amp;"_"&amp;INDEX(Teams!$B:$B,MATCH(MID(output!A115,11,4)*1,Teams!$A:$A,0))</f>
        <v>Arizona_San Diego St</v>
      </c>
    </row>
    <row r="116" spans="1:4" x14ac:dyDescent="0.55000000000000004">
      <c r="A116" t="s">
        <v>187</v>
      </c>
      <c r="B116">
        <v>0.8</v>
      </c>
      <c r="D116" t="str">
        <f>INDEX(Teams!$B:$B,MATCH(MID(output!A116,6,4)*1,Teams!$A:$A,0))&amp;"_"&amp;INDEX(Teams!$B:$B,MATCH(MID(output!A116,11,4)*1,Teams!$A:$A,0))</f>
        <v>Arizona_SF Austin</v>
      </c>
    </row>
    <row r="117" spans="1:4" x14ac:dyDescent="0.55000000000000004">
      <c r="A117" t="s">
        <v>188</v>
      </c>
      <c r="B117">
        <v>0.73599999999999999</v>
      </c>
      <c r="D117" t="str">
        <f>INDEX(Teams!$B:$B,MATCH(MID(output!A117,6,4)*1,Teams!$A:$A,0))&amp;"_"&amp;INDEX(Teams!$B:$B,MATCH(MID(output!A117,11,4)*1,Teams!$A:$A,0))</f>
        <v>Arizona_SMU</v>
      </c>
    </row>
    <row r="118" spans="1:4" x14ac:dyDescent="0.55000000000000004">
      <c r="A118" t="s">
        <v>189</v>
      </c>
      <c r="B118">
        <v>0.84799999999999998</v>
      </c>
      <c r="D118" t="str">
        <f>INDEX(Teams!$B:$B,MATCH(MID(output!A118,6,4)*1,Teams!$A:$A,0))&amp;"_"&amp;INDEX(Teams!$B:$B,MATCH(MID(output!A118,11,4)*1,Teams!$A:$A,0))</f>
        <v>Arizona_St John's</v>
      </c>
    </row>
    <row r="119" spans="1:4" x14ac:dyDescent="0.55000000000000004">
      <c r="A119" t="s">
        <v>190</v>
      </c>
      <c r="B119">
        <v>0.76700000000000002</v>
      </c>
      <c r="D119" t="str">
        <f>INDEX(Teams!$B:$B,MATCH(MID(output!A119,6,4)*1,Teams!$A:$A,0))&amp;"_"&amp;INDEX(Teams!$B:$B,MATCH(MID(output!A119,11,4)*1,Teams!$A:$A,0))</f>
        <v>Arizona_Texas</v>
      </c>
    </row>
    <row r="120" spans="1:4" x14ac:dyDescent="0.55000000000000004">
      <c r="A120" t="s">
        <v>191</v>
      </c>
      <c r="B120">
        <v>0.92200000000000004</v>
      </c>
      <c r="D120" t="str">
        <f>INDEX(Teams!$B:$B,MATCH(MID(output!A120,6,4)*1,Teams!$A:$A,0))&amp;"_"&amp;INDEX(Teams!$B:$B,MATCH(MID(output!A120,11,4)*1,Teams!$A:$A,0))</f>
        <v>Arizona_TX Southern</v>
      </c>
    </row>
    <row r="121" spans="1:4" x14ac:dyDescent="0.55000000000000004">
      <c r="A121" t="s">
        <v>192</v>
      </c>
      <c r="B121">
        <v>0.95</v>
      </c>
      <c r="D121" t="str">
        <f>INDEX(Teams!$B:$B,MATCH(MID(output!A121,6,4)*1,Teams!$A:$A,0))&amp;"_"&amp;INDEX(Teams!$B:$B,MATCH(MID(output!A121,11,4)*1,Teams!$A:$A,0))</f>
        <v>Arizona_UAB</v>
      </c>
    </row>
    <row r="122" spans="1:4" x14ac:dyDescent="0.55000000000000004">
      <c r="A122" t="s">
        <v>193</v>
      </c>
      <c r="B122">
        <v>0.92900000000000005</v>
      </c>
      <c r="D122" t="str">
        <f>INDEX(Teams!$B:$B,MATCH(MID(output!A122,6,4)*1,Teams!$A:$A,0))&amp;"_"&amp;INDEX(Teams!$B:$B,MATCH(MID(output!A122,11,4)*1,Teams!$A:$A,0))</f>
        <v>Arizona_UC Irvine</v>
      </c>
    </row>
    <row r="123" spans="1:4" x14ac:dyDescent="0.55000000000000004">
      <c r="A123" t="s">
        <v>194</v>
      </c>
      <c r="B123">
        <v>0.85699999999999998</v>
      </c>
      <c r="D123" t="str">
        <f>INDEX(Teams!$B:$B,MATCH(MID(output!A123,6,4)*1,Teams!$A:$A,0))&amp;"_"&amp;INDEX(Teams!$B:$B,MATCH(MID(output!A123,11,4)*1,Teams!$A:$A,0))</f>
        <v>Arizona_UCLA</v>
      </c>
    </row>
    <row r="124" spans="1:4" x14ac:dyDescent="0.55000000000000004">
      <c r="A124" t="s">
        <v>195</v>
      </c>
      <c r="B124">
        <v>0.71799999999999997</v>
      </c>
      <c r="D124" t="str">
        <f>INDEX(Teams!$B:$B,MATCH(MID(output!A124,6,4)*1,Teams!$A:$A,0))&amp;"_"&amp;INDEX(Teams!$B:$B,MATCH(MID(output!A124,11,4)*1,Teams!$A:$A,0))</f>
        <v>Arizona_Utah</v>
      </c>
    </row>
    <row r="125" spans="1:4" x14ac:dyDescent="0.55000000000000004">
      <c r="A125" t="s">
        <v>196</v>
      </c>
      <c r="B125">
        <v>0.66500000000000004</v>
      </c>
      <c r="D125" t="str">
        <f>INDEX(Teams!$B:$B,MATCH(MID(output!A125,6,4)*1,Teams!$A:$A,0))&amp;"_"&amp;INDEX(Teams!$B:$B,MATCH(MID(output!A125,11,4)*1,Teams!$A:$A,0))</f>
        <v>Arizona_VA Commonwealth</v>
      </c>
    </row>
    <row r="126" spans="1:4" x14ac:dyDescent="0.55000000000000004">
      <c r="A126" t="s">
        <v>197</v>
      </c>
      <c r="B126">
        <v>0.89300000000000002</v>
      </c>
      <c r="D126" t="str">
        <f>INDEX(Teams!$B:$B,MATCH(MID(output!A126,6,4)*1,Teams!$A:$A,0))&amp;"_"&amp;INDEX(Teams!$B:$B,MATCH(MID(output!A126,11,4)*1,Teams!$A:$A,0))</f>
        <v>Arizona_Valparaiso</v>
      </c>
    </row>
    <row r="127" spans="1:4" x14ac:dyDescent="0.55000000000000004">
      <c r="A127" t="s">
        <v>198</v>
      </c>
      <c r="B127">
        <v>0.64200000000000002</v>
      </c>
      <c r="D127" t="str">
        <f>INDEX(Teams!$B:$B,MATCH(MID(output!A127,6,4)*1,Teams!$A:$A,0))&amp;"_"&amp;INDEX(Teams!$B:$B,MATCH(MID(output!A127,11,4)*1,Teams!$A:$A,0))</f>
        <v>Arizona_Villanova</v>
      </c>
    </row>
    <row r="128" spans="1:4" x14ac:dyDescent="0.55000000000000004">
      <c r="A128" t="s">
        <v>199</v>
      </c>
      <c r="B128">
        <v>0.63800000000000001</v>
      </c>
      <c r="D128" t="str">
        <f>INDEX(Teams!$B:$B,MATCH(MID(output!A128,6,4)*1,Teams!$A:$A,0))&amp;"_"&amp;INDEX(Teams!$B:$B,MATCH(MID(output!A128,11,4)*1,Teams!$A:$A,0))</f>
        <v>Arizona_Virginia</v>
      </c>
    </row>
    <row r="129" spans="1:4" x14ac:dyDescent="0.55000000000000004">
      <c r="A129" t="s">
        <v>200</v>
      </c>
      <c r="B129">
        <v>0.70699999999999996</v>
      </c>
      <c r="D129" t="str">
        <f>INDEX(Teams!$B:$B,MATCH(MID(output!A129,6,4)*1,Teams!$A:$A,0))&amp;"_"&amp;INDEX(Teams!$B:$B,MATCH(MID(output!A129,11,4)*1,Teams!$A:$A,0))</f>
        <v>Arizona_West Virginia</v>
      </c>
    </row>
    <row r="130" spans="1:4" x14ac:dyDescent="0.55000000000000004">
      <c r="A130" t="s">
        <v>201</v>
      </c>
      <c r="B130">
        <v>0.73</v>
      </c>
      <c r="D130" t="str">
        <f>INDEX(Teams!$B:$B,MATCH(MID(output!A130,6,4)*1,Teams!$A:$A,0))&amp;"_"&amp;INDEX(Teams!$B:$B,MATCH(MID(output!A130,11,4)*1,Teams!$A:$A,0))</f>
        <v>Arizona_Wichita St</v>
      </c>
    </row>
    <row r="131" spans="1:4" x14ac:dyDescent="0.55000000000000004">
      <c r="A131" t="s">
        <v>202</v>
      </c>
      <c r="B131">
        <v>0.56399999999999995</v>
      </c>
      <c r="D131" t="str">
        <f>INDEX(Teams!$B:$B,MATCH(MID(output!A131,6,4)*1,Teams!$A:$A,0))&amp;"_"&amp;INDEX(Teams!$B:$B,MATCH(MID(output!A131,11,4)*1,Teams!$A:$A,0))</f>
        <v>Arizona_Wisconsin</v>
      </c>
    </row>
    <row r="132" spans="1:4" x14ac:dyDescent="0.55000000000000004">
      <c r="A132" t="s">
        <v>203</v>
      </c>
      <c r="B132">
        <v>0.91</v>
      </c>
      <c r="D132" t="str">
        <f>INDEX(Teams!$B:$B,MATCH(MID(output!A132,6,4)*1,Teams!$A:$A,0))&amp;"_"&amp;INDEX(Teams!$B:$B,MATCH(MID(output!A132,11,4)*1,Teams!$A:$A,0))</f>
        <v>Arizona_Wofford</v>
      </c>
    </row>
    <row r="133" spans="1:4" x14ac:dyDescent="0.55000000000000004">
      <c r="A133" t="s">
        <v>204</v>
      </c>
      <c r="B133">
        <v>0.93300000000000005</v>
      </c>
      <c r="D133" t="str">
        <f>INDEX(Teams!$B:$B,MATCH(MID(output!A133,6,4)*1,Teams!$A:$A,0))&amp;"_"&amp;INDEX(Teams!$B:$B,MATCH(MID(output!A133,11,4)*1,Teams!$A:$A,0))</f>
        <v>Arizona_Wyoming</v>
      </c>
    </row>
    <row r="134" spans="1:4" x14ac:dyDescent="0.55000000000000004">
      <c r="A134" t="s">
        <v>205</v>
      </c>
      <c r="B134">
        <v>0.81200000000000006</v>
      </c>
      <c r="D134" t="str">
        <f>INDEX(Teams!$B:$B,MATCH(MID(output!A134,6,4)*1,Teams!$A:$A,0))&amp;"_"&amp;INDEX(Teams!$B:$B,MATCH(MID(output!A134,11,4)*1,Teams!$A:$A,0))</f>
        <v>Arizona_Xavier</v>
      </c>
    </row>
    <row r="135" spans="1:4" x14ac:dyDescent="0.55000000000000004">
      <c r="A135" t="s">
        <v>206</v>
      </c>
      <c r="B135">
        <v>0.42799999999999999</v>
      </c>
      <c r="D135" t="str">
        <f>INDEX(Teams!$B:$B,MATCH(MID(output!A135,6,4)*1,Teams!$A:$A,0))&amp;"_"&amp;INDEX(Teams!$B:$B,MATCH(MID(output!A135,11,4)*1,Teams!$A:$A,0))</f>
        <v>Arkansas_Baylor</v>
      </c>
    </row>
    <row r="136" spans="1:4" x14ac:dyDescent="0.55000000000000004">
      <c r="A136" t="s">
        <v>207</v>
      </c>
      <c r="B136">
        <v>0.61199999999999999</v>
      </c>
      <c r="D136" t="str">
        <f>INDEX(Teams!$B:$B,MATCH(MID(output!A136,6,4)*1,Teams!$A:$A,0))&amp;"_"&amp;INDEX(Teams!$B:$B,MATCH(MID(output!A136,11,4)*1,Teams!$A:$A,0))</f>
        <v>Arkansas_Belmont</v>
      </c>
    </row>
    <row r="137" spans="1:4" x14ac:dyDescent="0.55000000000000004">
      <c r="A137" t="s">
        <v>208</v>
      </c>
      <c r="B137">
        <v>0.56000000000000005</v>
      </c>
      <c r="D137" t="str">
        <f>INDEX(Teams!$B:$B,MATCH(MID(output!A137,6,4)*1,Teams!$A:$A,0))&amp;"_"&amp;INDEX(Teams!$B:$B,MATCH(MID(output!A137,11,4)*1,Teams!$A:$A,0))</f>
        <v>Arkansas_Boise St</v>
      </c>
    </row>
    <row r="138" spans="1:4" x14ac:dyDescent="0.55000000000000004">
      <c r="A138" t="s">
        <v>209</v>
      </c>
      <c r="B138">
        <v>0.623</v>
      </c>
      <c r="D138" t="str">
        <f>INDEX(Teams!$B:$B,MATCH(MID(output!A138,6,4)*1,Teams!$A:$A,0))&amp;"_"&amp;INDEX(Teams!$B:$B,MATCH(MID(output!A138,11,4)*1,Teams!$A:$A,0))</f>
        <v>Arkansas_Buffalo</v>
      </c>
    </row>
    <row r="139" spans="1:4" x14ac:dyDescent="0.55000000000000004">
      <c r="A139" t="s">
        <v>210</v>
      </c>
      <c r="B139">
        <v>0.55300000000000005</v>
      </c>
      <c r="D139" t="str">
        <f>INDEX(Teams!$B:$B,MATCH(MID(output!A139,6,4)*1,Teams!$A:$A,0))&amp;"_"&amp;INDEX(Teams!$B:$B,MATCH(MID(output!A139,11,4)*1,Teams!$A:$A,0))</f>
        <v>Arkansas_Butler</v>
      </c>
    </row>
    <row r="140" spans="1:4" x14ac:dyDescent="0.55000000000000004">
      <c r="A140" t="s">
        <v>211</v>
      </c>
      <c r="B140">
        <v>0.55900000000000005</v>
      </c>
      <c r="D140" t="str">
        <f>INDEX(Teams!$B:$B,MATCH(MID(output!A140,6,4)*1,Teams!$A:$A,0))&amp;"_"&amp;INDEX(Teams!$B:$B,MATCH(MID(output!A140,11,4)*1,Teams!$A:$A,0))</f>
        <v>Arkansas_BYU</v>
      </c>
    </row>
    <row r="141" spans="1:4" x14ac:dyDescent="0.55000000000000004">
      <c r="A141" t="s">
        <v>212</v>
      </c>
      <c r="B141">
        <v>0.60199999999999998</v>
      </c>
      <c r="D141" t="str">
        <f>INDEX(Teams!$B:$B,MATCH(MID(output!A141,6,4)*1,Teams!$A:$A,0))&amp;"_"&amp;INDEX(Teams!$B:$B,MATCH(MID(output!A141,11,4)*1,Teams!$A:$A,0))</f>
        <v>Arkansas_Cincinnati</v>
      </c>
    </row>
    <row r="142" spans="1:4" x14ac:dyDescent="0.55000000000000004">
      <c r="A142" t="s">
        <v>213</v>
      </c>
      <c r="B142">
        <v>0.67800000000000005</v>
      </c>
      <c r="D142" t="str">
        <f>INDEX(Teams!$B:$B,MATCH(MID(output!A142,6,4)*1,Teams!$A:$A,0))&amp;"_"&amp;INDEX(Teams!$B:$B,MATCH(MID(output!A142,11,4)*1,Teams!$A:$A,0))</f>
        <v>Arkansas_Coastal Car</v>
      </c>
    </row>
    <row r="143" spans="1:4" x14ac:dyDescent="0.55000000000000004">
      <c r="A143" t="s">
        <v>214</v>
      </c>
      <c r="B143">
        <v>0.51</v>
      </c>
      <c r="D143" t="str">
        <f>INDEX(Teams!$B:$B,MATCH(MID(output!A143,6,4)*1,Teams!$A:$A,0))&amp;"_"&amp;INDEX(Teams!$B:$B,MATCH(MID(output!A143,11,4)*1,Teams!$A:$A,0))</f>
        <v>Arkansas_Davidson</v>
      </c>
    </row>
    <row r="144" spans="1:4" x14ac:dyDescent="0.55000000000000004">
      <c r="A144" t="s">
        <v>215</v>
      </c>
      <c r="B144">
        <v>0.63900000000000001</v>
      </c>
      <c r="D144" t="str">
        <f>INDEX(Teams!$B:$B,MATCH(MID(output!A144,6,4)*1,Teams!$A:$A,0))&amp;"_"&amp;INDEX(Teams!$B:$B,MATCH(MID(output!A144,11,4)*1,Teams!$A:$A,0))</f>
        <v>Arkansas_Dayton</v>
      </c>
    </row>
    <row r="145" spans="1:4" x14ac:dyDescent="0.55000000000000004">
      <c r="A145" t="s">
        <v>216</v>
      </c>
      <c r="B145">
        <v>0.42699999999999999</v>
      </c>
      <c r="D145" t="str">
        <f>INDEX(Teams!$B:$B,MATCH(MID(output!A145,6,4)*1,Teams!$A:$A,0))&amp;"_"&amp;INDEX(Teams!$B:$B,MATCH(MID(output!A145,11,4)*1,Teams!$A:$A,0))</f>
        <v>Arkansas_Duke</v>
      </c>
    </row>
    <row r="146" spans="1:4" x14ac:dyDescent="0.55000000000000004">
      <c r="A146" t="s">
        <v>217</v>
      </c>
      <c r="B146">
        <v>0.58899999999999997</v>
      </c>
      <c r="D146" t="str">
        <f>INDEX(Teams!$B:$B,MATCH(MID(output!A146,6,4)*1,Teams!$A:$A,0))&amp;"_"&amp;INDEX(Teams!$B:$B,MATCH(MID(output!A146,11,4)*1,Teams!$A:$A,0))</f>
        <v>Arkansas_E Washington</v>
      </c>
    </row>
    <row r="147" spans="1:4" x14ac:dyDescent="0.55000000000000004">
      <c r="A147" t="s">
        <v>218</v>
      </c>
      <c r="B147">
        <v>0.57299999999999995</v>
      </c>
      <c r="D147" t="str">
        <f>INDEX(Teams!$B:$B,MATCH(MID(output!A147,6,4)*1,Teams!$A:$A,0))&amp;"_"&amp;INDEX(Teams!$B:$B,MATCH(MID(output!A147,11,4)*1,Teams!$A:$A,0))</f>
        <v>Arkansas_Georgetown</v>
      </c>
    </row>
    <row r="148" spans="1:4" x14ac:dyDescent="0.55000000000000004">
      <c r="A148" t="s">
        <v>219</v>
      </c>
      <c r="B148">
        <v>0.62</v>
      </c>
      <c r="D148" t="str">
        <f>INDEX(Teams!$B:$B,MATCH(MID(output!A148,6,4)*1,Teams!$A:$A,0))&amp;"_"&amp;INDEX(Teams!$B:$B,MATCH(MID(output!A148,11,4)*1,Teams!$A:$A,0))</f>
        <v>Arkansas_Georgia</v>
      </c>
    </row>
    <row r="149" spans="1:4" x14ac:dyDescent="0.55000000000000004">
      <c r="A149" t="s">
        <v>220</v>
      </c>
      <c r="B149">
        <v>0.63300000000000001</v>
      </c>
      <c r="D149" t="str">
        <f>INDEX(Teams!$B:$B,MATCH(MID(output!A149,6,4)*1,Teams!$A:$A,0))&amp;"_"&amp;INDEX(Teams!$B:$B,MATCH(MID(output!A149,11,4)*1,Teams!$A:$A,0))</f>
        <v>Arkansas_Georgia St</v>
      </c>
    </row>
    <row r="150" spans="1:4" x14ac:dyDescent="0.55000000000000004">
      <c r="A150" t="s">
        <v>221</v>
      </c>
      <c r="B150">
        <v>0.49299999999999999</v>
      </c>
      <c r="D150" t="str">
        <f>INDEX(Teams!$B:$B,MATCH(MID(output!A150,6,4)*1,Teams!$A:$A,0))&amp;"_"&amp;INDEX(Teams!$B:$B,MATCH(MID(output!A150,11,4)*1,Teams!$A:$A,0))</f>
        <v>Arkansas_Gonzaga</v>
      </c>
    </row>
    <row r="151" spans="1:4" x14ac:dyDescent="0.55000000000000004">
      <c r="A151" t="s">
        <v>222</v>
      </c>
      <c r="B151">
        <v>0.63500000000000001</v>
      </c>
      <c r="D151" t="str">
        <f>INDEX(Teams!$B:$B,MATCH(MID(output!A151,6,4)*1,Teams!$A:$A,0))&amp;"_"&amp;INDEX(Teams!$B:$B,MATCH(MID(output!A151,11,4)*1,Teams!$A:$A,0))</f>
        <v>Arkansas_Hampton</v>
      </c>
    </row>
    <row r="152" spans="1:4" x14ac:dyDescent="0.55000000000000004">
      <c r="A152" t="s">
        <v>223</v>
      </c>
      <c r="B152">
        <v>0.62</v>
      </c>
      <c r="D152" t="str">
        <f>INDEX(Teams!$B:$B,MATCH(MID(output!A152,6,4)*1,Teams!$A:$A,0))&amp;"_"&amp;INDEX(Teams!$B:$B,MATCH(MID(output!A152,11,4)*1,Teams!$A:$A,0))</f>
        <v>Arkansas_Harvard</v>
      </c>
    </row>
    <row r="153" spans="1:4" x14ac:dyDescent="0.55000000000000004">
      <c r="A153" t="s">
        <v>224</v>
      </c>
      <c r="B153">
        <v>0.55300000000000005</v>
      </c>
      <c r="D153" t="str">
        <f>INDEX(Teams!$B:$B,MATCH(MID(output!A153,6,4)*1,Teams!$A:$A,0))&amp;"_"&amp;INDEX(Teams!$B:$B,MATCH(MID(output!A153,11,4)*1,Teams!$A:$A,0))</f>
        <v>Arkansas_Indiana</v>
      </c>
    </row>
    <row r="154" spans="1:4" x14ac:dyDescent="0.55000000000000004">
      <c r="A154" t="s">
        <v>225</v>
      </c>
      <c r="B154">
        <v>0.53100000000000003</v>
      </c>
      <c r="D154" t="str">
        <f>INDEX(Teams!$B:$B,MATCH(MID(output!A154,6,4)*1,Teams!$A:$A,0))&amp;"_"&amp;INDEX(Teams!$B:$B,MATCH(MID(output!A154,11,4)*1,Teams!$A:$A,0))</f>
        <v>Arkansas_Iowa</v>
      </c>
    </row>
    <row r="155" spans="1:4" x14ac:dyDescent="0.55000000000000004">
      <c r="A155" t="s">
        <v>226</v>
      </c>
      <c r="B155">
        <v>0.45700000000000002</v>
      </c>
      <c r="D155" t="str">
        <f>INDEX(Teams!$B:$B,MATCH(MID(output!A155,6,4)*1,Teams!$A:$A,0))&amp;"_"&amp;INDEX(Teams!$B:$B,MATCH(MID(output!A155,11,4)*1,Teams!$A:$A,0))</f>
        <v>Arkansas_Iowa St</v>
      </c>
    </row>
    <row r="156" spans="1:4" x14ac:dyDescent="0.55000000000000004">
      <c r="A156" t="s">
        <v>227</v>
      </c>
      <c r="B156">
        <v>0.40600000000000003</v>
      </c>
      <c r="D156" t="str">
        <f>INDEX(Teams!$B:$B,MATCH(MID(output!A156,6,4)*1,Teams!$A:$A,0))&amp;"_"&amp;INDEX(Teams!$B:$B,MATCH(MID(output!A156,11,4)*1,Teams!$A:$A,0))</f>
        <v>Arkansas_Kansas</v>
      </c>
    </row>
    <row r="157" spans="1:4" x14ac:dyDescent="0.55000000000000004">
      <c r="A157" t="s">
        <v>228</v>
      </c>
      <c r="B157">
        <v>0.34699999999999998</v>
      </c>
      <c r="D157" t="str">
        <f>INDEX(Teams!$B:$B,MATCH(MID(output!A157,6,4)*1,Teams!$A:$A,0))&amp;"_"&amp;INDEX(Teams!$B:$B,MATCH(MID(output!A157,11,4)*1,Teams!$A:$A,0))</f>
        <v>Arkansas_Kentucky</v>
      </c>
    </row>
    <row r="158" spans="1:4" x14ac:dyDescent="0.55000000000000004">
      <c r="A158" t="s">
        <v>229</v>
      </c>
      <c r="B158">
        <v>0.68100000000000005</v>
      </c>
      <c r="D158" t="str">
        <f>INDEX(Teams!$B:$B,MATCH(MID(output!A158,6,4)*1,Teams!$A:$A,0))&amp;"_"&amp;INDEX(Teams!$B:$B,MATCH(MID(output!A158,11,4)*1,Teams!$A:$A,0))</f>
        <v>Arkansas_Lafayette</v>
      </c>
    </row>
    <row r="159" spans="1:4" x14ac:dyDescent="0.55000000000000004">
      <c r="A159" t="s">
        <v>230</v>
      </c>
      <c r="B159">
        <v>0.46899999999999997</v>
      </c>
      <c r="D159" t="str">
        <f>INDEX(Teams!$B:$B,MATCH(MID(output!A159,6,4)*1,Teams!$A:$A,0))&amp;"_"&amp;INDEX(Teams!$B:$B,MATCH(MID(output!A159,11,4)*1,Teams!$A:$A,0))</f>
        <v>Arkansas_Louisville</v>
      </c>
    </row>
    <row r="160" spans="1:4" x14ac:dyDescent="0.55000000000000004">
      <c r="A160" t="s">
        <v>231</v>
      </c>
      <c r="B160">
        <v>0.58599999999999997</v>
      </c>
      <c r="D160" t="str">
        <f>INDEX(Teams!$B:$B,MATCH(MID(output!A160,6,4)*1,Teams!$A:$A,0))&amp;"_"&amp;INDEX(Teams!$B:$B,MATCH(MID(output!A160,11,4)*1,Teams!$A:$A,0))</f>
        <v>Arkansas_LSU</v>
      </c>
    </row>
    <row r="161" spans="1:4" x14ac:dyDescent="0.55000000000000004">
      <c r="A161" t="s">
        <v>232</v>
      </c>
      <c r="B161">
        <v>0.65300000000000002</v>
      </c>
      <c r="D161" t="str">
        <f>INDEX(Teams!$B:$B,MATCH(MID(output!A161,6,4)*1,Teams!$A:$A,0))&amp;"_"&amp;INDEX(Teams!$B:$B,MATCH(MID(output!A161,11,4)*1,Teams!$A:$A,0))</f>
        <v>Arkansas_Manhattan</v>
      </c>
    </row>
    <row r="162" spans="1:4" x14ac:dyDescent="0.55000000000000004">
      <c r="A162" t="s">
        <v>233</v>
      </c>
      <c r="B162">
        <v>0.51600000000000001</v>
      </c>
      <c r="D162" t="str">
        <f>INDEX(Teams!$B:$B,MATCH(MID(output!A162,6,4)*1,Teams!$A:$A,0))&amp;"_"&amp;INDEX(Teams!$B:$B,MATCH(MID(output!A162,11,4)*1,Teams!$A:$A,0))</f>
        <v>Arkansas_Maryland</v>
      </c>
    </row>
    <row r="163" spans="1:4" x14ac:dyDescent="0.55000000000000004">
      <c r="A163" t="s">
        <v>234</v>
      </c>
      <c r="B163">
        <v>0.56399999999999995</v>
      </c>
      <c r="D163" t="str">
        <f>INDEX(Teams!$B:$B,MATCH(MID(output!A163,6,4)*1,Teams!$A:$A,0))&amp;"_"&amp;INDEX(Teams!$B:$B,MATCH(MID(output!A163,11,4)*1,Teams!$A:$A,0))</f>
        <v>Arkansas_Michigan St</v>
      </c>
    </row>
    <row r="164" spans="1:4" x14ac:dyDescent="0.55000000000000004">
      <c r="A164" t="s">
        <v>235</v>
      </c>
      <c r="B164">
        <v>0.64200000000000002</v>
      </c>
      <c r="D164" t="str">
        <f>INDEX(Teams!$B:$B,MATCH(MID(output!A164,6,4)*1,Teams!$A:$A,0))&amp;"_"&amp;INDEX(Teams!$B:$B,MATCH(MID(output!A164,11,4)*1,Teams!$A:$A,0))</f>
        <v>Arkansas_Mississippi</v>
      </c>
    </row>
    <row r="165" spans="1:4" x14ac:dyDescent="0.55000000000000004">
      <c r="A165" t="s">
        <v>236</v>
      </c>
      <c r="B165">
        <v>0.67700000000000005</v>
      </c>
      <c r="D165" t="str">
        <f>INDEX(Teams!$B:$B,MATCH(MID(output!A165,6,4)*1,Teams!$A:$A,0))&amp;"_"&amp;INDEX(Teams!$B:$B,MATCH(MID(output!A165,11,4)*1,Teams!$A:$A,0))</f>
        <v>Arkansas_N Dakota St</v>
      </c>
    </row>
    <row r="166" spans="1:4" x14ac:dyDescent="0.55000000000000004">
      <c r="A166" t="s">
        <v>237</v>
      </c>
      <c r="B166">
        <v>0.53</v>
      </c>
      <c r="D166" t="str">
        <f>INDEX(Teams!$B:$B,MATCH(MID(output!A166,6,4)*1,Teams!$A:$A,0))&amp;"_"&amp;INDEX(Teams!$B:$B,MATCH(MID(output!A166,11,4)*1,Teams!$A:$A,0))</f>
        <v>Arkansas_NC State</v>
      </c>
    </row>
    <row r="167" spans="1:4" x14ac:dyDescent="0.55000000000000004">
      <c r="A167" t="s">
        <v>238</v>
      </c>
      <c r="B167">
        <v>0.64600000000000002</v>
      </c>
      <c r="D167" t="str">
        <f>INDEX(Teams!$B:$B,MATCH(MID(output!A167,6,4)*1,Teams!$A:$A,0))&amp;"_"&amp;INDEX(Teams!$B:$B,MATCH(MID(output!A167,11,4)*1,Teams!$A:$A,0))</f>
        <v>Arkansas_New Mexico St</v>
      </c>
    </row>
    <row r="168" spans="1:4" x14ac:dyDescent="0.55000000000000004">
      <c r="A168" t="s">
        <v>239</v>
      </c>
      <c r="B168">
        <v>0.45300000000000001</v>
      </c>
      <c r="D168" t="str">
        <f>INDEX(Teams!$B:$B,MATCH(MID(output!A168,6,4)*1,Teams!$A:$A,0))&amp;"_"&amp;INDEX(Teams!$B:$B,MATCH(MID(output!A168,11,4)*1,Teams!$A:$A,0))</f>
        <v>Arkansas_North Carolina</v>
      </c>
    </row>
    <row r="169" spans="1:4" x14ac:dyDescent="0.55000000000000004">
      <c r="A169" t="s">
        <v>240</v>
      </c>
      <c r="B169">
        <v>0.65500000000000003</v>
      </c>
      <c r="D169" t="str">
        <f>INDEX(Teams!$B:$B,MATCH(MID(output!A169,6,4)*1,Teams!$A:$A,0))&amp;"_"&amp;INDEX(Teams!$B:$B,MATCH(MID(output!A169,11,4)*1,Teams!$A:$A,0))</f>
        <v>Arkansas_North Florida</v>
      </c>
    </row>
    <row r="170" spans="1:4" x14ac:dyDescent="0.55000000000000004">
      <c r="A170" t="s">
        <v>241</v>
      </c>
      <c r="B170">
        <v>0.70799999999999996</v>
      </c>
      <c r="D170" t="str">
        <f>INDEX(Teams!$B:$B,MATCH(MID(output!A170,6,4)*1,Teams!$A:$A,0))&amp;"_"&amp;INDEX(Teams!$B:$B,MATCH(MID(output!A170,11,4)*1,Teams!$A:$A,0))</f>
        <v>Arkansas_Northeastern</v>
      </c>
    </row>
    <row r="171" spans="1:4" x14ac:dyDescent="0.55000000000000004">
      <c r="A171" t="s">
        <v>242</v>
      </c>
      <c r="B171">
        <v>0.50600000000000001</v>
      </c>
      <c r="D171" t="str">
        <f>INDEX(Teams!$B:$B,MATCH(MID(output!A171,6,4)*1,Teams!$A:$A,0))&amp;"_"&amp;INDEX(Teams!$B:$B,MATCH(MID(output!A171,11,4)*1,Teams!$A:$A,0))</f>
        <v>Arkansas_Northern Iowa</v>
      </c>
    </row>
    <row r="172" spans="1:4" x14ac:dyDescent="0.55000000000000004">
      <c r="A172" t="s">
        <v>243</v>
      </c>
      <c r="B172">
        <v>0.49199999999999999</v>
      </c>
      <c r="D172" t="str">
        <f>INDEX(Teams!$B:$B,MATCH(MID(output!A172,6,4)*1,Teams!$A:$A,0))&amp;"_"&amp;INDEX(Teams!$B:$B,MATCH(MID(output!A172,11,4)*1,Teams!$A:$A,0))</f>
        <v>Arkansas_Notre Dame</v>
      </c>
    </row>
    <row r="173" spans="1:4" x14ac:dyDescent="0.55000000000000004">
      <c r="A173" t="s">
        <v>244</v>
      </c>
      <c r="B173">
        <v>0.54600000000000004</v>
      </c>
      <c r="D173" t="str">
        <f>INDEX(Teams!$B:$B,MATCH(MID(output!A173,6,4)*1,Teams!$A:$A,0))&amp;"_"&amp;INDEX(Teams!$B:$B,MATCH(MID(output!A173,11,4)*1,Teams!$A:$A,0))</f>
        <v>Arkansas_Ohio St</v>
      </c>
    </row>
    <row r="174" spans="1:4" x14ac:dyDescent="0.55000000000000004">
      <c r="A174" t="s">
        <v>245</v>
      </c>
      <c r="B174">
        <v>0.47</v>
      </c>
      <c r="D174" t="str">
        <f>INDEX(Teams!$B:$B,MATCH(MID(output!A174,6,4)*1,Teams!$A:$A,0))&amp;"_"&amp;INDEX(Teams!$B:$B,MATCH(MID(output!A174,11,4)*1,Teams!$A:$A,0))</f>
        <v>Arkansas_Oklahoma</v>
      </c>
    </row>
    <row r="175" spans="1:4" x14ac:dyDescent="0.55000000000000004">
      <c r="A175" t="s">
        <v>246</v>
      </c>
      <c r="B175">
        <v>0.495</v>
      </c>
      <c r="D175" t="str">
        <f>INDEX(Teams!$B:$B,MATCH(MID(output!A175,6,4)*1,Teams!$A:$A,0))&amp;"_"&amp;INDEX(Teams!$B:$B,MATCH(MID(output!A175,11,4)*1,Teams!$A:$A,0))</f>
        <v>Arkansas_Oklahoma St</v>
      </c>
    </row>
    <row r="176" spans="1:4" x14ac:dyDescent="0.55000000000000004">
      <c r="A176" t="s">
        <v>247</v>
      </c>
      <c r="B176">
        <v>0.58099999999999996</v>
      </c>
      <c r="D176" t="str">
        <f>INDEX(Teams!$B:$B,MATCH(MID(output!A176,6,4)*1,Teams!$A:$A,0))&amp;"_"&amp;INDEX(Teams!$B:$B,MATCH(MID(output!A176,11,4)*1,Teams!$A:$A,0))</f>
        <v>Arkansas_Oregon</v>
      </c>
    </row>
    <row r="177" spans="1:4" x14ac:dyDescent="0.55000000000000004">
      <c r="A177" t="s">
        <v>248</v>
      </c>
      <c r="B177">
        <v>0.54800000000000004</v>
      </c>
      <c r="D177" t="str">
        <f>INDEX(Teams!$B:$B,MATCH(MID(output!A177,6,4)*1,Teams!$A:$A,0))&amp;"_"&amp;INDEX(Teams!$B:$B,MATCH(MID(output!A177,11,4)*1,Teams!$A:$A,0))</f>
        <v>Arkansas_Providence</v>
      </c>
    </row>
    <row r="178" spans="1:4" x14ac:dyDescent="0.55000000000000004">
      <c r="A178" t="s">
        <v>249</v>
      </c>
      <c r="B178">
        <v>0.60199999999999998</v>
      </c>
      <c r="D178" t="str">
        <f>INDEX(Teams!$B:$B,MATCH(MID(output!A178,6,4)*1,Teams!$A:$A,0))&amp;"_"&amp;INDEX(Teams!$B:$B,MATCH(MID(output!A178,11,4)*1,Teams!$A:$A,0))</f>
        <v>Arkansas_Purdue</v>
      </c>
    </row>
    <row r="179" spans="1:4" x14ac:dyDescent="0.55000000000000004">
      <c r="A179" t="s">
        <v>250</v>
      </c>
      <c r="B179">
        <v>0.64800000000000002</v>
      </c>
      <c r="D179" t="str">
        <f>INDEX(Teams!$B:$B,MATCH(MID(output!A179,6,4)*1,Teams!$A:$A,0))&amp;"_"&amp;INDEX(Teams!$B:$B,MATCH(MID(output!A179,11,4)*1,Teams!$A:$A,0))</f>
        <v>Arkansas_Robert Morris</v>
      </c>
    </row>
    <row r="180" spans="1:4" x14ac:dyDescent="0.55000000000000004">
      <c r="A180" t="s">
        <v>251</v>
      </c>
      <c r="B180">
        <v>0.51300000000000001</v>
      </c>
      <c r="D180" t="str">
        <f>INDEX(Teams!$B:$B,MATCH(MID(output!A180,6,4)*1,Teams!$A:$A,0))&amp;"_"&amp;INDEX(Teams!$B:$B,MATCH(MID(output!A180,11,4)*1,Teams!$A:$A,0))</f>
        <v>Arkansas_San Diego St</v>
      </c>
    </row>
    <row r="181" spans="1:4" x14ac:dyDescent="0.55000000000000004">
      <c r="A181" t="s">
        <v>252</v>
      </c>
      <c r="B181">
        <v>0.58899999999999997</v>
      </c>
      <c r="D181" t="str">
        <f>INDEX(Teams!$B:$B,MATCH(MID(output!A181,6,4)*1,Teams!$A:$A,0))&amp;"_"&amp;INDEX(Teams!$B:$B,MATCH(MID(output!A181,11,4)*1,Teams!$A:$A,0))</f>
        <v>Arkansas_SF Austin</v>
      </c>
    </row>
    <row r="182" spans="1:4" x14ac:dyDescent="0.55000000000000004">
      <c r="A182" t="s">
        <v>253</v>
      </c>
      <c r="B182">
        <v>0.53100000000000003</v>
      </c>
      <c r="D182" t="str">
        <f>INDEX(Teams!$B:$B,MATCH(MID(output!A182,6,4)*1,Teams!$A:$A,0))&amp;"_"&amp;INDEX(Teams!$B:$B,MATCH(MID(output!A182,11,4)*1,Teams!$A:$A,0))</f>
        <v>Arkansas_SMU</v>
      </c>
    </row>
    <row r="183" spans="1:4" x14ac:dyDescent="0.55000000000000004">
      <c r="A183" t="s">
        <v>254</v>
      </c>
      <c r="B183">
        <v>0.52100000000000002</v>
      </c>
      <c r="D183" t="str">
        <f>INDEX(Teams!$B:$B,MATCH(MID(output!A183,6,4)*1,Teams!$A:$A,0))&amp;"_"&amp;INDEX(Teams!$B:$B,MATCH(MID(output!A183,11,4)*1,Teams!$A:$A,0))</f>
        <v>Arkansas_St John's</v>
      </c>
    </row>
    <row r="184" spans="1:4" x14ac:dyDescent="0.55000000000000004">
      <c r="A184" t="s">
        <v>255</v>
      </c>
      <c r="B184">
        <v>0.52900000000000003</v>
      </c>
      <c r="D184" t="str">
        <f>INDEX(Teams!$B:$B,MATCH(MID(output!A184,6,4)*1,Teams!$A:$A,0))&amp;"_"&amp;INDEX(Teams!$B:$B,MATCH(MID(output!A184,11,4)*1,Teams!$A:$A,0))</f>
        <v>Arkansas_Texas</v>
      </c>
    </row>
    <row r="185" spans="1:4" x14ac:dyDescent="0.55000000000000004">
      <c r="A185" t="s">
        <v>256</v>
      </c>
      <c r="B185">
        <v>0.66900000000000004</v>
      </c>
      <c r="D185" t="str">
        <f>INDEX(Teams!$B:$B,MATCH(MID(output!A185,6,4)*1,Teams!$A:$A,0))&amp;"_"&amp;INDEX(Teams!$B:$B,MATCH(MID(output!A185,11,4)*1,Teams!$A:$A,0))</f>
        <v>Arkansas_TX Southern</v>
      </c>
    </row>
    <row r="186" spans="1:4" x14ac:dyDescent="0.55000000000000004">
      <c r="A186" t="s">
        <v>257</v>
      </c>
      <c r="B186">
        <v>0.65600000000000003</v>
      </c>
      <c r="D186" t="str">
        <f>INDEX(Teams!$B:$B,MATCH(MID(output!A186,6,4)*1,Teams!$A:$A,0))&amp;"_"&amp;INDEX(Teams!$B:$B,MATCH(MID(output!A186,11,4)*1,Teams!$A:$A,0))</f>
        <v>Arkansas_UAB</v>
      </c>
    </row>
    <row r="187" spans="1:4" x14ac:dyDescent="0.55000000000000004">
      <c r="A187" t="s">
        <v>258</v>
      </c>
      <c r="B187">
        <v>0.67700000000000005</v>
      </c>
      <c r="D187" t="str">
        <f>INDEX(Teams!$B:$B,MATCH(MID(output!A187,6,4)*1,Teams!$A:$A,0))&amp;"_"&amp;INDEX(Teams!$B:$B,MATCH(MID(output!A187,11,4)*1,Teams!$A:$A,0))</f>
        <v>Arkansas_UC Irvine</v>
      </c>
    </row>
    <row r="188" spans="1:4" x14ac:dyDescent="0.55000000000000004">
      <c r="A188" t="s">
        <v>259</v>
      </c>
      <c r="B188">
        <v>0.58899999999999997</v>
      </c>
      <c r="D188" t="str">
        <f>INDEX(Teams!$B:$B,MATCH(MID(output!A188,6,4)*1,Teams!$A:$A,0))&amp;"_"&amp;INDEX(Teams!$B:$B,MATCH(MID(output!A188,11,4)*1,Teams!$A:$A,0))</f>
        <v>Arkansas_UCLA</v>
      </c>
    </row>
    <row r="189" spans="1:4" x14ac:dyDescent="0.55000000000000004">
      <c r="A189" t="s">
        <v>260</v>
      </c>
      <c r="B189">
        <v>0.495</v>
      </c>
      <c r="D189" t="str">
        <f>INDEX(Teams!$B:$B,MATCH(MID(output!A189,6,4)*1,Teams!$A:$A,0))&amp;"_"&amp;INDEX(Teams!$B:$B,MATCH(MID(output!A189,11,4)*1,Teams!$A:$A,0))</f>
        <v>Arkansas_Utah</v>
      </c>
    </row>
    <row r="190" spans="1:4" x14ac:dyDescent="0.55000000000000004">
      <c r="A190" t="s">
        <v>261</v>
      </c>
      <c r="B190">
        <v>0.51800000000000002</v>
      </c>
      <c r="D190" t="str">
        <f>INDEX(Teams!$B:$B,MATCH(MID(output!A190,6,4)*1,Teams!$A:$A,0))&amp;"_"&amp;INDEX(Teams!$B:$B,MATCH(MID(output!A190,11,4)*1,Teams!$A:$A,0))</f>
        <v>Arkansas_VA Commonwealth</v>
      </c>
    </row>
    <row r="191" spans="1:4" x14ac:dyDescent="0.55000000000000004">
      <c r="A191" t="s">
        <v>262</v>
      </c>
      <c r="B191">
        <v>0.64100000000000001</v>
      </c>
      <c r="D191" t="str">
        <f>INDEX(Teams!$B:$B,MATCH(MID(output!A191,6,4)*1,Teams!$A:$A,0))&amp;"_"&amp;INDEX(Teams!$B:$B,MATCH(MID(output!A191,11,4)*1,Teams!$A:$A,0))</f>
        <v>Arkansas_Valparaiso</v>
      </c>
    </row>
    <row r="192" spans="1:4" x14ac:dyDescent="0.55000000000000004">
      <c r="A192" t="s">
        <v>263</v>
      </c>
      <c r="B192">
        <v>0.46600000000000003</v>
      </c>
      <c r="D192" t="str">
        <f>INDEX(Teams!$B:$B,MATCH(MID(output!A192,6,4)*1,Teams!$A:$A,0))&amp;"_"&amp;INDEX(Teams!$B:$B,MATCH(MID(output!A192,11,4)*1,Teams!$A:$A,0))</f>
        <v>Arkansas_Villanova</v>
      </c>
    </row>
    <row r="193" spans="1:4" x14ac:dyDescent="0.55000000000000004">
      <c r="A193" t="s">
        <v>264</v>
      </c>
      <c r="B193">
        <v>0.47499999999999998</v>
      </c>
      <c r="D193" t="str">
        <f>INDEX(Teams!$B:$B,MATCH(MID(output!A193,6,4)*1,Teams!$A:$A,0))&amp;"_"&amp;INDEX(Teams!$B:$B,MATCH(MID(output!A193,11,4)*1,Teams!$A:$A,0))</f>
        <v>Arkansas_Virginia</v>
      </c>
    </row>
    <row r="194" spans="1:4" x14ac:dyDescent="0.55000000000000004">
      <c r="A194" t="s">
        <v>265</v>
      </c>
      <c r="B194">
        <v>0.51</v>
      </c>
      <c r="D194" t="str">
        <f>INDEX(Teams!$B:$B,MATCH(MID(output!A194,6,4)*1,Teams!$A:$A,0))&amp;"_"&amp;INDEX(Teams!$B:$B,MATCH(MID(output!A194,11,4)*1,Teams!$A:$A,0))</f>
        <v>Arkansas_West Virginia</v>
      </c>
    </row>
    <row r="195" spans="1:4" x14ac:dyDescent="0.55000000000000004">
      <c r="A195" t="s">
        <v>266</v>
      </c>
      <c r="B195">
        <v>0.46700000000000003</v>
      </c>
      <c r="D195" t="str">
        <f>INDEX(Teams!$B:$B,MATCH(MID(output!A195,6,4)*1,Teams!$A:$A,0))&amp;"_"&amp;INDEX(Teams!$B:$B,MATCH(MID(output!A195,11,4)*1,Teams!$A:$A,0))</f>
        <v>Arkansas_Wichita St</v>
      </c>
    </row>
    <row r="196" spans="1:4" x14ac:dyDescent="0.55000000000000004">
      <c r="A196" t="s">
        <v>267</v>
      </c>
      <c r="B196">
        <v>0.41099999999999998</v>
      </c>
      <c r="D196" t="str">
        <f>INDEX(Teams!$B:$B,MATCH(MID(output!A196,6,4)*1,Teams!$A:$A,0))&amp;"_"&amp;INDEX(Teams!$B:$B,MATCH(MID(output!A196,11,4)*1,Teams!$A:$A,0))</f>
        <v>Arkansas_Wisconsin</v>
      </c>
    </row>
    <row r="197" spans="1:4" x14ac:dyDescent="0.55000000000000004">
      <c r="A197" t="s">
        <v>268</v>
      </c>
      <c r="B197">
        <v>0.64400000000000002</v>
      </c>
      <c r="D197" t="str">
        <f>INDEX(Teams!$B:$B,MATCH(MID(output!A197,6,4)*1,Teams!$A:$A,0))&amp;"_"&amp;INDEX(Teams!$B:$B,MATCH(MID(output!A197,11,4)*1,Teams!$A:$A,0))</f>
        <v>Arkansas_Wofford</v>
      </c>
    </row>
    <row r="198" spans="1:4" x14ac:dyDescent="0.55000000000000004">
      <c r="A198" t="s">
        <v>269</v>
      </c>
      <c r="B198">
        <v>0.67900000000000005</v>
      </c>
      <c r="D198" t="str">
        <f>INDEX(Teams!$B:$B,MATCH(MID(output!A198,6,4)*1,Teams!$A:$A,0))&amp;"_"&amp;INDEX(Teams!$B:$B,MATCH(MID(output!A198,11,4)*1,Teams!$A:$A,0))</f>
        <v>Arkansas_Wyoming</v>
      </c>
    </row>
    <row r="199" spans="1:4" x14ac:dyDescent="0.55000000000000004">
      <c r="A199" t="s">
        <v>270</v>
      </c>
      <c r="B199">
        <v>0.6</v>
      </c>
      <c r="D199" t="str">
        <f>INDEX(Teams!$B:$B,MATCH(MID(output!A199,6,4)*1,Teams!$A:$A,0))&amp;"_"&amp;INDEX(Teams!$B:$B,MATCH(MID(output!A199,11,4)*1,Teams!$A:$A,0))</f>
        <v>Arkansas_Xavier</v>
      </c>
    </row>
    <row r="200" spans="1:4" x14ac:dyDescent="0.55000000000000004">
      <c r="A200" t="s">
        <v>271</v>
      </c>
      <c r="B200">
        <v>0.71699999999999997</v>
      </c>
      <c r="D200" t="str">
        <f>INDEX(Teams!$B:$B,MATCH(MID(output!A200,6,4)*1,Teams!$A:$A,0))&amp;"_"&amp;INDEX(Teams!$B:$B,MATCH(MID(output!A200,11,4)*1,Teams!$A:$A,0))</f>
        <v>Baylor_Belmont</v>
      </c>
    </row>
    <row r="201" spans="1:4" x14ac:dyDescent="0.55000000000000004">
      <c r="A201" t="s">
        <v>272</v>
      </c>
      <c r="B201">
        <v>0.64800000000000002</v>
      </c>
      <c r="D201" t="str">
        <f>INDEX(Teams!$B:$B,MATCH(MID(output!A201,6,4)*1,Teams!$A:$A,0))&amp;"_"&amp;INDEX(Teams!$B:$B,MATCH(MID(output!A201,11,4)*1,Teams!$A:$A,0))</f>
        <v>Baylor_Boise St</v>
      </c>
    </row>
    <row r="202" spans="1:4" x14ac:dyDescent="0.55000000000000004">
      <c r="A202" t="s">
        <v>273</v>
      </c>
      <c r="B202">
        <v>0.64900000000000002</v>
      </c>
      <c r="D202" t="str">
        <f>INDEX(Teams!$B:$B,MATCH(MID(output!A202,6,4)*1,Teams!$A:$A,0))&amp;"_"&amp;INDEX(Teams!$B:$B,MATCH(MID(output!A202,11,4)*1,Teams!$A:$A,0))</f>
        <v>Baylor_Buffalo</v>
      </c>
    </row>
    <row r="203" spans="1:4" x14ac:dyDescent="0.55000000000000004">
      <c r="A203" t="s">
        <v>274</v>
      </c>
      <c r="B203">
        <v>0.56599999999999995</v>
      </c>
      <c r="D203" t="str">
        <f>INDEX(Teams!$B:$B,MATCH(MID(output!A203,6,4)*1,Teams!$A:$A,0))&amp;"_"&amp;INDEX(Teams!$B:$B,MATCH(MID(output!A203,11,4)*1,Teams!$A:$A,0))</f>
        <v>Baylor_Butler</v>
      </c>
    </row>
    <row r="204" spans="1:4" x14ac:dyDescent="0.55000000000000004">
      <c r="A204" t="s">
        <v>275</v>
      </c>
      <c r="B204">
        <v>0.49199999999999999</v>
      </c>
      <c r="D204" t="str">
        <f>INDEX(Teams!$B:$B,MATCH(MID(output!A204,6,4)*1,Teams!$A:$A,0))&amp;"_"&amp;INDEX(Teams!$B:$B,MATCH(MID(output!A204,11,4)*1,Teams!$A:$A,0))</f>
        <v>Baylor_BYU</v>
      </c>
    </row>
    <row r="205" spans="1:4" x14ac:dyDescent="0.55000000000000004">
      <c r="A205" t="s">
        <v>276</v>
      </c>
      <c r="B205">
        <v>0.69299999999999995</v>
      </c>
      <c r="D205" t="str">
        <f>INDEX(Teams!$B:$B,MATCH(MID(output!A205,6,4)*1,Teams!$A:$A,0))&amp;"_"&amp;INDEX(Teams!$B:$B,MATCH(MID(output!A205,11,4)*1,Teams!$A:$A,0))</f>
        <v>Baylor_Cincinnati</v>
      </c>
    </row>
    <row r="206" spans="1:4" x14ac:dyDescent="0.55000000000000004">
      <c r="A206" t="s">
        <v>277</v>
      </c>
      <c r="B206">
        <v>0.82499999999999996</v>
      </c>
      <c r="D206" t="str">
        <f>INDEX(Teams!$B:$B,MATCH(MID(output!A206,6,4)*1,Teams!$A:$A,0))&amp;"_"&amp;INDEX(Teams!$B:$B,MATCH(MID(output!A206,11,4)*1,Teams!$A:$A,0))</f>
        <v>Baylor_Coastal Car</v>
      </c>
    </row>
    <row r="207" spans="1:4" x14ac:dyDescent="0.55000000000000004">
      <c r="A207" t="s">
        <v>278</v>
      </c>
      <c r="B207">
        <v>0.52900000000000003</v>
      </c>
      <c r="D207" t="str">
        <f>INDEX(Teams!$B:$B,MATCH(MID(output!A207,6,4)*1,Teams!$A:$A,0))&amp;"_"&amp;INDEX(Teams!$B:$B,MATCH(MID(output!A207,11,4)*1,Teams!$A:$A,0))</f>
        <v>Baylor_Davidson</v>
      </c>
    </row>
    <row r="208" spans="1:4" x14ac:dyDescent="0.55000000000000004">
      <c r="A208" t="s">
        <v>279</v>
      </c>
      <c r="B208">
        <v>0.67800000000000005</v>
      </c>
      <c r="D208" t="str">
        <f>INDEX(Teams!$B:$B,MATCH(MID(output!A208,6,4)*1,Teams!$A:$A,0))&amp;"_"&amp;INDEX(Teams!$B:$B,MATCH(MID(output!A208,11,4)*1,Teams!$A:$A,0))</f>
        <v>Baylor_Dayton</v>
      </c>
    </row>
    <row r="209" spans="1:4" x14ac:dyDescent="0.55000000000000004">
      <c r="A209" t="s">
        <v>280</v>
      </c>
      <c r="B209">
        <v>0.40500000000000003</v>
      </c>
      <c r="D209" t="str">
        <f>INDEX(Teams!$B:$B,MATCH(MID(output!A209,6,4)*1,Teams!$A:$A,0))&amp;"_"&amp;INDEX(Teams!$B:$B,MATCH(MID(output!A209,11,4)*1,Teams!$A:$A,0))</f>
        <v>Baylor_Duke</v>
      </c>
    </row>
    <row r="210" spans="1:4" x14ac:dyDescent="0.55000000000000004">
      <c r="A210" t="s">
        <v>281</v>
      </c>
      <c r="B210">
        <v>0.68600000000000005</v>
      </c>
      <c r="D210" t="str">
        <f>INDEX(Teams!$B:$B,MATCH(MID(output!A210,6,4)*1,Teams!$A:$A,0))&amp;"_"&amp;INDEX(Teams!$B:$B,MATCH(MID(output!A210,11,4)*1,Teams!$A:$A,0))</f>
        <v>Baylor_E Washington</v>
      </c>
    </row>
    <row r="211" spans="1:4" x14ac:dyDescent="0.55000000000000004">
      <c r="A211" t="s">
        <v>282</v>
      </c>
      <c r="B211">
        <v>0.57699999999999996</v>
      </c>
      <c r="D211" t="str">
        <f>INDEX(Teams!$B:$B,MATCH(MID(output!A211,6,4)*1,Teams!$A:$A,0))&amp;"_"&amp;INDEX(Teams!$B:$B,MATCH(MID(output!A211,11,4)*1,Teams!$A:$A,0))</f>
        <v>Baylor_Georgetown</v>
      </c>
    </row>
    <row r="212" spans="1:4" x14ac:dyDescent="0.55000000000000004">
      <c r="A212" t="s">
        <v>283</v>
      </c>
      <c r="B212">
        <v>0.65100000000000002</v>
      </c>
      <c r="D212" t="str">
        <f>INDEX(Teams!$B:$B,MATCH(MID(output!A212,6,4)*1,Teams!$A:$A,0))&amp;"_"&amp;INDEX(Teams!$B:$B,MATCH(MID(output!A212,11,4)*1,Teams!$A:$A,0))</f>
        <v>Baylor_Georgia</v>
      </c>
    </row>
    <row r="213" spans="1:4" x14ac:dyDescent="0.55000000000000004">
      <c r="A213" t="s">
        <v>284</v>
      </c>
      <c r="B213">
        <v>0.747</v>
      </c>
      <c r="D213" t="str">
        <f>INDEX(Teams!$B:$B,MATCH(MID(output!A213,6,4)*1,Teams!$A:$A,0))&amp;"_"&amp;INDEX(Teams!$B:$B,MATCH(MID(output!A213,11,4)*1,Teams!$A:$A,0))</f>
        <v>Baylor_Georgia St</v>
      </c>
    </row>
    <row r="214" spans="1:4" x14ac:dyDescent="0.55000000000000004">
      <c r="A214" t="s">
        <v>285</v>
      </c>
      <c r="B214">
        <v>0.48399999999999999</v>
      </c>
      <c r="D214" t="str">
        <f>INDEX(Teams!$B:$B,MATCH(MID(output!A214,6,4)*1,Teams!$A:$A,0))&amp;"_"&amp;INDEX(Teams!$B:$B,MATCH(MID(output!A214,11,4)*1,Teams!$A:$A,0))</f>
        <v>Baylor_Gonzaga</v>
      </c>
    </row>
    <row r="215" spans="1:4" x14ac:dyDescent="0.55000000000000004">
      <c r="A215" t="s">
        <v>286</v>
      </c>
      <c r="B215">
        <v>0.71099999999999997</v>
      </c>
      <c r="D215" t="str">
        <f>INDEX(Teams!$B:$B,MATCH(MID(output!A215,6,4)*1,Teams!$A:$A,0))&amp;"_"&amp;INDEX(Teams!$B:$B,MATCH(MID(output!A215,11,4)*1,Teams!$A:$A,0))</f>
        <v>Baylor_Hampton</v>
      </c>
    </row>
    <row r="216" spans="1:4" x14ac:dyDescent="0.55000000000000004">
      <c r="A216" t="s">
        <v>287</v>
      </c>
      <c r="B216">
        <v>0.77400000000000002</v>
      </c>
      <c r="D216" t="str">
        <f>INDEX(Teams!$B:$B,MATCH(MID(output!A216,6,4)*1,Teams!$A:$A,0))&amp;"_"&amp;INDEX(Teams!$B:$B,MATCH(MID(output!A216,11,4)*1,Teams!$A:$A,0))</f>
        <v>Baylor_Harvard</v>
      </c>
    </row>
    <row r="217" spans="1:4" x14ac:dyDescent="0.55000000000000004">
      <c r="A217" t="s">
        <v>288</v>
      </c>
      <c r="B217">
        <v>0.55500000000000005</v>
      </c>
      <c r="D217" t="str">
        <f>INDEX(Teams!$B:$B,MATCH(MID(output!A217,6,4)*1,Teams!$A:$A,0))&amp;"_"&amp;INDEX(Teams!$B:$B,MATCH(MID(output!A217,11,4)*1,Teams!$A:$A,0))</f>
        <v>Baylor_Indiana</v>
      </c>
    </row>
    <row r="218" spans="1:4" x14ac:dyDescent="0.55000000000000004">
      <c r="A218" t="s">
        <v>289</v>
      </c>
      <c r="B218">
        <v>0.53400000000000003</v>
      </c>
      <c r="D218" t="str">
        <f>INDEX(Teams!$B:$B,MATCH(MID(output!A218,6,4)*1,Teams!$A:$A,0))&amp;"_"&amp;INDEX(Teams!$B:$B,MATCH(MID(output!A218,11,4)*1,Teams!$A:$A,0))</f>
        <v>Baylor_Iowa</v>
      </c>
    </row>
    <row r="219" spans="1:4" x14ac:dyDescent="0.55000000000000004">
      <c r="A219" t="s">
        <v>290</v>
      </c>
      <c r="B219">
        <v>0.41699999999999998</v>
      </c>
      <c r="D219" t="str">
        <f>INDEX(Teams!$B:$B,MATCH(MID(output!A219,6,4)*1,Teams!$A:$A,0))&amp;"_"&amp;INDEX(Teams!$B:$B,MATCH(MID(output!A219,11,4)*1,Teams!$A:$A,0))</f>
        <v>Baylor_Iowa St</v>
      </c>
    </row>
    <row r="220" spans="1:4" x14ac:dyDescent="0.55000000000000004">
      <c r="A220" t="s">
        <v>291</v>
      </c>
      <c r="B220">
        <v>0.39900000000000002</v>
      </c>
      <c r="D220" t="str">
        <f>INDEX(Teams!$B:$B,MATCH(MID(output!A220,6,4)*1,Teams!$A:$A,0))&amp;"_"&amp;INDEX(Teams!$B:$B,MATCH(MID(output!A220,11,4)*1,Teams!$A:$A,0))</f>
        <v>Baylor_Kansas</v>
      </c>
    </row>
    <row r="221" spans="1:4" x14ac:dyDescent="0.55000000000000004">
      <c r="A221" t="s">
        <v>292</v>
      </c>
      <c r="B221">
        <v>0.27300000000000002</v>
      </c>
      <c r="D221" t="str">
        <f>INDEX(Teams!$B:$B,MATCH(MID(output!A221,6,4)*1,Teams!$A:$A,0))&amp;"_"&amp;INDEX(Teams!$B:$B,MATCH(MID(output!A221,11,4)*1,Teams!$A:$A,0))</f>
        <v>Baylor_Kentucky</v>
      </c>
    </row>
    <row r="222" spans="1:4" x14ac:dyDescent="0.55000000000000004">
      <c r="A222" t="s">
        <v>293</v>
      </c>
      <c r="B222">
        <v>0.79400000000000004</v>
      </c>
      <c r="D222" t="str">
        <f>INDEX(Teams!$B:$B,MATCH(MID(output!A222,6,4)*1,Teams!$A:$A,0))&amp;"_"&amp;INDEX(Teams!$B:$B,MATCH(MID(output!A222,11,4)*1,Teams!$A:$A,0))</f>
        <v>Baylor_Lafayette</v>
      </c>
    </row>
    <row r="223" spans="1:4" x14ac:dyDescent="0.55000000000000004">
      <c r="A223" t="s">
        <v>294</v>
      </c>
      <c r="B223">
        <v>0.36899999999999999</v>
      </c>
      <c r="D223" t="str">
        <f>INDEX(Teams!$B:$B,MATCH(MID(output!A223,6,4)*1,Teams!$A:$A,0))&amp;"_"&amp;INDEX(Teams!$B:$B,MATCH(MID(output!A223,11,4)*1,Teams!$A:$A,0))</f>
        <v>Baylor_Louisville</v>
      </c>
    </row>
    <row r="224" spans="1:4" x14ac:dyDescent="0.55000000000000004">
      <c r="A224" t="s">
        <v>295</v>
      </c>
      <c r="B224">
        <v>0.57299999999999995</v>
      </c>
      <c r="D224" t="str">
        <f>INDEX(Teams!$B:$B,MATCH(MID(output!A224,6,4)*1,Teams!$A:$A,0))&amp;"_"&amp;INDEX(Teams!$B:$B,MATCH(MID(output!A224,11,4)*1,Teams!$A:$A,0))</f>
        <v>Baylor_LSU</v>
      </c>
    </row>
    <row r="225" spans="1:4" x14ac:dyDescent="0.55000000000000004">
      <c r="A225" t="s">
        <v>296</v>
      </c>
      <c r="B225">
        <v>0.73399999999999999</v>
      </c>
      <c r="D225" t="str">
        <f>INDEX(Teams!$B:$B,MATCH(MID(output!A225,6,4)*1,Teams!$A:$A,0))&amp;"_"&amp;INDEX(Teams!$B:$B,MATCH(MID(output!A225,11,4)*1,Teams!$A:$A,0))</f>
        <v>Baylor_Manhattan</v>
      </c>
    </row>
    <row r="226" spans="1:4" x14ac:dyDescent="0.55000000000000004">
      <c r="A226" t="s">
        <v>297</v>
      </c>
      <c r="B226">
        <v>0.55000000000000004</v>
      </c>
      <c r="D226" t="str">
        <f>INDEX(Teams!$B:$B,MATCH(MID(output!A226,6,4)*1,Teams!$A:$A,0))&amp;"_"&amp;INDEX(Teams!$B:$B,MATCH(MID(output!A226,11,4)*1,Teams!$A:$A,0))</f>
        <v>Baylor_Maryland</v>
      </c>
    </row>
    <row r="227" spans="1:4" x14ac:dyDescent="0.55000000000000004">
      <c r="A227" t="s">
        <v>298</v>
      </c>
      <c r="B227">
        <v>0.47099999999999997</v>
      </c>
      <c r="D227" t="str">
        <f>INDEX(Teams!$B:$B,MATCH(MID(output!A227,6,4)*1,Teams!$A:$A,0))&amp;"_"&amp;INDEX(Teams!$B:$B,MATCH(MID(output!A227,11,4)*1,Teams!$A:$A,0))</f>
        <v>Baylor_Michigan St</v>
      </c>
    </row>
    <row r="228" spans="1:4" x14ac:dyDescent="0.55000000000000004">
      <c r="A228" t="s">
        <v>299</v>
      </c>
      <c r="B228">
        <v>0.67100000000000004</v>
      </c>
      <c r="D228" t="str">
        <f>INDEX(Teams!$B:$B,MATCH(MID(output!A228,6,4)*1,Teams!$A:$A,0))&amp;"_"&amp;INDEX(Teams!$B:$B,MATCH(MID(output!A228,11,4)*1,Teams!$A:$A,0))</f>
        <v>Baylor_Mississippi</v>
      </c>
    </row>
    <row r="229" spans="1:4" x14ac:dyDescent="0.55000000000000004">
      <c r="A229" t="s">
        <v>300</v>
      </c>
      <c r="B229">
        <v>0.82399999999999995</v>
      </c>
      <c r="D229" t="str">
        <f>INDEX(Teams!$B:$B,MATCH(MID(output!A229,6,4)*1,Teams!$A:$A,0))&amp;"_"&amp;INDEX(Teams!$B:$B,MATCH(MID(output!A229,11,4)*1,Teams!$A:$A,0))</f>
        <v>Baylor_N Dakota St</v>
      </c>
    </row>
    <row r="230" spans="1:4" x14ac:dyDescent="0.55000000000000004">
      <c r="A230" t="s">
        <v>301</v>
      </c>
      <c r="B230">
        <v>0.55400000000000005</v>
      </c>
      <c r="D230" t="str">
        <f>INDEX(Teams!$B:$B,MATCH(MID(output!A230,6,4)*1,Teams!$A:$A,0))&amp;"_"&amp;INDEX(Teams!$B:$B,MATCH(MID(output!A230,11,4)*1,Teams!$A:$A,0))</f>
        <v>Baylor_NC State</v>
      </c>
    </row>
    <row r="231" spans="1:4" x14ac:dyDescent="0.55000000000000004">
      <c r="A231" t="s">
        <v>302</v>
      </c>
      <c r="B231">
        <v>0.76800000000000002</v>
      </c>
      <c r="D231" t="str">
        <f>INDEX(Teams!$B:$B,MATCH(MID(output!A231,6,4)*1,Teams!$A:$A,0))&amp;"_"&amp;INDEX(Teams!$B:$B,MATCH(MID(output!A231,11,4)*1,Teams!$A:$A,0))</f>
        <v>Baylor_New Mexico St</v>
      </c>
    </row>
    <row r="232" spans="1:4" x14ac:dyDescent="0.55000000000000004">
      <c r="A232" t="s">
        <v>303</v>
      </c>
      <c r="B232">
        <v>0.437</v>
      </c>
      <c r="D232" t="str">
        <f>INDEX(Teams!$B:$B,MATCH(MID(output!A232,6,4)*1,Teams!$A:$A,0))&amp;"_"&amp;INDEX(Teams!$B:$B,MATCH(MID(output!A232,11,4)*1,Teams!$A:$A,0))</f>
        <v>Baylor_North Carolina</v>
      </c>
    </row>
    <row r="233" spans="1:4" x14ac:dyDescent="0.55000000000000004">
      <c r="A233" t="s">
        <v>304</v>
      </c>
      <c r="B233">
        <v>0.76400000000000001</v>
      </c>
      <c r="D233" t="str">
        <f>INDEX(Teams!$B:$B,MATCH(MID(output!A233,6,4)*1,Teams!$A:$A,0))&amp;"_"&amp;INDEX(Teams!$B:$B,MATCH(MID(output!A233,11,4)*1,Teams!$A:$A,0))</f>
        <v>Baylor_North Florida</v>
      </c>
    </row>
    <row r="234" spans="1:4" x14ac:dyDescent="0.55000000000000004">
      <c r="A234" t="s">
        <v>305</v>
      </c>
      <c r="B234">
        <v>0.81599999999999995</v>
      </c>
      <c r="D234" t="str">
        <f>INDEX(Teams!$B:$B,MATCH(MID(output!A234,6,4)*1,Teams!$A:$A,0))&amp;"_"&amp;INDEX(Teams!$B:$B,MATCH(MID(output!A234,11,4)*1,Teams!$A:$A,0))</f>
        <v>Baylor_Northeastern</v>
      </c>
    </row>
    <row r="235" spans="1:4" x14ac:dyDescent="0.55000000000000004">
      <c r="A235" t="s">
        <v>306</v>
      </c>
      <c r="B235">
        <v>0.53800000000000003</v>
      </c>
      <c r="D235" t="str">
        <f>INDEX(Teams!$B:$B,MATCH(MID(output!A235,6,4)*1,Teams!$A:$A,0))&amp;"_"&amp;INDEX(Teams!$B:$B,MATCH(MID(output!A235,11,4)*1,Teams!$A:$A,0))</f>
        <v>Baylor_Northern Iowa</v>
      </c>
    </row>
    <row r="236" spans="1:4" x14ac:dyDescent="0.55000000000000004">
      <c r="A236" t="s">
        <v>307</v>
      </c>
      <c r="B236">
        <v>0.47199999999999998</v>
      </c>
      <c r="D236" t="str">
        <f>INDEX(Teams!$B:$B,MATCH(MID(output!A236,6,4)*1,Teams!$A:$A,0))&amp;"_"&amp;INDEX(Teams!$B:$B,MATCH(MID(output!A236,11,4)*1,Teams!$A:$A,0))</f>
        <v>Baylor_Notre Dame</v>
      </c>
    </row>
    <row r="237" spans="1:4" x14ac:dyDescent="0.55000000000000004">
      <c r="A237" t="s">
        <v>308</v>
      </c>
      <c r="B237">
        <v>0.48</v>
      </c>
      <c r="D237" t="str">
        <f>INDEX(Teams!$B:$B,MATCH(MID(output!A237,6,4)*1,Teams!$A:$A,0))&amp;"_"&amp;INDEX(Teams!$B:$B,MATCH(MID(output!A237,11,4)*1,Teams!$A:$A,0))</f>
        <v>Baylor_Ohio St</v>
      </c>
    </row>
    <row r="238" spans="1:4" x14ac:dyDescent="0.55000000000000004">
      <c r="A238" t="s">
        <v>309</v>
      </c>
      <c r="B238">
        <v>0.40899999999999997</v>
      </c>
      <c r="D238" t="str">
        <f>INDEX(Teams!$B:$B,MATCH(MID(output!A238,6,4)*1,Teams!$A:$A,0))&amp;"_"&amp;INDEX(Teams!$B:$B,MATCH(MID(output!A238,11,4)*1,Teams!$A:$A,0))</f>
        <v>Baylor_Oklahoma</v>
      </c>
    </row>
    <row r="239" spans="1:4" x14ac:dyDescent="0.55000000000000004">
      <c r="A239" t="s">
        <v>310</v>
      </c>
      <c r="B239">
        <v>0.57299999999999995</v>
      </c>
      <c r="D239" t="str">
        <f>INDEX(Teams!$B:$B,MATCH(MID(output!A239,6,4)*1,Teams!$A:$A,0))&amp;"_"&amp;INDEX(Teams!$B:$B,MATCH(MID(output!A239,11,4)*1,Teams!$A:$A,0))</f>
        <v>Baylor_Oklahoma St</v>
      </c>
    </row>
    <row r="240" spans="1:4" x14ac:dyDescent="0.55000000000000004">
      <c r="A240" t="s">
        <v>311</v>
      </c>
      <c r="B240">
        <v>0.55600000000000005</v>
      </c>
      <c r="D240" t="str">
        <f>INDEX(Teams!$B:$B,MATCH(MID(output!A240,6,4)*1,Teams!$A:$A,0))&amp;"_"&amp;INDEX(Teams!$B:$B,MATCH(MID(output!A240,11,4)*1,Teams!$A:$A,0))</f>
        <v>Baylor_Oregon</v>
      </c>
    </row>
    <row r="241" spans="1:4" x14ac:dyDescent="0.55000000000000004">
      <c r="A241" t="s">
        <v>312</v>
      </c>
      <c r="B241">
        <v>0.53200000000000003</v>
      </c>
      <c r="D241" t="str">
        <f>INDEX(Teams!$B:$B,MATCH(MID(output!A241,6,4)*1,Teams!$A:$A,0))&amp;"_"&amp;INDEX(Teams!$B:$B,MATCH(MID(output!A241,11,4)*1,Teams!$A:$A,0))</f>
        <v>Baylor_Providence</v>
      </c>
    </row>
    <row r="242" spans="1:4" x14ac:dyDescent="0.55000000000000004">
      <c r="A242" t="s">
        <v>313</v>
      </c>
      <c r="B242">
        <v>0.59699999999999998</v>
      </c>
      <c r="D242" t="str">
        <f>INDEX(Teams!$B:$B,MATCH(MID(output!A242,6,4)*1,Teams!$A:$A,0))&amp;"_"&amp;INDEX(Teams!$B:$B,MATCH(MID(output!A242,11,4)*1,Teams!$A:$A,0))</f>
        <v>Baylor_Purdue</v>
      </c>
    </row>
    <row r="243" spans="1:4" x14ac:dyDescent="0.55000000000000004">
      <c r="A243" t="s">
        <v>314</v>
      </c>
      <c r="B243">
        <v>0.755</v>
      </c>
      <c r="D243" t="str">
        <f>INDEX(Teams!$B:$B,MATCH(MID(output!A243,6,4)*1,Teams!$A:$A,0))&amp;"_"&amp;INDEX(Teams!$B:$B,MATCH(MID(output!A243,11,4)*1,Teams!$A:$A,0))</f>
        <v>Baylor_Robert Morris</v>
      </c>
    </row>
    <row r="244" spans="1:4" x14ac:dyDescent="0.55000000000000004">
      <c r="A244" t="s">
        <v>315</v>
      </c>
      <c r="B244">
        <v>0.53600000000000003</v>
      </c>
      <c r="D244" t="str">
        <f>INDEX(Teams!$B:$B,MATCH(MID(output!A244,6,4)*1,Teams!$A:$A,0))&amp;"_"&amp;INDEX(Teams!$B:$B,MATCH(MID(output!A244,11,4)*1,Teams!$A:$A,0))</f>
        <v>Baylor_San Diego St</v>
      </c>
    </row>
    <row r="245" spans="1:4" x14ac:dyDescent="0.55000000000000004">
      <c r="A245" t="s">
        <v>316</v>
      </c>
      <c r="B245">
        <v>0.61499999999999999</v>
      </c>
      <c r="D245" t="str">
        <f>INDEX(Teams!$B:$B,MATCH(MID(output!A245,6,4)*1,Teams!$A:$A,0))&amp;"_"&amp;INDEX(Teams!$B:$B,MATCH(MID(output!A245,11,4)*1,Teams!$A:$A,0))</f>
        <v>Baylor_SF Austin</v>
      </c>
    </row>
    <row r="246" spans="1:4" x14ac:dyDescent="0.55000000000000004">
      <c r="A246" t="s">
        <v>317</v>
      </c>
      <c r="B246">
        <v>0.51</v>
      </c>
      <c r="D246" t="str">
        <f>INDEX(Teams!$B:$B,MATCH(MID(output!A246,6,4)*1,Teams!$A:$A,0))&amp;"_"&amp;INDEX(Teams!$B:$B,MATCH(MID(output!A246,11,4)*1,Teams!$A:$A,0))</f>
        <v>Baylor_SMU</v>
      </c>
    </row>
    <row r="247" spans="1:4" x14ac:dyDescent="0.55000000000000004">
      <c r="A247" t="s">
        <v>318</v>
      </c>
      <c r="B247">
        <v>0.62</v>
      </c>
      <c r="D247" t="str">
        <f>INDEX(Teams!$B:$B,MATCH(MID(output!A247,6,4)*1,Teams!$A:$A,0))&amp;"_"&amp;INDEX(Teams!$B:$B,MATCH(MID(output!A247,11,4)*1,Teams!$A:$A,0))</f>
        <v>Baylor_St John's</v>
      </c>
    </row>
    <row r="248" spans="1:4" x14ac:dyDescent="0.55000000000000004">
      <c r="A248" t="s">
        <v>319</v>
      </c>
      <c r="B248">
        <v>0.51500000000000001</v>
      </c>
      <c r="D248" t="str">
        <f>INDEX(Teams!$B:$B,MATCH(MID(output!A248,6,4)*1,Teams!$A:$A,0))&amp;"_"&amp;INDEX(Teams!$B:$B,MATCH(MID(output!A248,11,4)*1,Teams!$A:$A,0))</f>
        <v>Baylor_Texas</v>
      </c>
    </row>
    <row r="249" spans="1:4" x14ac:dyDescent="0.55000000000000004">
      <c r="A249" t="s">
        <v>320</v>
      </c>
      <c r="B249">
        <v>0.78400000000000003</v>
      </c>
      <c r="D249" t="str">
        <f>INDEX(Teams!$B:$B,MATCH(MID(output!A249,6,4)*1,Teams!$A:$A,0))&amp;"_"&amp;INDEX(Teams!$B:$B,MATCH(MID(output!A249,11,4)*1,Teams!$A:$A,0))</f>
        <v>Baylor_TX Southern</v>
      </c>
    </row>
    <row r="250" spans="1:4" x14ac:dyDescent="0.55000000000000004">
      <c r="A250" t="s">
        <v>321</v>
      </c>
      <c r="B250">
        <v>0.76300000000000001</v>
      </c>
      <c r="D250" t="str">
        <f>INDEX(Teams!$B:$B,MATCH(MID(output!A250,6,4)*1,Teams!$A:$A,0))&amp;"_"&amp;INDEX(Teams!$B:$B,MATCH(MID(output!A250,11,4)*1,Teams!$A:$A,0))</f>
        <v>Baylor_UAB</v>
      </c>
    </row>
    <row r="251" spans="1:4" x14ac:dyDescent="0.55000000000000004">
      <c r="A251" t="s">
        <v>322</v>
      </c>
      <c r="B251">
        <v>0.82099999999999995</v>
      </c>
      <c r="D251" t="str">
        <f>INDEX(Teams!$B:$B,MATCH(MID(output!A251,6,4)*1,Teams!$A:$A,0))&amp;"_"&amp;INDEX(Teams!$B:$B,MATCH(MID(output!A251,11,4)*1,Teams!$A:$A,0))</f>
        <v>Baylor_UC Irvine</v>
      </c>
    </row>
    <row r="252" spans="1:4" x14ac:dyDescent="0.55000000000000004">
      <c r="A252" t="s">
        <v>323</v>
      </c>
      <c r="B252">
        <v>0.57499999999999996</v>
      </c>
      <c r="D252" t="str">
        <f>INDEX(Teams!$B:$B,MATCH(MID(output!A252,6,4)*1,Teams!$A:$A,0))&amp;"_"&amp;INDEX(Teams!$B:$B,MATCH(MID(output!A252,11,4)*1,Teams!$A:$A,0))</f>
        <v>Baylor_UCLA</v>
      </c>
    </row>
    <row r="253" spans="1:4" x14ac:dyDescent="0.55000000000000004">
      <c r="A253" t="s">
        <v>324</v>
      </c>
      <c r="B253">
        <v>0.48499999999999999</v>
      </c>
      <c r="D253" t="str">
        <f>INDEX(Teams!$B:$B,MATCH(MID(output!A253,6,4)*1,Teams!$A:$A,0))&amp;"_"&amp;INDEX(Teams!$B:$B,MATCH(MID(output!A253,11,4)*1,Teams!$A:$A,0))</f>
        <v>Baylor_Utah</v>
      </c>
    </row>
    <row r="254" spans="1:4" x14ac:dyDescent="0.55000000000000004">
      <c r="A254" t="s">
        <v>325</v>
      </c>
      <c r="B254">
        <v>0.45800000000000002</v>
      </c>
      <c r="D254" t="str">
        <f>INDEX(Teams!$B:$B,MATCH(MID(output!A254,6,4)*1,Teams!$A:$A,0))&amp;"_"&amp;INDEX(Teams!$B:$B,MATCH(MID(output!A254,11,4)*1,Teams!$A:$A,0))</f>
        <v>Baylor_VA Commonwealth</v>
      </c>
    </row>
    <row r="255" spans="1:4" x14ac:dyDescent="0.55000000000000004">
      <c r="A255" t="s">
        <v>326</v>
      </c>
      <c r="B255">
        <v>0.73199999999999998</v>
      </c>
      <c r="D255" t="str">
        <f>INDEX(Teams!$B:$B,MATCH(MID(output!A255,6,4)*1,Teams!$A:$A,0))&amp;"_"&amp;INDEX(Teams!$B:$B,MATCH(MID(output!A255,11,4)*1,Teams!$A:$A,0))</f>
        <v>Baylor_Valparaiso</v>
      </c>
    </row>
    <row r="256" spans="1:4" x14ac:dyDescent="0.55000000000000004">
      <c r="A256" t="s">
        <v>327</v>
      </c>
      <c r="B256">
        <v>0.42199999999999999</v>
      </c>
      <c r="D256" t="str">
        <f>INDEX(Teams!$B:$B,MATCH(MID(output!A256,6,4)*1,Teams!$A:$A,0))&amp;"_"&amp;INDEX(Teams!$B:$B,MATCH(MID(output!A256,11,4)*1,Teams!$A:$A,0))</f>
        <v>Baylor_Villanova</v>
      </c>
    </row>
    <row r="257" spans="1:4" x14ac:dyDescent="0.55000000000000004">
      <c r="A257" t="s">
        <v>328</v>
      </c>
      <c r="B257">
        <v>0.51100000000000001</v>
      </c>
      <c r="D257" t="str">
        <f>INDEX(Teams!$B:$B,MATCH(MID(output!A257,6,4)*1,Teams!$A:$A,0))&amp;"_"&amp;INDEX(Teams!$B:$B,MATCH(MID(output!A257,11,4)*1,Teams!$A:$A,0))</f>
        <v>Baylor_Virginia</v>
      </c>
    </row>
    <row r="258" spans="1:4" x14ac:dyDescent="0.55000000000000004">
      <c r="A258" t="s">
        <v>329</v>
      </c>
      <c r="B258">
        <v>0.45100000000000001</v>
      </c>
      <c r="D258" t="str">
        <f>INDEX(Teams!$B:$B,MATCH(MID(output!A258,6,4)*1,Teams!$A:$A,0))&amp;"_"&amp;INDEX(Teams!$B:$B,MATCH(MID(output!A258,11,4)*1,Teams!$A:$A,0))</f>
        <v>Baylor_West Virginia</v>
      </c>
    </row>
    <row r="259" spans="1:4" x14ac:dyDescent="0.55000000000000004">
      <c r="A259" t="s">
        <v>330</v>
      </c>
      <c r="B259">
        <v>0.45900000000000002</v>
      </c>
      <c r="D259" t="str">
        <f>INDEX(Teams!$B:$B,MATCH(MID(output!A259,6,4)*1,Teams!$A:$A,0))&amp;"_"&amp;INDEX(Teams!$B:$B,MATCH(MID(output!A259,11,4)*1,Teams!$A:$A,0))</f>
        <v>Baylor_Wichita St</v>
      </c>
    </row>
    <row r="260" spans="1:4" x14ac:dyDescent="0.55000000000000004">
      <c r="A260" t="s">
        <v>331</v>
      </c>
      <c r="B260">
        <v>0.41399999999999998</v>
      </c>
      <c r="D260" t="str">
        <f>INDEX(Teams!$B:$B,MATCH(MID(output!A260,6,4)*1,Teams!$A:$A,0))&amp;"_"&amp;INDEX(Teams!$B:$B,MATCH(MID(output!A260,11,4)*1,Teams!$A:$A,0))</f>
        <v>Baylor_Wisconsin</v>
      </c>
    </row>
    <row r="261" spans="1:4" x14ac:dyDescent="0.55000000000000004">
      <c r="A261" t="s">
        <v>332</v>
      </c>
      <c r="B261">
        <v>0.76600000000000001</v>
      </c>
      <c r="D261" t="str">
        <f>INDEX(Teams!$B:$B,MATCH(MID(output!A261,6,4)*1,Teams!$A:$A,0))&amp;"_"&amp;INDEX(Teams!$B:$B,MATCH(MID(output!A261,11,4)*1,Teams!$A:$A,0))</f>
        <v>Baylor_Wofford</v>
      </c>
    </row>
    <row r="262" spans="1:4" x14ac:dyDescent="0.55000000000000004">
      <c r="A262" t="s">
        <v>333</v>
      </c>
      <c r="B262">
        <v>0.81</v>
      </c>
      <c r="D262" t="str">
        <f>INDEX(Teams!$B:$B,MATCH(MID(output!A262,6,4)*1,Teams!$A:$A,0))&amp;"_"&amp;INDEX(Teams!$B:$B,MATCH(MID(output!A262,11,4)*1,Teams!$A:$A,0))</f>
        <v>Baylor_Wyoming</v>
      </c>
    </row>
    <row r="263" spans="1:4" x14ac:dyDescent="0.55000000000000004">
      <c r="A263" t="s">
        <v>334</v>
      </c>
      <c r="B263">
        <v>0.54900000000000004</v>
      </c>
      <c r="D263" t="str">
        <f>INDEX(Teams!$B:$B,MATCH(MID(output!A263,6,4)*1,Teams!$A:$A,0))&amp;"_"&amp;INDEX(Teams!$B:$B,MATCH(MID(output!A263,11,4)*1,Teams!$A:$A,0))</f>
        <v>Baylor_Xavier</v>
      </c>
    </row>
    <row r="264" spans="1:4" x14ac:dyDescent="0.55000000000000004">
      <c r="A264" t="s">
        <v>335</v>
      </c>
      <c r="B264">
        <v>0.34499999999999997</v>
      </c>
      <c r="D264" t="str">
        <f>INDEX(Teams!$B:$B,MATCH(MID(output!A264,6,4)*1,Teams!$A:$A,0))&amp;"_"&amp;INDEX(Teams!$B:$B,MATCH(MID(output!A264,11,4)*1,Teams!$A:$A,0))</f>
        <v>Belmont_Boise St</v>
      </c>
    </row>
    <row r="265" spans="1:4" x14ac:dyDescent="0.55000000000000004">
      <c r="A265" t="s">
        <v>336</v>
      </c>
      <c r="B265">
        <v>0.33900000000000002</v>
      </c>
      <c r="D265" t="str">
        <f>INDEX(Teams!$B:$B,MATCH(MID(output!A265,6,4)*1,Teams!$A:$A,0))&amp;"_"&amp;INDEX(Teams!$B:$B,MATCH(MID(output!A265,11,4)*1,Teams!$A:$A,0))</f>
        <v>Belmont_Buffalo</v>
      </c>
    </row>
    <row r="266" spans="1:4" x14ac:dyDescent="0.55000000000000004">
      <c r="A266" t="s">
        <v>337</v>
      </c>
      <c r="B266">
        <v>0.214</v>
      </c>
      <c r="D266" t="str">
        <f>INDEX(Teams!$B:$B,MATCH(MID(output!A266,6,4)*1,Teams!$A:$A,0))&amp;"_"&amp;INDEX(Teams!$B:$B,MATCH(MID(output!A266,11,4)*1,Teams!$A:$A,0))</f>
        <v>Belmont_Butler</v>
      </c>
    </row>
    <row r="267" spans="1:4" x14ac:dyDescent="0.55000000000000004">
      <c r="A267" t="s">
        <v>338</v>
      </c>
      <c r="B267">
        <v>0.30599999999999999</v>
      </c>
      <c r="D267" t="str">
        <f>INDEX(Teams!$B:$B,MATCH(MID(output!A267,6,4)*1,Teams!$A:$A,0))&amp;"_"&amp;INDEX(Teams!$B:$B,MATCH(MID(output!A267,11,4)*1,Teams!$A:$A,0))</f>
        <v>Belmont_BYU</v>
      </c>
    </row>
    <row r="268" spans="1:4" x14ac:dyDescent="0.55000000000000004">
      <c r="A268" t="s">
        <v>339</v>
      </c>
      <c r="B268">
        <v>0.379</v>
      </c>
      <c r="D268" t="str">
        <f>INDEX(Teams!$B:$B,MATCH(MID(output!A268,6,4)*1,Teams!$A:$A,0))&amp;"_"&amp;INDEX(Teams!$B:$B,MATCH(MID(output!A268,11,4)*1,Teams!$A:$A,0))</f>
        <v>Belmont_Cincinnati</v>
      </c>
    </row>
    <row r="269" spans="1:4" x14ac:dyDescent="0.55000000000000004">
      <c r="A269" t="s">
        <v>340</v>
      </c>
      <c r="B269">
        <v>0.39700000000000002</v>
      </c>
      <c r="D269" t="str">
        <f>INDEX(Teams!$B:$B,MATCH(MID(output!A269,6,4)*1,Teams!$A:$A,0))&amp;"_"&amp;INDEX(Teams!$B:$B,MATCH(MID(output!A269,11,4)*1,Teams!$A:$A,0))</f>
        <v>Belmont_Coastal Car</v>
      </c>
    </row>
    <row r="270" spans="1:4" x14ac:dyDescent="0.55000000000000004">
      <c r="A270" t="s">
        <v>341</v>
      </c>
      <c r="B270">
        <v>0.33800000000000002</v>
      </c>
      <c r="D270" t="str">
        <f>INDEX(Teams!$B:$B,MATCH(MID(output!A270,6,4)*1,Teams!$A:$A,0))&amp;"_"&amp;INDEX(Teams!$B:$B,MATCH(MID(output!A270,11,4)*1,Teams!$A:$A,0))</f>
        <v>Belmont_Davidson</v>
      </c>
    </row>
    <row r="271" spans="1:4" x14ac:dyDescent="0.55000000000000004">
      <c r="A271" t="s">
        <v>342</v>
      </c>
      <c r="B271">
        <v>0.34100000000000003</v>
      </c>
      <c r="D271" t="str">
        <f>INDEX(Teams!$B:$B,MATCH(MID(output!A271,6,4)*1,Teams!$A:$A,0))&amp;"_"&amp;INDEX(Teams!$B:$B,MATCH(MID(output!A271,11,4)*1,Teams!$A:$A,0))</f>
        <v>Belmont_Dayton</v>
      </c>
    </row>
    <row r="272" spans="1:4" x14ac:dyDescent="0.55000000000000004">
      <c r="A272" t="s">
        <v>343</v>
      </c>
      <c r="B272">
        <v>1.4E-2</v>
      </c>
      <c r="D272" t="str">
        <f>INDEX(Teams!$B:$B,MATCH(MID(output!A272,6,4)*1,Teams!$A:$A,0))&amp;"_"&amp;INDEX(Teams!$B:$B,MATCH(MID(output!A272,11,4)*1,Teams!$A:$A,0))</f>
        <v>Belmont_Duke</v>
      </c>
    </row>
    <row r="273" spans="1:4" x14ac:dyDescent="0.55000000000000004">
      <c r="A273" t="s">
        <v>344</v>
      </c>
      <c r="B273">
        <v>0.34300000000000003</v>
      </c>
      <c r="D273" t="str">
        <f>INDEX(Teams!$B:$B,MATCH(MID(output!A273,6,4)*1,Teams!$A:$A,0))&amp;"_"&amp;INDEX(Teams!$B:$B,MATCH(MID(output!A273,11,4)*1,Teams!$A:$A,0))</f>
        <v>Belmont_E Washington</v>
      </c>
    </row>
    <row r="274" spans="1:4" x14ac:dyDescent="0.55000000000000004">
      <c r="A274" t="s">
        <v>345</v>
      </c>
      <c r="B274">
        <v>0.21099999999999999</v>
      </c>
      <c r="D274" t="str">
        <f>INDEX(Teams!$B:$B,MATCH(MID(output!A274,6,4)*1,Teams!$A:$A,0))&amp;"_"&amp;INDEX(Teams!$B:$B,MATCH(MID(output!A274,11,4)*1,Teams!$A:$A,0))</f>
        <v>Belmont_Georgetown</v>
      </c>
    </row>
    <row r="275" spans="1:4" x14ac:dyDescent="0.55000000000000004">
      <c r="A275" t="s">
        <v>346</v>
      </c>
      <c r="B275">
        <v>0.33800000000000002</v>
      </c>
      <c r="D275" t="str">
        <f>INDEX(Teams!$B:$B,MATCH(MID(output!A275,6,4)*1,Teams!$A:$A,0))&amp;"_"&amp;INDEX(Teams!$B:$B,MATCH(MID(output!A275,11,4)*1,Teams!$A:$A,0))</f>
        <v>Belmont_Georgia</v>
      </c>
    </row>
    <row r="276" spans="1:4" x14ac:dyDescent="0.55000000000000004">
      <c r="A276" t="s">
        <v>347</v>
      </c>
      <c r="B276">
        <v>0.31900000000000001</v>
      </c>
      <c r="D276" t="str">
        <f>INDEX(Teams!$B:$B,MATCH(MID(output!A276,6,4)*1,Teams!$A:$A,0))&amp;"_"&amp;INDEX(Teams!$B:$B,MATCH(MID(output!A276,11,4)*1,Teams!$A:$A,0))</f>
        <v>Belmont_Georgia St</v>
      </c>
    </row>
    <row r="277" spans="1:4" x14ac:dyDescent="0.55000000000000004">
      <c r="A277" t="s">
        <v>348</v>
      </c>
      <c r="B277">
        <v>6.7000000000000004E-2</v>
      </c>
      <c r="D277" t="str">
        <f>INDEX(Teams!$B:$B,MATCH(MID(output!A277,6,4)*1,Teams!$A:$A,0))&amp;"_"&amp;INDEX(Teams!$B:$B,MATCH(MID(output!A277,11,4)*1,Teams!$A:$A,0))</f>
        <v>Belmont_Gonzaga</v>
      </c>
    </row>
    <row r="278" spans="1:4" x14ac:dyDescent="0.55000000000000004">
      <c r="A278" t="s">
        <v>349</v>
      </c>
      <c r="B278">
        <v>0.48399999999999999</v>
      </c>
      <c r="D278" t="str">
        <f>INDEX(Teams!$B:$B,MATCH(MID(output!A278,6,4)*1,Teams!$A:$A,0))&amp;"_"&amp;INDEX(Teams!$B:$B,MATCH(MID(output!A278,11,4)*1,Teams!$A:$A,0))</f>
        <v>Belmont_Hampton</v>
      </c>
    </row>
    <row r="279" spans="1:4" x14ac:dyDescent="0.55000000000000004">
      <c r="A279" t="s">
        <v>350</v>
      </c>
      <c r="B279">
        <v>0.504</v>
      </c>
      <c r="D279" t="str">
        <f>INDEX(Teams!$B:$B,MATCH(MID(output!A279,6,4)*1,Teams!$A:$A,0))&amp;"_"&amp;INDEX(Teams!$B:$B,MATCH(MID(output!A279,11,4)*1,Teams!$A:$A,0))</f>
        <v>Belmont_Harvard</v>
      </c>
    </row>
    <row r="280" spans="1:4" x14ac:dyDescent="0.55000000000000004">
      <c r="A280" t="s">
        <v>351</v>
      </c>
      <c r="B280">
        <v>0.378</v>
      </c>
      <c r="D280" t="str">
        <f>INDEX(Teams!$B:$B,MATCH(MID(output!A280,6,4)*1,Teams!$A:$A,0))&amp;"_"&amp;INDEX(Teams!$B:$B,MATCH(MID(output!A280,11,4)*1,Teams!$A:$A,0))</f>
        <v>Belmont_Indiana</v>
      </c>
    </row>
    <row r="281" spans="1:4" x14ac:dyDescent="0.55000000000000004">
      <c r="A281" t="s">
        <v>352</v>
      </c>
      <c r="B281">
        <v>0.25900000000000001</v>
      </c>
      <c r="D281" t="str">
        <f>INDEX(Teams!$B:$B,MATCH(MID(output!A281,6,4)*1,Teams!$A:$A,0))&amp;"_"&amp;INDEX(Teams!$B:$B,MATCH(MID(output!A281,11,4)*1,Teams!$A:$A,0))</f>
        <v>Belmont_Iowa</v>
      </c>
    </row>
    <row r="282" spans="1:4" x14ac:dyDescent="0.55000000000000004">
      <c r="A282" t="s">
        <v>353</v>
      </c>
      <c r="B282">
        <v>9.7000000000000003E-2</v>
      </c>
      <c r="D282" t="str">
        <f>INDEX(Teams!$B:$B,MATCH(MID(output!A282,6,4)*1,Teams!$A:$A,0))&amp;"_"&amp;INDEX(Teams!$B:$B,MATCH(MID(output!A282,11,4)*1,Teams!$A:$A,0))</f>
        <v>Belmont_Iowa St</v>
      </c>
    </row>
    <row r="283" spans="1:4" x14ac:dyDescent="0.55000000000000004">
      <c r="A283" t="s">
        <v>354</v>
      </c>
      <c r="B283">
        <v>0.105</v>
      </c>
      <c r="D283" t="str">
        <f>INDEX(Teams!$B:$B,MATCH(MID(output!A283,6,4)*1,Teams!$A:$A,0))&amp;"_"&amp;INDEX(Teams!$B:$B,MATCH(MID(output!A283,11,4)*1,Teams!$A:$A,0))</f>
        <v>Belmont_Kansas</v>
      </c>
    </row>
    <row r="284" spans="1:4" x14ac:dyDescent="0.55000000000000004">
      <c r="A284" t="s">
        <v>355</v>
      </c>
      <c r="B284">
        <v>2.9000000000000001E-2</v>
      </c>
      <c r="D284" t="str">
        <f>INDEX(Teams!$B:$B,MATCH(MID(output!A284,6,4)*1,Teams!$A:$A,0))&amp;"_"&amp;INDEX(Teams!$B:$B,MATCH(MID(output!A284,11,4)*1,Teams!$A:$A,0))</f>
        <v>Belmont_Kentucky</v>
      </c>
    </row>
    <row r="285" spans="1:4" x14ac:dyDescent="0.55000000000000004">
      <c r="A285" t="s">
        <v>356</v>
      </c>
      <c r="B285">
        <v>0.40200000000000002</v>
      </c>
      <c r="D285" t="str">
        <f>INDEX(Teams!$B:$B,MATCH(MID(output!A285,6,4)*1,Teams!$A:$A,0))&amp;"_"&amp;INDEX(Teams!$B:$B,MATCH(MID(output!A285,11,4)*1,Teams!$A:$A,0))</f>
        <v>Belmont_Lafayette</v>
      </c>
    </row>
    <row r="286" spans="1:4" x14ac:dyDescent="0.55000000000000004">
      <c r="A286" t="s">
        <v>357</v>
      </c>
      <c r="B286">
        <v>9.5000000000000001E-2</v>
      </c>
      <c r="D286" t="str">
        <f>INDEX(Teams!$B:$B,MATCH(MID(output!A286,6,4)*1,Teams!$A:$A,0))&amp;"_"&amp;INDEX(Teams!$B:$B,MATCH(MID(output!A286,11,4)*1,Teams!$A:$A,0))</f>
        <v>Belmont_Louisville</v>
      </c>
    </row>
    <row r="287" spans="1:4" x14ac:dyDescent="0.55000000000000004">
      <c r="A287" t="s">
        <v>358</v>
      </c>
      <c r="B287">
        <v>0.33800000000000002</v>
      </c>
      <c r="D287" t="str">
        <f>INDEX(Teams!$B:$B,MATCH(MID(output!A287,6,4)*1,Teams!$A:$A,0))&amp;"_"&amp;INDEX(Teams!$B:$B,MATCH(MID(output!A287,11,4)*1,Teams!$A:$A,0))</f>
        <v>Belmont_LSU</v>
      </c>
    </row>
    <row r="288" spans="1:4" x14ac:dyDescent="0.55000000000000004">
      <c r="A288" t="s">
        <v>359</v>
      </c>
      <c r="B288">
        <v>0.312</v>
      </c>
      <c r="D288" t="str">
        <f>INDEX(Teams!$B:$B,MATCH(MID(output!A288,6,4)*1,Teams!$A:$A,0))&amp;"_"&amp;INDEX(Teams!$B:$B,MATCH(MID(output!A288,11,4)*1,Teams!$A:$A,0))</f>
        <v>Belmont_Manhattan</v>
      </c>
    </row>
    <row r="289" spans="1:4" x14ac:dyDescent="0.55000000000000004">
      <c r="A289" t="s">
        <v>360</v>
      </c>
      <c r="B289">
        <v>0.27300000000000002</v>
      </c>
      <c r="D289" t="str">
        <f>INDEX(Teams!$B:$B,MATCH(MID(output!A289,6,4)*1,Teams!$A:$A,0))&amp;"_"&amp;INDEX(Teams!$B:$B,MATCH(MID(output!A289,11,4)*1,Teams!$A:$A,0))</f>
        <v>Belmont_Maryland</v>
      </c>
    </row>
    <row r="290" spans="1:4" x14ac:dyDescent="0.55000000000000004">
      <c r="A290" t="s">
        <v>361</v>
      </c>
      <c r="B290">
        <v>0.21</v>
      </c>
      <c r="D290" t="str">
        <f>INDEX(Teams!$B:$B,MATCH(MID(output!A290,6,4)*1,Teams!$A:$A,0))&amp;"_"&amp;INDEX(Teams!$B:$B,MATCH(MID(output!A290,11,4)*1,Teams!$A:$A,0))</f>
        <v>Belmont_Michigan St</v>
      </c>
    </row>
    <row r="291" spans="1:4" x14ac:dyDescent="0.55000000000000004">
      <c r="A291" t="s">
        <v>362</v>
      </c>
      <c r="B291">
        <v>0.309</v>
      </c>
      <c r="D291" t="str">
        <f>INDEX(Teams!$B:$B,MATCH(MID(output!A291,6,4)*1,Teams!$A:$A,0))&amp;"_"&amp;INDEX(Teams!$B:$B,MATCH(MID(output!A291,11,4)*1,Teams!$A:$A,0))</f>
        <v>Belmont_Mississippi</v>
      </c>
    </row>
    <row r="292" spans="1:4" x14ac:dyDescent="0.55000000000000004">
      <c r="A292" t="s">
        <v>363</v>
      </c>
      <c r="B292">
        <v>0.48699999999999999</v>
      </c>
      <c r="D292" t="str">
        <f>INDEX(Teams!$B:$B,MATCH(MID(output!A292,6,4)*1,Teams!$A:$A,0))&amp;"_"&amp;INDEX(Teams!$B:$B,MATCH(MID(output!A292,11,4)*1,Teams!$A:$A,0))</f>
        <v>Belmont_N Dakota St</v>
      </c>
    </row>
    <row r="293" spans="1:4" x14ac:dyDescent="0.55000000000000004">
      <c r="A293" t="s">
        <v>364</v>
      </c>
      <c r="B293">
        <v>0.26100000000000001</v>
      </c>
      <c r="D293" t="str">
        <f>INDEX(Teams!$B:$B,MATCH(MID(output!A293,6,4)*1,Teams!$A:$A,0))&amp;"_"&amp;INDEX(Teams!$B:$B,MATCH(MID(output!A293,11,4)*1,Teams!$A:$A,0))</f>
        <v>Belmont_NC State</v>
      </c>
    </row>
    <row r="294" spans="1:4" x14ac:dyDescent="0.55000000000000004">
      <c r="A294" t="s">
        <v>365</v>
      </c>
      <c r="B294">
        <v>0.35099999999999998</v>
      </c>
      <c r="D294" t="str">
        <f>INDEX(Teams!$B:$B,MATCH(MID(output!A294,6,4)*1,Teams!$A:$A,0))&amp;"_"&amp;INDEX(Teams!$B:$B,MATCH(MID(output!A294,11,4)*1,Teams!$A:$A,0))</f>
        <v>Belmont_New Mexico St</v>
      </c>
    </row>
    <row r="295" spans="1:4" x14ac:dyDescent="0.55000000000000004">
      <c r="A295" t="s">
        <v>366</v>
      </c>
      <c r="B295">
        <v>5.0999999999999997E-2</v>
      </c>
      <c r="D295" t="str">
        <f>INDEX(Teams!$B:$B,MATCH(MID(output!A295,6,4)*1,Teams!$A:$A,0))&amp;"_"&amp;INDEX(Teams!$B:$B,MATCH(MID(output!A295,11,4)*1,Teams!$A:$A,0))</f>
        <v>Belmont_North Carolina</v>
      </c>
    </row>
    <row r="296" spans="1:4" x14ac:dyDescent="0.55000000000000004">
      <c r="A296" t="s">
        <v>367</v>
      </c>
      <c r="B296">
        <v>0.32700000000000001</v>
      </c>
      <c r="D296" t="str">
        <f>INDEX(Teams!$B:$B,MATCH(MID(output!A296,6,4)*1,Teams!$A:$A,0))&amp;"_"&amp;INDEX(Teams!$B:$B,MATCH(MID(output!A296,11,4)*1,Teams!$A:$A,0))</f>
        <v>Belmont_North Florida</v>
      </c>
    </row>
    <row r="297" spans="1:4" x14ac:dyDescent="0.55000000000000004">
      <c r="A297" t="s">
        <v>368</v>
      </c>
      <c r="B297">
        <v>0.36299999999999999</v>
      </c>
      <c r="D297" t="str">
        <f>INDEX(Teams!$B:$B,MATCH(MID(output!A297,6,4)*1,Teams!$A:$A,0))&amp;"_"&amp;INDEX(Teams!$B:$B,MATCH(MID(output!A297,11,4)*1,Teams!$A:$A,0))</f>
        <v>Belmont_Northeastern</v>
      </c>
    </row>
    <row r="298" spans="1:4" x14ac:dyDescent="0.55000000000000004">
      <c r="A298" t="s">
        <v>369</v>
      </c>
      <c r="B298">
        <v>0.22700000000000001</v>
      </c>
      <c r="D298" t="str">
        <f>INDEX(Teams!$B:$B,MATCH(MID(output!A298,6,4)*1,Teams!$A:$A,0))&amp;"_"&amp;INDEX(Teams!$B:$B,MATCH(MID(output!A298,11,4)*1,Teams!$A:$A,0))</f>
        <v>Belmont_Northern Iowa</v>
      </c>
    </row>
    <row r="299" spans="1:4" x14ac:dyDescent="0.55000000000000004">
      <c r="A299" t="s">
        <v>370</v>
      </c>
      <c r="B299">
        <v>8.7999999999999995E-2</v>
      </c>
      <c r="D299" t="str">
        <f>INDEX(Teams!$B:$B,MATCH(MID(output!A299,6,4)*1,Teams!$A:$A,0))&amp;"_"&amp;INDEX(Teams!$B:$B,MATCH(MID(output!A299,11,4)*1,Teams!$A:$A,0))</f>
        <v>Belmont_Notre Dame</v>
      </c>
    </row>
    <row r="300" spans="1:4" x14ac:dyDescent="0.55000000000000004">
      <c r="A300" t="s">
        <v>371</v>
      </c>
      <c r="B300">
        <v>0.19700000000000001</v>
      </c>
      <c r="D300" t="str">
        <f>INDEX(Teams!$B:$B,MATCH(MID(output!A300,6,4)*1,Teams!$A:$A,0))&amp;"_"&amp;INDEX(Teams!$B:$B,MATCH(MID(output!A300,11,4)*1,Teams!$A:$A,0))</f>
        <v>Belmont_Ohio St</v>
      </c>
    </row>
    <row r="301" spans="1:4" x14ac:dyDescent="0.55000000000000004">
      <c r="A301" t="s">
        <v>372</v>
      </c>
      <c r="B301">
        <v>0.10299999999999999</v>
      </c>
      <c r="D301" t="str">
        <f>INDEX(Teams!$B:$B,MATCH(MID(output!A301,6,4)*1,Teams!$A:$A,0))&amp;"_"&amp;INDEX(Teams!$B:$B,MATCH(MID(output!A301,11,4)*1,Teams!$A:$A,0))</f>
        <v>Belmont_Oklahoma</v>
      </c>
    </row>
    <row r="302" spans="1:4" x14ac:dyDescent="0.55000000000000004">
      <c r="A302" t="s">
        <v>373</v>
      </c>
      <c r="B302">
        <v>0.40400000000000003</v>
      </c>
      <c r="D302" t="str">
        <f>INDEX(Teams!$B:$B,MATCH(MID(output!A302,6,4)*1,Teams!$A:$A,0))&amp;"_"&amp;INDEX(Teams!$B:$B,MATCH(MID(output!A302,11,4)*1,Teams!$A:$A,0))</f>
        <v>Belmont_Oklahoma St</v>
      </c>
    </row>
    <row r="303" spans="1:4" x14ac:dyDescent="0.55000000000000004">
      <c r="A303" t="s">
        <v>374</v>
      </c>
      <c r="B303">
        <v>0.32100000000000001</v>
      </c>
      <c r="D303" t="str">
        <f>INDEX(Teams!$B:$B,MATCH(MID(output!A303,6,4)*1,Teams!$A:$A,0))&amp;"_"&amp;INDEX(Teams!$B:$B,MATCH(MID(output!A303,11,4)*1,Teams!$A:$A,0))</f>
        <v>Belmont_Oregon</v>
      </c>
    </row>
    <row r="304" spans="1:4" x14ac:dyDescent="0.55000000000000004">
      <c r="A304" t="s">
        <v>375</v>
      </c>
      <c r="B304">
        <v>0.28599999999999998</v>
      </c>
      <c r="D304" t="str">
        <f>INDEX(Teams!$B:$B,MATCH(MID(output!A304,6,4)*1,Teams!$A:$A,0))&amp;"_"&amp;INDEX(Teams!$B:$B,MATCH(MID(output!A304,11,4)*1,Teams!$A:$A,0))</f>
        <v>Belmont_Providence</v>
      </c>
    </row>
    <row r="305" spans="1:4" x14ac:dyDescent="0.55000000000000004">
      <c r="A305" t="s">
        <v>376</v>
      </c>
      <c r="B305">
        <v>0.32200000000000001</v>
      </c>
      <c r="D305" t="str">
        <f>INDEX(Teams!$B:$B,MATCH(MID(output!A305,6,4)*1,Teams!$A:$A,0))&amp;"_"&amp;INDEX(Teams!$B:$B,MATCH(MID(output!A305,11,4)*1,Teams!$A:$A,0))</f>
        <v>Belmont_Purdue</v>
      </c>
    </row>
    <row r="306" spans="1:4" x14ac:dyDescent="0.55000000000000004">
      <c r="A306" t="s">
        <v>377</v>
      </c>
      <c r="B306">
        <v>0.33</v>
      </c>
      <c r="D306" t="str">
        <f>INDEX(Teams!$B:$B,MATCH(MID(output!A306,6,4)*1,Teams!$A:$A,0))&amp;"_"&amp;INDEX(Teams!$B:$B,MATCH(MID(output!A306,11,4)*1,Teams!$A:$A,0))</f>
        <v>Belmont_Robert Morris</v>
      </c>
    </row>
    <row r="307" spans="1:4" x14ac:dyDescent="0.55000000000000004">
      <c r="A307" t="s">
        <v>378</v>
      </c>
      <c r="B307">
        <v>0.439</v>
      </c>
      <c r="D307" t="str">
        <f>INDEX(Teams!$B:$B,MATCH(MID(output!A307,6,4)*1,Teams!$A:$A,0))&amp;"_"&amp;INDEX(Teams!$B:$B,MATCH(MID(output!A307,11,4)*1,Teams!$A:$A,0))</f>
        <v>Belmont_San Diego St</v>
      </c>
    </row>
    <row r="308" spans="1:4" x14ac:dyDescent="0.55000000000000004">
      <c r="A308" t="s">
        <v>379</v>
      </c>
      <c r="B308">
        <v>0.28899999999999998</v>
      </c>
      <c r="D308" t="str">
        <f>INDEX(Teams!$B:$B,MATCH(MID(output!A308,6,4)*1,Teams!$A:$A,0))&amp;"_"&amp;INDEX(Teams!$B:$B,MATCH(MID(output!A308,11,4)*1,Teams!$A:$A,0))</f>
        <v>Belmont_SF Austin</v>
      </c>
    </row>
    <row r="309" spans="1:4" x14ac:dyDescent="0.55000000000000004">
      <c r="A309" t="s">
        <v>380</v>
      </c>
      <c r="B309">
        <v>0.26600000000000001</v>
      </c>
      <c r="D309" t="str">
        <f>INDEX(Teams!$B:$B,MATCH(MID(output!A309,6,4)*1,Teams!$A:$A,0))&amp;"_"&amp;INDEX(Teams!$B:$B,MATCH(MID(output!A309,11,4)*1,Teams!$A:$A,0))</f>
        <v>Belmont_SMU</v>
      </c>
    </row>
    <row r="310" spans="1:4" x14ac:dyDescent="0.55000000000000004">
      <c r="A310" t="s">
        <v>381</v>
      </c>
      <c r="B310">
        <v>0.28199999999999997</v>
      </c>
      <c r="D310" t="str">
        <f>INDEX(Teams!$B:$B,MATCH(MID(output!A310,6,4)*1,Teams!$A:$A,0))&amp;"_"&amp;INDEX(Teams!$B:$B,MATCH(MID(output!A310,11,4)*1,Teams!$A:$A,0))</f>
        <v>Belmont_St John's</v>
      </c>
    </row>
    <row r="311" spans="1:4" x14ac:dyDescent="0.55000000000000004">
      <c r="A311" t="s">
        <v>382</v>
      </c>
      <c r="B311">
        <v>0.249</v>
      </c>
      <c r="D311" t="str">
        <f>INDEX(Teams!$B:$B,MATCH(MID(output!A311,6,4)*1,Teams!$A:$A,0))&amp;"_"&amp;INDEX(Teams!$B:$B,MATCH(MID(output!A311,11,4)*1,Teams!$A:$A,0))</f>
        <v>Belmont_Texas</v>
      </c>
    </row>
    <row r="312" spans="1:4" x14ac:dyDescent="0.55000000000000004">
      <c r="A312" t="s">
        <v>383</v>
      </c>
      <c r="B312">
        <v>0.38</v>
      </c>
      <c r="D312" t="str">
        <f>INDEX(Teams!$B:$B,MATCH(MID(output!A312,6,4)*1,Teams!$A:$A,0))&amp;"_"&amp;INDEX(Teams!$B:$B,MATCH(MID(output!A312,11,4)*1,Teams!$A:$A,0))</f>
        <v>Belmont_TX Southern</v>
      </c>
    </row>
    <row r="313" spans="1:4" x14ac:dyDescent="0.55000000000000004">
      <c r="A313" t="s">
        <v>384</v>
      </c>
      <c r="B313">
        <v>0.29499999999999998</v>
      </c>
      <c r="D313" t="str">
        <f>INDEX(Teams!$B:$B,MATCH(MID(output!A313,6,4)*1,Teams!$A:$A,0))&amp;"_"&amp;INDEX(Teams!$B:$B,MATCH(MID(output!A313,11,4)*1,Teams!$A:$A,0))</f>
        <v>Belmont_UAB</v>
      </c>
    </row>
    <row r="314" spans="1:4" x14ac:dyDescent="0.55000000000000004">
      <c r="A314" t="s">
        <v>385</v>
      </c>
      <c r="B314">
        <v>0.379</v>
      </c>
      <c r="D314" t="str">
        <f>INDEX(Teams!$B:$B,MATCH(MID(output!A314,6,4)*1,Teams!$A:$A,0))&amp;"_"&amp;INDEX(Teams!$B:$B,MATCH(MID(output!A314,11,4)*1,Teams!$A:$A,0))</f>
        <v>Belmont_UC Irvine</v>
      </c>
    </row>
    <row r="315" spans="1:4" x14ac:dyDescent="0.55000000000000004">
      <c r="A315" t="s">
        <v>386</v>
      </c>
      <c r="B315">
        <v>0.29199999999999998</v>
      </c>
      <c r="D315" t="str">
        <f>INDEX(Teams!$B:$B,MATCH(MID(output!A315,6,4)*1,Teams!$A:$A,0))&amp;"_"&amp;INDEX(Teams!$B:$B,MATCH(MID(output!A315,11,4)*1,Teams!$A:$A,0))</f>
        <v>Belmont_UCLA</v>
      </c>
    </row>
    <row r="316" spans="1:4" x14ac:dyDescent="0.55000000000000004">
      <c r="A316" t="s">
        <v>387</v>
      </c>
      <c r="B316">
        <v>0.192</v>
      </c>
      <c r="D316" t="str">
        <f>INDEX(Teams!$B:$B,MATCH(MID(output!A316,6,4)*1,Teams!$A:$A,0))&amp;"_"&amp;INDEX(Teams!$B:$B,MATCH(MID(output!A316,11,4)*1,Teams!$A:$A,0))</f>
        <v>Belmont_Utah</v>
      </c>
    </row>
    <row r="317" spans="1:4" x14ac:dyDescent="0.55000000000000004">
      <c r="A317" t="s">
        <v>388</v>
      </c>
      <c r="B317">
        <v>0.313</v>
      </c>
      <c r="D317" t="str">
        <f>INDEX(Teams!$B:$B,MATCH(MID(output!A317,6,4)*1,Teams!$A:$A,0))&amp;"_"&amp;INDEX(Teams!$B:$B,MATCH(MID(output!A317,11,4)*1,Teams!$A:$A,0))</f>
        <v>Belmont_VA Commonwealth</v>
      </c>
    </row>
    <row r="318" spans="1:4" x14ac:dyDescent="0.55000000000000004">
      <c r="A318" t="s">
        <v>389</v>
      </c>
      <c r="B318">
        <v>0.33700000000000002</v>
      </c>
      <c r="D318" t="str">
        <f>INDEX(Teams!$B:$B,MATCH(MID(output!A318,6,4)*1,Teams!$A:$A,0))&amp;"_"&amp;INDEX(Teams!$B:$B,MATCH(MID(output!A318,11,4)*1,Teams!$A:$A,0))</f>
        <v>Belmont_Valparaiso</v>
      </c>
    </row>
    <row r="319" spans="1:4" x14ac:dyDescent="0.55000000000000004">
      <c r="A319" t="s">
        <v>390</v>
      </c>
      <c r="B319">
        <v>4.4999999999999998E-2</v>
      </c>
      <c r="D319" t="str">
        <f>INDEX(Teams!$B:$B,MATCH(MID(output!A319,6,4)*1,Teams!$A:$A,0))&amp;"_"&amp;INDEX(Teams!$B:$B,MATCH(MID(output!A319,11,4)*1,Teams!$A:$A,0))</f>
        <v>Belmont_Villanova</v>
      </c>
    </row>
    <row r="320" spans="1:4" x14ac:dyDescent="0.55000000000000004">
      <c r="A320" t="s">
        <v>391</v>
      </c>
      <c r="B320">
        <v>0.11</v>
      </c>
      <c r="D320" t="str">
        <f>INDEX(Teams!$B:$B,MATCH(MID(output!A320,6,4)*1,Teams!$A:$A,0))&amp;"_"&amp;INDEX(Teams!$B:$B,MATCH(MID(output!A320,11,4)*1,Teams!$A:$A,0))</f>
        <v>Belmont_Virginia</v>
      </c>
    </row>
    <row r="321" spans="1:4" x14ac:dyDescent="0.55000000000000004">
      <c r="A321" t="s">
        <v>392</v>
      </c>
      <c r="B321">
        <v>0.22600000000000001</v>
      </c>
      <c r="D321" t="str">
        <f>INDEX(Teams!$B:$B,MATCH(MID(output!A321,6,4)*1,Teams!$A:$A,0))&amp;"_"&amp;INDEX(Teams!$B:$B,MATCH(MID(output!A321,11,4)*1,Teams!$A:$A,0))</f>
        <v>Belmont_West Virginia</v>
      </c>
    </row>
    <row r="322" spans="1:4" x14ac:dyDescent="0.55000000000000004">
      <c r="A322" t="s">
        <v>393</v>
      </c>
      <c r="B322">
        <v>0.16</v>
      </c>
      <c r="D322" t="str">
        <f>INDEX(Teams!$B:$B,MATCH(MID(output!A322,6,4)*1,Teams!$A:$A,0))&amp;"_"&amp;INDEX(Teams!$B:$B,MATCH(MID(output!A322,11,4)*1,Teams!$A:$A,0))</f>
        <v>Belmont_Wichita St</v>
      </c>
    </row>
    <row r="323" spans="1:4" x14ac:dyDescent="0.55000000000000004">
      <c r="A323" t="s">
        <v>394</v>
      </c>
      <c r="B323">
        <v>9.9000000000000005E-2</v>
      </c>
      <c r="D323" t="str">
        <f>INDEX(Teams!$B:$B,MATCH(MID(output!A323,6,4)*1,Teams!$A:$A,0))&amp;"_"&amp;INDEX(Teams!$B:$B,MATCH(MID(output!A323,11,4)*1,Teams!$A:$A,0))</f>
        <v>Belmont_Wisconsin</v>
      </c>
    </row>
    <row r="324" spans="1:4" x14ac:dyDescent="0.55000000000000004">
      <c r="A324" t="s">
        <v>395</v>
      </c>
      <c r="B324">
        <v>0.32200000000000001</v>
      </c>
      <c r="D324" t="str">
        <f>INDEX(Teams!$B:$B,MATCH(MID(output!A324,6,4)*1,Teams!$A:$A,0))&amp;"_"&amp;INDEX(Teams!$B:$B,MATCH(MID(output!A324,11,4)*1,Teams!$A:$A,0))</f>
        <v>Belmont_Wofford</v>
      </c>
    </row>
    <row r="325" spans="1:4" x14ac:dyDescent="0.55000000000000004">
      <c r="A325" t="s">
        <v>396</v>
      </c>
      <c r="B325">
        <v>0.42299999999999999</v>
      </c>
      <c r="D325" t="str">
        <f>INDEX(Teams!$B:$B,MATCH(MID(output!A325,6,4)*1,Teams!$A:$A,0))&amp;"_"&amp;INDEX(Teams!$B:$B,MATCH(MID(output!A325,11,4)*1,Teams!$A:$A,0))</f>
        <v>Belmont_Wyoming</v>
      </c>
    </row>
    <row r="326" spans="1:4" x14ac:dyDescent="0.55000000000000004">
      <c r="A326" t="s">
        <v>397</v>
      </c>
      <c r="B326">
        <v>0.32900000000000001</v>
      </c>
      <c r="D326" t="str">
        <f>INDEX(Teams!$B:$B,MATCH(MID(output!A326,6,4)*1,Teams!$A:$A,0))&amp;"_"&amp;INDEX(Teams!$B:$B,MATCH(MID(output!A326,11,4)*1,Teams!$A:$A,0))</f>
        <v>Belmont_Xavier</v>
      </c>
    </row>
    <row r="327" spans="1:4" x14ac:dyDescent="0.55000000000000004">
      <c r="A327" t="s">
        <v>398</v>
      </c>
      <c r="B327">
        <v>0.57699999999999996</v>
      </c>
      <c r="D327" t="str">
        <f>INDEX(Teams!$B:$B,MATCH(MID(output!A327,6,4)*1,Teams!$A:$A,0))&amp;"_"&amp;INDEX(Teams!$B:$B,MATCH(MID(output!A327,11,4)*1,Teams!$A:$A,0))</f>
        <v>Boise St_Buffalo</v>
      </c>
    </row>
    <row r="328" spans="1:4" x14ac:dyDescent="0.55000000000000004">
      <c r="A328" t="s">
        <v>399</v>
      </c>
      <c r="B328">
        <v>0.43</v>
      </c>
      <c r="D328" t="str">
        <f>INDEX(Teams!$B:$B,MATCH(MID(output!A328,6,4)*1,Teams!$A:$A,0))&amp;"_"&amp;INDEX(Teams!$B:$B,MATCH(MID(output!A328,11,4)*1,Teams!$A:$A,0))</f>
        <v>Boise St_Butler</v>
      </c>
    </row>
    <row r="329" spans="1:4" x14ac:dyDescent="0.55000000000000004">
      <c r="A329" t="s">
        <v>400</v>
      </c>
      <c r="B329">
        <v>0.498</v>
      </c>
      <c r="D329" t="str">
        <f>INDEX(Teams!$B:$B,MATCH(MID(output!A329,6,4)*1,Teams!$A:$A,0))&amp;"_"&amp;INDEX(Teams!$B:$B,MATCH(MID(output!A329,11,4)*1,Teams!$A:$A,0))</f>
        <v>Boise St_BYU</v>
      </c>
    </row>
    <row r="330" spans="1:4" x14ac:dyDescent="0.55000000000000004">
      <c r="A330" t="s">
        <v>401</v>
      </c>
      <c r="B330">
        <v>0.496</v>
      </c>
      <c r="D330" t="str">
        <f>INDEX(Teams!$B:$B,MATCH(MID(output!A330,6,4)*1,Teams!$A:$A,0))&amp;"_"&amp;INDEX(Teams!$B:$B,MATCH(MID(output!A330,11,4)*1,Teams!$A:$A,0))</f>
        <v>Boise St_Cincinnati</v>
      </c>
    </row>
    <row r="331" spans="1:4" x14ac:dyDescent="0.55000000000000004">
      <c r="A331" t="s">
        <v>402</v>
      </c>
      <c r="B331">
        <v>0.56799999999999995</v>
      </c>
      <c r="D331" t="str">
        <f>INDEX(Teams!$B:$B,MATCH(MID(output!A331,6,4)*1,Teams!$A:$A,0))&amp;"_"&amp;INDEX(Teams!$B:$B,MATCH(MID(output!A331,11,4)*1,Teams!$A:$A,0))</f>
        <v>Boise St_Coastal Car</v>
      </c>
    </row>
    <row r="332" spans="1:4" x14ac:dyDescent="0.55000000000000004">
      <c r="A332" t="s">
        <v>403</v>
      </c>
      <c r="B332">
        <v>0.47599999999999998</v>
      </c>
      <c r="D332" t="str">
        <f>INDEX(Teams!$B:$B,MATCH(MID(output!A332,6,4)*1,Teams!$A:$A,0))&amp;"_"&amp;INDEX(Teams!$B:$B,MATCH(MID(output!A332,11,4)*1,Teams!$A:$A,0))</f>
        <v>Boise St_Davidson</v>
      </c>
    </row>
    <row r="333" spans="1:4" x14ac:dyDescent="0.55000000000000004">
      <c r="A333" t="s">
        <v>404</v>
      </c>
      <c r="B333">
        <v>0.55500000000000005</v>
      </c>
      <c r="D333" t="str">
        <f>INDEX(Teams!$B:$B,MATCH(MID(output!A333,6,4)*1,Teams!$A:$A,0))&amp;"_"&amp;INDEX(Teams!$B:$B,MATCH(MID(output!A333,11,4)*1,Teams!$A:$A,0))</f>
        <v>Boise St_Dayton</v>
      </c>
    </row>
    <row r="334" spans="1:4" x14ac:dyDescent="0.55000000000000004">
      <c r="A334" t="s">
        <v>405</v>
      </c>
      <c r="B334">
        <v>0.14099999999999999</v>
      </c>
      <c r="D334" t="str">
        <f>INDEX(Teams!$B:$B,MATCH(MID(output!A334,6,4)*1,Teams!$A:$A,0))&amp;"_"&amp;INDEX(Teams!$B:$B,MATCH(MID(output!A334,11,4)*1,Teams!$A:$A,0))</f>
        <v>Boise St_Duke</v>
      </c>
    </row>
    <row r="335" spans="1:4" x14ac:dyDescent="0.55000000000000004">
      <c r="A335" t="s">
        <v>406</v>
      </c>
      <c r="B335">
        <v>0.56000000000000005</v>
      </c>
      <c r="D335" t="str">
        <f>INDEX(Teams!$B:$B,MATCH(MID(output!A335,6,4)*1,Teams!$A:$A,0))&amp;"_"&amp;INDEX(Teams!$B:$B,MATCH(MID(output!A335,11,4)*1,Teams!$A:$A,0))</f>
        <v>Boise St_E Washington</v>
      </c>
    </row>
    <row r="336" spans="1:4" x14ac:dyDescent="0.55000000000000004">
      <c r="A336" t="s">
        <v>407</v>
      </c>
      <c r="B336">
        <v>0.46400000000000002</v>
      </c>
      <c r="D336" t="str">
        <f>INDEX(Teams!$B:$B,MATCH(MID(output!A336,6,4)*1,Teams!$A:$A,0))&amp;"_"&amp;INDEX(Teams!$B:$B,MATCH(MID(output!A336,11,4)*1,Teams!$A:$A,0))</f>
        <v>Boise St_Georgetown</v>
      </c>
    </row>
    <row r="337" spans="1:4" x14ac:dyDescent="0.55000000000000004">
      <c r="A337" t="s">
        <v>408</v>
      </c>
      <c r="B337">
        <v>0.51500000000000001</v>
      </c>
      <c r="D337" t="str">
        <f>INDEX(Teams!$B:$B,MATCH(MID(output!A337,6,4)*1,Teams!$A:$A,0))&amp;"_"&amp;INDEX(Teams!$B:$B,MATCH(MID(output!A337,11,4)*1,Teams!$A:$A,0))</f>
        <v>Boise St_Georgia</v>
      </c>
    </row>
    <row r="338" spans="1:4" x14ac:dyDescent="0.55000000000000004">
      <c r="A338" t="s">
        <v>409</v>
      </c>
      <c r="B338">
        <v>0.55600000000000005</v>
      </c>
      <c r="D338" t="str">
        <f>INDEX(Teams!$B:$B,MATCH(MID(output!A338,6,4)*1,Teams!$A:$A,0))&amp;"_"&amp;INDEX(Teams!$B:$B,MATCH(MID(output!A338,11,4)*1,Teams!$A:$A,0))</f>
        <v>Boise St_Georgia St</v>
      </c>
    </row>
    <row r="339" spans="1:4" x14ac:dyDescent="0.55000000000000004">
      <c r="A339" t="s">
        <v>410</v>
      </c>
      <c r="B339">
        <v>0.249</v>
      </c>
      <c r="D339" t="str">
        <f>INDEX(Teams!$B:$B,MATCH(MID(output!A339,6,4)*1,Teams!$A:$A,0))&amp;"_"&amp;INDEX(Teams!$B:$B,MATCH(MID(output!A339,11,4)*1,Teams!$A:$A,0))</f>
        <v>Boise St_Gonzaga</v>
      </c>
    </row>
    <row r="340" spans="1:4" x14ac:dyDescent="0.55000000000000004">
      <c r="A340" t="s">
        <v>411</v>
      </c>
      <c r="B340">
        <v>0.55700000000000005</v>
      </c>
      <c r="D340" t="str">
        <f>INDEX(Teams!$B:$B,MATCH(MID(output!A340,6,4)*1,Teams!$A:$A,0))&amp;"_"&amp;INDEX(Teams!$B:$B,MATCH(MID(output!A340,11,4)*1,Teams!$A:$A,0))</f>
        <v>Boise St_Hampton</v>
      </c>
    </row>
    <row r="341" spans="1:4" x14ac:dyDescent="0.55000000000000004">
      <c r="A341" t="s">
        <v>412</v>
      </c>
      <c r="B341">
        <v>0.55000000000000004</v>
      </c>
      <c r="D341" t="str">
        <f>INDEX(Teams!$B:$B,MATCH(MID(output!A341,6,4)*1,Teams!$A:$A,0))&amp;"_"&amp;INDEX(Teams!$B:$B,MATCH(MID(output!A341,11,4)*1,Teams!$A:$A,0))</f>
        <v>Boise St_Harvard</v>
      </c>
    </row>
    <row r="342" spans="1:4" x14ac:dyDescent="0.55000000000000004">
      <c r="A342" t="s">
        <v>413</v>
      </c>
      <c r="B342">
        <v>0.50600000000000001</v>
      </c>
      <c r="D342" t="str">
        <f>INDEX(Teams!$B:$B,MATCH(MID(output!A342,6,4)*1,Teams!$A:$A,0))&amp;"_"&amp;INDEX(Teams!$B:$B,MATCH(MID(output!A342,11,4)*1,Teams!$A:$A,0))</f>
        <v>Boise St_Indiana</v>
      </c>
    </row>
    <row r="343" spans="1:4" x14ac:dyDescent="0.55000000000000004">
      <c r="A343" t="s">
        <v>414</v>
      </c>
      <c r="B343">
        <v>0.41399999999999998</v>
      </c>
      <c r="D343" t="str">
        <f>INDEX(Teams!$B:$B,MATCH(MID(output!A343,6,4)*1,Teams!$A:$A,0))&amp;"_"&amp;INDEX(Teams!$B:$B,MATCH(MID(output!A343,11,4)*1,Teams!$A:$A,0))</f>
        <v>Boise St_Iowa</v>
      </c>
    </row>
    <row r="344" spans="1:4" x14ac:dyDescent="0.55000000000000004">
      <c r="A344" t="s">
        <v>415</v>
      </c>
      <c r="B344">
        <v>0.308</v>
      </c>
      <c r="D344" t="str">
        <f>INDEX(Teams!$B:$B,MATCH(MID(output!A344,6,4)*1,Teams!$A:$A,0))&amp;"_"&amp;INDEX(Teams!$B:$B,MATCH(MID(output!A344,11,4)*1,Teams!$A:$A,0))</f>
        <v>Boise St_Iowa St</v>
      </c>
    </row>
    <row r="345" spans="1:4" x14ac:dyDescent="0.55000000000000004">
      <c r="A345" t="s">
        <v>416</v>
      </c>
      <c r="B345">
        <v>0.24199999999999999</v>
      </c>
      <c r="D345" t="str">
        <f>INDEX(Teams!$B:$B,MATCH(MID(output!A345,6,4)*1,Teams!$A:$A,0))&amp;"_"&amp;INDEX(Teams!$B:$B,MATCH(MID(output!A345,11,4)*1,Teams!$A:$A,0))</f>
        <v>Boise St_Kansas</v>
      </c>
    </row>
    <row r="346" spans="1:4" x14ac:dyDescent="0.55000000000000004">
      <c r="A346" t="s">
        <v>417</v>
      </c>
      <c r="B346">
        <v>0.16300000000000001</v>
      </c>
      <c r="D346" t="str">
        <f>INDEX(Teams!$B:$B,MATCH(MID(output!A346,6,4)*1,Teams!$A:$A,0))&amp;"_"&amp;INDEX(Teams!$B:$B,MATCH(MID(output!A346,11,4)*1,Teams!$A:$A,0))</f>
        <v>Boise St_Kentucky</v>
      </c>
    </row>
    <row r="347" spans="1:4" x14ac:dyDescent="0.55000000000000004">
      <c r="A347" t="s">
        <v>418</v>
      </c>
      <c r="B347">
        <v>0.58499999999999996</v>
      </c>
      <c r="D347" t="str">
        <f>INDEX(Teams!$B:$B,MATCH(MID(output!A347,6,4)*1,Teams!$A:$A,0))&amp;"_"&amp;INDEX(Teams!$B:$B,MATCH(MID(output!A347,11,4)*1,Teams!$A:$A,0))</f>
        <v>Boise St_Lafayette</v>
      </c>
    </row>
    <row r="348" spans="1:4" x14ac:dyDescent="0.55000000000000004">
      <c r="A348" t="s">
        <v>419</v>
      </c>
      <c r="B348">
        <v>0.38500000000000001</v>
      </c>
      <c r="D348" t="str">
        <f>INDEX(Teams!$B:$B,MATCH(MID(output!A348,6,4)*1,Teams!$A:$A,0))&amp;"_"&amp;INDEX(Teams!$B:$B,MATCH(MID(output!A348,11,4)*1,Teams!$A:$A,0))</f>
        <v>Boise St_Louisville</v>
      </c>
    </row>
    <row r="349" spans="1:4" x14ac:dyDescent="0.55000000000000004">
      <c r="A349" t="s">
        <v>420</v>
      </c>
      <c r="B349">
        <v>0.45300000000000001</v>
      </c>
      <c r="D349" t="str">
        <f>INDEX(Teams!$B:$B,MATCH(MID(output!A349,6,4)*1,Teams!$A:$A,0))&amp;"_"&amp;INDEX(Teams!$B:$B,MATCH(MID(output!A349,11,4)*1,Teams!$A:$A,0))</f>
        <v>Boise St_LSU</v>
      </c>
    </row>
    <row r="350" spans="1:4" x14ac:dyDescent="0.55000000000000004">
      <c r="A350" t="s">
        <v>421</v>
      </c>
      <c r="B350">
        <v>0.56899999999999995</v>
      </c>
      <c r="D350" t="str">
        <f>INDEX(Teams!$B:$B,MATCH(MID(output!A350,6,4)*1,Teams!$A:$A,0))&amp;"_"&amp;INDEX(Teams!$B:$B,MATCH(MID(output!A350,11,4)*1,Teams!$A:$A,0))</f>
        <v>Boise St_Manhattan</v>
      </c>
    </row>
    <row r="351" spans="1:4" x14ac:dyDescent="0.55000000000000004">
      <c r="A351" t="s">
        <v>422</v>
      </c>
      <c r="B351">
        <v>0.46500000000000002</v>
      </c>
      <c r="D351" t="str">
        <f>INDEX(Teams!$B:$B,MATCH(MID(output!A351,6,4)*1,Teams!$A:$A,0))&amp;"_"&amp;INDEX(Teams!$B:$B,MATCH(MID(output!A351,11,4)*1,Teams!$A:$A,0))</f>
        <v>Boise St_Maryland</v>
      </c>
    </row>
    <row r="352" spans="1:4" x14ac:dyDescent="0.55000000000000004">
      <c r="A352" t="s">
        <v>423</v>
      </c>
      <c r="B352">
        <v>0.39500000000000002</v>
      </c>
      <c r="D352" t="str">
        <f>INDEX(Teams!$B:$B,MATCH(MID(output!A352,6,4)*1,Teams!$A:$A,0))&amp;"_"&amp;INDEX(Teams!$B:$B,MATCH(MID(output!A352,11,4)*1,Teams!$A:$A,0))</f>
        <v>Boise St_Michigan St</v>
      </c>
    </row>
    <row r="353" spans="1:4" x14ac:dyDescent="0.55000000000000004">
      <c r="A353" t="s">
        <v>424</v>
      </c>
      <c r="B353">
        <v>0.55300000000000005</v>
      </c>
      <c r="D353" t="str">
        <f>INDEX(Teams!$B:$B,MATCH(MID(output!A353,6,4)*1,Teams!$A:$A,0))&amp;"_"&amp;INDEX(Teams!$B:$B,MATCH(MID(output!A353,11,4)*1,Teams!$A:$A,0))</f>
        <v>Boise St_Mississippi</v>
      </c>
    </row>
    <row r="354" spans="1:4" x14ac:dyDescent="0.55000000000000004">
      <c r="A354" t="s">
        <v>425</v>
      </c>
      <c r="B354">
        <v>0.57399999999999995</v>
      </c>
      <c r="D354" t="str">
        <f>INDEX(Teams!$B:$B,MATCH(MID(output!A354,6,4)*1,Teams!$A:$A,0))&amp;"_"&amp;INDEX(Teams!$B:$B,MATCH(MID(output!A354,11,4)*1,Teams!$A:$A,0))</f>
        <v>Boise St_N Dakota St</v>
      </c>
    </row>
    <row r="355" spans="1:4" x14ac:dyDescent="0.55000000000000004">
      <c r="A355" t="s">
        <v>426</v>
      </c>
      <c r="B355">
        <v>0.42699999999999999</v>
      </c>
      <c r="D355" t="str">
        <f>INDEX(Teams!$B:$B,MATCH(MID(output!A355,6,4)*1,Teams!$A:$A,0))&amp;"_"&amp;INDEX(Teams!$B:$B,MATCH(MID(output!A355,11,4)*1,Teams!$A:$A,0))</f>
        <v>Boise St_NC State</v>
      </c>
    </row>
    <row r="356" spans="1:4" x14ac:dyDescent="0.55000000000000004">
      <c r="A356" t="s">
        <v>427</v>
      </c>
      <c r="B356">
        <v>0.54100000000000004</v>
      </c>
      <c r="D356" t="str">
        <f>INDEX(Teams!$B:$B,MATCH(MID(output!A356,6,4)*1,Teams!$A:$A,0))&amp;"_"&amp;INDEX(Teams!$B:$B,MATCH(MID(output!A356,11,4)*1,Teams!$A:$A,0))</f>
        <v>Boise St_New Mexico St</v>
      </c>
    </row>
    <row r="357" spans="1:4" x14ac:dyDescent="0.55000000000000004">
      <c r="A357" t="s">
        <v>428</v>
      </c>
      <c r="B357">
        <v>0.27400000000000002</v>
      </c>
      <c r="D357" t="str">
        <f>INDEX(Teams!$B:$B,MATCH(MID(output!A357,6,4)*1,Teams!$A:$A,0))&amp;"_"&amp;INDEX(Teams!$B:$B,MATCH(MID(output!A357,11,4)*1,Teams!$A:$A,0))</f>
        <v>Boise St_North Carolina</v>
      </c>
    </row>
    <row r="358" spans="1:4" x14ac:dyDescent="0.55000000000000004">
      <c r="A358" t="s">
        <v>429</v>
      </c>
      <c r="B358">
        <v>0.56299999999999994</v>
      </c>
      <c r="D358" t="str">
        <f>INDEX(Teams!$B:$B,MATCH(MID(output!A358,6,4)*1,Teams!$A:$A,0))&amp;"_"&amp;INDEX(Teams!$B:$B,MATCH(MID(output!A358,11,4)*1,Teams!$A:$A,0))</f>
        <v>Boise St_North Florida</v>
      </c>
    </row>
    <row r="359" spans="1:4" x14ac:dyDescent="0.55000000000000004">
      <c r="A359" t="s">
        <v>430</v>
      </c>
      <c r="B359">
        <v>0.59499999999999997</v>
      </c>
      <c r="D359" t="str">
        <f>INDEX(Teams!$B:$B,MATCH(MID(output!A359,6,4)*1,Teams!$A:$A,0))&amp;"_"&amp;INDEX(Teams!$B:$B,MATCH(MID(output!A359,11,4)*1,Teams!$A:$A,0))</f>
        <v>Boise St_Northeastern</v>
      </c>
    </row>
    <row r="360" spans="1:4" x14ac:dyDescent="0.55000000000000004">
      <c r="A360" t="s">
        <v>431</v>
      </c>
      <c r="B360">
        <v>0.43</v>
      </c>
      <c r="D360" t="str">
        <f>INDEX(Teams!$B:$B,MATCH(MID(output!A360,6,4)*1,Teams!$A:$A,0))&amp;"_"&amp;INDEX(Teams!$B:$B,MATCH(MID(output!A360,11,4)*1,Teams!$A:$A,0))</f>
        <v>Boise St_Northern Iowa</v>
      </c>
    </row>
    <row r="361" spans="1:4" x14ac:dyDescent="0.55000000000000004">
      <c r="A361" t="s">
        <v>432</v>
      </c>
      <c r="B361">
        <v>0.309</v>
      </c>
      <c r="D361" t="str">
        <f>INDEX(Teams!$B:$B,MATCH(MID(output!A361,6,4)*1,Teams!$A:$A,0))&amp;"_"&amp;INDEX(Teams!$B:$B,MATCH(MID(output!A361,11,4)*1,Teams!$A:$A,0))</f>
        <v>Boise St_Notre Dame</v>
      </c>
    </row>
    <row r="362" spans="1:4" x14ac:dyDescent="0.55000000000000004">
      <c r="A362" t="s">
        <v>433</v>
      </c>
      <c r="B362">
        <v>0.40600000000000003</v>
      </c>
      <c r="D362" t="str">
        <f>INDEX(Teams!$B:$B,MATCH(MID(output!A362,6,4)*1,Teams!$A:$A,0))&amp;"_"&amp;INDEX(Teams!$B:$B,MATCH(MID(output!A362,11,4)*1,Teams!$A:$A,0))</f>
        <v>Boise St_Ohio St</v>
      </c>
    </row>
    <row r="363" spans="1:4" x14ac:dyDescent="0.55000000000000004">
      <c r="A363" t="s">
        <v>434</v>
      </c>
      <c r="B363">
        <v>0.38600000000000001</v>
      </c>
      <c r="D363" t="str">
        <f>INDEX(Teams!$B:$B,MATCH(MID(output!A363,6,4)*1,Teams!$A:$A,0))&amp;"_"&amp;INDEX(Teams!$B:$B,MATCH(MID(output!A363,11,4)*1,Teams!$A:$A,0))</f>
        <v>Boise St_Oklahoma</v>
      </c>
    </row>
    <row r="364" spans="1:4" x14ac:dyDescent="0.55000000000000004">
      <c r="A364" t="s">
        <v>435</v>
      </c>
      <c r="B364">
        <v>0.46400000000000002</v>
      </c>
      <c r="D364" t="str">
        <f>INDEX(Teams!$B:$B,MATCH(MID(output!A364,6,4)*1,Teams!$A:$A,0))&amp;"_"&amp;INDEX(Teams!$B:$B,MATCH(MID(output!A364,11,4)*1,Teams!$A:$A,0))</f>
        <v>Boise St_Oklahoma St</v>
      </c>
    </row>
    <row r="365" spans="1:4" x14ac:dyDescent="0.55000000000000004">
      <c r="A365" t="s">
        <v>436</v>
      </c>
      <c r="B365">
        <v>0.46100000000000002</v>
      </c>
      <c r="D365" t="str">
        <f>INDEX(Teams!$B:$B,MATCH(MID(output!A365,6,4)*1,Teams!$A:$A,0))&amp;"_"&amp;INDEX(Teams!$B:$B,MATCH(MID(output!A365,11,4)*1,Teams!$A:$A,0))</f>
        <v>Boise St_Oregon</v>
      </c>
    </row>
    <row r="366" spans="1:4" x14ac:dyDescent="0.55000000000000004">
      <c r="A366" t="s">
        <v>437</v>
      </c>
      <c r="B366">
        <v>0.48699999999999999</v>
      </c>
      <c r="D366" t="str">
        <f>INDEX(Teams!$B:$B,MATCH(MID(output!A366,6,4)*1,Teams!$A:$A,0))&amp;"_"&amp;INDEX(Teams!$B:$B,MATCH(MID(output!A366,11,4)*1,Teams!$A:$A,0))</f>
        <v>Boise St_Providence</v>
      </c>
    </row>
    <row r="367" spans="1:4" x14ac:dyDescent="0.55000000000000004">
      <c r="A367" t="s">
        <v>438</v>
      </c>
      <c r="B367">
        <v>0.47799999999999998</v>
      </c>
      <c r="D367" t="str">
        <f>INDEX(Teams!$B:$B,MATCH(MID(output!A367,6,4)*1,Teams!$A:$A,0))&amp;"_"&amp;INDEX(Teams!$B:$B,MATCH(MID(output!A367,11,4)*1,Teams!$A:$A,0))</f>
        <v>Boise St_Purdue</v>
      </c>
    </row>
    <row r="368" spans="1:4" x14ac:dyDescent="0.55000000000000004">
      <c r="A368" t="s">
        <v>439</v>
      </c>
      <c r="B368">
        <v>0.57799999999999996</v>
      </c>
      <c r="D368" t="str">
        <f>INDEX(Teams!$B:$B,MATCH(MID(output!A368,6,4)*1,Teams!$A:$A,0))&amp;"_"&amp;INDEX(Teams!$B:$B,MATCH(MID(output!A368,11,4)*1,Teams!$A:$A,0))</f>
        <v>Boise St_Robert Morris</v>
      </c>
    </row>
    <row r="369" spans="1:4" x14ac:dyDescent="0.55000000000000004">
      <c r="A369" t="s">
        <v>440</v>
      </c>
      <c r="B369">
        <v>0.48499999999999999</v>
      </c>
      <c r="D369" t="str">
        <f>INDEX(Teams!$B:$B,MATCH(MID(output!A369,6,4)*1,Teams!$A:$A,0))&amp;"_"&amp;INDEX(Teams!$B:$B,MATCH(MID(output!A369,11,4)*1,Teams!$A:$A,0))</f>
        <v>Boise St_San Diego St</v>
      </c>
    </row>
    <row r="370" spans="1:4" x14ac:dyDescent="0.55000000000000004">
      <c r="A370" t="s">
        <v>441</v>
      </c>
      <c r="B370">
        <v>0.495</v>
      </c>
      <c r="D370" t="str">
        <f>INDEX(Teams!$B:$B,MATCH(MID(output!A370,6,4)*1,Teams!$A:$A,0))&amp;"_"&amp;INDEX(Teams!$B:$B,MATCH(MID(output!A370,11,4)*1,Teams!$A:$A,0))</f>
        <v>Boise St_SF Austin</v>
      </c>
    </row>
    <row r="371" spans="1:4" x14ac:dyDescent="0.55000000000000004">
      <c r="A371" t="s">
        <v>442</v>
      </c>
      <c r="B371">
        <v>0.47599999999999998</v>
      </c>
      <c r="D371" t="str">
        <f>INDEX(Teams!$B:$B,MATCH(MID(output!A371,6,4)*1,Teams!$A:$A,0))&amp;"_"&amp;INDEX(Teams!$B:$B,MATCH(MID(output!A371,11,4)*1,Teams!$A:$A,0))</f>
        <v>Boise St_SMU</v>
      </c>
    </row>
    <row r="372" spans="1:4" x14ac:dyDescent="0.55000000000000004">
      <c r="A372" t="s">
        <v>443</v>
      </c>
      <c r="B372">
        <v>0.44800000000000001</v>
      </c>
      <c r="D372" t="str">
        <f>INDEX(Teams!$B:$B,MATCH(MID(output!A372,6,4)*1,Teams!$A:$A,0))&amp;"_"&amp;INDEX(Teams!$B:$B,MATCH(MID(output!A372,11,4)*1,Teams!$A:$A,0))</f>
        <v>Boise St_St John's</v>
      </c>
    </row>
    <row r="373" spans="1:4" x14ac:dyDescent="0.55000000000000004">
      <c r="A373" t="s">
        <v>444</v>
      </c>
      <c r="B373">
        <v>0.438</v>
      </c>
      <c r="D373" t="str">
        <f>INDEX(Teams!$B:$B,MATCH(MID(output!A373,6,4)*1,Teams!$A:$A,0))&amp;"_"&amp;INDEX(Teams!$B:$B,MATCH(MID(output!A373,11,4)*1,Teams!$A:$A,0))</f>
        <v>Boise St_Texas</v>
      </c>
    </row>
    <row r="374" spans="1:4" x14ac:dyDescent="0.55000000000000004">
      <c r="A374" t="s">
        <v>445</v>
      </c>
      <c r="B374">
        <v>0.60799999999999998</v>
      </c>
      <c r="D374" t="str">
        <f>INDEX(Teams!$B:$B,MATCH(MID(output!A374,6,4)*1,Teams!$A:$A,0))&amp;"_"&amp;INDEX(Teams!$B:$B,MATCH(MID(output!A374,11,4)*1,Teams!$A:$A,0))</f>
        <v>Boise St_TX Southern</v>
      </c>
    </row>
    <row r="375" spans="1:4" x14ac:dyDescent="0.55000000000000004">
      <c r="A375" t="s">
        <v>446</v>
      </c>
      <c r="B375">
        <v>0.54500000000000004</v>
      </c>
      <c r="D375" t="str">
        <f>INDEX(Teams!$B:$B,MATCH(MID(output!A375,6,4)*1,Teams!$A:$A,0))&amp;"_"&amp;INDEX(Teams!$B:$B,MATCH(MID(output!A375,11,4)*1,Teams!$A:$A,0))</f>
        <v>Boise St_UAB</v>
      </c>
    </row>
    <row r="376" spans="1:4" x14ac:dyDescent="0.55000000000000004">
      <c r="A376" t="s">
        <v>447</v>
      </c>
      <c r="B376">
        <v>0.58699999999999997</v>
      </c>
      <c r="D376" t="str">
        <f>INDEX(Teams!$B:$B,MATCH(MID(output!A376,6,4)*1,Teams!$A:$A,0))&amp;"_"&amp;INDEX(Teams!$B:$B,MATCH(MID(output!A376,11,4)*1,Teams!$A:$A,0))</f>
        <v>Boise St_UC Irvine</v>
      </c>
    </row>
    <row r="377" spans="1:4" x14ac:dyDescent="0.55000000000000004">
      <c r="A377" t="s">
        <v>448</v>
      </c>
      <c r="B377">
        <v>0.47399999999999998</v>
      </c>
      <c r="D377" t="str">
        <f>INDEX(Teams!$B:$B,MATCH(MID(output!A377,6,4)*1,Teams!$A:$A,0))&amp;"_"&amp;INDEX(Teams!$B:$B,MATCH(MID(output!A377,11,4)*1,Teams!$A:$A,0))</f>
        <v>Boise St_UCLA</v>
      </c>
    </row>
    <row r="378" spans="1:4" x14ac:dyDescent="0.55000000000000004">
      <c r="A378" t="s">
        <v>449</v>
      </c>
      <c r="B378">
        <v>0.42699999999999999</v>
      </c>
      <c r="D378" t="str">
        <f>INDEX(Teams!$B:$B,MATCH(MID(output!A378,6,4)*1,Teams!$A:$A,0))&amp;"_"&amp;INDEX(Teams!$B:$B,MATCH(MID(output!A378,11,4)*1,Teams!$A:$A,0))</f>
        <v>Boise St_Utah</v>
      </c>
    </row>
    <row r="379" spans="1:4" x14ac:dyDescent="0.55000000000000004">
      <c r="A379" t="s">
        <v>450</v>
      </c>
      <c r="B379">
        <v>0.47</v>
      </c>
      <c r="D379" t="str">
        <f>INDEX(Teams!$B:$B,MATCH(MID(output!A379,6,4)*1,Teams!$A:$A,0))&amp;"_"&amp;INDEX(Teams!$B:$B,MATCH(MID(output!A379,11,4)*1,Teams!$A:$A,0))</f>
        <v>Boise St_VA Commonwealth</v>
      </c>
    </row>
    <row r="380" spans="1:4" x14ac:dyDescent="0.55000000000000004">
      <c r="A380" t="s">
        <v>451</v>
      </c>
      <c r="B380">
        <v>0.54</v>
      </c>
      <c r="D380" t="str">
        <f>INDEX(Teams!$B:$B,MATCH(MID(output!A380,6,4)*1,Teams!$A:$A,0))&amp;"_"&amp;INDEX(Teams!$B:$B,MATCH(MID(output!A380,11,4)*1,Teams!$A:$A,0))</f>
        <v>Boise St_Valparaiso</v>
      </c>
    </row>
    <row r="381" spans="1:4" x14ac:dyDescent="0.55000000000000004">
      <c r="A381" t="s">
        <v>452</v>
      </c>
      <c r="B381">
        <v>0.19700000000000001</v>
      </c>
      <c r="D381" t="str">
        <f>INDEX(Teams!$B:$B,MATCH(MID(output!A381,6,4)*1,Teams!$A:$A,0))&amp;"_"&amp;INDEX(Teams!$B:$B,MATCH(MID(output!A381,11,4)*1,Teams!$A:$A,0))</f>
        <v>Boise St_Villanova</v>
      </c>
    </row>
    <row r="382" spans="1:4" x14ac:dyDescent="0.55000000000000004">
      <c r="A382" t="s">
        <v>453</v>
      </c>
      <c r="B382">
        <v>0.33100000000000002</v>
      </c>
      <c r="D382" t="str">
        <f>INDEX(Teams!$B:$B,MATCH(MID(output!A382,6,4)*1,Teams!$A:$A,0))&amp;"_"&amp;INDEX(Teams!$B:$B,MATCH(MID(output!A382,11,4)*1,Teams!$A:$A,0))</f>
        <v>Boise St_Virginia</v>
      </c>
    </row>
    <row r="383" spans="1:4" x14ac:dyDescent="0.55000000000000004">
      <c r="A383" t="s">
        <v>454</v>
      </c>
      <c r="B383">
        <v>0.41199999999999998</v>
      </c>
      <c r="D383" t="str">
        <f>INDEX(Teams!$B:$B,MATCH(MID(output!A383,6,4)*1,Teams!$A:$A,0))&amp;"_"&amp;INDEX(Teams!$B:$B,MATCH(MID(output!A383,11,4)*1,Teams!$A:$A,0))</f>
        <v>Boise St_West Virginia</v>
      </c>
    </row>
    <row r="384" spans="1:4" x14ac:dyDescent="0.55000000000000004">
      <c r="A384" t="s">
        <v>455</v>
      </c>
      <c r="B384">
        <v>0.435</v>
      </c>
      <c r="D384" t="str">
        <f>INDEX(Teams!$B:$B,MATCH(MID(output!A384,6,4)*1,Teams!$A:$A,0))&amp;"_"&amp;INDEX(Teams!$B:$B,MATCH(MID(output!A384,11,4)*1,Teams!$A:$A,0))</f>
        <v>Boise St_Wichita St</v>
      </c>
    </row>
    <row r="385" spans="1:4" x14ac:dyDescent="0.55000000000000004">
      <c r="A385" t="s">
        <v>456</v>
      </c>
      <c r="B385">
        <v>0.28100000000000003</v>
      </c>
      <c r="D385" t="str">
        <f>INDEX(Teams!$B:$B,MATCH(MID(output!A385,6,4)*1,Teams!$A:$A,0))&amp;"_"&amp;INDEX(Teams!$B:$B,MATCH(MID(output!A385,11,4)*1,Teams!$A:$A,0))</f>
        <v>Boise St_Wisconsin</v>
      </c>
    </row>
    <row r="386" spans="1:4" x14ac:dyDescent="0.55000000000000004">
      <c r="A386" t="s">
        <v>457</v>
      </c>
      <c r="B386">
        <v>0.58599999999999997</v>
      </c>
      <c r="D386" t="str">
        <f>INDEX(Teams!$B:$B,MATCH(MID(output!A386,6,4)*1,Teams!$A:$A,0))&amp;"_"&amp;INDEX(Teams!$B:$B,MATCH(MID(output!A386,11,4)*1,Teams!$A:$A,0))</f>
        <v>Boise St_Wofford</v>
      </c>
    </row>
    <row r="387" spans="1:4" x14ac:dyDescent="0.55000000000000004">
      <c r="A387" t="s">
        <v>458</v>
      </c>
      <c r="B387">
        <v>0.58699999999999997</v>
      </c>
      <c r="D387" t="str">
        <f>INDEX(Teams!$B:$B,MATCH(MID(output!A387,6,4)*1,Teams!$A:$A,0))&amp;"_"&amp;INDEX(Teams!$B:$B,MATCH(MID(output!A387,11,4)*1,Teams!$A:$A,0))</f>
        <v>Boise St_Wyoming</v>
      </c>
    </row>
    <row r="388" spans="1:4" x14ac:dyDescent="0.55000000000000004">
      <c r="A388" t="s">
        <v>459</v>
      </c>
      <c r="B388">
        <v>0.45400000000000001</v>
      </c>
      <c r="D388" t="str">
        <f>INDEX(Teams!$B:$B,MATCH(MID(output!A388,6,4)*1,Teams!$A:$A,0))&amp;"_"&amp;INDEX(Teams!$B:$B,MATCH(MID(output!A388,11,4)*1,Teams!$A:$A,0))</f>
        <v>Boise St_Xavier</v>
      </c>
    </row>
    <row r="389" spans="1:4" x14ac:dyDescent="0.55000000000000004">
      <c r="A389" t="s">
        <v>460</v>
      </c>
      <c r="B389">
        <v>0.35199999999999998</v>
      </c>
      <c r="D389" t="str">
        <f>INDEX(Teams!$B:$B,MATCH(MID(output!A389,6,4)*1,Teams!$A:$A,0))&amp;"_"&amp;INDEX(Teams!$B:$B,MATCH(MID(output!A389,11,4)*1,Teams!$A:$A,0))</f>
        <v>Buffalo_Butler</v>
      </c>
    </row>
    <row r="390" spans="1:4" x14ac:dyDescent="0.55000000000000004">
      <c r="A390" t="s">
        <v>461</v>
      </c>
      <c r="B390">
        <v>0.41399999999999998</v>
      </c>
      <c r="D390" t="str">
        <f>INDEX(Teams!$B:$B,MATCH(MID(output!A390,6,4)*1,Teams!$A:$A,0))&amp;"_"&amp;INDEX(Teams!$B:$B,MATCH(MID(output!A390,11,4)*1,Teams!$A:$A,0))</f>
        <v>Buffalo_BYU</v>
      </c>
    </row>
    <row r="391" spans="1:4" x14ac:dyDescent="0.55000000000000004">
      <c r="A391" t="s">
        <v>462</v>
      </c>
      <c r="B391">
        <v>0.44500000000000001</v>
      </c>
      <c r="D391" t="str">
        <f>INDEX(Teams!$B:$B,MATCH(MID(output!A391,6,4)*1,Teams!$A:$A,0))&amp;"_"&amp;INDEX(Teams!$B:$B,MATCH(MID(output!A391,11,4)*1,Teams!$A:$A,0))</f>
        <v>Buffalo_Cincinnati</v>
      </c>
    </row>
    <row r="392" spans="1:4" x14ac:dyDescent="0.55000000000000004">
      <c r="A392" t="s">
        <v>463</v>
      </c>
      <c r="B392">
        <v>0.52300000000000002</v>
      </c>
      <c r="D392" t="str">
        <f>INDEX(Teams!$B:$B,MATCH(MID(output!A392,6,4)*1,Teams!$A:$A,0))&amp;"_"&amp;INDEX(Teams!$B:$B,MATCH(MID(output!A392,11,4)*1,Teams!$A:$A,0))</f>
        <v>Buffalo_Coastal Car</v>
      </c>
    </row>
    <row r="393" spans="1:4" x14ac:dyDescent="0.55000000000000004">
      <c r="A393" t="s">
        <v>464</v>
      </c>
      <c r="B393">
        <v>0.41399999999999998</v>
      </c>
      <c r="D393" t="str">
        <f>INDEX(Teams!$B:$B,MATCH(MID(output!A393,6,4)*1,Teams!$A:$A,0))&amp;"_"&amp;INDEX(Teams!$B:$B,MATCH(MID(output!A393,11,4)*1,Teams!$A:$A,0))</f>
        <v>Buffalo_Davidson</v>
      </c>
    </row>
    <row r="394" spans="1:4" x14ac:dyDescent="0.55000000000000004">
      <c r="A394" t="s">
        <v>465</v>
      </c>
      <c r="B394">
        <v>0.48599999999999999</v>
      </c>
      <c r="D394" t="str">
        <f>INDEX(Teams!$B:$B,MATCH(MID(output!A394,6,4)*1,Teams!$A:$A,0))&amp;"_"&amp;INDEX(Teams!$B:$B,MATCH(MID(output!A394,11,4)*1,Teams!$A:$A,0))</f>
        <v>Buffalo_Dayton</v>
      </c>
    </row>
    <row r="395" spans="1:4" x14ac:dyDescent="0.55000000000000004">
      <c r="A395" t="s">
        <v>466</v>
      </c>
      <c r="B395">
        <v>0.104</v>
      </c>
      <c r="D395" t="str">
        <f>INDEX(Teams!$B:$B,MATCH(MID(output!A395,6,4)*1,Teams!$A:$A,0))&amp;"_"&amp;INDEX(Teams!$B:$B,MATCH(MID(output!A395,11,4)*1,Teams!$A:$A,0))</f>
        <v>Buffalo_Duke</v>
      </c>
    </row>
    <row r="396" spans="1:4" x14ac:dyDescent="0.55000000000000004">
      <c r="A396" t="s">
        <v>467</v>
      </c>
      <c r="B396">
        <v>0.50700000000000001</v>
      </c>
      <c r="D396" t="str">
        <f>INDEX(Teams!$B:$B,MATCH(MID(output!A396,6,4)*1,Teams!$A:$A,0))&amp;"_"&amp;INDEX(Teams!$B:$B,MATCH(MID(output!A396,11,4)*1,Teams!$A:$A,0))</f>
        <v>Buffalo_E Washington</v>
      </c>
    </row>
    <row r="397" spans="1:4" x14ac:dyDescent="0.55000000000000004">
      <c r="A397" t="s">
        <v>468</v>
      </c>
      <c r="B397">
        <v>0.36699999999999999</v>
      </c>
      <c r="D397" t="str">
        <f>INDEX(Teams!$B:$B,MATCH(MID(output!A397,6,4)*1,Teams!$A:$A,0))&amp;"_"&amp;INDEX(Teams!$B:$B,MATCH(MID(output!A397,11,4)*1,Teams!$A:$A,0))</f>
        <v>Buffalo_Georgetown</v>
      </c>
    </row>
    <row r="398" spans="1:4" x14ac:dyDescent="0.55000000000000004">
      <c r="A398" t="s">
        <v>469</v>
      </c>
      <c r="B398">
        <v>0.45800000000000002</v>
      </c>
      <c r="D398" t="str">
        <f>INDEX(Teams!$B:$B,MATCH(MID(output!A398,6,4)*1,Teams!$A:$A,0))&amp;"_"&amp;INDEX(Teams!$B:$B,MATCH(MID(output!A398,11,4)*1,Teams!$A:$A,0))</f>
        <v>Buffalo_Georgia</v>
      </c>
    </row>
    <row r="399" spans="1:4" x14ac:dyDescent="0.55000000000000004">
      <c r="A399" t="s">
        <v>470</v>
      </c>
      <c r="B399">
        <v>0.46</v>
      </c>
      <c r="D399" t="str">
        <f>INDEX(Teams!$B:$B,MATCH(MID(output!A399,6,4)*1,Teams!$A:$A,0))&amp;"_"&amp;INDEX(Teams!$B:$B,MATCH(MID(output!A399,11,4)*1,Teams!$A:$A,0))</f>
        <v>Buffalo_Georgia St</v>
      </c>
    </row>
    <row r="400" spans="1:4" x14ac:dyDescent="0.55000000000000004">
      <c r="A400" t="s">
        <v>471</v>
      </c>
      <c r="B400">
        <v>0.19400000000000001</v>
      </c>
      <c r="D400" t="str">
        <f>INDEX(Teams!$B:$B,MATCH(MID(output!A400,6,4)*1,Teams!$A:$A,0))&amp;"_"&amp;INDEX(Teams!$B:$B,MATCH(MID(output!A400,11,4)*1,Teams!$A:$A,0))</f>
        <v>Buffalo_Gonzaga</v>
      </c>
    </row>
    <row r="401" spans="1:4" x14ac:dyDescent="0.55000000000000004">
      <c r="A401" t="s">
        <v>472</v>
      </c>
      <c r="B401">
        <v>0.52400000000000002</v>
      </c>
      <c r="D401" t="str">
        <f>INDEX(Teams!$B:$B,MATCH(MID(output!A401,6,4)*1,Teams!$A:$A,0))&amp;"_"&amp;INDEX(Teams!$B:$B,MATCH(MID(output!A401,11,4)*1,Teams!$A:$A,0))</f>
        <v>Buffalo_Hampton</v>
      </c>
    </row>
    <row r="402" spans="1:4" x14ac:dyDescent="0.55000000000000004">
      <c r="A402" t="s">
        <v>473</v>
      </c>
      <c r="B402">
        <v>0.53200000000000003</v>
      </c>
      <c r="D402" t="str">
        <f>INDEX(Teams!$B:$B,MATCH(MID(output!A402,6,4)*1,Teams!$A:$A,0))&amp;"_"&amp;INDEX(Teams!$B:$B,MATCH(MID(output!A402,11,4)*1,Teams!$A:$A,0))</f>
        <v>Buffalo_Harvard</v>
      </c>
    </row>
    <row r="403" spans="1:4" x14ac:dyDescent="0.55000000000000004">
      <c r="A403" t="s">
        <v>474</v>
      </c>
      <c r="B403">
        <v>0.46500000000000002</v>
      </c>
      <c r="D403" t="str">
        <f>INDEX(Teams!$B:$B,MATCH(MID(output!A403,6,4)*1,Teams!$A:$A,0))&amp;"_"&amp;INDEX(Teams!$B:$B,MATCH(MID(output!A403,11,4)*1,Teams!$A:$A,0))</f>
        <v>Buffalo_Indiana</v>
      </c>
    </row>
    <row r="404" spans="1:4" x14ac:dyDescent="0.55000000000000004">
      <c r="A404" t="s">
        <v>475</v>
      </c>
      <c r="B404">
        <v>0.37</v>
      </c>
      <c r="D404" t="str">
        <f>INDEX(Teams!$B:$B,MATCH(MID(output!A404,6,4)*1,Teams!$A:$A,0))&amp;"_"&amp;INDEX(Teams!$B:$B,MATCH(MID(output!A404,11,4)*1,Teams!$A:$A,0))</f>
        <v>Buffalo_Iowa</v>
      </c>
    </row>
    <row r="405" spans="1:4" x14ac:dyDescent="0.55000000000000004">
      <c r="A405" t="s">
        <v>476</v>
      </c>
      <c r="B405">
        <v>0.23</v>
      </c>
      <c r="D405" t="str">
        <f>INDEX(Teams!$B:$B,MATCH(MID(output!A405,6,4)*1,Teams!$A:$A,0))&amp;"_"&amp;INDEX(Teams!$B:$B,MATCH(MID(output!A405,11,4)*1,Teams!$A:$A,0))</f>
        <v>Buffalo_Iowa St</v>
      </c>
    </row>
    <row r="406" spans="1:4" x14ac:dyDescent="0.55000000000000004">
      <c r="A406" t="s">
        <v>477</v>
      </c>
      <c r="B406">
        <v>0.17499999999999999</v>
      </c>
      <c r="D406" t="str">
        <f>INDEX(Teams!$B:$B,MATCH(MID(output!A406,6,4)*1,Teams!$A:$A,0))&amp;"_"&amp;INDEX(Teams!$B:$B,MATCH(MID(output!A406,11,4)*1,Teams!$A:$A,0))</f>
        <v>Buffalo_Kansas</v>
      </c>
    </row>
    <row r="407" spans="1:4" x14ac:dyDescent="0.55000000000000004">
      <c r="A407" t="s">
        <v>478</v>
      </c>
      <c r="B407">
        <v>0.115</v>
      </c>
      <c r="D407" t="str">
        <f>INDEX(Teams!$B:$B,MATCH(MID(output!A407,6,4)*1,Teams!$A:$A,0))&amp;"_"&amp;INDEX(Teams!$B:$B,MATCH(MID(output!A407,11,4)*1,Teams!$A:$A,0))</f>
        <v>Buffalo_Kentucky</v>
      </c>
    </row>
    <row r="408" spans="1:4" x14ac:dyDescent="0.55000000000000004">
      <c r="A408" t="s">
        <v>479</v>
      </c>
      <c r="B408">
        <v>0.53700000000000003</v>
      </c>
      <c r="D408" t="str">
        <f>INDEX(Teams!$B:$B,MATCH(MID(output!A408,6,4)*1,Teams!$A:$A,0))&amp;"_"&amp;INDEX(Teams!$B:$B,MATCH(MID(output!A408,11,4)*1,Teams!$A:$A,0))</f>
        <v>Buffalo_Lafayette</v>
      </c>
    </row>
    <row r="409" spans="1:4" x14ac:dyDescent="0.55000000000000004">
      <c r="A409" t="s">
        <v>480</v>
      </c>
      <c r="B409">
        <v>0.29399999999999998</v>
      </c>
      <c r="D409" t="str">
        <f>INDEX(Teams!$B:$B,MATCH(MID(output!A409,6,4)*1,Teams!$A:$A,0))&amp;"_"&amp;INDEX(Teams!$B:$B,MATCH(MID(output!A409,11,4)*1,Teams!$A:$A,0))</f>
        <v>Buffalo_Louisville</v>
      </c>
    </row>
    <row r="410" spans="1:4" x14ac:dyDescent="0.55000000000000004">
      <c r="A410" t="s">
        <v>481</v>
      </c>
      <c r="B410">
        <v>0.42499999999999999</v>
      </c>
      <c r="D410" t="str">
        <f>INDEX(Teams!$B:$B,MATCH(MID(output!A410,6,4)*1,Teams!$A:$A,0))&amp;"_"&amp;INDEX(Teams!$B:$B,MATCH(MID(output!A410,11,4)*1,Teams!$A:$A,0))</f>
        <v>Buffalo_LSU</v>
      </c>
    </row>
    <row r="411" spans="1:4" x14ac:dyDescent="0.55000000000000004">
      <c r="A411" t="s">
        <v>482</v>
      </c>
      <c r="B411">
        <v>0.495</v>
      </c>
      <c r="D411" t="str">
        <f>INDEX(Teams!$B:$B,MATCH(MID(output!A411,6,4)*1,Teams!$A:$A,0))&amp;"_"&amp;INDEX(Teams!$B:$B,MATCH(MID(output!A411,11,4)*1,Teams!$A:$A,0))</f>
        <v>Buffalo_Manhattan</v>
      </c>
    </row>
    <row r="412" spans="1:4" x14ac:dyDescent="0.55000000000000004">
      <c r="A412" t="s">
        <v>483</v>
      </c>
      <c r="B412">
        <v>0.374</v>
      </c>
      <c r="D412" t="str">
        <f>INDEX(Teams!$B:$B,MATCH(MID(output!A412,6,4)*1,Teams!$A:$A,0))&amp;"_"&amp;INDEX(Teams!$B:$B,MATCH(MID(output!A412,11,4)*1,Teams!$A:$A,0))</f>
        <v>Buffalo_Maryland</v>
      </c>
    </row>
    <row r="413" spans="1:4" x14ac:dyDescent="0.55000000000000004">
      <c r="A413" t="s">
        <v>484</v>
      </c>
      <c r="B413">
        <v>0.32300000000000001</v>
      </c>
      <c r="D413" t="str">
        <f>INDEX(Teams!$B:$B,MATCH(MID(output!A413,6,4)*1,Teams!$A:$A,0))&amp;"_"&amp;INDEX(Teams!$B:$B,MATCH(MID(output!A413,11,4)*1,Teams!$A:$A,0))</f>
        <v>Buffalo_Michigan St</v>
      </c>
    </row>
    <row r="414" spans="1:4" x14ac:dyDescent="0.55000000000000004">
      <c r="A414" t="s">
        <v>485</v>
      </c>
      <c r="B414">
        <v>0.47</v>
      </c>
      <c r="D414" t="str">
        <f>INDEX(Teams!$B:$B,MATCH(MID(output!A414,6,4)*1,Teams!$A:$A,0))&amp;"_"&amp;INDEX(Teams!$B:$B,MATCH(MID(output!A414,11,4)*1,Teams!$A:$A,0))</f>
        <v>Buffalo_Mississippi</v>
      </c>
    </row>
    <row r="415" spans="1:4" x14ac:dyDescent="0.55000000000000004">
      <c r="A415" t="s">
        <v>486</v>
      </c>
      <c r="B415">
        <v>0.55700000000000005</v>
      </c>
      <c r="D415" t="str">
        <f>INDEX(Teams!$B:$B,MATCH(MID(output!A415,6,4)*1,Teams!$A:$A,0))&amp;"_"&amp;INDEX(Teams!$B:$B,MATCH(MID(output!A415,11,4)*1,Teams!$A:$A,0))</f>
        <v>Buffalo_N Dakota St</v>
      </c>
    </row>
    <row r="416" spans="1:4" x14ac:dyDescent="0.55000000000000004">
      <c r="A416" t="s">
        <v>487</v>
      </c>
      <c r="B416">
        <v>0.371</v>
      </c>
      <c r="D416" t="str">
        <f>INDEX(Teams!$B:$B,MATCH(MID(output!A416,6,4)*1,Teams!$A:$A,0))&amp;"_"&amp;INDEX(Teams!$B:$B,MATCH(MID(output!A416,11,4)*1,Teams!$A:$A,0))</f>
        <v>Buffalo_NC State</v>
      </c>
    </row>
    <row r="417" spans="1:4" x14ac:dyDescent="0.55000000000000004">
      <c r="A417" t="s">
        <v>488</v>
      </c>
      <c r="B417">
        <v>0.46200000000000002</v>
      </c>
      <c r="D417" t="str">
        <f>INDEX(Teams!$B:$B,MATCH(MID(output!A417,6,4)*1,Teams!$A:$A,0))&amp;"_"&amp;INDEX(Teams!$B:$B,MATCH(MID(output!A417,11,4)*1,Teams!$A:$A,0))</f>
        <v>Buffalo_New Mexico St</v>
      </c>
    </row>
    <row r="418" spans="1:4" x14ac:dyDescent="0.55000000000000004">
      <c r="A418" t="s">
        <v>489</v>
      </c>
      <c r="B418">
        <v>0.16600000000000001</v>
      </c>
      <c r="D418" t="str">
        <f>INDEX(Teams!$B:$B,MATCH(MID(output!A418,6,4)*1,Teams!$A:$A,0))&amp;"_"&amp;INDEX(Teams!$B:$B,MATCH(MID(output!A418,11,4)*1,Teams!$A:$A,0))</f>
        <v>Buffalo_North Carolina</v>
      </c>
    </row>
    <row r="419" spans="1:4" x14ac:dyDescent="0.55000000000000004">
      <c r="A419" t="s">
        <v>490</v>
      </c>
      <c r="B419">
        <v>0.48799999999999999</v>
      </c>
      <c r="D419" t="str">
        <f>INDEX(Teams!$B:$B,MATCH(MID(output!A419,6,4)*1,Teams!$A:$A,0))&amp;"_"&amp;INDEX(Teams!$B:$B,MATCH(MID(output!A419,11,4)*1,Teams!$A:$A,0))</f>
        <v>Buffalo_North Florida</v>
      </c>
    </row>
    <row r="420" spans="1:4" x14ac:dyDescent="0.55000000000000004">
      <c r="A420" t="s">
        <v>491</v>
      </c>
      <c r="B420">
        <v>0.52500000000000002</v>
      </c>
      <c r="D420" t="str">
        <f>INDEX(Teams!$B:$B,MATCH(MID(output!A420,6,4)*1,Teams!$A:$A,0))&amp;"_"&amp;INDEX(Teams!$B:$B,MATCH(MID(output!A420,11,4)*1,Teams!$A:$A,0))</f>
        <v>Buffalo_Northeastern</v>
      </c>
    </row>
    <row r="421" spans="1:4" x14ac:dyDescent="0.55000000000000004">
      <c r="A421" t="s">
        <v>492</v>
      </c>
      <c r="B421">
        <v>0.35399999999999998</v>
      </c>
      <c r="D421" t="str">
        <f>INDEX(Teams!$B:$B,MATCH(MID(output!A421,6,4)*1,Teams!$A:$A,0))&amp;"_"&amp;INDEX(Teams!$B:$B,MATCH(MID(output!A421,11,4)*1,Teams!$A:$A,0))</f>
        <v>Buffalo_Northern Iowa</v>
      </c>
    </row>
    <row r="422" spans="1:4" x14ac:dyDescent="0.55000000000000004">
      <c r="A422" t="s">
        <v>493</v>
      </c>
      <c r="B422">
        <v>0.23300000000000001</v>
      </c>
      <c r="D422" t="str">
        <f>INDEX(Teams!$B:$B,MATCH(MID(output!A422,6,4)*1,Teams!$A:$A,0))&amp;"_"&amp;INDEX(Teams!$B:$B,MATCH(MID(output!A422,11,4)*1,Teams!$A:$A,0))</f>
        <v>Buffalo_Notre Dame</v>
      </c>
    </row>
    <row r="423" spans="1:4" x14ac:dyDescent="0.55000000000000004">
      <c r="A423" t="s">
        <v>494</v>
      </c>
      <c r="B423">
        <v>0.32</v>
      </c>
      <c r="D423" t="str">
        <f>INDEX(Teams!$B:$B,MATCH(MID(output!A423,6,4)*1,Teams!$A:$A,0))&amp;"_"&amp;INDEX(Teams!$B:$B,MATCH(MID(output!A423,11,4)*1,Teams!$A:$A,0))</f>
        <v>Buffalo_Ohio St</v>
      </c>
    </row>
    <row r="424" spans="1:4" x14ac:dyDescent="0.55000000000000004">
      <c r="A424" t="s">
        <v>495</v>
      </c>
      <c r="B424">
        <v>0.27900000000000003</v>
      </c>
      <c r="D424" t="str">
        <f>INDEX(Teams!$B:$B,MATCH(MID(output!A424,6,4)*1,Teams!$A:$A,0))&amp;"_"&amp;INDEX(Teams!$B:$B,MATCH(MID(output!A424,11,4)*1,Teams!$A:$A,0))</f>
        <v>Buffalo_Oklahoma</v>
      </c>
    </row>
    <row r="425" spans="1:4" x14ac:dyDescent="0.55000000000000004">
      <c r="A425" t="s">
        <v>496</v>
      </c>
      <c r="B425">
        <v>0.42699999999999999</v>
      </c>
      <c r="D425" t="str">
        <f>INDEX(Teams!$B:$B,MATCH(MID(output!A425,6,4)*1,Teams!$A:$A,0))&amp;"_"&amp;INDEX(Teams!$B:$B,MATCH(MID(output!A425,11,4)*1,Teams!$A:$A,0))</f>
        <v>Buffalo_Oklahoma St</v>
      </c>
    </row>
    <row r="426" spans="1:4" x14ac:dyDescent="0.55000000000000004">
      <c r="A426" t="s">
        <v>497</v>
      </c>
      <c r="B426">
        <v>0.438</v>
      </c>
      <c r="D426" t="str">
        <f>INDEX(Teams!$B:$B,MATCH(MID(output!A426,6,4)*1,Teams!$A:$A,0))&amp;"_"&amp;INDEX(Teams!$B:$B,MATCH(MID(output!A426,11,4)*1,Teams!$A:$A,0))</f>
        <v>Buffalo_Oregon</v>
      </c>
    </row>
    <row r="427" spans="1:4" x14ac:dyDescent="0.55000000000000004">
      <c r="A427" t="s">
        <v>498</v>
      </c>
      <c r="B427">
        <v>0.44</v>
      </c>
      <c r="D427" t="str">
        <f>INDEX(Teams!$B:$B,MATCH(MID(output!A427,6,4)*1,Teams!$A:$A,0))&amp;"_"&amp;INDEX(Teams!$B:$B,MATCH(MID(output!A427,11,4)*1,Teams!$A:$A,0))</f>
        <v>Buffalo_Providence</v>
      </c>
    </row>
    <row r="428" spans="1:4" x14ac:dyDescent="0.55000000000000004">
      <c r="A428" t="s">
        <v>499</v>
      </c>
      <c r="B428">
        <v>0.43</v>
      </c>
      <c r="D428" t="str">
        <f>INDEX(Teams!$B:$B,MATCH(MID(output!A428,6,4)*1,Teams!$A:$A,0))&amp;"_"&amp;INDEX(Teams!$B:$B,MATCH(MID(output!A428,11,4)*1,Teams!$A:$A,0))</f>
        <v>Buffalo_Purdue</v>
      </c>
    </row>
    <row r="429" spans="1:4" x14ac:dyDescent="0.55000000000000004">
      <c r="A429" t="s">
        <v>500</v>
      </c>
      <c r="B429">
        <v>0.497</v>
      </c>
      <c r="D429" t="str">
        <f>INDEX(Teams!$B:$B,MATCH(MID(output!A429,6,4)*1,Teams!$A:$A,0))&amp;"_"&amp;INDEX(Teams!$B:$B,MATCH(MID(output!A429,11,4)*1,Teams!$A:$A,0))</f>
        <v>Buffalo_Robert Morris</v>
      </c>
    </row>
    <row r="430" spans="1:4" x14ac:dyDescent="0.55000000000000004">
      <c r="A430" t="s">
        <v>501</v>
      </c>
      <c r="B430">
        <v>0.45900000000000002</v>
      </c>
      <c r="D430" t="str">
        <f>INDEX(Teams!$B:$B,MATCH(MID(output!A430,6,4)*1,Teams!$A:$A,0))&amp;"_"&amp;INDEX(Teams!$B:$B,MATCH(MID(output!A430,11,4)*1,Teams!$A:$A,0))</f>
        <v>Buffalo_San Diego St</v>
      </c>
    </row>
    <row r="431" spans="1:4" x14ac:dyDescent="0.55000000000000004">
      <c r="A431" t="s">
        <v>502</v>
      </c>
      <c r="B431">
        <v>0.41399999999999998</v>
      </c>
      <c r="D431" t="str">
        <f>INDEX(Teams!$B:$B,MATCH(MID(output!A431,6,4)*1,Teams!$A:$A,0))&amp;"_"&amp;INDEX(Teams!$B:$B,MATCH(MID(output!A431,11,4)*1,Teams!$A:$A,0))</f>
        <v>Buffalo_SF Austin</v>
      </c>
    </row>
    <row r="432" spans="1:4" x14ac:dyDescent="0.55000000000000004">
      <c r="A432" t="s">
        <v>503</v>
      </c>
      <c r="B432">
        <v>0.38600000000000001</v>
      </c>
      <c r="D432" t="str">
        <f>INDEX(Teams!$B:$B,MATCH(MID(output!A432,6,4)*1,Teams!$A:$A,0))&amp;"_"&amp;INDEX(Teams!$B:$B,MATCH(MID(output!A432,11,4)*1,Teams!$A:$A,0))</f>
        <v>Buffalo_SMU</v>
      </c>
    </row>
    <row r="433" spans="1:4" x14ac:dyDescent="0.55000000000000004">
      <c r="A433" t="s">
        <v>504</v>
      </c>
      <c r="B433">
        <v>0.39700000000000002</v>
      </c>
      <c r="D433" t="str">
        <f>INDEX(Teams!$B:$B,MATCH(MID(output!A433,6,4)*1,Teams!$A:$A,0))&amp;"_"&amp;INDEX(Teams!$B:$B,MATCH(MID(output!A433,11,4)*1,Teams!$A:$A,0))</f>
        <v>Buffalo_St John's</v>
      </c>
    </row>
    <row r="434" spans="1:4" x14ac:dyDescent="0.55000000000000004">
      <c r="A434" t="s">
        <v>505</v>
      </c>
      <c r="B434">
        <v>0.34899999999999998</v>
      </c>
      <c r="D434" t="str">
        <f>INDEX(Teams!$B:$B,MATCH(MID(output!A434,6,4)*1,Teams!$A:$A,0))&amp;"_"&amp;INDEX(Teams!$B:$B,MATCH(MID(output!A434,11,4)*1,Teams!$A:$A,0))</f>
        <v>Buffalo_Texas</v>
      </c>
    </row>
    <row r="435" spans="1:4" x14ac:dyDescent="0.55000000000000004">
      <c r="A435" t="s">
        <v>506</v>
      </c>
      <c r="B435">
        <v>0.52400000000000002</v>
      </c>
      <c r="D435" t="str">
        <f>INDEX(Teams!$B:$B,MATCH(MID(output!A435,6,4)*1,Teams!$A:$A,0))&amp;"_"&amp;INDEX(Teams!$B:$B,MATCH(MID(output!A435,11,4)*1,Teams!$A:$A,0))</f>
        <v>Buffalo_TX Southern</v>
      </c>
    </row>
    <row r="436" spans="1:4" x14ac:dyDescent="0.55000000000000004">
      <c r="A436" t="s">
        <v>507</v>
      </c>
      <c r="B436">
        <v>0.48</v>
      </c>
      <c r="D436" t="str">
        <f>INDEX(Teams!$B:$B,MATCH(MID(output!A436,6,4)*1,Teams!$A:$A,0))&amp;"_"&amp;INDEX(Teams!$B:$B,MATCH(MID(output!A436,11,4)*1,Teams!$A:$A,0))</f>
        <v>Buffalo_UAB</v>
      </c>
    </row>
    <row r="437" spans="1:4" x14ac:dyDescent="0.55000000000000004">
      <c r="A437" t="s">
        <v>508</v>
      </c>
      <c r="B437">
        <v>0.53300000000000003</v>
      </c>
      <c r="D437" t="str">
        <f>INDEX(Teams!$B:$B,MATCH(MID(output!A437,6,4)*1,Teams!$A:$A,0))&amp;"_"&amp;INDEX(Teams!$B:$B,MATCH(MID(output!A437,11,4)*1,Teams!$A:$A,0))</f>
        <v>Buffalo_UC Irvine</v>
      </c>
    </row>
    <row r="438" spans="1:4" x14ac:dyDescent="0.55000000000000004">
      <c r="A438" t="s">
        <v>509</v>
      </c>
      <c r="B438">
        <v>0.41799999999999998</v>
      </c>
      <c r="D438" t="str">
        <f>INDEX(Teams!$B:$B,MATCH(MID(output!A438,6,4)*1,Teams!$A:$A,0))&amp;"_"&amp;INDEX(Teams!$B:$B,MATCH(MID(output!A438,11,4)*1,Teams!$A:$A,0))</f>
        <v>Buffalo_UCLA</v>
      </c>
    </row>
    <row r="439" spans="1:4" x14ac:dyDescent="0.55000000000000004">
      <c r="A439" t="s">
        <v>510</v>
      </c>
      <c r="B439">
        <v>0.33200000000000002</v>
      </c>
      <c r="D439" t="str">
        <f>INDEX(Teams!$B:$B,MATCH(MID(output!A439,6,4)*1,Teams!$A:$A,0))&amp;"_"&amp;INDEX(Teams!$B:$B,MATCH(MID(output!A439,11,4)*1,Teams!$A:$A,0))</f>
        <v>Buffalo_Utah</v>
      </c>
    </row>
    <row r="440" spans="1:4" x14ac:dyDescent="0.55000000000000004">
      <c r="A440" t="s">
        <v>511</v>
      </c>
      <c r="B440">
        <v>0.42599999999999999</v>
      </c>
      <c r="D440" t="str">
        <f>INDEX(Teams!$B:$B,MATCH(MID(output!A440,6,4)*1,Teams!$A:$A,0))&amp;"_"&amp;INDEX(Teams!$B:$B,MATCH(MID(output!A440,11,4)*1,Teams!$A:$A,0))</f>
        <v>Buffalo_VA Commonwealth</v>
      </c>
    </row>
    <row r="441" spans="1:4" x14ac:dyDescent="0.55000000000000004">
      <c r="A441" t="s">
        <v>512</v>
      </c>
      <c r="B441">
        <v>0.48699999999999999</v>
      </c>
      <c r="D441" t="str">
        <f>INDEX(Teams!$B:$B,MATCH(MID(output!A441,6,4)*1,Teams!$A:$A,0))&amp;"_"&amp;INDEX(Teams!$B:$B,MATCH(MID(output!A441,11,4)*1,Teams!$A:$A,0))</f>
        <v>Buffalo_Valparaiso</v>
      </c>
    </row>
    <row r="442" spans="1:4" x14ac:dyDescent="0.55000000000000004">
      <c r="A442" t="s">
        <v>513</v>
      </c>
      <c r="B442">
        <v>0.14499999999999999</v>
      </c>
      <c r="D442" t="str">
        <f>INDEX(Teams!$B:$B,MATCH(MID(output!A442,6,4)*1,Teams!$A:$A,0))&amp;"_"&amp;INDEX(Teams!$B:$B,MATCH(MID(output!A442,11,4)*1,Teams!$A:$A,0))</f>
        <v>Buffalo_Villanova</v>
      </c>
    </row>
    <row r="443" spans="1:4" x14ac:dyDescent="0.55000000000000004">
      <c r="A443" t="s">
        <v>514</v>
      </c>
      <c r="B443">
        <v>0.215</v>
      </c>
      <c r="D443" t="str">
        <f>INDEX(Teams!$B:$B,MATCH(MID(output!A443,6,4)*1,Teams!$A:$A,0))&amp;"_"&amp;INDEX(Teams!$B:$B,MATCH(MID(output!A443,11,4)*1,Teams!$A:$A,0))</f>
        <v>Buffalo_Virginia</v>
      </c>
    </row>
    <row r="444" spans="1:4" x14ac:dyDescent="0.55000000000000004">
      <c r="A444" t="s">
        <v>515</v>
      </c>
      <c r="B444">
        <v>0.36399999999999999</v>
      </c>
      <c r="D444" t="str">
        <f>INDEX(Teams!$B:$B,MATCH(MID(output!A444,6,4)*1,Teams!$A:$A,0))&amp;"_"&amp;INDEX(Teams!$B:$B,MATCH(MID(output!A444,11,4)*1,Teams!$A:$A,0))</f>
        <v>Buffalo_West Virginia</v>
      </c>
    </row>
    <row r="445" spans="1:4" x14ac:dyDescent="0.55000000000000004">
      <c r="A445" t="s">
        <v>516</v>
      </c>
      <c r="B445">
        <v>0.314</v>
      </c>
      <c r="D445" t="str">
        <f>INDEX(Teams!$B:$B,MATCH(MID(output!A445,6,4)*1,Teams!$A:$A,0))&amp;"_"&amp;INDEX(Teams!$B:$B,MATCH(MID(output!A445,11,4)*1,Teams!$A:$A,0))</f>
        <v>Buffalo_Wichita St</v>
      </c>
    </row>
    <row r="446" spans="1:4" x14ac:dyDescent="0.55000000000000004">
      <c r="A446" t="s">
        <v>517</v>
      </c>
      <c r="B446">
        <v>0.224</v>
      </c>
      <c r="D446" t="str">
        <f>INDEX(Teams!$B:$B,MATCH(MID(output!A446,6,4)*1,Teams!$A:$A,0))&amp;"_"&amp;INDEX(Teams!$B:$B,MATCH(MID(output!A446,11,4)*1,Teams!$A:$A,0))</f>
        <v>Buffalo_Wisconsin</v>
      </c>
    </row>
    <row r="447" spans="1:4" x14ac:dyDescent="0.55000000000000004">
      <c r="A447" t="s">
        <v>518</v>
      </c>
      <c r="B447">
        <v>0.48199999999999998</v>
      </c>
      <c r="D447" t="str">
        <f>INDEX(Teams!$B:$B,MATCH(MID(output!A447,6,4)*1,Teams!$A:$A,0))&amp;"_"&amp;INDEX(Teams!$B:$B,MATCH(MID(output!A447,11,4)*1,Teams!$A:$A,0))</f>
        <v>Buffalo_Wofford</v>
      </c>
    </row>
    <row r="448" spans="1:4" x14ac:dyDescent="0.55000000000000004">
      <c r="A448" t="s">
        <v>519</v>
      </c>
      <c r="B448">
        <v>0.52100000000000002</v>
      </c>
      <c r="D448" t="str">
        <f>INDEX(Teams!$B:$B,MATCH(MID(output!A448,6,4)*1,Teams!$A:$A,0))&amp;"_"&amp;INDEX(Teams!$B:$B,MATCH(MID(output!A448,11,4)*1,Teams!$A:$A,0))</f>
        <v>Buffalo_Wyoming</v>
      </c>
    </row>
    <row r="449" spans="1:4" x14ac:dyDescent="0.55000000000000004">
      <c r="A449" t="s">
        <v>520</v>
      </c>
      <c r="B449">
        <v>0.41399999999999998</v>
      </c>
      <c r="D449" t="str">
        <f>INDEX(Teams!$B:$B,MATCH(MID(output!A449,6,4)*1,Teams!$A:$A,0))&amp;"_"&amp;INDEX(Teams!$B:$B,MATCH(MID(output!A449,11,4)*1,Teams!$A:$A,0))</f>
        <v>Buffalo_Xavier</v>
      </c>
    </row>
    <row r="450" spans="1:4" x14ac:dyDescent="0.55000000000000004">
      <c r="A450" t="s">
        <v>521</v>
      </c>
      <c r="B450">
        <v>0.52500000000000002</v>
      </c>
      <c r="D450" t="str">
        <f>INDEX(Teams!$B:$B,MATCH(MID(output!A450,6,4)*1,Teams!$A:$A,0))&amp;"_"&amp;INDEX(Teams!$B:$B,MATCH(MID(output!A450,11,4)*1,Teams!$A:$A,0))</f>
        <v>Butler_BYU</v>
      </c>
    </row>
    <row r="451" spans="1:4" x14ac:dyDescent="0.55000000000000004">
      <c r="A451" t="s">
        <v>522</v>
      </c>
      <c r="B451">
        <v>0.61699999999999999</v>
      </c>
      <c r="D451" t="str">
        <f>INDEX(Teams!$B:$B,MATCH(MID(output!A451,6,4)*1,Teams!$A:$A,0))&amp;"_"&amp;INDEX(Teams!$B:$B,MATCH(MID(output!A451,11,4)*1,Teams!$A:$A,0))</f>
        <v>Butler_Cincinnati</v>
      </c>
    </row>
    <row r="452" spans="1:4" x14ac:dyDescent="0.55000000000000004">
      <c r="A452" t="s">
        <v>523</v>
      </c>
      <c r="B452">
        <v>0.73399999999999999</v>
      </c>
      <c r="D452" t="str">
        <f>INDEX(Teams!$B:$B,MATCH(MID(output!A452,6,4)*1,Teams!$A:$A,0))&amp;"_"&amp;INDEX(Teams!$B:$B,MATCH(MID(output!A452,11,4)*1,Teams!$A:$A,0))</f>
        <v>Butler_Coastal Car</v>
      </c>
    </row>
    <row r="453" spans="1:4" x14ac:dyDescent="0.55000000000000004">
      <c r="A453" t="s">
        <v>524</v>
      </c>
      <c r="B453">
        <v>0.52400000000000002</v>
      </c>
      <c r="D453" t="str">
        <f>INDEX(Teams!$B:$B,MATCH(MID(output!A453,6,4)*1,Teams!$A:$A,0))&amp;"_"&amp;INDEX(Teams!$B:$B,MATCH(MID(output!A453,11,4)*1,Teams!$A:$A,0))</f>
        <v>Butler_Davidson</v>
      </c>
    </row>
    <row r="454" spans="1:4" x14ac:dyDescent="0.55000000000000004">
      <c r="A454" t="s">
        <v>525</v>
      </c>
      <c r="B454">
        <v>0.68700000000000006</v>
      </c>
      <c r="D454" t="str">
        <f>INDEX(Teams!$B:$B,MATCH(MID(output!A454,6,4)*1,Teams!$A:$A,0))&amp;"_"&amp;INDEX(Teams!$B:$B,MATCH(MID(output!A454,11,4)*1,Teams!$A:$A,0))</f>
        <v>Butler_Dayton</v>
      </c>
    </row>
    <row r="455" spans="1:4" x14ac:dyDescent="0.55000000000000004">
      <c r="A455" t="s">
        <v>526</v>
      </c>
      <c r="B455">
        <v>0.22</v>
      </c>
      <c r="D455" t="str">
        <f>INDEX(Teams!$B:$B,MATCH(MID(output!A455,6,4)*1,Teams!$A:$A,0))&amp;"_"&amp;INDEX(Teams!$B:$B,MATCH(MID(output!A455,11,4)*1,Teams!$A:$A,0))</f>
        <v>Butler_Duke</v>
      </c>
    </row>
    <row r="456" spans="1:4" x14ac:dyDescent="0.55000000000000004">
      <c r="A456" t="s">
        <v>527</v>
      </c>
      <c r="B456">
        <v>0.64300000000000002</v>
      </c>
      <c r="D456" t="str">
        <f>INDEX(Teams!$B:$B,MATCH(MID(output!A456,6,4)*1,Teams!$A:$A,0))&amp;"_"&amp;INDEX(Teams!$B:$B,MATCH(MID(output!A456,11,4)*1,Teams!$A:$A,0))</f>
        <v>Butler_E Washington</v>
      </c>
    </row>
    <row r="457" spans="1:4" x14ac:dyDescent="0.55000000000000004">
      <c r="A457" t="s">
        <v>528</v>
      </c>
      <c r="B457">
        <v>0.54100000000000004</v>
      </c>
      <c r="D457" t="str">
        <f>INDEX(Teams!$B:$B,MATCH(MID(output!A457,6,4)*1,Teams!$A:$A,0))&amp;"_"&amp;INDEX(Teams!$B:$B,MATCH(MID(output!A457,11,4)*1,Teams!$A:$A,0))</f>
        <v>Butler_Georgetown</v>
      </c>
    </row>
    <row r="458" spans="1:4" x14ac:dyDescent="0.55000000000000004">
      <c r="A458" t="s">
        <v>529</v>
      </c>
      <c r="B458">
        <v>0.58599999999999997</v>
      </c>
      <c r="D458" t="str">
        <f>INDEX(Teams!$B:$B,MATCH(MID(output!A458,6,4)*1,Teams!$A:$A,0))&amp;"_"&amp;INDEX(Teams!$B:$B,MATCH(MID(output!A458,11,4)*1,Teams!$A:$A,0))</f>
        <v>Butler_Georgia</v>
      </c>
    </row>
    <row r="459" spans="1:4" x14ac:dyDescent="0.55000000000000004">
      <c r="A459" t="s">
        <v>530</v>
      </c>
      <c r="B459">
        <v>0.65100000000000002</v>
      </c>
      <c r="D459" t="str">
        <f>INDEX(Teams!$B:$B,MATCH(MID(output!A459,6,4)*1,Teams!$A:$A,0))&amp;"_"&amp;INDEX(Teams!$B:$B,MATCH(MID(output!A459,11,4)*1,Teams!$A:$A,0))</f>
        <v>Butler_Georgia St</v>
      </c>
    </row>
    <row r="460" spans="1:4" x14ac:dyDescent="0.55000000000000004">
      <c r="A460" t="s">
        <v>531</v>
      </c>
      <c r="B460">
        <v>0.33100000000000002</v>
      </c>
      <c r="D460" t="str">
        <f>INDEX(Teams!$B:$B,MATCH(MID(output!A460,6,4)*1,Teams!$A:$A,0))&amp;"_"&amp;INDEX(Teams!$B:$B,MATCH(MID(output!A460,11,4)*1,Teams!$A:$A,0))</f>
        <v>Butler_Gonzaga</v>
      </c>
    </row>
    <row r="461" spans="1:4" x14ac:dyDescent="0.55000000000000004">
      <c r="A461" t="s">
        <v>532</v>
      </c>
      <c r="B461">
        <v>0.66900000000000004</v>
      </c>
      <c r="D461" t="str">
        <f>INDEX(Teams!$B:$B,MATCH(MID(output!A461,6,4)*1,Teams!$A:$A,0))&amp;"_"&amp;INDEX(Teams!$B:$B,MATCH(MID(output!A461,11,4)*1,Teams!$A:$A,0))</f>
        <v>Butler_Hampton</v>
      </c>
    </row>
    <row r="462" spans="1:4" x14ac:dyDescent="0.55000000000000004">
      <c r="A462" t="s">
        <v>533</v>
      </c>
      <c r="B462">
        <v>0.64800000000000002</v>
      </c>
      <c r="D462" t="str">
        <f>INDEX(Teams!$B:$B,MATCH(MID(output!A462,6,4)*1,Teams!$A:$A,0))&amp;"_"&amp;INDEX(Teams!$B:$B,MATCH(MID(output!A462,11,4)*1,Teams!$A:$A,0))</f>
        <v>Butler_Harvard</v>
      </c>
    </row>
    <row r="463" spans="1:4" x14ac:dyDescent="0.55000000000000004">
      <c r="A463" t="s">
        <v>534</v>
      </c>
      <c r="B463">
        <v>0.57499999999999996</v>
      </c>
      <c r="D463" t="str">
        <f>INDEX(Teams!$B:$B,MATCH(MID(output!A463,6,4)*1,Teams!$A:$A,0))&amp;"_"&amp;INDEX(Teams!$B:$B,MATCH(MID(output!A463,11,4)*1,Teams!$A:$A,0))</f>
        <v>Butler_Indiana</v>
      </c>
    </row>
    <row r="464" spans="1:4" x14ac:dyDescent="0.55000000000000004">
      <c r="A464" t="s">
        <v>535</v>
      </c>
      <c r="B464">
        <v>0.47099999999999997</v>
      </c>
      <c r="D464" t="str">
        <f>INDEX(Teams!$B:$B,MATCH(MID(output!A464,6,4)*1,Teams!$A:$A,0))&amp;"_"&amp;INDEX(Teams!$B:$B,MATCH(MID(output!A464,11,4)*1,Teams!$A:$A,0))</f>
        <v>Butler_Iowa</v>
      </c>
    </row>
    <row r="465" spans="1:4" x14ac:dyDescent="0.55000000000000004">
      <c r="A465" t="s">
        <v>536</v>
      </c>
      <c r="B465">
        <v>0.34300000000000003</v>
      </c>
      <c r="D465" t="str">
        <f>INDEX(Teams!$B:$B,MATCH(MID(output!A465,6,4)*1,Teams!$A:$A,0))&amp;"_"&amp;INDEX(Teams!$B:$B,MATCH(MID(output!A465,11,4)*1,Teams!$A:$A,0))</f>
        <v>Butler_Iowa St</v>
      </c>
    </row>
    <row r="466" spans="1:4" x14ac:dyDescent="0.55000000000000004">
      <c r="A466" t="s">
        <v>537</v>
      </c>
      <c r="B466">
        <v>0.28100000000000003</v>
      </c>
      <c r="D466" t="str">
        <f>INDEX(Teams!$B:$B,MATCH(MID(output!A466,6,4)*1,Teams!$A:$A,0))&amp;"_"&amp;INDEX(Teams!$B:$B,MATCH(MID(output!A466,11,4)*1,Teams!$A:$A,0))</f>
        <v>Butler_Kansas</v>
      </c>
    </row>
    <row r="467" spans="1:4" x14ac:dyDescent="0.55000000000000004">
      <c r="A467" t="s">
        <v>538</v>
      </c>
      <c r="B467">
        <v>0.224</v>
      </c>
      <c r="D467" t="str">
        <f>INDEX(Teams!$B:$B,MATCH(MID(output!A467,6,4)*1,Teams!$A:$A,0))&amp;"_"&amp;INDEX(Teams!$B:$B,MATCH(MID(output!A467,11,4)*1,Teams!$A:$A,0))</f>
        <v>Butler_Kentucky</v>
      </c>
    </row>
    <row r="468" spans="1:4" x14ac:dyDescent="0.55000000000000004">
      <c r="A468" t="s">
        <v>539</v>
      </c>
      <c r="B468">
        <v>0.71199999999999997</v>
      </c>
      <c r="D468" t="str">
        <f>INDEX(Teams!$B:$B,MATCH(MID(output!A468,6,4)*1,Teams!$A:$A,0))&amp;"_"&amp;INDEX(Teams!$B:$B,MATCH(MID(output!A468,11,4)*1,Teams!$A:$A,0))</f>
        <v>Butler_Lafayette</v>
      </c>
    </row>
    <row r="469" spans="1:4" x14ac:dyDescent="0.55000000000000004">
      <c r="A469" t="s">
        <v>540</v>
      </c>
      <c r="B469">
        <v>0.35899999999999999</v>
      </c>
      <c r="D469" t="str">
        <f>INDEX(Teams!$B:$B,MATCH(MID(output!A469,6,4)*1,Teams!$A:$A,0))&amp;"_"&amp;INDEX(Teams!$B:$B,MATCH(MID(output!A469,11,4)*1,Teams!$A:$A,0))</f>
        <v>Butler_Louisville</v>
      </c>
    </row>
    <row r="470" spans="1:4" x14ac:dyDescent="0.55000000000000004">
      <c r="A470" t="s">
        <v>541</v>
      </c>
      <c r="B470">
        <v>0.53100000000000003</v>
      </c>
      <c r="D470" t="str">
        <f>INDEX(Teams!$B:$B,MATCH(MID(output!A470,6,4)*1,Teams!$A:$A,0))&amp;"_"&amp;INDEX(Teams!$B:$B,MATCH(MID(output!A470,11,4)*1,Teams!$A:$A,0))</f>
        <v>Butler_LSU</v>
      </c>
    </row>
    <row r="471" spans="1:4" x14ac:dyDescent="0.55000000000000004">
      <c r="A471" t="s">
        <v>542</v>
      </c>
      <c r="B471">
        <v>0.67700000000000005</v>
      </c>
      <c r="D471" t="str">
        <f>INDEX(Teams!$B:$B,MATCH(MID(output!A471,6,4)*1,Teams!$A:$A,0))&amp;"_"&amp;INDEX(Teams!$B:$B,MATCH(MID(output!A471,11,4)*1,Teams!$A:$A,0))</f>
        <v>Butler_Manhattan</v>
      </c>
    </row>
    <row r="472" spans="1:4" x14ac:dyDescent="0.55000000000000004">
      <c r="A472" t="s">
        <v>543</v>
      </c>
      <c r="B472">
        <v>0.434</v>
      </c>
      <c r="D472" t="str">
        <f>INDEX(Teams!$B:$B,MATCH(MID(output!A472,6,4)*1,Teams!$A:$A,0))&amp;"_"&amp;INDEX(Teams!$B:$B,MATCH(MID(output!A472,11,4)*1,Teams!$A:$A,0))</f>
        <v>Butler_Maryland</v>
      </c>
    </row>
    <row r="473" spans="1:4" x14ac:dyDescent="0.55000000000000004">
      <c r="A473" t="s">
        <v>544</v>
      </c>
      <c r="B473">
        <v>0.443</v>
      </c>
      <c r="D473" t="str">
        <f>INDEX(Teams!$B:$B,MATCH(MID(output!A473,6,4)*1,Teams!$A:$A,0))&amp;"_"&amp;INDEX(Teams!$B:$B,MATCH(MID(output!A473,11,4)*1,Teams!$A:$A,0))</f>
        <v>Butler_Michigan St</v>
      </c>
    </row>
    <row r="474" spans="1:4" x14ac:dyDescent="0.55000000000000004">
      <c r="A474" t="s">
        <v>545</v>
      </c>
      <c r="B474">
        <v>0.68700000000000006</v>
      </c>
      <c r="D474" t="str">
        <f>INDEX(Teams!$B:$B,MATCH(MID(output!A474,6,4)*1,Teams!$A:$A,0))&amp;"_"&amp;INDEX(Teams!$B:$B,MATCH(MID(output!A474,11,4)*1,Teams!$A:$A,0))</f>
        <v>Butler_Mississippi</v>
      </c>
    </row>
    <row r="475" spans="1:4" x14ac:dyDescent="0.55000000000000004">
      <c r="A475" t="s">
        <v>546</v>
      </c>
      <c r="B475">
        <v>0.71599999999999997</v>
      </c>
      <c r="D475" t="str">
        <f>INDEX(Teams!$B:$B,MATCH(MID(output!A475,6,4)*1,Teams!$A:$A,0))&amp;"_"&amp;INDEX(Teams!$B:$B,MATCH(MID(output!A475,11,4)*1,Teams!$A:$A,0))</f>
        <v>Butler_N Dakota St</v>
      </c>
    </row>
    <row r="476" spans="1:4" x14ac:dyDescent="0.55000000000000004">
      <c r="A476" t="s">
        <v>547</v>
      </c>
      <c r="B476">
        <v>0.50700000000000001</v>
      </c>
      <c r="D476" t="str">
        <f>INDEX(Teams!$B:$B,MATCH(MID(output!A476,6,4)*1,Teams!$A:$A,0))&amp;"_"&amp;INDEX(Teams!$B:$B,MATCH(MID(output!A476,11,4)*1,Teams!$A:$A,0))</f>
        <v>Butler_NC State</v>
      </c>
    </row>
    <row r="477" spans="1:4" x14ac:dyDescent="0.55000000000000004">
      <c r="A477" t="s">
        <v>548</v>
      </c>
      <c r="B477">
        <v>0.64800000000000002</v>
      </c>
      <c r="D477" t="str">
        <f>INDEX(Teams!$B:$B,MATCH(MID(output!A477,6,4)*1,Teams!$A:$A,0))&amp;"_"&amp;INDEX(Teams!$B:$B,MATCH(MID(output!A477,11,4)*1,Teams!$A:$A,0))</f>
        <v>Butler_New Mexico St</v>
      </c>
    </row>
    <row r="478" spans="1:4" x14ac:dyDescent="0.55000000000000004">
      <c r="A478" t="s">
        <v>549</v>
      </c>
      <c r="B478">
        <v>0.29699999999999999</v>
      </c>
      <c r="D478" t="str">
        <f>INDEX(Teams!$B:$B,MATCH(MID(output!A478,6,4)*1,Teams!$A:$A,0))&amp;"_"&amp;INDEX(Teams!$B:$B,MATCH(MID(output!A478,11,4)*1,Teams!$A:$A,0))</f>
        <v>Butler_North Carolina</v>
      </c>
    </row>
    <row r="479" spans="1:4" x14ac:dyDescent="0.55000000000000004">
      <c r="A479" t="s">
        <v>550</v>
      </c>
      <c r="B479">
        <v>0.68700000000000006</v>
      </c>
      <c r="D479" t="str">
        <f>INDEX(Teams!$B:$B,MATCH(MID(output!A479,6,4)*1,Teams!$A:$A,0))&amp;"_"&amp;INDEX(Teams!$B:$B,MATCH(MID(output!A479,11,4)*1,Teams!$A:$A,0))</f>
        <v>Butler_North Florida</v>
      </c>
    </row>
    <row r="480" spans="1:4" x14ac:dyDescent="0.55000000000000004">
      <c r="A480" t="s">
        <v>551</v>
      </c>
      <c r="B480">
        <v>0.72599999999999998</v>
      </c>
      <c r="D480" t="str">
        <f>INDEX(Teams!$B:$B,MATCH(MID(output!A480,6,4)*1,Teams!$A:$A,0))&amp;"_"&amp;INDEX(Teams!$B:$B,MATCH(MID(output!A480,11,4)*1,Teams!$A:$A,0))</f>
        <v>Butler_Northeastern</v>
      </c>
    </row>
    <row r="481" spans="1:4" x14ac:dyDescent="0.55000000000000004">
      <c r="A481" t="s">
        <v>552</v>
      </c>
      <c r="B481">
        <v>0.47499999999999998</v>
      </c>
      <c r="D481" t="str">
        <f>INDEX(Teams!$B:$B,MATCH(MID(output!A481,6,4)*1,Teams!$A:$A,0))&amp;"_"&amp;INDEX(Teams!$B:$B,MATCH(MID(output!A481,11,4)*1,Teams!$A:$A,0))</f>
        <v>Butler_Northern Iowa</v>
      </c>
    </row>
    <row r="482" spans="1:4" x14ac:dyDescent="0.55000000000000004">
      <c r="A482" t="s">
        <v>553</v>
      </c>
      <c r="B482">
        <v>0.36599999999999999</v>
      </c>
      <c r="D482" t="str">
        <f>INDEX(Teams!$B:$B,MATCH(MID(output!A482,6,4)*1,Teams!$A:$A,0))&amp;"_"&amp;INDEX(Teams!$B:$B,MATCH(MID(output!A482,11,4)*1,Teams!$A:$A,0))</f>
        <v>Butler_Notre Dame</v>
      </c>
    </row>
    <row r="483" spans="1:4" x14ac:dyDescent="0.55000000000000004">
      <c r="A483" t="s">
        <v>554</v>
      </c>
      <c r="B483">
        <v>0.47</v>
      </c>
      <c r="D483" t="str">
        <f>INDEX(Teams!$B:$B,MATCH(MID(output!A483,6,4)*1,Teams!$A:$A,0))&amp;"_"&amp;INDEX(Teams!$B:$B,MATCH(MID(output!A483,11,4)*1,Teams!$A:$A,0))</f>
        <v>Butler_Ohio St</v>
      </c>
    </row>
    <row r="484" spans="1:4" x14ac:dyDescent="0.55000000000000004">
      <c r="A484" t="s">
        <v>555</v>
      </c>
      <c r="B484">
        <v>0.38</v>
      </c>
      <c r="D484" t="str">
        <f>INDEX(Teams!$B:$B,MATCH(MID(output!A484,6,4)*1,Teams!$A:$A,0))&amp;"_"&amp;INDEX(Teams!$B:$B,MATCH(MID(output!A484,11,4)*1,Teams!$A:$A,0))</f>
        <v>Butler_Oklahoma</v>
      </c>
    </row>
    <row r="485" spans="1:4" x14ac:dyDescent="0.55000000000000004">
      <c r="A485" t="s">
        <v>556</v>
      </c>
      <c r="B485">
        <v>0.49099999999999999</v>
      </c>
      <c r="D485" t="str">
        <f>INDEX(Teams!$B:$B,MATCH(MID(output!A485,6,4)*1,Teams!$A:$A,0))&amp;"_"&amp;INDEX(Teams!$B:$B,MATCH(MID(output!A485,11,4)*1,Teams!$A:$A,0))</f>
        <v>Butler_Oklahoma St</v>
      </c>
    </row>
    <row r="486" spans="1:4" x14ac:dyDescent="0.55000000000000004">
      <c r="A486" t="s">
        <v>557</v>
      </c>
      <c r="B486">
        <v>0.57299999999999995</v>
      </c>
      <c r="D486" t="str">
        <f>INDEX(Teams!$B:$B,MATCH(MID(output!A486,6,4)*1,Teams!$A:$A,0))&amp;"_"&amp;INDEX(Teams!$B:$B,MATCH(MID(output!A486,11,4)*1,Teams!$A:$A,0))</f>
        <v>Butler_Oregon</v>
      </c>
    </row>
    <row r="487" spans="1:4" x14ac:dyDescent="0.55000000000000004">
      <c r="A487" t="s">
        <v>558</v>
      </c>
      <c r="B487">
        <v>0.5</v>
      </c>
      <c r="D487" t="str">
        <f>INDEX(Teams!$B:$B,MATCH(MID(output!A487,6,4)*1,Teams!$A:$A,0))&amp;"_"&amp;INDEX(Teams!$B:$B,MATCH(MID(output!A487,11,4)*1,Teams!$A:$A,0))</f>
        <v>Butler_Providence</v>
      </c>
    </row>
    <row r="488" spans="1:4" x14ac:dyDescent="0.55000000000000004">
      <c r="A488" t="s">
        <v>559</v>
      </c>
      <c r="B488">
        <v>0.57299999999999995</v>
      </c>
      <c r="D488" t="str">
        <f>INDEX(Teams!$B:$B,MATCH(MID(output!A488,6,4)*1,Teams!$A:$A,0))&amp;"_"&amp;INDEX(Teams!$B:$B,MATCH(MID(output!A488,11,4)*1,Teams!$A:$A,0))</f>
        <v>Butler_Purdue</v>
      </c>
    </row>
    <row r="489" spans="1:4" x14ac:dyDescent="0.55000000000000004">
      <c r="A489" t="s">
        <v>560</v>
      </c>
      <c r="B489">
        <v>0.70899999999999996</v>
      </c>
      <c r="D489" t="str">
        <f>INDEX(Teams!$B:$B,MATCH(MID(output!A489,6,4)*1,Teams!$A:$A,0))&amp;"_"&amp;INDEX(Teams!$B:$B,MATCH(MID(output!A489,11,4)*1,Teams!$A:$A,0))</f>
        <v>Butler_Robert Morris</v>
      </c>
    </row>
    <row r="490" spans="1:4" x14ac:dyDescent="0.55000000000000004">
      <c r="A490" t="s">
        <v>561</v>
      </c>
      <c r="B490">
        <v>0.502</v>
      </c>
      <c r="D490" t="str">
        <f>INDEX(Teams!$B:$B,MATCH(MID(output!A490,6,4)*1,Teams!$A:$A,0))&amp;"_"&amp;INDEX(Teams!$B:$B,MATCH(MID(output!A490,11,4)*1,Teams!$A:$A,0))</f>
        <v>Butler_San Diego St</v>
      </c>
    </row>
    <row r="491" spans="1:4" x14ac:dyDescent="0.55000000000000004">
      <c r="A491" t="s">
        <v>562</v>
      </c>
      <c r="B491">
        <v>0.57199999999999995</v>
      </c>
      <c r="D491" t="str">
        <f>INDEX(Teams!$B:$B,MATCH(MID(output!A491,6,4)*1,Teams!$A:$A,0))&amp;"_"&amp;INDEX(Teams!$B:$B,MATCH(MID(output!A491,11,4)*1,Teams!$A:$A,0))</f>
        <v>Butler_SF Austin</v>
      </c>
    </row>
    <row r="492" spans="1:4" x14ac:dyDescent="0.55000000000000004">
      <c r="A492" t="s">
        <v>563</v>
      </c>
      <c r="B492">
        <v>0.47299999999999998</v>
      </c>
      <c r="D492" t="str">
        <f>INDEX(Teams!$B:$B,MATCH(MID(output!A492,6,4)*1,Teams!$A:$A,0))&amp;"_"&amp;INDEX(Teams!$B:$B,MATCH(MID(output!A492,11,4)*1,Teams!$A:$A,0))</f>
        <v>Butler_SMU</v>
      </c>
    </row>
    <row r="493" spans="1:4" x14ac:dyDescent="0.55000000000000004">
      <c r="A493" t="s">
        <v>564</v>
      </c>
      <c r="B493">
        <v>0.54700000000000004</v>
      </c>
      <c r="D493" t="str">
        <f>INDEX(Teams!$B:$B,MATCH(MID(output!A493,6,4)*1,Teams!$A:$A,0))&amp;"_"&amp;INDEX(Teams!$B:$B,MATCH(MID(output!A493,11,4)*1,Teams!$A:$A,0))</f>
        <v>Butler_St John's</v>
      </c>
    </row>
    <row r="494" spans="1:4" x14ac:dyDescent="0.55000000000000004">
      <c r="A494" t="s">
        <v>565</v>
      </c>
      <c r="B494">
        <v>0.51600000000000001</v>
      </c>
      <c r="D494" t="str">
        <f>INDEX(Teams!$B:$B,MATCH(MID(output!A494,6,4)*1,Teams!$A:$A,0))&amp;"_"&amp;INDEX(Teams!$B:$B,MATCH(MID(output!A494,11,4)*1,Teams!$A:$A,0))</f>
        <v>Butler_Texas</v>
      </c>
    </row>
    <row r="495" spans="1:4" x14ac:dyDescent="0.55000000000000004">
      <c r="A495" t="s">
        <v>566</v>
      </c>
      <c r="B495">
        <v>0.70699999999999996</v>
      </c>
      <c r="D495" t="str">
        <f>INDEX(Teams!$B:$B,MATCH(MID(output!A495,6,4)*1,Teams!$A:$A,0))&amp;"_"&amp;INDEX(Teams!$B:$B,MATCH(MID(output!A495,11,4)*1,Teams!$A:$A,0))</f>
        <v>Butler_TX Southern</v>
      </c>
    </row>
    <row r="496" spans="1:4" x14ac:dyDescent="0.55000000000000004">
      <c r="A496" t="s">
        <v>567</v>
      </c>
      <c r="B496">
        <v>0.69299999999999995</v>
      </c>
      <c r="D496" t="str">
        <f>INDEX(Teams!$B:$B,MATCH(MID(output!A496,6,4)*1,Teams!$A:$A,0))&amp;"_"&amp;INDEX(Teams!$B:$B,MATCH(MID(output!A496,11,4)*1,Teams!$A:$A,0))</f>
        <v>Butler_UAB</v>
      </c>
    </row>
    <row r="497" spans="1:4" x14ac:dyDescent="0.55000000000000004">
      <c r="A497" t="s">
        <v>568</v>
      </c>
      <c r="B497">
        <v>0.73199999999999998</v>
      </c>
      <c r="D497" t="str">
        <f>INDEX(Teams!$B:$B,MATCH(MID(output!A497,6,4)*1,Teams!$A:$A,0))&amp;"_"&amp;INDEX(Teams!$B:$B,MATCH(MID(output!A497,11,4)*1,Teams!$A:$A,0))</f>
        <v>Butler_UC Irvine</v>
      </c>
    </row>
    <row r="498" spans="1:4" x14ac:dyDescent="0.55000000000000004">
      <c r="A498" t="s">
        <v>569</v>
      </c>
      <c r="B498">
        <v>0.55700000000000005</v>
      </c>
      <c r="D498" t="str">
        <f>INDEX(Teams!$B:$B,MATCH(MID(output!A498,6,4)*1,Teams!$A:$A,0))&amp;"_"&amp;INDEX(Teams!$B:$B,MATCH(MID(output!A498,11,4)*1,Teams!$A:$A,0))</f>
        <v>Butler_UCLA</v>
      </c>
    </row>
    <row r="499" spans="1:4" x14ac:dyDescent="0.55000000000000004">
      <c r="A499" t="s">
        <v>570</v>
      </c>
      <c r="B499">
        <v>0.45800000000000002</v>
      </c>
      <c r="D499" t="str">
        <f>INDEX(Teams!$B:$B,MATCH(MID(output!A499,6,4)*1,Teams!$A:$A,0))&amp;"_"&amp;INDEX(Teams!$B:$B,MATCH(MID(output!A499,11,4)*1,Teams!$A:$A,0))</f>
        <v>Butler_Utah</v>
      </c>
    </row>
    <row r="500" spans="1:4" x14ac:dyDescent="0.55000000000000004">
      <c r="A500" t="s">
        <v>571</v>
      </c>
      <c r="B500">
        <v>0.46</v>
      </c>
      <c r="D500" t="str">
        <f>INDEX(Teams!$B:$B,MATCH(MID(output!A500,6,4)*1,Teams!$A:$A,0))&amp;"_"&amp;INDEX(Teams!$B:$B,MATCH(MID(output!A500,11,4)*1,Teams!$A:$A,0))</f>
        <v>Butler_VA Commonwealth</v>
      </c>
    </row>
    <row r="501" spans="1:4" x14ac:dyDescent="0.55000000000000004">
      <c r="A501" t="s">
        <v>572</v>
      </c>
      <c r="B501">
        <v>0.68100000000000005</v>
      </c>
      <c r="D501" t="str">
        <f>INDEX(Teams!$B:$B,MATCH(MID(output!A501,6,4)*1,Teams!$A:$A,0))&amp;"_"&amp;INDEX(Teams!$B:$B,MATCH(MID(output!A501,11,4)*1,Teams!$A:$A,0))</f>
        <v>Butler_Valparaiso</v>
      </c>
    </row>
    <row r="502" spans="1:4" x14ac:dyDescent="0.55000000000000004">
      <c r="A502" t="s">
        <v>573</v>
      </c>
      <c r="B502">
        <v>0.309</v>
      </c>
      <c r="D502" t="str">
        <f>INDEX(Teams!$B:$B,MATCH(MID(output!A502,6,4)*1,Teams!$A:$A,0))&amp;"_"&amp;INDEX(Teams!$B:$B,MATCH(MID(output!A502,11,4)*1,Teams!$A:$A,0))</f>
        <v>Butler_Villanova</v>
      </c>
    </row>
    <row r="503" spans="1:4" x14ac:dyDescent="0.55000000000000004">
      <c r="A503" t="s">
        <v>574</v>
      </c>
      <c r="B503">
        <v>0.378</v>
      </c>
      <c r="D503" t="str">
        <f>INDEX(Teams!$B:$B,MATCH(MID(output!A503,6,4)*1,Teams!$A:$A,0))&amp;"_"&amp;INDEX(Teams!$B:$B,MATCH(MID(output!A503,11,4)*1,Teams!$A:$A,0))</f>
        <v>Butler_Virginia</v>
      </c>
    </row>
    <row r="504" spans="1:4" x14ac:dyDescent="0.55000000000000004">
      <c r="A504" t="s">
        <v>575</v>
      </c>
      <c r="B504">
        <v>0.47799999999999998</v>
      </c>
      <c r="D504" t="str">
        <f>INDEX(Teams!$B:$B,MATCH(MID(output!A504,6,4)*1,Teams!$A:$A,0))&amp;"_"&amp;INDEX(Teams!$B:$B,MATCH(MID(output!A504,11,4)*1,Teams!$A:$A,0))</f>
        <v>Butler_West Virginia</v>
      </c>
    </row>
    <row r="505" spans="1:4" x14ac:dyDescent="0.55000000000000004">
      <c r="A505" t="s">
        <v>576</v>
      </c>
      <c r="B505">
        <v>0.441</v>
      </c>
      <c r="D505" t="str">
        <f>INDEX(Teams!$B:$B,MATCH(MID(output!A505,6,4)*1,Teams!$A:$A,0))&amp;"_"&amp;INDEX(Teams!$B:$B,MATCH(MID(output!A505,11,4)*1,Teams!$A:$A,0))</f>
        <v>Butler_Wichita St</v>
      </c>
    </row>
    <row r="506" spans="1:4" x14ac:dyDescent="0.55000000000000004">
      <c r="A506" t="s">
        <v>577</v>
      </c>
      <c r="B506">
        <v>0.29499999999999998</v>
      </c>
      <c r="D506" t="str">
        <f>INDEX(Teams!$B:$B,MATCH(MID(output!A506,6,4)*1,Teams!$A:$A,0))&amp;"_"&amp;INDEX(Teams!$B:$B,MATCH(MID(output!A506,11,4)*1,Teams!$A:$A,0))</f>
        <v>Butler_Wisconsin</v>
      </c>
    </row>
    <row r="507" spans="1:4" x14ac:dyDescent="0.55000000000000004">
      <c r="A507" t="s">
        <v>578</v>
      </c>
      <c r="B507">
        <v>0.71599999999999997</v>
      </c>
      <c r="D507" t="str">
        <f>INDEX(Teams!$B:$B,MATCH(MID(output!A507,6,4)*1,Teams!$A:$A,0))&amp;"_"&amp;INDEX(Teams!$B:$B,MATCH(MID(output!A507,11,4)*1,Teams!$A:$A,0))</f>
        <v>Butler_Wofford</v>
      </c>
    </row>
    <row r="508" spans="1:4" x14ac:dyDescent="0.55000000000000004">
      <c r="A508" t="s">
        <v>579</v>
      </c>
      <c r="B508">
        <v>0.72399999999999998</v>
      </c>
      <c r="D508" t="str">
        <f>INDEX(Teams!$B:$B,MATCH(MID(output!A508,6,4)*1,Teams!$A:$A,0))&amp;"_"&amp;INDEX(Teams!$B:$B,MATCH(MID(output!A508,11,4)*1,Teams!$A:$A,0))</f>
        <v>Butler_Wyoming</v>
      </c>
    </row>
    <row r="509" spans="1:4" x14ac:dyDescent="0.55000000000000004">
      <c r="A509" t="s">
        <v>580</v>
      </c>
      <c r="B509">
        <v>0.56599999999999995</v>
      </c>
      <c r="D509" t="str">
        <f>INDEX(Teams!$B:$B,MATCH(MID(output!A509,6,4)*1,Teams!$A:$A,0))&amp;"_"&amp;INDEX(Teams!$B:$B,MATCH(MID(output!A509,11,4)*1,Teams!$A:$A,0))</f>
        <v>Butler_Xavier</v>
      </c>
    </row>
    <row r="510" spans="1:4" x14ac:dyDescent="0.55000000000000004">
      <c r="A510" t="s">
        <v>581</v>
      </c>
      <c r="B510">
        <v>0.51200000000000001</v>
      </c>
      <c r="D510" t="str">
        <f>INDEX(Teams!$B:$B,MATCH(MID(output!A510,6,4)*1,Teams!$A:$A,0))&amp;"_"&amp;INDEX(Teams!$B:$B,MATCH(MID(output!A510,11,4)*1,Teams!$A:$A,0))</f>
        <v>BYU_Cincinnati</v>
      </c>
    </row>
    <row r="511" spans="1:4" x14ac:dyDescent="0.55000000000000004">
      <c r="A511" t="s">
        <v>582</v>
      </c>
      <c r="B511">
        <v>0.59399999999999997</v>
      </c>
      <c r="D511" t="str">
        <f>INDEX(Teams!$B:$B,MATCH(MID(output!A511,6,4)*1,Teams!$A:$A,0))&amp;"_"&amp;INDEX(Teams!$B:$B,MATCH(MID(output!A511,11,4)*1,Teams!$A:$A,0))</f>
        <v>BYU_Coastal Car</v>
      </c>
    </row>
    <row r="512" spans="1:4" x14ac:dyDescent="0.55000000000000004">
      <c r="A512" t="s">
        <v>583</v>
      </c>
      <c r="B512">
        <v>0.48199999999999998</v>
      </c>
      <c r="D512" t="str">
        <f>INDEX(Teams!$B:$B,MATCH(MID(output!A512,6,4)*1,Teams!$A:$A,0))&amp;"_"&amp;INDEX(Teams!$B:$B,MATCH(MID(output!A512,11,4)*1,Teams!$A:$A,0))</f>
        <v>BYU_Davidson</v>
      </c>
    </row>
    <row r="513" spans="1:4" x14ac:dyDescent="0.55000000000000004">
      <c r="A513" t="s">
        <v>584</v>
      </c>
      <c r="B513">
        <v>0.57899999999999996</v>
      </c>
      <c r="D513" t="str">
        <f>INDEX(Teams!$B:$B,MATCH(MID(output!A513,6,4)*1,Teams!$A:$A,0))&amp;"_"&amp;INDEX(Teams!$B:$B,MATCH(MID(output!A513,11,4)*1,Teams!$A:$A,0))</f>
        <v>BYU_Dayton</v>
      </c>
    </row>
    <row r="514" spans="1:4" x14ac:dyDescent="0.55000000000000004">
      <c r="A514" t="s">
        <v>585</v>
      </c>
      <c r="B514">
        <v>0.13</v>
      </c>
      <c r="D514" t="str">
        <f>INDEX(Teams!$B:$B,MATCH(MID(output!A514,6,4)*1,Teams!$A:$A,0))&amp;"_"&amp;INDEX(Teams!$B:$B,MATCH(MID(output!A514,11,4)*1,Teams!$A:$A,0))</f>
        <v>BYU_Duke</v>
      </c>
    </row>
    <row r="515" spans="1:4" x14ac:dyDescent="0.55000000000000004">
      <c r="A515" t="s">
        <v>586</v>
      </c>
      <c r="B515">
        <v>0.58199999999999996</v>
      </c>
      <c r="D515" t="str">
        <f>INDEX(Teams!$B:$B,MATCH(MID(output!A515,6,4)*1,Teams!$A:$A,0))&amp;"_"&amp;INDEX(Teams!$B:$B,MATCH(MID(output!A515,11,4)*1,Teams!$A:$A,0))</f>
        <v>BYU_E Washington</v>
      </c>
    </row>
    <row r="516" spans="1:4" x14ac:dyDescent="0.55000000000000004">
      <c r="A516" t="s">
        <v>587</v>
      </c>
      <c r="B516">
        <v>0.49099999999999999</v>
      </c>
      <c r="D516" t="str">
        <f>INDEX(Teams!$B:$B,MATCH(MID(output!A516,6,4)*1,Teams!$A:$A,0))&amp;"_"&amp;INDEX(Teams!$B:$B,MATCH(MID(output!A516,11,4)*1,Teams!$A:$A,0))</f>
        <v>BYU_Georgetown</v>
      </c>
    </row>
    <row r="517" spans="1:4" x14ac:dyDescent="0.55000000000000004">
      <c r="A517" t="s">
        <v>588</v>
      </c>
      <c r="B517">
        <v>0.53100000000000003</v>
      </c>
      <c r="D517" t="str">
        <f>INDEX(Teams!$B:$B,MATCH(MID(output!A517,6,4)*1,Teams!$A:$A,0))&amp;"_"&amp;INDEX(Teams!$B:$B,MATCH(MID(output!A517,11,4)*1,Teams!$A:$A,0))</f>
        <v>BYU_Georgia</v>
      </c>
    </row>
    <row r="518" spans="1:4" x14ac:dyDescent="0.55000000000000004">
      <c r="A518" t="s">
        <v>589</v>
      </c>
      <c r="B518">
        <v>0.55800000000000005</v>
      </c>
      <c r="D518" t="str">
        <f>INDEX(Teams!$B:$B,MATCH(MID(output!A518,6,4)*1,Teams!$A:$A,0))&amp;"_"&amp;INDEX(Teams!$B:$B,MATCH(MID(output!A518,11,4)*1,Teams!$A:$A,0))</f>
        <v>BYU_Georgia St</v>
      </c>
    </row>
    <row r="519" spans="1:4" x14ac:dyDescent="0.55000000000000004">
      <c r="A519" t="s">
        <v>590</v>
      </c>
      <c r="B519">
        <v>0.26800000000000002</v>
      </c>
      <c r="D519" t="str">
        <f>INDEX(Teams!$B:$B,MATCH(MID(output!A519,6,4)*1,Teams!$A:$A,0))&amp;"_"&amp;INDEX(Teams!$B:$B,MATCH(MID(output!A519,11,4)*1,Teams!$A:$A,0))</f>
        <v>BYU_Gonzaga</v>
      </c>
    </row>
    <row r="520" spans="1:4" x14ac:dyDescent="0.55000000000000004">
      <c r="A520" t="s">
        <v>591</v>
      </c>
      <c r="B520">
        <v>0.59699999999999998</v>
      </c>
      <c r="D520" t="str">
        <f>INDEX(Teams!$B:$B,MATCH(MID(output!A520,6,4)*1,Teams!$A:$A,0))&amp;"_"&amp;INDEX(Teams!$B:$B,MATCH(MID(output!A520,11,4)*1,Teams!$A:$A,0))</f>
        <v>BYU_Hampton</v>
      </c>
    </row>
    <row r="521" spans="1:4" x14ac:dyDescent="0.55000000000000004">
      <c r="A521" t="s">
        <v>592</v>
      </c>
      <c r="B521">
        <v>0.55100000000000005</v>
      </c>
      <c r="D521" t="str">
        <f>INDEX(Teams!$B:$B,MATCH(MID(output!A521,6,4)*1,Teams!$A:$A,0))&amp;"_"&amp;INDEX(Teams!$B:$B,MATCH(MID(output!A521,11,4)*1,Teams!$A:$A,0))</f>
        <v>BYU_Harvard</v>
      </c>
    </row>
    <row r="522" spans="1:4" x14ac:dyDescent="0.55000000000000004">
      <c r="A522" t="s">
        <v>593</v>
      </c>
      <c r="B522">
        <v>0.52200000000000002</v>
      </c>
      <c r="D522" t="str">
        <f>INDEX(Teams!$B:$B,MATCH(MID(output!A522,6,4)*1,Teams!$A:$A,0))&amp;"_"&amp;INDEX(Teams!$B:$B,MATCH(MID(output!A522,11,4)*1,Teams!$A:$A,0))</f>
        <v>BYU_Indiana</v>
      </c>
    </row>
    <row r="523" spans="1:4" x14ac:dyDescent="0.55000000000000004">
      <c r="A523" t="s">
        <v>594</v>
      </c>
      <c r="B523">
        <v>0.436</v>
      </c>
      <c r="D523" t="str">
        <f>INDEX(Teams!$B:$B,MATCH(MID(output!A523,6,4)*1,Teams!$A:$A,0))&amp;"_"&amp;INDEX(Teams!$B:$B,MATCH(MID(output!A523,11,4)*1,Teams!$A:$A,0))</f>
        <v>BYU_Iowa</v>
      </c>
    </row>
    <row r="524" spans="1:4" x14ac:dyDescent="0.55000000000000004">
      <c r="A524" t="s">
        <v>595</v>
      </c>
      <c r="B524">
        <v>0.316</v>
      </c>
      <c r="D524" t="str">
        <f>INDEX(Teams!$B:$B,MATCH(MID(output!A524,6,4)*1,Teams!$A:$A,0))&amp;"_"&amp;INDEX(Teams!$B:$B,MATCH(MID(output!A524,11,4)*1,Teams!$A:$A,0))</f>
        <v>BYU_Iowa St</v>
      </c>
    </row>
    <row r="525" spans="1:4" x14ac:dyDescent="0.55000000000000004">
      <c r="A525" t="s">
        <v>596</v>
      </c>
      <c r="B525">
        <v>0.215</v>
      </c>
      <c r="D525" t="str">
        <f>INDEX(Teams!$B:$B,MATCH(MID(output!A525,6,4)*1,Teams!$A:$A,0))&amp;"_"&amp;INDEX(Teams!$B:$B,MATCH(MID(output!A525,11,4)*1,Teams!$A:$A,0))</f>
        <v>BYU_Kansas</v>
      </c>
    </row>
    <row r="526" spans="1:4" x14ac:dyDescent="0.55000000000000004">
      <c r="A526" t="s">
        <v>597</v>
      </c>
      <c r="B526">
        <v>0.153</v>
      </c>
      <c r="D526" t="str">
        <f>INDEX(Teams!$B:$B,MATCH(MID(output!A526,6,4)*1,Teams!$A:$A,0))&amp;"_"&amp;INDEX(Teams!$B:$B,MATCH(MID(output!A526,11,4)*1,Teams!$A:$A,0))</f>
        <v>BYU_Kentucky</v>
      </c>
    </row>
    <row r="527" spans="1:4" x14ac:dyDescent="0.55000000000000004">
      <c r="A527" t="s">
        <v>598</v>
      </c>
      <c r="B527">
        <v>0.621</v>
      </c>
      <c r="D527" t="str">
        <f>INDEX(Teams!$B:$B,MATCH(MID(output!A527,6,4)*1,Teams!$A:$A,0))&amp;"_"&amp;INDEX(Teams!$B:$B,MATCH(MID(output!A527,11,4)*1,Teams!$A:$A,0))</f>
        <v>BYU_Lafayette</v>
      </c>
    </row>
    <row r="528" spans="1:4" x14ac:dyDescent="0.55000000000000004">
      <c r="A528" t="s">
        <v>599</v>
      </c>
      <c r="B528">
        <v>0.39900000000000002</v>
      </c>
      <c r="D528" t="str">
        <f>INDEX(Teams!$B:$B,MATCH(MID(output!A528,6,4)*1,Teams!$A:$A,0))&amp;"_"&amp;INDEX(Teams!$B:$B,MATCH(MID(output!A528,11,4)*1,Teams!$A:$A,0))</f>
        <v>BYU_Louisville</v>
      </c>
    </row>
    <row r="529" spans="1:4" x14ac:dyDescent="0.55000000000000004">
      <c r="A529" t="s">
        <v>600</v>
      </c>
      <c r="B529">
        <v>0.48699999999999999</v>
      </c>
      <c r="D529" t="str">
        <f>INDEX(Teams!$B:$B,MATCH(MID(output!A529,6,4)*1,Teams!$A:$A,0))&amp;"_"&amp;INDEX(Teams!$B:$B,MATCH(MID(output!A529,11,4)*1,Teams!$A:$A,0))</f>
        <v>BYU_LSU</v>
      </c>
    </row>
    <row r="530" spans="1:4" x14ac:dyDescent="0.55000000000000004">
      <c r="A530" t="s">
        <v>601</v>
      </c>
      <c r="B530">
        <v>0.61499999999999999</v>
      </c>
      <c r="D530" t="str">
        <f>INDEX(Teams!$B:$B,MATCH(MID(output!A530,6,4)*1,Teams!$A:$A,0))&amp;"_"&amp;INDEX(Teams!$B:$B,MATCH(MID(output!A530,11,4)*1,Teams!$A:$A,0))</f>
        <v>BYU_Manhattan</v>
      </c>
    </row>
    <row r="531" spans="1:4" x14ac:dyDescent="0.55000000000000004">
      <c r="A531" t="s">
        <v>602</v>
      </c>
      <c r="B531">
        <v>0.46300000000000002</v>
      </c>
      <c r="D531" t="str">
        <f>INDEX(Teams!$B:$B,MATCH(MID(output!A531,6,4)*1,Teams!$A:$A,0))&amp;"_"&amp;INDEX(Teams!$B:$B,MATCH(MID(output!A531,11,4)*1,Teams!$A:$A,0))</f>
        <v>BYU_Maryland</v>
      </c>
    </row>
    <row r="532" spans="1:4" x14ac:dyDescent="0.55000000000000004">
      <c r="A532" t="s">
        <v>603</v>
      </c>
      <c r="B532">
        <v>0.42799999999999999</v>
      </c>
      <c r="D532" t="str">
        <f>INDEX(Teams!$B:$B,MATCH(MID(output!A532,6,4)*1,Teams!$A:$A,0))&amp;"_"&amp;INDEX(Teams!$B:$B,MATCH(MID(output!A532,11,4)*1,Teams!$A:$A,0))</f>
        <v>BYU_Michigan St</v>
      </c>
    </row>
    <row r="533" spans="1:4" x14ac:dyDescent="0.55000000000000004">
      <c r="A533" t="s">
        <v>604</v>
      </c>
      <c r="B533">
        <v>0.59</v>
      </c>
      <c r="D533" t="str">
        <f>INDEX(Teams!$B:$B,MATCH(MID(output!A533,6,4)*1,Teams!$A:$A,0))&amp;"_"&amp;INDEX(Teams!$B:$B,MATCH(MID(output!A533,11,4)*1,Teams!$A:$A,0))</f>
        <v>BYU_Mississippi</v>
      </c>
    </row>
    <row r="534" spans="1:4" x14ac:dyDescent="0.55000000000000004">
      <c r="A534" t="s">
        <v>605</v>
      </c>
      <c r="B534">
        <v>0.58399999999999996</v>
      </c>
      <c r="D534" t="str">
        <f>INDEX(Teams!$B:$B,MATCH(MID(output!A534,6,4)*1,Teams!$A:$A,0))&amp;"_"&amp;INDEX(Teams!$B:$B,MATCH(MID(output!A534,11,4)*1,Teams!$A:$A,0))</f>
        <v>BYU_N Dakota St</v>
      </c>
    </row>
    <row r="535" spans="1:4" x14ac:dyDescent="0.55000000000000004">
      <c r="A535" t="s">
        <v>606</v>
      </c>
      <c r="B535">
        <v>0.42299999999999999</v>
      </c>
      <c r="D535" t="str">
        <f>INDEX(Teams!$B:$B,MATCH(MID(output!A535,6,4)*1,Teams!$A:$A,0))&amp;"_"&amp;INDEX(Teams!$B:$B,MATCH(MID(output!A535,11,4)*1,Teams!$A:$A,0))</f>
        <v>BYU_NC State</v>
      </c>
    </row>
    <row r="536" spans="1:4" x14ac:dyDescent="0.55000000000000004">
      <c r="A536" t="s">
        <v>607</v>
      </c>
      <c r="B536">
        <v>0.54700000000000004</v>
      </c>
      <c r="D536" t="str">
        <f>INDEX(Teams!$B:$B,MATCH(MID(output!A536,6,4)*1,Teams!$A:$A,0))&amp;"_"&amp;INDEX(Teams!$B:$B,MATCH(MID(output!A536,11,4)*1,Teams!$A:$A,0))</f>
        <v>BYU_New Mexico St</v>
      </c>
    </row>
    <row r="537" spans="1:4" x14ac:dyDescent="0.55000000000000004">
      <c r="A537" t="s">
        <v>608</v>
      </c>
      <c r="B537">
        <v>0.28100000000000003</v>
      </c>
      <c r="D537" t="str">
        <f>INDEX(Teams!$B:$B,MATCH(MID(output!A537,6,4)*1,Teams!$A:$A,0))&amp;"_"&amp;INDEX(Teams!$B:$B,MATCH(MID(output!A537,11,4)*1,Teams!$A:$A,0))</f>
        <v>BYU_North Carolina</v>
      </c>
    </row>
    <row r="538" spans="1:4" x14ac:dyDescent="0.55000000000000004">
      <c r="A538" t="s">
        <v>609</v>
      </c>
      <c r="B538">
        <v>0.59699999999999998</v>
      </c>
      <c r="D538" t="str">
        <f>INDEX(Teams!$B:$B,MATCH(MID(output!A538,6,4)*1,Teams!$A:$A,0))&amp;"_"&amp;INDEX(Teams!$B:$B,MATCH(MID(output!A538,11,4)*1,Teams!$A:$A,0))</f>
        <v>BYU_North Florida</v>
      </c>
    </row>
    <row r="539" spans="1:4" x14ac:dyDescent="0.55000000000000004">
      <c r="A539" t="s">
        <v>610</v>
      </c>
      <c r="B539">
        <v>0.625</v>
      </c>
      <c r="D539" t="str">
        <f>INDEX(Teams!$B:$B,MATCH(MID(output!A539,6,4)*1,Teams!$A:$A,0))&amp;"_"&amp;INDEX(Teams!$B:$B,MATCH(MID(output!A539,11,4)*1,Teams!$A:$A,0))</f>
        <v>BYU_Northeastern</v>
      </c>
    </row>
    <row r="540" spans="1:4" x14ac:dyDescent="0.55000000000000004">
      <c r="A540" t="s">
        <v>611</v>
      </c>
      <c r="B540">
        <v>0.44</v>
      </c>
      <c r="D540" t="str">
        <f>INDEX(Teams!$B:$B,MATCH(MID(output!A540,6,4)*1,Teams!$A:$A,0))&amp;"_"&amp;INDEX(Teams!$B:$B,MATCH(MID(output!A540,11,4)*1,Teams!$A:$A,0))</f>
        <v>BYU_Northern Iowa</v>
      </c>
    </row>
    <row r="541" spans="1:4" x14ac:dyDescent="0.55000000000000004">
      <c r="A541" t="s">
        <v>612</v>
      </c>
      <c r="B541">
        <v>0.32900000000000001</v>
      </c>
      <c r="D541" t="str">
        <f>INDEX(Teams!$B:$B,MATCH(MID(output!A541,6,4)*1,Teams!$A:$A,0))&amp;"_"&amp;INDEX(Teams!$B:$B,MATCH(MID(output!A541,11,4)*1,Teams!$A:$A,0))</f>
        <v>BYU_Notre Dame</v>
      </c>
    </row>
    <row r="542" spans="1:4" x14ac:dyDescent="0.55000000000000004">
      <c r="A542" t="s">
        <v>613</v>
      </c>
      <c r="B542">
        <v>0.38800000000000001</v>
      </c>
      <c r="D542" t="str">
        <f>INDEX(Teams!$B:$B,MATCH(MID(output!A542,6,4)*1,Teams!$A:$A,0))&amp;"_"&amp;INDEX(Teams!$B:$B,MATCH(MID(output!A542,11,4)*1,Teams!$A:$A,0))</f>
        <v>BYU_Ohio St</v>
      </c>
    </row>
    <row r="543" spans="1:4" x14ac:dyDescent="0.55000000000000004">
      <c r="A543" t="s">
        <v>614</v>
      </c>
      <c r="B543">
        <v>0.379</v>
      </c>
      <c r="D543" t="str">
        <f>INDEX(Teams!$B:$B,MATCH(MID(output!A543,6,4)*1,Teams!$A:$A,0))&amp;"_"&amp;INDEX(Teams!$B:$B,MATCH(MID(output!A543,11,4)*1,Teams!$A:$A,0))</f>
        <v>BYU_Oklahoma</v>
      </c>
    </row>
    <row r="544" spans="1:4" x14ac:dyDescent="0.55000000000000004">
      <c r="A544" t="s">
        <v>615</v>
      </c>
      <c r="B544">
        <v>0.44400000000000001</v>
      </c>
      <c r="D544" t="str">
        <f>INDEX(Teams!$B:$B,MATCH(MID(output!A544,6,4)*1,Teams!$A:$A,0))&amp;"_"&amp;INDEX(Teams!$B:$B,MATCH(MID(output!A544,11,4)*1,Teams!$A:$A,0))</f>
        <v>BYU_Oklahoma St</v>
      </c>
    </row>
    <row r="545" spans="1:4" x14ac:dyDescent="0.55000000000000004">
      <c r="A545" t="s">
        <v>616</v>
      </c>
      <c r="B545">
        <v>0.47599999999999998</v>
      </c>
      <c r="D545" t="str">
        <f>INDEX(Teams!$B:$B,MATCH(MID(output!A545,6,4)*1,Teams!$A:$A,0))&amp;"_"&amp;INDEX(Teams!$B:$B,MATCH(MID(output!A545,11,4)*1,Teams!$A:$A,0))</f>
        <v>BYU_Oregon</v>
      </c>
    </row>
    <row r="546" spans="1:4" x14ac:dyDescent="0.55000000000000004">
      <c r="A546" t="s">
        <v>617</v>
      </c>
      <c r="B546">
        <v>0.48799999999999999</v>
      </c>
      <c r="D546" t="str">
        <f>INDEX(Teams!$B:$B,MATCH(MID(output!A546,6,4)*1,Teams!$A:$A,0))&amp;"_"&amp;INDEX(Teams!$B:$B,MATCH(MID(output!A546,11,4)*1,Teams!$A:$A,0))</f>
        <v>BYU_Providence</v>
      </c>
    </row>
    <row r="547" spans="1:4" x14ac:dyDescent="0.55000000000000004">
      <c r="A547" t="s">
        <v>618</v>
      </c>
      <c r="B547">
        <v>0.49299999999999999</v>
      </c>
      <c r="D547" t="str">
        <f>INDEX(Teams!$B:$B,MATCH(MID(output!A547,6,4)*1,Teams!$A:$A,0))&amp;"_"&amp;INDEX(Teams!$B:$B,MATCH(MID(output!A547,11,4)*1,Teams!$A:$A,0))</f>
        <v>BYU_Purdue</v>
      </c>
    </row>
    <row r="548" spans="1:4" x14ac:dyDescent="0.55000000000000004">
      <c r="A548" t="s">
        <v>619</v>
      </c>
      <c r="B548">
        <v>0.61499999999999999</v>
      </c>
      <c r="D548" t="str">
        <f>INDEX(Teams!$B:$B,MATCH(MID(output!A548,6,4)*1,Teams!$A:$A,0))&amp;"_"&amp;INDEX(Teams!$B:$B,MATCH(MID(output!A548,11,4)*1,Teams!$A:$A,0))</f>
        <v>BYU_Robert Morris</v>
      </c>
    </row>
    <row r="549" spans="1:4" x14ac:dyDescent="0.55000000000000004">
      <c r="A549" t="s">
        <v>620</v>
      </c>
      <c r="B549">
        <v>0.47899999999999998</v>
      </c>
      <c r="D549" t="str">
        <f>INDEX(Teams!$B:$B,MATCH(MID(output!A549,6,4)*1,Teams!$A:$A,0))&amp;"_"&amp;INDEX(Teams!$B:$B,MATCH(MID(output!A549,11,4)*1,Teams!$A:$A,0))</f>
        <v>BYU_San Diego St</v>
      </c>
    </row>
    <row r="550" spans="1:4" x14ac:dyDescent="0.55000000000000004">
      <c r="A550" t="s">
        <v>621</v>
      </c>
      <c r="B550">
        <v>0.54900000000000004</v>
      </c>
      <c r="D550" t="str">
        <f>INDEX(Teams!$B:$B,MATCH(MID(output!A550,6,4)*1,Teams!$A:$A,0))&amp;"_"&amp;INDEX(Teams!$B:$B,MATCH(MID(output!A550,11,4)*1,Teams!$A:$A,0))</f>
        <v>BYU_SF Austin</v>
      </c>
    </row>
    <row r="551" spans="1:4" x14ac:dyDescent="0.55000000000000004">
      <c r="A551" t="s">
        <v>622</v>
      </c>
      <c r="B551">
        <v>0.47899999999999998</v>
      </c>
      <c r="D551" t="str">
        <f>INDEX(Teams!$B:$B,MATCH(MID(output!A551,6,4)*1,Teams!$A:$A,0))&amp;"_"&amp;INDEX(Teams!$B:$B,MATCH(MID(output!A551,11,4)*1,Teams!$A:$A,0))</f>
        <v>BYU_SMU</v>
      </c>
    </row>
    <row r="552" spans="1:4" x14ac:dyDescent="0.55000000000000004">
      <c r="A552" t="s">
        <v>623</v>
      </c>
      <c r="B552">
        <v>0.44900000000000001</v>
      </c>
      <c r="D552" t="str">
        <f>INDEX(Teams!$B:$B,MATCH(MID(output!A552,6,4)*1,Teams!$A:$A,0))&amp;"_"&amp;INDEX(Teams!$B:$B,MATCH(MID(output!A552,11,4)*1,Teams!$A:$A,0))</f>
        <v>BYU_St John's</v>
      </c>
    </row>
    <row r="553" spans="1:4" x14ac:dyDescent="0.55000000000000004">
      <c r="A553" t="s">
        <v>624</v>
      </c>
      <c r="B553">
        <v>0.438</v>
      </c>
      <c r="D553" t="str">
        <f>INDEX(Teams!$B:$B,MATCH(MID(output!A553,6,4)*1,Teams!$A:$A,0))&amp;"_"&amp;INDEX(Teams!$B:$B,MATCH(MID(output!A553,11,4)*1,Teams!$A:$A,0))</f>
        <v>BYU_Texas</v>
      </c>
    </row>
    <row r="554" spans="1:4" x14ac:dyDescent="0.55000000000000004">
      <c r="A554" t="s">
        <v>625</v>
      </c>
      <c r="B554">
        <v>0.621</v>
      </c>
      <c r="D554" t="str">
        <f>INDEX(Teams!$B:$B,MATCH(MID(output!A554,6,4)*1,Teams!$A:$A,0))&amp;"_"&amp;INDEX(Teams!$B:$B,MATCH(MID(output!A554,11,4)*1,Teams!$A:$A,0))</f>
        <v>BYU_TX Southern</v>
      </c>
    </row>
    <row r="555" spans="1:4" x14ac:dyDescent="0.55000000000000004">
      <c r="A555" t="s">
        <v>626</v>
      </c>
      <c r="B555">
        <v>0.58699999999999997</v>
      </c>
      <c r="D555" t="str">
        <f>INDEX(Teams!$B:$B,MATCH(MID(output!A555,6,4)*1,Teams!$A:$A,0))&amp;"_"&amp;INDEX(Teams!$B:$B,MATCH(MID(output!A555,11,4)*1,Teams!$A:$A,0))</f>
        <v>BYU_UAB</v>
      </c>
    </row>
    <row r="556" spans="1:4" x14ac:dyDescent="0.55000000000000004">
      <c r="A556" t="s">
        <v>627</v>
      </c>
      <c r="B556">
        <v>0.61699999999999999</v>
      </c>
      <c r="D556" t="str">
        <f>INDEX(Teams!$B:$B,MATCH(MID(output!A556,6,4)*1,Teams!$A:$A,0))&amp;"_"&amp;INDEX(Teams!$B:$B,MATCH(MID(output!A556,11,4)*1,Teams!$A:$A,0))</f>
        <v>BYU_UC Irvine</v>
      </c>
    </row>
    <row r="557" spans="1:4" x14ac:dyDescent="0.55000000000000004">
      <c r="A557" t="s">
        <v>628</v>
      </c>
      <c r="B557">
        <v>0.48799999999999999</v>
      </c>
      <c r="D557" t="str">
        <f>INDEX(Teams!$B:$B,MATCH(MID(output!A557,6,4)*1,Teams!$A:$A,0))&amp;"_"&amp;INDEX(Teams!$B:$B,MATCH(MID(output!A557,11,4)*1,Teams!$A:$A,0))</f>
        <v>BYU_UCLA</v>
      </c>
    </row>
    <row r="558" spans="1:4" x14ac:dyDescent="0.55000000000000004">
      <c r="A558" t="s">
        <v>629</v>
      </c>
      <c r="B558">
        <v>0.45300000000000001</v>
      </c>
      <c r="D558" t="str">
        <f>INDEX(Teams!$B:$B,MATCH(MID(output!A558,6,4)*1,Teams!$A:$A,0))&amp;"_"&amp;INDEX(Teams!$B:$B,MATCH(MID(output!A558,11,4)*1,Teams!$A:$A,0))</f>
        <v>BYU_Utah</v>
      </c>
    </row>
    <row r="559" spans="1:4" x14ac:dyDescent="0.55000000000000004">
      <c r="A559" t="s">
        <v>630</v>
      </c>
      <c r="B559">
        <v>0.47399999999999998</v>
      </c>
      <c r="D559" t="str">
        <f>INDEX(Teams!$B:$B,MATCH(MID(output!A559,6,4)*1,Teams!$A:$A,0))&amp;"_"&amp;INDEX(Teams!$B:$B,MATCH(MID(output!A559,11,4)*1,Teams!$A:$A,0))</f>
        <v>BYU_VA Commonwealth</v>
      </c>
    </row>
    <row r="560" spans="1:4" x14ac:dyDescent="0.55000000000000004">
      <c r="A560" t="s">
        <v>631</v>
      </c>
      <c r="B560">
        <v>0.58599999999999997</v>
      </c>
      <c r="D560" t="str">
        <f>INDEX(Teams!$B:$B,MATCH(MID(output!A560,6,4)*1,Teams!$A:$A,0))&amp;"_"&amp;INDEX(Teams!$B:$B,MATCH(MID(output!A560,11,4)*1,Teams!$A:$A,0))</f>
        <v>BYU_Valparaiso</v>
      </c>
    </row>
    <row r="561" spans="1:4" x14ac:dyDescent="0.55000000000000004">
      <c r="A561" t="s">
        <v>632</v>
      </c>
      <c r="B561">
        <v>0.20599999999999999</v>
      </c>
      <c r="D561" t="str">
        <f>INDEX(Teams!$B:$B,MATCH(MID(output!A561,6,4)*1,Teams!$A:$A,0))&amp;"_"&amp;INDEX(Teams!$B:$B,MATCH(MID(output!A561,11,4)*1,Teams!$A:$A,0))</f>
        <v>BYU_Villanova</v>
      </c>
    </row>
    <row r="562" spans="1:4" x14ac:dyDescent="0.55000000000000004">
      <c r="A562" t="s">
        <v>633</v>
      </c>
      <c r="B562">
        <v>0.308</v>
      </c>
      <c r="D562" t="str">
        <f>INDEX(Teams!$B:$B,MATCH(MID(output!A562,6,4)*1,Teams!$A:$A,0))&amp;"_"&amp;INDEX(Teams!$B:$B,MATCH(MID(output!A562,11,4)*1,Teams!$A:$A,0))</f>
        <v>BYU_Virginia</v>
      </c>
    </row>
    <row r="563" spans="1:4" x14ac:dyDescent="0.55000000000000004">
      <c r="A563" t="s">
        <v>634</v>
      </c>
      <c r="B563">
        <v>0.433</v>
      </c>
      <c r="D563" t="str">
        <f>INDEX(Teams!$B:$B,MATCH(MID(output!A563,6,4)*1,Teams!$A:$A,0))&amp;"_"&amp;INDEX(Teams!$B:$B,MATCH(MID(output!A563,11,4)*1,Teams!$A:$A,0))</f>
        <v>BYU_West Virginia</v>
      </c>
    </row>
    <row r="564" spans="1:4" x14ac:dyDescent="0.55000000000000004">
      <c r="A564" t="s">
        <v>635</v>
      </c>
      <c r="B564">
        <v>0.437</v>
      </c>
      <c r="D564" t="str">
        <f>INDEX(Teams!$B:$B,MATCH(MID(output!A564,6,4)*1,Teams!$A:$A,0))&amp;"_"&amp;INDEX(Teams!$B:$B,MATCH(MID(output!A564,11,4)*1,Teams!$A:$A,0))</f>
        <v>BYU_Wichita St</v>
      </c>
    </row>
    <row r="565" spans="1:4" x14ac:dyDescent="0.55000000000000004">
      <c r="A565" t="s">
        <v>636</v>
      </c>
      <c r="B565">
        <v>0.246</v>
      </c>
      <c r="D565" t="str">
        <f>INDEX(Teams!$B:$B,MATCH(MID(output!A565,6,4)*1,Teams!$A:$A,0))&amp;"_"&amp;INDEX(Teams!$B:$B,MATCH(MID(output!A565,11,4)*1,Teams!$A:$A,0))</f>
        <v>BYU_Wisconsin</v>
      </c>
    </row>
    <row r="566" spans="1:4" x14ac:dyDescent="0.55000000000000004">
      <c r="A566" t="s">
        <v>637</v>
      </c>
      <c r="B566">
        <v>0.59799999999999998</v>
      </c>
      <c r="D566" t="str">
        <f>INDEX(Teams!$B:$B,MATCH(MID(output!A566,6,4)*1,Teams!$A:$A,0))&amp;"_"&amp;INDEX(Teams!$B:$B,MATCH(MID(output!A566,11,4)*1,Teams!$A:$A,0))</f>
        <v>BYU_Wofford</v>
      </c>
    </row>
    <row r="567" spans="1:4" x14ac:dyDescent="0.55000000000000004">
      <c r="A567" t="s">
        <v>638</v>
      </c>
      <c r="B567">
        <v>0.59199999999999997</v>
      </c>
      <c r="D567" t="str">
        <f>INDEX(Teams!$B:$B,MATCH(MID(output!A567,6,4)*1,Teams!$A:$A,0))&amp;"_"&amp;INDEX(Teams!$B:$B,MATCH(MID(output!A567,11,4)*1,Teams!$A:$A,0))</f>
        <v>BYU_Wyoming</v>
      </c>
    </row>
    <row r="568" spans="1:4" x14ac:dyDescent="0.55000000000000004">
      <c r="A568" t="s">
        <v>639</v>
      </c>
      <c r="B568">
        <v>0.48599999999999999</v>
      </c>
      <c r="D568" t="str">
        <f>INDEX(Teams!$B:$B,MATCH(MID(output!A568,6,4)*1,Teams!$A:$A,0))&amp;"_"&amp;INDEX(Teams!$B:$B,MATCH(MID(output!A568,11,4)*1,Teams!$A:$A,0))</f>
        <v>BYU_Xavier</v>
      </c>
    </row>
    <row r="569" spans="1:4" x14ac:dyDescent="0.55000000000000004">
      <c r="A569" t="s">
        <v>640</v>
      </c>
      <c r="B569">
        <v>0.51900000000000002</v>
      </c>
      <c r="D569" t="str">
        <f>INDEX(Teams!$B:$B,MATCH(MID(output!A569,6,4)*1,Teams!$A:$A,0))&amp;"_"&amp;INDEX(Teams!$B:$B,MATCH(MID(output!A569,11,4)*1,Teams!$A:$A,0))</f>
        <v>Cincinnati_Coastal Car</v>
      </c>
    </row>
    <row r="570" spans="1:4" x14ac:dyDescent="0.55000000000000004">
      <c r="A570" t="s">
        <v>641</v>
      </c>
      <c r="B570">
        <v>0.42499999999999999</v>
      </c>
      <c r="D570" t="str">
        <f>INDEX(Teams!$B:$B,MATCH(MID(output!A570,6,4)*1,Teams!$A:$A,0))&amp;"_"&amp;INDEX(Teams!$B:$B,MATCH(MID(output!A570,11,4)*1,Teams!$A:$A,0))</f>
        <v>Cincinnati_Davidson</v>
      </c>
    </row>
    <row r="571" spans="1:4" x14ac:dyDescent="0.55000000000000004">
      <c r="A571" t="s">
        <v>642</v>
      </c>
      <c r="B571">
        <v>0.52100000000000002</v>
      </c>
      <c r="D571" t="str">
        <f>INDEX(Teams!$B:$B,MATCH(MID(output!A571,6,4)*1,Teams!$A:$A,0))&amp;"_"&amp;INDEX(Teams!$B:$B,MATCH(MID(output!A571,11,4)*1,Teams!$A:$A,0))</f>
        <v>Cincinnati_Dayton</v>
      </c>
    </row>
    <row r="572" spans="1:4" x14ac:dyDescent="0.55000000000000004">
      <c r="A572" t="s">
        <v>643</v>
      </c>
      <c r="B572">
        <v>0.126</v>
      </c>
      <c r="D572" t="str">
        <f>INDEX(Teams!$B:$B,MATCH(MID(output!A572,6,4)*1,Teams!$A:$A,0))&amp;"_"&amp;INDEX(Teams!$B:$B,MATCH(MID(output!A572,11,4)*1,Teams!$A:$A,0))</f>
        <v>Cincinnati_Duke</v>
      </c>
    </row>
    <row r="573" spans="1:4" x14ac:dyDescent="0.55000000000000004">
      <c r="A573" t="s">
        <v>644</v>
      </c>
      <c r="B573">
        <v>0.48299999999999998</v>
      </c>
      <c r="D573" t="str">
        <f>INDEX(Teams!$B:$B,MATCH(MID(output!A573,6,4)*1,Teams!$A:$A,0))&amp;"_"&amp;INDEX(Teams!$B:$B,MATCH(MID(output!A573,11,4)*1,Teams!$A:$A,0))</f>
        <v>Cincinnati_E Washington</v>
      </c>
    </row>
    <row r="574" spans="1:4" x14ac:dyDescent="0.55000000000000004">
      <c r="A574" t="s">
        <v>645</v>
      </c>
      <c r="B574">
        <v>0.40699999999999997</v>
      </c>
      <c r="D574" t="str">
        <f>INDEX(Teams!$B:$B,MATCH(MID(output!A574,6,4)*1,Teams!$A:$A,0))&amp;"_"&amp;INDEX(Teams!$B:$B,MATCH(MID(output!A574,11,4)*1,Teams!$A:$A,0))</f>
        <v>Cincinnati_Georgetown</v>
      </c>
    </row>
    <row r="575" spans="1:4" x14ac:dyDescent="0.55000000000000004">
      <c r="A575" t="s">
        <v>646</v>
      </c>
      <c r="B575">
        <v>0.46600000000000003</v>
      </c>
      <c r="D575" t="str">
        <f>INDEX(Teams!$B:$B,MATCH(MID(output!A575,6,4)*1,Teams!$A:$A,0))&amp;"_"&amp;INDEX(Teams!$B:$B,MATCH(MID(output!A575,11,4)*1,Teams!$A:$A,0))</f>
        <v>Cincinnati_Georgia</v>
      </c>
    </row>
    <row r="576" spans="1:4" x14ac:dyDescent="0.55000000000000004">
      <c r="A576" t="s">
        <v>647</v>
      </c>
      <c r="B576">
        <v>0.46500000000000002</v>
      </c>
      <c r="D576" t="str">
        <f>INDEX(Teams!$B:$B,MATCH(MID(output!A576,6,4)*1,Teams!$A:$A,0))&amp;"_"&amp;INDEX(Teams!$B:$B,MATCH(MID(output!A576,11,4)*1,Teams!$A:$A,0))</f>
        <v>Cincinnati_Georgia St</v>
      </c>
    </row>
    <row r="577" spans="1:4" x14ac:dyDescent="0.55000000000000004">
      <c r="A577" t="s">
        <v>648</v>
      </c>
      <c r="B577">
        <v>0.24</v>
      </c>
      <c r="D577" t="str">
        <f>INDEX(Teams!$B:$B,MATCH(MID(output!A577,6,4)*1,Teams!$A:$A,0))&amp;"_"&amp;INDEX(Teams!$B:$B,MATCH(MID(output!A577,11,4)*1,Teams!$A:$A,0))</f>
        <v>Cincinnati_Gonzaga</v>
      </c>
    </row>
    <row r="578" spans="1:4" x14ac:dyDescent="0.55000000000000004">
      <c r="A578" t="s">
        <v>649</v>
      </c>
      <c r="B578">
        <v>0.496</v>
      </c>
      <c r="D578" t="str">
        <f>INDEX(Teams!$B:$B,MATCH(MID(output!A578,6,4)*1,Teams!$A:$A,0))&amp;"_"&amp;INDEX(Teams!$B:$B,MATCH(MID(output!A578,11,4)*1,Teams!$A:$A,0))</f>
        <v>Cincinnati_Hampton</v>
      </c>
    </row>
    <row r="579" spans="1:4" x14ac:dyDescent="0.55000000000000004">
      <c r="A579" t="s">
        <v>650</v>
      </c>
      <c r="B579">
        <v>0.504</v>
      </c>
      <c r="D579" t="str">
        <f>INDEX(Teams!$B:$B,MATCH(MID(output!A579,6,4)*1,Teams!$A:$A,0))&amp;"_"&amp;INDEX(Teams!$B:$B,MATCH(MID(output!A579,11,4)*1,Teams!$A:$A,0))</f>
        <v>Cincinnati_Harvard</v>
      </c>
    </row>
    <row r="580" spans="1:4" x14ac:dyDescent="0.55000000000000004">
      <c r="A580" t="s">
        <v>651</v>
      </c>
      <c r="B580">
        <v>0.45600000000000002</v>
      </c>
      <c r="D580" t="str">
        <f>INDEX(Teams!$B:$B,MATCH(MID(output!A580,6,4)*1,Teams!$A:$A,0))&amp;"_"&amp;INDEX(Teams!$B:$B,MATCH(MID(output!A580,11,4)*1,Teams!$A:$A,0))</f>
        <v>Cincinnati_Indiana</v>
      </c>
    </row>
    <row r="581" spans="1:4" x14ac:dyDescent="0.55000000000000004">
      <c r="A581" t="s">
        <v>652</v>
      </c>
      <c r="B581">
        <v>0.36699999999999999</v>
      </c>
      <c r="D581" t="str">
        <f>INDEX(Teams!$B:$B,MATCH(MID(output!A581,6,4)*1,Teams!$A:$A,0))&amp;"_"&amp;INDEX(Teams!$B:$B,MATCH(MID(output!A581,11,4)*1,Teams!$A:$A,0))</f>
        <v>Cincinnati_Iowa</v>
      </c>
    </row>
    <row r="582" spans="1:4" x14ac:dyDescent="0.55000000000000004">
      <c r="A582" t="s">
        <v>653</v>
      </c>
      <c r="B582">
        <v>0.26700000000000002</v>
      </c>
      <c r="D582" t="str">
        <f>INDEX(Teams!$B:$B,MATCH(MID(output!A582,6,4)*1,Teams!$A:$A,0))&amp;"_"&amp;INDEX(Teams!$B:$B,MATCH(MID(output!A582,11,4)*1,Teams!$A:$A,0))</f>
        <v>Cincinnati_Iowa St</v>
      </c>
    </row>
    <row r="583" spans="1:4" x14ac:dyDescent="0.55000000000000004">
      <c r="A583" t="s">
        <v>654</v>
      </c>
      <c r="B583">
        <v>0.249</v>
      </c>
      <c r="D583" t="str">
        <f>INDEX(Teams!$B:$B,MATCH(MID(output!A583,6,4)*1,Teams!$A:$A,0))&amp;"_"&amp;INDEX(Teams!$B:$B,MATCH(MID(output!A583,11,4)*1,Teams!$A:$A,0))</f>
        <v>Cincinnati_Kansas</v>
      </c>
    </row>
    <row r="584" spans="1:4" x14ac:dyDescent="0.55000000000000004">
      <c r="A584" t="s">
        <v>655</v>
      </c>
      <c r="B584">
        <v>0.154</v>
      </c>
      <c r="D584" t="str">
        <f>INDEX(Teams!$B:$B,MATCH(MID(output!A584,6,4)*1,Teams!$A:$A,0))&amp;"_"&amp;INDEX(Teams!$B:$B,MATCH(MID(output!A584,11,4)*1,Teams!$A:$A,0))</f>
        <v>Cincinnati_Kentucky</v>
      </c>
    </row>
    <row r="585" spans="1:4" x14ac:dyDescent="0.55000000000000004">
      <c r="A585" t="s">
        <v>656</v>
      </c>
      <c r="B585">
        <v>0.55300000000000005</v>
      </c>
      <c r="D585" t="str">
        <f>INDEX(Teams!$B:$B,MATCH(MID(output!A585,6,4)*1,Teams!$A:$A,0))&amp;"_"&amp;INDEX(Teams!$B:$B,MATCH(MID(output!A585,11,4)*1,Teams!$A:$A,0))</f>
        <v>Cincinnati_Lafayette</v>
      </c>
    </row>
    <row r="586" spans="1:4" x14ac:dyDescent="0.55000000000000004">
      <c r="A586" t="s">
        <v>657</v>
      </c>
      <c r="B586">
        <v>0.316</v>
      </c>
      <c r="D586" t="str">
        <f>INDEX(Teams!$B:$B,MATCH(MID(output!A586,6,4)*1,Teams!$A:$A,0))&amp;"_"&amp;INDEX(Teams!$B:$B,MATCH(MID(output!A586,11,4)*1,Teams!$A:$A,0))</f>
        <v>Cincinnati_Louisville</v>
      </c>
    </row>
    <row r="587" spans="1:4" x14ac:dyDescent="0.55000000000000004">
      <c r="A587" t="s">
        <v>658</v>
      </c>
      <c r="B587">
        <v>0.40799999999999997</v>
      </c>
      <c r="D587" t="str">
        <f>INDEX(Teams!$B:$B,MATCH(MID(output!A587,6,4)*1,Teams!$A:$A,0))&amp;"_"&amp;INDEX(Teams!$B:$B,MATCH(MID(output!A587,11,4)*1,Teams!$A:$A,0))</f>
        <v>Cincinnati_LSU</v>
      </c>
    </row>
    <row r="588" spans="1:4" x14ac:dyDescent="0.55000000000000004">
      <c r="A588" t="s">
        <v>659</v>
      </c>
      <c r="B588">
        <v>0.52300000000000002</v>
      </c>
      <c r="D588" t="str">
        <f>INDEX(Teams!$B:$B,MATCH(MID(output!A588,6,4)*1,Teams!$A:$A,0))&amp;"_"&amp;INDEX(Teams!$B:$B,MATCH(MID(output!A588,11,4)*1,Teams!$A:$A,0))</f>
        <v>Cincinnati_Manhattan</v>
      </c>
    </row>
    <row r="589" spans="1:4" x14ac:dyDescent="0.55000000000000004">
      <c r="A589" t="s">
        <v>660</v>
      </c>
      <c r="B589">
        <v>0.42799999999999999</v>
      </c>
      <c r="D589" t="str">
        <f>INDEX(Teams!$B:$B,MATCH(MID(output!A589,6,4)*1,Teams!$A:$A,0))&amp;"_"&amp;INDEX(Teams!$B:$B,MATCH(MID(output!A589,11,4)*1,Teams!$A:$A,0))</f>
        <v>Cincinnati_Maryland</v>
      </c>
    </row>
    <row r="590" spans="1:4" x14ac:dyDescent="0.55000000000000004">
      <c r="A590" t="s">
        <v>661</v>
      </c>
      <c r="B590">
        <v>0.34799999999999998</v>
      </c>
      <c r="D590" t="str">
        <f>INDEX(Teams!$B:$B,MATCH(MID(output!A590,6,4)*1,Teams!$A:$A,0))&amp;"_"&amp;INDEX(Teams!$B:$B,MATCH(MID(output!A590,11,4)*1,Teams!$A:$A,0))</f>
        <v>Cincinnati_Michigan St</v>
      </c>
    </row>
    <row r="591" spans="1:4" x14ac:dyDescent="0.55000000000000004">
      <c r="A591" t="s">
        <v>662</v>
      </c>
      <c r="B591">
        <v>0.47099999999999997</v>
      </c>
      <c r="D591" t="str">
        <f>INDEX(Teams!$B:$B,MATCH(MID(output!A591,6,4)*1,Teams!$A:$A,0))&amp;"_"&amp;INDEX(Teams!$B:$B,MATCH(MID(output!A591,11,4)*1,Teams!$A:$A,0))</f>
        <v>Cincinnati_Mississippi</v>
      </c>
    </row>
    <row r="592" spans="1:4" x14ac:dyDescent="0.55000000000000004">
      <c r="A592" t="s">
        <v>663</v>
      </c>
      <c r="B592">
        <v>0.53100000000000003</v>
      </c>
      <c r="D592" t="str">
        <f>INDEX(Teams!$B:$B,MATCH(MID(output!A592,6,4)*1,Teams!$A:$A,0))&amp;"_"&amp;INDEX(Teams!$B:$B,MATCH(MID(output!A592,11,4)*1,Teams!$A:$A,0))</f>
        <v>Cincinnati_N Dakota St</v>
      </c>
    </row>
    <row r="593" spans="1:4" x14ac:dyDescent="0.55000000000000004">
      <c r="A593" t="s">
        <v>664</v>
      </c>
      <c r="B593">
        <v>0.39700000000000002</v>
      </c>
      <c r="D593" t="str">
        <f>INDEX(Teams!$B:$B,MATCH(MID(output!A593,6,4)*1,Teams!$A:$A,0))&amp;"_"&amp;INDEX(Teams!$B:$B,MATCH(MID(output!A593,11,4)*1,Teams!$A:$A,0))</f>
        <v>Cincinnati_NC State</v>
      </c>
    </row>
    <row r="594" spans="1:4" x14ac:dyDescent="0.55000000000000004">
      <c r="A594" t="s">
        <v>665</v>
      </c>
      <c r="B594">
        <v>0.45100000000000001</v>
      </c>
      <c r="D594" t="str">
        <f>INDEX(Teams!$B:$B,MATCH(MID(output!A594,6,4)*1,Teams!$A:$A,0))&amp;"_"&amp;INDEX(Teams!$B:$B,MATCH(MID(output!A594,11,4)*1,Teams!$A:$A,0))</f>
        <v>Cincinnati_New Mexico St</v>
      </c>
    </row>
    <row r="595" spans="1:4" x14ac:dyDescent="0.55000000000000004">
      <c r="A595" t="s">
        <v>666</v>
      </c>
      <c r="B595">
        <v>0.22900000000000001</v>
      </c>
      <c r="D595" t="str">
        <f>INDEX(Teams!$B:$B,MATCH(MID(output!A595,6,4)*1,Teams!$A:$A,0))&amp;"_"&amp;INDEX(Teams!$B:$B,MATCH(MID(output!A595,11,4)*1,Teams!$A:$A,0))</f>
        <v>Cincinnati_North Carolina</v>
      </c>
    </row>
    <row r="596" spans="1:4" x14ac:dyDescent="0.55000000000000004">
      <c r="A596" t="s">
        <v>667</v>
      </c>
      <c r="B596">
        <v>0.499</v>
      </c>
      <c r="D596" t="str">
        <f>INDEX(Teams!$B:$B,MATCH(MID(output!A596,6,4)*1,Teams!$A:$A,0))&amp;"_"&amp;INDEX(Teams!$B:$B,MATCH(MID(output!A596,11,4)*1,Teams!$A:$A,0))</f>
        <v>Cincinnati_North Florida</v>
      </c>
    </row>
    <row r="597" spans="1:4" x14ac:dyDescent="0.55000000000000004">
      <c r="A597" t="s">
        <v>668</v>
      </c>
      <c r="B597">
        <v>0.51900000000000002</v>
      </c>
      <c r="D597" t="str">
        <f>INDEX(Teams!$B:$B,MATCH(MID(output!A597,6,4)*1,Teams!$A:$A,0))&amp;"_"&amp;INDEX(Teams!$B:$B,MATCH(MID(output!A597,11,4)*1,Teams!$A:$A,0))</f>
        <v>Cincinnati_Northeastern</v>
      </c>
    </row>
    <row r="598" spans="1:4" x14ac:dyDescent="0.55000000000000004">
      <c r="A598" t="s">
        <v>669</v>
      </c>
      <c r="B598">
        <v>0.39100000000000001</v>
      </c>
      <c r="D598" t="str">
        <f>INDEX(Teams!$B:$B,MATCH(MID(output!A598,6,4)*1,Teams!$A:$A,0))&amp;"_"&amp;INDEX(Teams!$B:$B,MATCH(MID(output!A598,11,4)*1,Teams!$A:$A,0))</f>
        <v>Cincinnati_Northern Iowa</v>
      </c>
    </row>
    <row r="599" spans="1:4" x14ac:dyDescent="0.55000000000000004">
      <c r="A599" t="s">
        <v>670</v>
      </c>
      <c r="B599">
        <v>0.27800000000000002</v>
      </c>
      <c r="D599" t="str">
        <f>INDEX(Teams!$B:$B,MATCH(MID(output!A599,6,4)*1,Teams!$A:$A,0))&amp;"_"&amp;INDEX(Teams!$B:$B,MATCH(MID(output!A599,11,4)*1,Teams!$A:$A,0))</f>
        <v>Cincinnati_Notre Dame</v>
      </c>
    </row>
    <row r="600" spans="1:4" x14ac:dyDescent="0.55000000000000004">
      <c r="A600" t="s">
        <v>671</v>
      </c>
      <c r="B600">
        <v>0.32700000000000001</v>
      </c>
      <c r="D600" t="str">
        <f>INDEX(Teams!$B:$B,MATCH(MID(output!A600,6,4)*1,Teams!$A:$A,0))&amp;"_"&amp;INDEX(Teams!$B:$B,MATCH(MID(output!A600,11,4)*1,Teams!$A:$A,0))</f>
        <v>Cincinnati_Ohio St</v>
      </c>
    </row>
    <row r="601" spans="1:4" x14ac:dyDescent="0.55000000000000004">
      <c r="A601" t="s">
        <v>672</v>
      </c>
      <c r="B601">
        <v>0.33300000000000002</v>
      </c>
      <c r="D601" t="str">
        <f>INDEX(Teams!$B:$B,MATCH(MID(output!A601,6,4)*1,Teams!$A:$A,0))&amp;"_"&amp;INDEX(Teams!$B:$B,MATCH(MID(output!A601,11,4)*1,Teams!$A:$A,0))</f>
        <v>Cincinnati_Oklahoma</v>
      </c>
    </row>
    <row r="602" spans="1:4" x14ac:dyDescent="0.55000000000000004">
      <c r="A602" t="s">
        <v>673</v>
      </c>
      <c r="B602">
        <v>0.42899999999999999</v>
      </c>
      <c r="D602" t="str">
        <f>INDEX(Teams!$B:$B,MATCH(MID(output!A602,6,4)*1,Teams!$A:$A,0))&amp;"_"&amp;INDEX(Teams!$B:$B,MATCH(MID(output!A602,11,4)*1,Teams!$A:$A,0))</f>
        <v>Cincinnati_Oklahoma St</v>
      </c>
    </row>
    <row r="603" spans="1:4" x14ac:dyDescent="0.55000000000000004">
      <c r="A603" t="s">
        <v>674</v>
      </c>
      <c r="B603">
        <v>0.42899999999999999</v>
      </c>
      <c r="D603" t="str">
        <f>INDEX(Teams!$B:$B,MATCH(MID(output!A603,6,4)*1,Teams!$A:$A,0))&amp;"_"&amp;INDEX(Teams!$B:$B,MATCH(MID(output!A603,11,4)*1,Teams!$A:$A,0))</f>
        <v>Cincinnati_Oregon</v>
      </c>
    </row>
    <row r="604" spans="1:4" x14ac:dyDescent="0.55000000000000004">
      <c r="A604" t="s">
        <v>675</v>
      </c>
      <c r="B604">
        <v>0.40899999999999997</v>
      </c>
      <c r="D604" t="str">
        <f>INDEX(Teams!$B:$B,MATCH(MID(output!A604,6,4)*1,Teams!$A:$A,0))&amp;"_"&amp;INDEX(Teams!$B:$B,MATCH(MID(output!A604,11,4)*1,Teams!$A:$A,0))</f>
        <v>Cincinnati_Providence</v>
      </c>
    </row>
    <row r="605" spans="1:4" x14ac:dyDescent="0.55000000000000004">
      <c r="A605" t="s">
        <v>676</v>
      </c>
      <c r="B605">
        <v>0.42499999999999999</v>
      </c>
      <c r="D605" t="str">
        <f>INDEX(Teams!$B:$B,MATCH(MID(output!A605,6,4)*1,Teams!$A:$A,0))&amp;"_"&amp;INDEX(Teams!$B:$B,MATCH(MID(output!A605,11,4)*1,Teams!$A:$A,0))</f>
        <v>Cincinnati_Purdue</v>
      </c>
    </row>
    <row r="606" spans="1:4" x14ac:dyDescent="0.55000000000000004">
      <c r="A606" t="s">
        <v>677</v>
      </c>
      <c r="B606">
        <v>0.52200000000000002</v>
      </c>
      <c r="D606" t="str">
        <f>INDEX(Teams!$B:$B,MATCH(MID(output!A606,6,4)*1,Teams!$A:$A,0))&amp;"_"&amp;INDEX(Teams!$B:$B,MATCH(MID(output!A606,11,4)*1,Teams!$A:$A,0))</f>
        <v>Cincinnati_Robert Morris</v>
      </c>
    </row>
    <row r="607" spans="1:4" x14ac:dyDescent="0.55000000000000004">
      <c r="A607" t="s">
        <v>678</v>
      </c>
      <c r="B607">
        <v>0.44900000000000001</v>
      </c>
      <c r="D607" t="str">
        <f>INDEX(Teams!$B:$B,MATCH(MID(output!A607,6,4)*1,Teams!$A:$A,0))&amp;"_"&amp;INDEX(Teams!$B:$B,MATCH(MID(output!A607,11,4)*1,Teams!$A:$A,0))</f>
        <v>Cincinnati_San Diego St</v>
      </c>
    </row>
    <row r="608" spans="1:4" x14ac:dyDescent="0.55000000000000004">
      <c r="A608" t="s">
        <v>679</v>
      </c>
      <c r="B608">
        <v>0.41199999999999998</v>
      </c>
      <c r="D608" t="str">
        <f>INDEX(Teams!$B:$B,MATCH(MID(output!A608,6,4)*1,Teams!$A:$A,0))&amp;"_"&amp;INDEX(Teams!$B:$B,MATCH(MID(output!A608,11,4)*1,Teams!$A:$A,0))</f>
        <v>Cincinnati_SF Austin</v>
      </c>
    </row>
    <row r="609" spans="1:4" x14ac:dyDescent="0.55000000000000004">
      <c r="A609" t="s">
        <v>680</v>
      </c>
      <c r="B609">
        <v>0.39</v>
      </c>
      <c r="D609" t="str">
        <f>INDEX(Teams!$B:$B,MATCH(MID(output!A609,6,4)*1,Teams!$A:$A,0))&amp;"_"&amp;INDEX(Teams!$B:$B,MATCH(MID(output!A609,11,4)*1,Teams!$A:$A,0))</f>
        <v>Cincinnati_SMU</v>
      </c>
    </row>
    <row r="610" spans="1:4" x14ac:dyDescent="0.55000000000000004">
      <c r="A610" t="s">
        <v>681</v>
      </c>
      <c r="B610">
        <v>0.42399999999999999</v>
      </c>
      <c r="D610" t="str">
        <f>INDEX(Teams!$B:$B,MATCH(MID(output!A610,6,4)*1,Teams!$A:$A,0))&amp;"_"&amp;INDEX(Teams!$B:$B,MATCH(MID(output!A610,11,4)*1,Teams!$A:$A,0))</f>
        <v>Cincinnati_St John's</v>
      </c>
    </row>
    <row r="611" spans="1:4" x14ac:dyDescent="0.55000000000000004">
      <c r="A611" t="s">
        <v>682</v>
      </c>
      <c r="B611">
        <v>0.38700000000000001</v>
      </c>
      <c r="D611" t="str">
        <f>INDEX(Teams!$B:$B,MATCH(MID(output!A611,6,4)*1,Teams!$A:$A,0))&amp;"_"&amp;INDEX(Teams!$B:$B,MATCH(MID(output!A611,11,4)*1,Teams!$A:$A,0))</f>
        <v>Cincinnati_Texas</v>
      </c>
    </row>
    <row r="612" spans="1:4" x14ac:dyDescent="0.55000000000000004">
      <c r="A612" t="s">
        <v>683</v>
      </c>
      <c r="B612">
        <v>0.53100000000000003</v>
      </c>
      <c r="D612" t="str">
        <f>INDEX(Teams!$B:$B,MATCH(MID(output!A612,6,4)*1,Teams!$A:$A,0))&amp;"_"&amp;INDEX(Teams!$B:$B,MATCH(MID(output!A612,11,4)*1,Teams!$A:$A,0))</f>
        <v>Cincinnati_TX Southern</v>
      </c>
    </row>
    <row r="613" spans="1:4" x14ac:dyDescent="0.55000000000000004">
      <c r="A613" t="s">
        <v>684</v>
      </c>
      <c r="B613">
        <v>0.46500000000000002</v>
      </c>
      <c r="D613" t="str">
        <f>INDEX(Teams!$B:$B,MATCH(MID(output!A613,6,4)*1,Teams!$A:$A,0))&amp;"_"&amp;INDEX(Teams!$B:$B,MATCH(MID(output!A613,11,4)*1,Teams!$A:$A,0))</f>
        <v>Cincinnati_UAB</v>
      </c>
    </row>
    <row r="614" spans="1:4" x14ac:dyDescent="0.55000000000000004">
      <c r="A614" t="s">
        <v>685</v>
      </c>
      <c r="B614">
        <v>0.54100000000000004</v>
      </c>
      <c r="D614" t="str">
        <f>INDEX(Teams!$B:$B,MATCH(MID(output!A614,6,4)*1,Teams!$A:$A,0))&amp;"_"&amp;INDEX(Teams!$B:$B,MATCH(MID(output!A614,11,4)*1,Teams!$A:$A,0))</f>
        <v>Cincinnati_UC Irvine</v>
      </c>
    </row>
    <row r="615" spans="1:4" x14ac:dyDescent="0.55000000000000004">
      <c r="A615" t="s">
        <v>686</v>
      </c>
      <c r="B615">
        <v>0.40400000000000003</v>
      </c>
      <c r="D615" t="str">
        <f>INDEX(Teams!$B:$B,MATCH(MID(output!A615,6,4)*1,Teams!$A:$A,0))&amp;"_"&amp;INDEX(Teams!$B:$B,MATCH(MID(output!A615,11,4)*1,Teams!$A:$A,0))</f>
        <v>Cincinnati_UCLA</v>
      </c>
    </row>
    <row r="616" spans="1:4" x14ac:dyDescent="0.55000000000000004">
      <c r="A616" t="s">
        <v>687</v>
      </c>
      <c r="B616">
        <v>0.35</v>
      </c>
      <c r="D616" t="str">
        <f>INDEX(Teams!$B:$B,MATCH(MID(output!A616,6,4)*1,Teams!$A:$A,0))&amp;"_"&amp;INDEX(Teams!$B:$B,MATCH(MID(output!A616,11,4)*1,Teams!$A:$A,0))</f>
        <v>Cincinnati_Utah</v>
      </c>
    </row>
    <row r="617" spans="1:4" x14ac:dyDescent="0.55000000000000004">
      <c r="A617" t="s">
        <v>688</v>
      </c>
      <c r="B617">
        <v>0.40400000000000003</v>
      </c>
      <c r="D617" t="str">
        <f>INDEX(Teams!$B:$B,MATCH(MID(output!A617,6,4)*1,Teams!$A:$A,0))&amp;"_"&amp;INDEX(Teams!$B:$B,MATCH(MID(output!A617,11,4)*1,Teams!$A:$A,0))</f>
        <v>Cincinnati_VA Commonwealth</v>
      </c>
    </row>
    <row r="618" spans="1:4" x14ac:dyDescent="0.55000000000000004">
      <c r="A618" t="s">
        <v>689</v>
      </c>
      <c r="B618">
        <v>0.499</v>
      </c>
      <c r="D618" t="str">
        <f>INDEX(Teams!$B:$B,MATCH(MID(output!A618,6,4)*1,Teams!$A:$A,0))&amp;"_"&amp;INDEX(Teams!$B:$B,MATCH(MID(output!A618,11,4)*1,Teams!$A:$A,0))</f>
        <v>Cincinnati_Valparaiso</v>
      </c>
    </row>
    <row r="619" spans="1:4" x14ac:dyDescent="0.55000000000000004">
      <c r="A619" t="s">
        <v>690</v>
      </c>
      <c r="B619">
        <v>0.192</v>
      </c>
      <c r="D619" t="str">
        <f>INDEX(Teams!$B:$B,MATCH(MID(output!A619,6,4)*1,Teams!$A:$A,0))&amp;"_"&amp;INDEX(Teams!$B:$B,MATCH(MID(output!A619,11,4)*1,Teams!$A:$A,0))</f>
        <v>Cincinnati_Villanova</v>
      </c>
    </row>
    <row r="620" spans="1:4" x14ac:dyDescent="0.55000000000000004">
      <c r="A620" t="s">
        <v>691</v>
      </c>
      <c r="B620">
        <v>0.28899999999999998</v>
      </c>
      <c r="D620" t="str">
        <f>INDEX(Teams!$B:$B,MATCH(MID(output!A620,6,4)*1,Teams!$A:$A,0))&amp;"_"&amp;INDEX(Teams!$B:$B,MATCH(MID(output!A620,11,4)*1,Teams!$A:$A,0))</f>
        <v>Cincinnati_Virginia</v>
      </c>
    </row>
    <row r="621" spans="1:4" x14ac:dyDescent="0.55000000000000004">
      <c r="A621" t="s">
        <v>692</v>
      </c>
      <c r="B621">
        <v>0.35399999999999998</v>
      </c>
      <c r="D621" t="str">
        <f>INDEX(Teams!$B:$B,MATCH(MID(output!A621,6,4)*1,Teams!$A:$A,0))&amp;"_"&amp;INDEX(Teams!$B:$B,MATCH(MID(output!A621,11,4)*1,Teams!$A:$A,0))</f>
        <v>Cincinnati_West Virginia</v>
      </c>
    </row>
    <row r="622" spans="1:4" x14ac:dyDescent="0.55000000000000004">
      <c r="A622" t="s">
        <v>693</v>
      </c>
      <c r="B622">
        <v>0.34899999999999998</v>
      </c>
      <c r="D622" t="str">
        <f>INDEX(Teams!$B:$B,MATCH(MID(output!A622,6,4)*1,Teams!$A:$A,0))&amp;"_"&amp;INDEX(Teams!$B:$B,MATCH(MID(output!A622,11,4)*1,Teams!$A:$A,0))</f>
        <v>Cincinnati_Wichita St</v>
      </c>
    </row>
    <row r="623" spans="1:4" x14ac:dyDescent="0.55000000000000004">
      <c r="A623" t="s">
        <v>694</v>
      </c>
      <c r="B623">
        <v>0.247</v>
      </c>
      <c r="D623" t="str">
        <f>INDEX(Teams!$B:$B,MATCH(MID(output!A623,6,4)*1,Teams!$A:$A,0))&amp;"_"&amp;INDEX(Teams!$B:$B,MATCH(MID(output!A623,11,4)*1,Teams!$A:$A,0))</f>
        <v>Cincinnati_Wisconsin</v>
      </c>
    </row>
    <row r="624" spans="1:4" x14ac:dyDescent="0.55000000000000004">
      <c r="A624" t="s">
        <v>695</v>
      </c>
      <c r="B624">
        <v>0.53200000000000003</v>
      </c>
      <c r="D624" t="str">
        <f>INDEX(Teams!$B:$B,MATCH(MID(output!A624,6,4)*1,Teams!$A:$A,0))&amp;"_"&amp;INDEX(Teams!$B:$B,MATCH(MID(output!A624,11,4)*1,Teams!$A:$A,0))</f>
        <v>Cincinnati_Wofford</v>
      </c>
    </row>
    <row r="625" spans="1:4" x14ac:dyDescent="0.55000000000000004">
      <c r="A625" t="s">
        <v>696</v>
      </c>
      <c r="B625">
        <v>0.54500000000000004</v>
      </c>
      <c r="D625" t="str">
        <f>INDEX(Teams!$B:$B,MATCH(MID(output!A625,6,4)*1,Teams!$A:$A,0))&amp;"_"&amp;INDEX(Teams!$B:$B,MATCH(MID(output!A625,11,4)*1,Teams!$A:$A,0))</f>
        <v>Cincinnati_Wyoming</v>
      </c>
    </row>
    <row r="626" spans="1:4" x14ac:dyDescent="0.55000000000000004">
      <c r="A626" t="s">
        <v>697</v>
      </c>
      <c r="B626">
        <v>0.40899999999999997</v>
      </c>
      <c r="D626" t="str">
        <f>INDEX(Teams!$B:$B,MATCH(MID(output!A626,6,4)*1,Teams!$A:$A,0))&amp;"_"&amp;INDEX(Teams!$B:$B,MATCH(MID(output!A626,11,4)*1,Teams!$A:$A,0))</f>
        <v>Cincinnati_Xavier</v>
      </c>
    </row>
    <row r="627" spans="1:4" x14ac:dyDescent="0.55000000000000004">
      <c r="A627" t="s">
        <v>698</v>
      </c>
      <c r="B627">
        <v>0.35399999999999998</v>
      </c>
      <c r="D627" t="str">
        <f>INDEX(Teams!$B:$B,MATCH(MID(output!A627,6,4)*1,Teams!$A:$A,0))&amp;"_"&amp;INDEX(Teams!$B:$B,MATCH(MID(output!A627,11,4)*1,Teams!$A:$A,0))</f>
        <v>Coastal Car_Davidson</v>
      </c>
    </row>
    <row r="628" spans="1:4" x14ac:dyDescent="0.55000000000000004">
      <c r="A628" t="s">
        <v>699</v>
      </c>
      <c r="B628">
        <v>0.32100000000000001</v>
      </c>
      <c r="D628" t="str">
        <f>INDEX(Teams!$B:$B,MATCH(MID(output!A628,6,4)*1,Teams!$A:$A,0))&amp;"_"&amp;INDEX(Teams!$B:$B,MATCH(MID(output!A628,11,4)*1,Teams!$A:$A,0))</f>
        <v>Coastal Car_Dayton</v>
      </c>
    </row>
    <row r="629" spans="1:4" x14ac:dyDescent="0.55000000000000004">
      <c r="A629" t="s">
        <v>700</v>
      </c>
      <c r="B629">
        <v>1.4E-2</v>
      </c>
      <c r="D629" t="str">
        <f>INDEX(Teams!$B:$B,MATCH(MID(output!A629,6,4)*1,Teams!$A:$A,0))&amp;"_"&amp;INDEX(Teams!$B:$B,MATCH(MID(output!A629,11,4)*1,Teams!$A:$A,0))</f>
        <v>Coastal Car_Duke</v>
      </c>
    </row>
    <row r="630" spans="1:4" x14ac:dyDescent="0.55000000000000004">
      <c r="A630" t="s">
        <v>701</v>
      </c>
      <c r="B630">
        <v>0.33900000000000002</v>
      </c>
      <c r="D630" t="str">
        <f>INDEX(Teams!$B:$B,MATCH(MID(output!A630,6,4)*1,Teams!$A:$A,0))&amp;"_"&amp;INDEX(Teams!$B:$B,MATCH(MID(output!A630,11,4)*1,Teams!$A:$A,0))</f>
        <v>Coastal Car_E Washington</v>
      </c>
    </row>
    <row r="631" spans="1:4" x14ac:dyDescent="0.55000000000000004">
      <c r="A631" t="s">
        <v>702</v>
      </c>
      <c r="B631">
        <v>0.19800000000000001</v>
      </c>
      <c r="D631" t="str">
        <f>INDEX(Teams!$B:$B,MATCH(MID(output!A631,6,4)*1,Teams!$A:$A,0))&amp;"_"&amp;INDEX(Teams!$B:$B,MATCH(MID(output!A631,11,4)*1,Teams!$A:$A,0))</f>
        <v>Coastal Car_Georgetown</v>
      </c>
    </row>
    <row r="632" spans="1:4" x14ac:dyDescent="0.55000000000000004">
      <c r="A632" t="s">
        <v>703</v>
      </c>
      <c r="B632">
        <v>0.30499999999999999</v>
      </c>
      <c r="D632" t="str">
        <f>INDEX(Teams!$B:$B,MATCH(MID(output!A632,6,4)*1,Teams!$A:$A,0))&amp;"_"&amp;INDEX(Teams!$B:$B,MATCH(MID(output!A632,11,4)*1,Teams!$A:$A,0))</f>
        <v>Coastal Car_Georgia</v>
      </c>
    </row>
    <row r="633" spans="1:4" x14ac:dyDescent="0.55000000000000004">
      <c r="A633" t="s">
        <v>704</v>
      </c>
      <c r="B633">
        <v>0.28699999999999998</v>
      </c>
      <c r="D633" t="str">
        <f>INDEX(Teams!$B:$B,MATCH(MID(output!A633,6,4)*1,Teams!$A:$A,0))&amp;"_"&amp;INDEX(Teams!$B:$B,MATCH(MID(output!A633,11,4)*1,Teams!$A:$A,0))</f>
        <v>Coastal Car_Georgia St</v>
      </c>
    </row>
    <row r="634" spans="1:4" x14ac:dyDescent="0.55000000000000004">
      <c r="A634" t="s">
        <v>705</v>
      </c>
      <c r="B634">
        <v>6.2E-2</v>
      </c>
      <c r="D634" t="str">
        <f>INDEX(Teams!$B:$B,MATCH(MID(output!A634,6,4)*1,Teams!$A:$A,0))&amp;"_"&amp;INDEX(Teams!$B:$B,MATCH(MID(output!A634,11,4)*1,Teams!$A:$A,0))</f>
        <v>Coastal Car_Gonzaga</v>
      </c>
    </row>
    <row r="635" spans="1:4" x14ac:dyDescent="0.55000000000000004">
      <c r="A635" t="s">
        <v>706</v>
      </c>
      <c r="B635">
        <v>0.46600000000000003</v>
      </c>
      <c r="D635" t="str">
        <f>INDEX(Teams!$B:$B,MATCH(MID(output!A635,6,4)*1,Teams!$A:$A,0))&amp;"_"&amp;INDEX(Teams!$B:$B,MATCH(MID(output!A635,11,4)*1,Teams!$A:$A,0))</f>
        <v>Coastal Car_Hampton</v>
      </c>
    </row>
    <row r="636" spans="1:4" x14ac:dyDescent="0.55000000000000004">
      <c r="A636" t="s">
        <v>707</v>
      </c>
      <c r="B636">
        <v>0.48099999999999998</v>
      </c>
      <c r="D636" t="str">
        <f>INDEX(Teams!$B:$B,MATCH(MID(output!A636,6,4)*1,Teams!$A:$A,0))&amp;"_"&amp;INDEX(Teams!$B:$B,MATCH(MID(output!A636,11,4)*1,Teams!$A:$A,0))</f>
        <v>Coastal Car_Harvard</v>
      </c>
    </row>
    <row r="637" spans="1:4" x14ac:dyDescent="0.55000000000000004">
      <c r="A637" t="s">
        <v>708</v>
      </c>
      <c r="B637">
        <v>0.371</v>
      </c>
      <c r="D637" t="str">
        <f>INDEX(Teams!$B:$B,MATCH(MID(output!A637,6,4)*1,Teams!$A:$A,0))&amp;"_"&amp;INDEX(Teams!$B:$B,MATCH(MID(output!A637,11,4)*1,Teams!$A:$A,0))</f>
        <v>Coastal Car_Indiana</v>
      </c>
    </row>
    <row r="638" spans="1:4" x14ac:dyDescent="0.55000000000000004">
      <c r="A638" t="s">
        <v>709</v>
      </c>
      <c r="B638">
        <v>0.24</v>
      </c>
      <c r="D638" t="str">
        <f>INDEX(Teams!$B:$B,MATCH(MID(output!A638,6,4)*1,Teams!$A:$A,0))&amp;"_"&amp;INDEX(Teams!$B:$B,MATCH(MID(output!A638,11,4)*1,Teams!$A:$A,0))</f>
        <v>Coastal Car_Iowa</v>
      </c>
    </row>
    <row r="639" spans="1:4" x14ac:dyDescent="0.55000000000000004">
      <c r="A639" t="s">
        <v>710</v>
      </c>
      <c r="B639">
        <v>9.6000000000000002E-2</v>
      </c>
      <c r="D639" t="str">
        <f>INDEX(Teams!$B:$B,MATCH(MID(output!A639,6,4)*1,Teams!$A:$A,0))&amp;"_"&amp;INDEX(Teams!$B:$B,MATCH(MID(output!A639,11,4)*1,Teams!$A:$A,0))</f>
        <v>Coastal Car_Iowa St</v>
      </c>
    </row>
    <row r="640" spans="1:4" x14ac:dyDescent="0.55000000000000004">
      <c r="A640" t="s">
        <v>711</v>
      </c>
      <c r="B640">
        <v>0.10199999999999999</v>
      </c>
      <c r="D640" t="str">
        <f>INDEX(Teams!$B:$B,MATCH(MID(output!A640,6,4)*1,Teams!$A:$A,0))&amp;"_"&amp;INDEX(Teams!$B:$B,MATCH(MID(output!A640,11,4)*1,Teams!$A:$A,0))</f>
        <v>Coastal Car_Kansas</v>
      </c>
    </row>
    <row r="641" spans="1:4" x14ac:dyDescent="0.55000000000000004">
      <c r="A641" t="s">
        <v>712</v>
      </c>
      <c r="B641">
        <v>2.8000000000000001E-2</v>
      </c>
      <c r="D641" t="str">
        <f>INDEX(Teams!$B:$B,MATCH(MID(output!A641,6,4)*1,Teams!$A:$A,0))&amp;"_"&amp;INDEX(Teams!$B:$B,MATCH(MID(output!A641,11,4)*1,Teams!$A:$A,0))</f>
        <v>Coastal Car_Kentucky</v>
      </c>
    </row>
    <row r="642" spans="1:4" x14ac:dyDescent="0.55000000000000004">
      <c r="A642" t="s">
        <v>713</v>
      </c>
      <c r="B642">
        <v>0.38700000000000001</v>
      </c>
      <c r="D642" t="str">
        <f>INDEX(Teams!$B:$B,MATCH(MID(output!A642,6,4)*1,Teams!$A:$A,0))&amp;"_"&amp;INDEX(Teams!$B:$B,MATCH(MID(output!A642,11,4)*1,Teams!$A:$A,0))</f>
        <v>Coastal Car_Lafayette</v>
      </c>
    </row>
    <row r="643" spans="1:4" x14ac:dyDescent="0.55000000000000004">
      <c r="A643" t="s">
        <v>714</v>
      </c>
      <c r="B643">
        <v>0.10100000000000001</v>
      </c>
      <c r="D643" t="str">
        <f>INDEX(Teams!$B:$B,MATCH(MID(output!A643,6,4)*1,Teams!$A:$A,0))&amp;"_"&amp;INDEX(Teams!$B:$B,MATCH(MID(output!A643,11,4)*1,Teams!$A:$A,0))</f>
        <v>Coastal Car_Louisville</v>
      </c>
    </row>
    <row r="644" spans="1:4" x14ac:dyDescent="0.55000000000000004">
      <c r="A644" t="s">
        <v>715</v>
      </c>
      <c r="B644">
        <v>0.29499999999999998</v>
      </c>
      <c r="D644" t="str">
        <f>INDEX(Teams!$B:$B,MATCH(MID(output!A644,6,4)*1,Teams!$A:$A,0))&amp;"_"&amp;INDEX(Teams!$B:$B,MATCH(MID(output!A644,11,4)*1,Teams!$A:$A,0))</f>
        <v>Coastal Car_LSU</v>
      </c>
    </row>
    <row r="645" spans="1:4" x14ac:dyDescent="0.55000000000000004">
      <c r="A645" t="s">
        <v>716</v>
      </c>
      <c r="B645">
        <v>0.29699999999999999</v>
      </c>
      <c r="D645" t="str">
        <f>INDEX(Teams!$B:$B,MATCH(MID(output!A645,6,4)*1,Teams!$A:$A,0))&amp;"_"&amp;INDEX(Teams!$B:$B,MATCH(MID(output!A645,11,4)*1,Teams!$A:$A,0))</f>
        <v>Coastal Car_Manhattan</v>
      </c>
    </row>
    <row r="646" spans="1:4" x14ac:dyDescent="0.55000000000000004">
      <c r="A646" t="s">
        <v>717</v>
      </c>
      <c r="B646">
        <v>0.26300000000000001</v>
      </c>
      <c r="D646" t="str">
        <f>INDEX(Teams!$B:$B,MATCH(MID(output!A646,6,4)*1,Teams!$A:$A,0))&amp;"_"&amp;INDEX(Teams!$B:$B,MATCH(MID(output!A646,11,4)*1,Teams!$A:$A,0))</f>
        <v>Coastal Car_Maryland</v>
      </c>
    </row>
    <row r="647" spans="1:4" x14ac:dyDescent="0.55000000000000004">
      <c r="A647" t="s">
        <v>718</v>
      </c>
      <c r="B647">
        <v>0.20599999999999999</v>
      </c>
      <c r="D647" t="str">
        <f>INDEX(Teams!$B:$B,MATCH(MID(output!A647,6,4)*1,Teams!$A:$A,0))&amp;"_"&amp;INDEX(Teams!$B:$B,MATCH(MID(output!A647,11,4)*1,Teams!$A:$A,0))</f>
        <v>Coastal Car_Michigan St</v>
      </c>
    </row>
    <row r="648" spans="1:4" x14ac:dyDescent="0.55000000000000004">
      <c r="A648" t="s">
        <v>719</v>
      </c>
      <c r="B648">
        <v>0.27300000000000002</v>
      </c>
      <c r="D648" t="str">
        <f>INDEX(Teams!$B:$B,MATCH(MID(output!A648,6,4)*1,Teams!$A:$A,0))&amp;"_"&amp;INDEX(Teams!$B:$B,MATCH(MID(output!A648,11,4)*1,Teams!$A:$A,0))</f>
        <v>Coastal Car_Mississippi</v>
      </c>
    </row>
    <row r="649" spans="1:4" x14ac:dyDescent="0.55000000000000004">
      <c r="A649" t="s">
        <v>720</v>
      </c>
      <c r="B649">
        <v>0.47499999999999998</v>
      </c>
      <c r="D649" t="str">
        <f>INDEX(Teams!$B:$B,MATCH(MID(output!A649,6,4)*1,Teams!$A:$A,0))&amp;"_"&amp;INDEX(Teams!$B:$B,MATCH(MID(output!A649,11,4)*1,Teams!$A:$A,0))</f>
        <v>Coastal Car_N Dakota St</v>
      </c>
    </row>
    <row r="650" spans="1:4" x14ac:dyDescent="0.55000000000000004">
      <c r="A650" t="s">
        <v>721</v>
      </c>
      <c r="B650">
        <v>0.23699999999999999</v>
      </c>
      <c r="D650" t="str">
        <f>INDEX(Teams!$B:$B,MATCH(MID(output!A650,6,4)*1,Teams!$A:$A,0))&amp;"_"&amp;INDEX(Teams!$B:$B,MATCH(MID(output!A650,11,4)*1,Teams!$A:$A,0))</f>
        <v>Coastal Car_NC State</v>
      </c>
    </row>
    <row r="651" spans="1:4" x14ac:dyDescent="0.55000000000000004">
      <c r="A651" t="s">
        <v>722</v>
      </c>
      <c r="B651">
        <v>0.311</v>
      </c>
      <c r="D651" t="str">
        <f>INDEX(Teams!$B:$B,MATCH(MID(output!A651,6,4)*1,Teams!$A:$A,0))&amp;"_"&amp;INDEX(Teams!$B:$B,MATCH(MID(output!A651,11,4)*1,Teams!$A:$A,0))</f>
        <v>Coastal Car_New Mexico St</v>
      </c>
    </row>
    <row r="652" spans="1:4" x14ac:dyDescent="0.55000000000000004">
      <c r="A652" t="s">
        <v>723</v>
      </c>
      <c r="B652">
        <v>0.04</v>
      </c>
      <c r="D652" t="str">
        <f>INDEX(Teams!$B:$B,MATCH(MID(output!A652,6,4)*1,Teams!$A:$A,0))&amp;"_"&amp;INDEX(Teams!$B:$B,MATCH(MID(output!A652,11,4)*1,Teams!$A:$A,0))</f>
        <v>Coastal Car_North Carolina</v>
      </c>
    </row>
    <row r="653" spans="1:4" x14ac:dyDescent="0.55000000000000004">
      <c r="A653" t="s">
        <v>724</v>
      </c>
      <c r="B653">
        <v>0.28799999999999998</v>
      </c>
      <c r="D653" t="str">
        <f>INDEX(Teams!$B:$B,MATCH(MID(output!A653,6,4)*1,Teams!$A:$A,0))&amp;"_"&amp;INDEX(Teams!$B:$B,MATCH(MID(output!A653,11,4)*1,Teams!$A:$A,0))</f>
        <v>Coastal Car_North Florida</v>
      </c>
    </row>
    <row r="654" spans="1:4" x14ac:dyDescent="0.55000000000000004">
      <c r="A654" t="s">
        <v>725</v>
      </c>
      <c r="B654">
        <v>0.312</v>
      </c>
      <c r="D654" t="str">
        <f>INDEX(Teams!$B:$B,MATCH(MID(output!A654,6,4)*1,Teams!$A:$A,0))&amp;"_"&amp;INDEX(Teams!$B:$B,MATCH(MID(output!A654,11,4)*1,Teams!$A:$A,0))</f>
        <v>Coastal Car_Northeastern</v>
      </c>
    </row>
    <row r="655" spans="1:4" x14ac:dyDescent="0.55000000000000004">
      <c r="A655" t="s">
        <v>726</v>
      </c>
      <c r="B655">
        <v>0.223</v>
      </c>
      <c r="D655" t="str">
        <f>INDEX(Teams!$B:$B,MATCH(MID(output!A655,6,4)*1,Teams!$A:$A,0))&amp;"_"&amp;INDEX(Teams!$B:$B,MATCH(MID(output!A655,11,4)*1,Teams!$A:$A,0))</f>
        <v>Coastal Car_Northern Iowa</v>
      </c>
    </row>
    <row r="656" spans="1:4" x14ac:dyDescent="0.55000000000000004">
      <c r="A656" t="s">
        <v>727</v>
      </c>
      <c r="B656">
        <v>8.4000000000000005E-2</v>
      </c>
      <c r="D656" t="str">
        <f>INDEX(Teams!$B:$B,MATCH(MID(output!A656,6,4)*1,Teams!$A:$A,0))&amp;"_"&amp;INDEX(Teams!$B:$B,MATCH(MID(output!A656,11,4)*1,Teams!$A:$A,0))</f>
        <v>Coastal Car_Notre Dame</v>
      </c>
    </row>
    <row r="657" spans="1:4" x14ac:dyDescent="0.55000000000000004">
      <c r="A657" t="s">
        <v>728</v>
      </c>
      <c r="B657">
        <v>0.20499999999999999</v>
      </c>
      <c r="D657" t="str">
        <f>INDEX(Teams!$B:$B,MATCH(MID(output!A657,6,4)*1,Teams!$A:$A,0))&amp;"_"&amp;INDEX(Teams!$B:$B,MATCH(MID(output!A657,11,4)*1,Teams!$A:$A,0))</f>
        <v>Coastal Car_Ohio St</v>
      </c>
    </row>
    <row r="658" spans="1:4" x14ac:dyDescent="0.55000000000000004">
      <c r="A658" t="s">
        <v>729</v>
      </c>
      <c r="B658">
        <v>9.7000000000000003E-2</v>
      </c>
      <c r="D658" t="str">
        <f>INDEX(Teams!$B:$B,MATCH(MID(output!A658,6,4)*1,Teams!$A:$A,0))&amp;"_"&amp;INDEX(Teams!$B:$B,MATCH(MID(output!A658,11,4)*1,Teams!$A:$A,0))</f>
        <v>Coastal Car_Oklahoma</v>
      </c>
    </row>
    <row r="659" spans="1:4" x14ac:dyDescent="0.55000000000000004">
      <c r="A659" t="s">
        <v>730</v>
      </c>
      <c r="B659">
        <v>0.39100000000000001</v>
      </c>
      <c r="D659" t="str">
        <f>INDEX(Teams!$B:$B,MATCH(MID(output!A659,6,4)*1,Teams!$A:$A,0))&amp;"_"&amp;INDEX(Teams!$B:$B,MATCH(MID(output!A659,11,4)*1,Teams!$A:$A,0))</f>
        <v>Coastal Car_Oklahoma St</v>
      </c>
    </row>
    <row r="660" spans="1:4" x14ac:dyDescent="0.55000000000000004">
      <c r="A660" t="s">
        <v>731</v>
      </c>
      <c r="B660">
        <v>0.29899999999999999</v>
      </c>
      <c r="D660" t="str">
        <f>INDEX(Teams!$B:$B,MATCH(MID(output!A660,6,4)*1,Teams!$A:$A,0))&amp;"_"&amp;INDEX(Teams!$B:$B,MATCH(MID(output!A660,11,4)*1,Teams!$A:$A,0))</f>
        <v>Coastal Car_Oregon</v>
      </c>
    </row>
    <row r="661" spans="1:4" x14ac:dyDescent="0.55000000000000004">
      <c r="A661" t="s">
        <v>732</v>
      </c>
      <c r="B661">
        <v>0.26900000000000002</v>
      </c>
      <c r="D661" t="str">
        <f>INDEX(Teams!$B:$B,MATCH(MID(output!A661,6,4)*1,Teams!$A:$A,0))&amp;"_"&amp;INDEX(Teams!$B:$B,MATCH(MID(output!A661,11,4)*1,Teams!$A:$A,0))</f>
        <v>Coastal Car_Providence</v>
      </c>
    </row>
    <row r="662" spans="1:4" x14ac:dyDescent="0.55000000000000004">
      <c r="A662" t="s">
        <v>733</v>
      </c>
      <c r="B662">
        <v>0.27300000000000002</v>
      </c>
      <c r="D662" t="str">
        <f>INDEX(Teams!$B:$B,MATCH(MID(output!A662,6,4)*1,Teams!$A:$A,0))&amp;"_"&amp;INDEX(Teams!$B:$B,MATCH(MID(output!A662,11,4)*1,Teams!$A:$A,0))</f>
        <v>Coastal Car_Purdue</v>
      </c>
    </row>
    <row r="663" spans="1:4" x14ac:dyDescent="0.55000000000000004">
      <c r="A663" t="s">
        <v>734</v>
      </c>
      <c r="B663">
        <v>0.308</v>
      </c>
      <c r="D663" t="str">
        <f>INDEX(Teams!$B:$B,MATCH(MID(output!A663,6,4)*1,Teams!$A:$A,0))&amp;"_"&amp;INDEX(Teams!$B:$B,MATCH(MID(output!A663,11,4)*1,Teams!$A:$A,0))</f>
        <v>Coastal Car_Robert Morris</v>
      </c>
    </row>
    <row r="664" spans="1:4" x14ac:dyDescent="0.55000000000000004">
      <c r="A664" t="s">
        <v>735</v>
      </c>
      <c r="B664">
        <v>0.41599999999999998</v>
      </c>
      <c r="D664" t="str">
        <f>INDEX(Teams!$B:$B,MATCH(MID(output!A664,6,4)*1,Teams!$A:$A,0))&amp;"_"&amp;INDEX(Teams!$B:$B,MATCH(MID(output!A664,11,4)*1,Teams!$A:$A,0))</f>
        <v>Coastal Car_San Diego St</v>
      </c>
    </row>
    <row r="665" spans="1:4" x14ac:dyDescent="0.55000000000000004">
      <c r="A665" t="s">
        <v>736</v>
      </c>
      <c r="B665">
        <v>0.27100000000000002</v>
      </c>
      <c r="D665" t="str">
        <f>INDEX(Teams!$B:$B,MATCH(MID(output!A665,6,4)*1,Teams!$A:$A,0))&amp;"_"&amp;INDEX(Teams!$B:$B,MATCH(MID(output!A665,11,4)*1,Teams!$A:$A,0))</f>
        <v>Coastal Car_SF Austin</v>
      </c>
    </row>
    <row r="666" spans="1:4" x14ac:dyDescent="0.55000000000000004">
      <c r="A666" t="s">
        <v>737</v>
      </c>
      <c r="B666">
        <v>0.25600000000000001</v>
      </c>
      <c r="D666" t="str">
        <f>INDEX(Teams!$B:$B,MATCH(MID(output!A666,6,4)*1,Teams!$A:$A,0))&amp;"_"&amp;INDEX(Teams!$B:$B,MATCH(MID(output!A666,11,4)*1,Teams!$A:$A,0))</f>
        <v>Coastal Car_SMU</v>
      </c>
    </row>
    <row r="667" spans="1:4" x14ac:dyDescent="0.55000000000000004">
      <c r="A667" t="s">
        <v>738</v>
      </c>
      <c r="B667">
        <v>0.25600000000000001</v>
      </c>
      <c r="D667" t="str">
        <f>INDEX(Teams!$B:$B,MATCH(MID(output!A667,6,4)*1,Teams!$A:$A,0))&amp;"_"&amp;INDEX(Teams!$B:$B,MATCH(MID(output!A667,11,4)*1,Teams!$A:$A,0))</f>
        <v>Coastal Car_St John's</v>
      </c>
    </row>
    <row r="668" spans="1:4" x14ac:dyDescent="0.55000000000000004">
      <c r="A668" t="s">
        <v>739</v>
      </c>
      <c r="B668">
        <v>0.24099999999999999</v>
      </c>
      <c r="D668" t="str">
        <f>INDEX(Teams!$B:$B,MATCH(MID(output!A668,6,4)*1,Teams!$A:$A,0))&amp;"_"&amp;INDEX(Teams!$B:$B,MATCH(MID(output!A668,11,4)*1,Teams!$A:$A,0))</f>
        <v>Coastal Car_Texas</v>
      </c>
    </row>
    <row r="669" spans="1:4" x14ac:dyDescent="0.55000000000000004">
      <c r="A669" t="s">
        <v>740</v>
      </c>
      <c r="B669">
        <v>0.36699999999999999</v>
      </c>
      <c r="D669" t="str">
        <f>INDEX(Teams!$B:$B,MATCH(MID(output!A669,6,4)*1,Teams!$A:$A,0))&amp;"_"&amp;INDEX(Teams!$B:$B,MATCH(MID(output!A669,11,4)*1,Teams!$A:$A,0))</f>
        <v>Coastal Car_TX Southern</v>
      </c>
    </row>
    <row r="670" spans="1:4" x14ac:dyDescent="0.55000000000000004">
      <c r="A670" t="s">
        <v>741</v>
      </c>
      <c r="B670">
        <v>0.23899999999999999</v>
      </c>
      <c r="D670" t="str">
        <f>INDEX(Teams!$B:$B,MATCH(MID(output!A670,6,4)*1,Teams!$A:$A,0))&amp;"_"&amp;INDEX(Teams!$B:$B,MATCH(MID(output!A670,11,4)*1,Teams!$A:$A,0))</f>
        <v>Coastal Car_UAB</v>
      </c>
    </row>
    <row r="671" spans="1:4" x14ac:dyDescent="0.55000000000000004">
      <c r="A671" t="s">
        <v>742</v>
      </c>
      <c r="B671">
        <v>0.35799999999999998</v>
      </c>
      <c r="D671" t="str">
        <f>INDEX(Teams!$B:$B,MATCH(MID(output!A671,6,4)*1,Teams!$A:$A,0))&amp;"_"&amp;INDEX(Teams!$B:$B,MATCH(MID(output!A671,11,4)*1,Teams!$A:$A,0))</f>
        <v>Coastal Car_UC Irvine</v>
      </c>
    </row>
    <row r="672" spans="1:4" x14ac:dyDescent="0.55000000000000004">
      <c r="A672" t="s">
        <v>743</v>
      </c>
      <c r="B672">
        <v>0.253</v>
      </c>
      <c r="D672" t="str">
        <f>INDEX(Teams!$B:$B,MATCH(MID(output!A672,6,4)*1,Teams!$A:$A,0))&amp;"_"&amp;INDEX(Teams!$B:$B,MATCH(MID(output!A672,11,4)*1,Teams!$A:$A,0))</f>
        <v>Coastal Car_UCLA</v>
      </c>
    </row>
    <row r="673" spans="1:4" x14ac:dyDescent="0.55000000000000004">
      <c r="A673" t="s">
        <v>744</v>
      </c>
      <c r="B673">
        <v>0.17899999999999999</v>
      </c>
      <c r="D673" t="str">
        <f>INDEX(Teams!$B:$B,MATCH(MID(output!A673,6,4)*1,Teams!$A:$A,0))&amp;"_"&amp;INDEX(Teams!$B:$B,MATCH(MID(output!A673,11,4)*1,Teams!$A:$A,0))</f>
        <v>Coastal Car_Utah</v>
      </c>
    </row>
    <row r="674" spans="1:4" x14ac:dyDescent="0.55000000000000004">
      <c r="A674" t="s">
        <v>745</v>
      </c>
      <c r="B674">
        <v>0.31</v>
      </c>
      <c r="D674" t="str">
        <f>INDEX(Teams!$B:$B,MATCH(MID(output!A674,6,4)*1,Teams!$A:$A,0))&amp;"_"&amp;INDEX(Teams!$B:$B,MATCH(MID(output!A674,11,4)*1,Teams!$A:$A,0))</f>
        <v>Coastal Car_VA Commonwealth</v>
      </c>
    </row>
    <row r="675" spans="1:4" x14ac:dyDescent="0.55000000000000004">
      <c r="A675" t="s">
        <v>746</v>
      </c>
      <c r="B675">
        <v>0.309</v>
      </c>
      <c r="D675" t="str">
        <f>INDEX(Teams!$B:$B,MATCH(MID(output!A675,6,4)*1,Teams!$A:$A,0))&amp;"_"&amp;INDEX(Teams!$B:$B,MATCH(MID(output!A675,11,4)*1,Teams!$A:$A,0))</f>
        <v>Coastal Car_Valparaiso</v>
      </c>
    </row>
    <row r="676" spans="1:4" x14ac:dyDescent="0.55000000000000004">
      <c r="A676" t="s">
        <v>747</v>
      </c>
      <c r="B676">
        <v>0.05</v>
      </c>
      <c r="D676" t="str">
        <f>INDEX(Teams!$B:$B,MATCH(MID(output!A676,6,4)*1,Teams!$A:$A,0))&amp;"_"&amp;INDEX(Teams!$B:$B,MATCH(MID(output!A676,11,4)*1,Teams!$A:$A,0))</f>
        <v>Coastal Car_Villanova</v>
      </c>
    </row>
    <row r="677" spans="1:4" x14ac:dyDescent="0.55000000000000004">
      <c r="A677" t="s">
        <v>748</v>
      </c>
      <c r="B677">
        <v>0.105</v>
      </c>
      <c r="D677" t="str">
        <f>INDEX(Teams!$B:$B,MATCH(MID(output!A677,6,4)*1,Teams!$A:$A,0))&amp;"_"&amp;INDEX(Teams!$B:$B,MATCH(MID(output!A677,11,4)*1,Teams!$A:$A,0))</f>
        <v>Coastal Car_Virginia</v>
      </c>
    </row>
    <row r="678" spans="1:4" x14ac:dyDescent="0.55000000000000004">
      <c r="A678" t="s">
        <v>749</v>
      </c>
      <c r="B678">
        <v>0.22600000000000001</v>
      </c>
      <c r="D678" t="str">
        <f>INDEX(Teams!$B:$B,MATCH(MID(output!A678,6,4)*1,Teams!$A:$A,0))&amp;"_"&amp;INDEX(Teams!$B:$B,MATCH(MID(output!A678,11,4)*1,Teams!$A:$A,0))</f>
        <v>Coastal Car_West Virginia</v>
      </c>
    </row>
    <row r="679" spans="1:4" x14ac:dyDescent="0.55000000000000004">
      <c r="A679" t="s">
        <v>750</v>
      </c>
      <c r="B679">
        <v>0.13300000000000001</v>
      </c>
      <c r="D679" t="str">
        <f>INDEX(Teams!$B:$B,MATCH(MID(output!A679,6,4)*1,Teams!$A:$A,0))&amp;"_"&amp;INDEX(Teams!$B:$B,MATCH(MID(output!A679,11,4)*1,Teams!$A:$A,0))</f>
        <v>Coastal Car_Wichita St</v>
      </c>
    </row>
    <row r="680" spans="1:4" x14ac:dyDescent="0.55000000000000004">
      <c r="A680" t="s">
        <v>751</v>
      </c>
      <c r="B680">
        <v>9.9000000000000005E-2</v>
      </c>
      <c r="D680" t="str">
        <f>INDEX(Teams!$B:$B,MATCH(MID(output!A680,6,4)*1,Teams!$A:$A,0))&amp;"_"&amp;INDEX(Teams!$B:$B,MATCH(MID(output!A680,11,4)*1,Teams!$A:$A,0))</f>
        <v>Coastal Car_Wisconsin</v>
      </c>
    </row>
    <row r="681" spans="1:4" x14ac:dyDescent="0.55000000000000004">
      <c r="A681" t="s">
        <v>752</v>
      </c>
      <c r="B681">
        <v>0.29499999999999998</v>
      </c>
      <c r="D681" t="str">
        <f>INDEX(Teams!$B:$B,MATCH(MID(output!A681,6,4)*1,Teams!$A:$A,0))&amp;"_"&amp;INDEX(Teams!$B:$B,MATCH(MID(output!A681,11,4)*1,Teams!$A:$A,0))</f>
        <v>Coastal Car_Wofford</v>
      </c>
    </row>
    <row r="682" spans="1:4" x14ac:dyDescent="0.55000000000000004">
      <c r="A682" t="s">
        <v>753</v>
      </c>
      <c r="B682">
        <v>0.41399999999999998</v>
      </c>
      <c r="D682" t="str">
        <f>INDEX(Teams!$B:$B,MATCH(MID(output!A682,6,4)*1,Teams!$A:$A,0))&amp;"_"&amp;INDEX(Teams!$B:$B,MATCH(MID(output!A682,11,4)*1,Teams!$A:$A,0))</f>
        <v>Coastal Car_Wyoming</v>
      </c>
    </row>
    <row r="683" spans="1:4" x14ac:dyDescent="0.55000000000000004">
      <c r="A683" t="s">
        <v>754</v>
      </c>
      <c r="B683">
        <v>0.32300000000000001</v>
      </c>
      <c r="D683" t="str">
        <f>INDEX(Teams!$B:$B,MATCH(MID(output!A683,6,4)*1,Teams!$A:$A,0))&amp;"_"&amp;INDEX(Teams!$B:$B,MATCH(MID(output!A683,11,4)*1,Teams!$A:$A,0))</f>
        <v>Coastal Car_Xavier</v>
      </c>
    </row>
    <row r="684" spans="1:4" x14ac:dyDescent="0.55000000000000004">
      <c r="A684" t="s">
        <v>755</v>
      </c>
      <c r="B684">
        <v>0.67600000000000005</v>
      </c>
      <c r="D684" t="str">
        <f>INDEX(Teams!$B:$B,MATCH(MID(output!A684,6,4)*1,Teams!$A:$A,0))&amp;"_"&amp;INDEX(Teams!$B:$B,MATCH(MID(output!A684,11,4)*1,Teams!$A:$A,0))</f>
        <v>Davidson_Dayton</v>
      </c>
    </row>
    <row r="685" spans="1:4" x14ac:dyDescent="0.55000000000000004">
      <c r="A685" t="s">
        <v>756</v>
      </c>
      <c r="B685">
        <v>0.19800000000000001</v>
      </c>
      <c r="D685" t="str">
        <f>INDEX(Teams!$B:$B,MATCH(MID(output!A685,6,4)*1,Teams!$A:$A,0))&amp;"_"&amp;INDEX(Teams!$B:$B,MATCH(MID(output!A685,11,4)*1,Teams!$A:$A,0))</f>
        <v>Davidson_Duke</v>
      </c>
    </row>
    <row r="686" spans="1:4" x14ac:dyDescent="0.55000000000000004">
      <c r="A686" t="s">
        <v>757</v>
      </c>
      <c r="B686">
        <v>0.628</v>
      </c>
      <c r="D686" t="str">
        <f>INDEX(Teams!$B:$B,MATCH(MID(output!A686,6,4)*1,Teams!$A:$A,0))&amp;"_"&amp;INDEX(Teams!$B:$B,MATCH(MID(output!A686,11,4)*1,Teams!$A:$A,0))</f>
        <v>Davidson_E Washington</v>
      </c>
    </row>
    <row r="687" spans="1:4" x14ac:dyDescent="0.55000000000000004">
      <c r="A687" t="s">
        <v>758</v>
      </c>
      <c r="B687">
        <v>0.63500000000000001</v>
      </c>
      <c r="D687" t="str">
        <f>INDEX(Teams!$B:$B,MATCH(MID(output!A687,6,4)*1,Teams!$A:$A,0))&amp;"_"&amp;INDEX(Teams!$B:$B,MATCH(MID(output!A687,11,4)*1,Teams!$A:$A,0))</f>
        <v>Davidson_Georgetown</v>
      </c>
    </row>
    <row r="688" spans="1:4" x14ac:dyDescent="0.55000000000000004">
      <c r="A688" t="s">
        <v>759</v>
      </c>
      <c r="B688">
        <v>0.63800000000000001</v>
      </c>
      <c r="D688" t="str">
        <f>INDEX(Teams!$B:$B,MATCH(MID(output!A688,6,4)*1,Teams!$A:$A,0))&amp;"_"&amp;INDEX(Teams!$B:$B,MATCH(MID(output!A688,11,4)*1,Teams!$A:$A,0))</f>
        <v>Davidson_Georgia</v>
      </c>
    </row>
    <row r="689" spans="1:4" x14ac:dyDescent="0.55000000000000004">
      <c r="A689" t="s">
        <v>760</v>
      </c>
      <c r="B689">
        <v>0.64100000000000001</v>
      </c>
      <c r="D689" t="str">
        <f>INDEX(Teams!$B:$B,MATCH(MID(output!A689,6,4)*1,Teams!$A:$A,0))&amp;"_"&amp;INDEX(Teams!$B:$B,MATCH(MID(output!A689,11,4)*1,Teams!$A:$A,0))</f>
        <v>Davidson_Georgia St</v>
      </c>
    </row>
    <row r="690" spans="1:4" x14ac:dyDescent="0.55000000000000004">
      <c r="A690" t="s">
        <v>761</v>
      </c>
      <c r="B690">
        <v>0.35799999999999998</v>
      </c>
      <c r="D690" t="str">
        <f>INDEX(Teams!$B:$B,MATCH(MID(output!A690,6,4)*1,Teams!$A:$A,0))&amp;"_"&amp;INDEX(Teams!$B:$B,MATCH(MID(output!A690,11,4)*1,Teams!$A:$A,0))</f>
        <v>Davidson_Gonzaga</v>
      </c>
    </row>
    <row r="691" spans="1:4" x14ac:dyDescent="0.55000000000000004">
      <c r="A691" t="s">
        <v>762</v>
      </c>
      <c r="B691">
        <v>0.67400000000000004</v>
      </c>
      <c r="D691" t="str">
        <f>INDEX(Teams!$B:$B,MATCH(MID(output!A691,6,4)*1,Teams!$A:$A,0))&amp;"_"&amp;INDEX(Teams!$B:$B,MATCH(MID(output!A691,11,4)*1,Teams!$A:$A,0))</f>
        <v>Davidson_Hampton</v>
      </c>
    </row>
    <row r="692" spans="1:4" x14ac:dyDescent="0.55000000000000004">
      <c r="A692" t="s">
        <v>763</v>
      </c>
      <c r="B692">
        <v>0.61099999999999999</v>
      </c>
      <c r="D692" t="str">
        <f>INDEX(Teams!$B:$B,MATCH(MID(output!A692,6,4)*1,Teams!$A:$A,0))&amp;"_"&amp;INDEX(Teams!$B:$B,MATCH(MID(output!A692,11,4)*1,Teams!$A:$A,0))</f>
        <v>Davidson_Harvard</v>
      </c>
    </row>
    <row r="693" spans="1:4" x14ac:dyDescent="0.55000000000000004">
      <c r="A693" t="s">
        <v>764</v>
      </c>
      <c r="B693">
        <v>0.61199999999999999</v>
      </c>
      <c r="D693" t="str">
        <f>INDEX(Teams!$B:$B,MATCH(MID(output!A693,6,4)*1,Teams!$A:$A,0))&amp;"_"&amp;INDEX(Teams!$B:$B,MATCH(MID(output!A693,11,4)*1,Teams!$A:$A,0))</f>
        <v>Davidson_Indiana</v>
      </c>
    </row>
    <row r="694" spans="1:4" x14ac:dyDescent="0.55000000000000004">
      <c r="A694" t="s">
        <v>765</v>
      </c>
      <c r="B694">
        <v>0.56599999999999995</v>
      </c>
      <c r="D694" t="str">
        <f>INDEX(Teams!$B:$B,MATCH(MID(output!A694,6,4)*1,Teams!$A:$A,0))&amp;"_"&amp;INDEX(Teams!$B:$B,MATCH(MID(output!A694,11,4)*1,Teams!$A:$A,0))</f>
        <v>Davidson_Iowa</v>
      </c>
    </row>
    <row r="695" spans="1:4" x14ac:dyDescent="0.55000000000000004">
      <c r="A695" t="s">
        <v>766</v>
      </c>
      <c r="B695">
        <v>0.47199999999999998</v>
      </c>
      <c r="D695" t="str">
        <f>INDEX(Teams!$B:$B,MATCH(MID(output!A695,6,4)*1,Teams!$A:$A,0))&amp;"_"&amp;INDEX(Teams!$B:$B,MATCH(MID(output!A695,11,4)*1,Teams!$A:$A,0))</f>
        <v>Davidson_Iowa St</v>
      </c>
    </row>
    <row r="696" spans="1:4" x14ac:dyDescent="0.55000000000000004">
      <c r="A696" t="s">
        <v>767</v>
      </c>
      <c r="B696">
        <v>0.36199999999999999</v>
      </c>
      <c r="D696" t="str">
        <f>INDEX(Teams!$B:$B,MATCH(MID(output!A696,6,4)*1,Teams!$A:$A,0))&amp;"_"&amp;INDEX(Teams!$B:$B,MATCH(MID(output!A696,11,4)*1,Teams!$A:$A,0))</f>
        <v>Davidson_Kansas</v>
      </c>
    </row>
    <row r="697" spans="1:4" x14ac:dyDescent="0.55000000000000004">
      <c r="A697" t="s">
        <v>768</v>
      </c>
      <c r="B697">
        <v>0.20300000000000001</v>
      </c>
      <c r="D697" t="str">
        <f>INDEX(Teams!$B:$B,MATCH(MID(output!A697,6,4)*1,Teams!$A:$A,0))&amp;"_"&amp;INDEX(Teams!$B:$B,MATCH(MID(output!A697,11,4)*1,Teams!$A:$A,0))</f>
        <v>Davidson_Kentucky</v>
      </c>
    </row>
    <row r="698" spans="1:4" x14ac:dyDescent="0.55000000000000004">
      <c r="A698" t="s">
        <v>769</v>
      </c>
      <c r="B698">
        <v>0.68400000000000005</v>
      </c>
      <c r="D698" t="str">
        <f>INDEX(Teams!$B:$B,MATCH(MID(output!A698,6,4)*1,Teams!$A:$A,0))&amp;"_"&amp;INDEX(Teams!$B:$B,MATCH(MID(output!A698,11,4)*1,Teams!$A:$A,0))</f>
        <v>Davidson_Lafayette</v>
      </c>
    </row>
    <row r="699" spans="1:4" x14ac:dyDescent="0.55000000000000004">
      <c r="A699" t="s">
        <v>770</v>
      </c>
      <c r="B699">
        <v>0.51700000000000002</v>
      </c>
      <c r="D699" t="str">
        <f>INDEX(Teams!$B:$B,MATCH(MID(output!A699,6,4)*1,Teams!$A:$A,0))&amp;"_"&amp;INDEX(Teams!$B:$B,MATCH(MID(output!A699,11,4)*1,Teams!$A:$A,0))</f>
        <v>Davidson_Louisville</v>
      </c>
    </row>
    <row r="700" spans="1:4" x14ac:dyDescent="0.55000000000000004">
      <c r="A700" t="s">
        <v>771</v>
      </c>
      <c r="B700">
        <v>0.60199999999999998</v>
      </c>
      <c r="D700" t="str">
        <f>INDEX(Teams!$B:$B,MATCH(MID(output!A700,6,4)*1,Teams!$A:$A,0))&amp;"_"&amp;INDEX(Teams!$B:$B,MATCH(MID(output!A700,11,4)*1,Teams!$A:$A,0))</f>
        <v>Davidson_LSU</v>
      </c>
    </row>
    <row r="701" spans="1:4" x14ac:dyDescent="0.55000000000000004">
      <c r="A701" t="s">
        <v>772</v>
      </c>
      <c r="B701">
        <v>0.69199999999999995</v>
      </c>
      <c r="D701" t="str">
        <f>INDEX(Teams!$B:$B,MATCH(MID(output!A701,6,4)*1,Teams!$A:$A,0))&amp;"_"&amp;INDEX(Teams!$B:$B,MATCH(MID(output!A701,11,4)*1,Teams!$A:$A,0))</f>
        <v>Davidson_Manhattan</v>
      </c>
    </row>
    <row r="702" spans="1:4" x14ac:dyDescent="0.55000000000000004">
      <c r="A702" t="s">
        <v>773</v>
      </c>
      <c r="B702">
        <v>0.56999999999999995</v>
      </c>
      <c r="D702" t="str">
        <f>INDEX(Teams!$B:$B,MATCH(MID(output!A702,6,4)*1,Teams!$A:$A,0))&amp;"_"&amp;INDEX(Teams!$B:$B,MATCH(MID(output!A702,11,4)*1,Teams!$A:$A,0))</f>
        <v>Davidson_Maryland</v>
      </c>
    </row>
    <row r="703" spans="1:4" x14ac:dyDescent="0.55000000000000004">
      <c r="A703" t="s">
        <v>774</v>
      </c>
      <c r="B703">
        <v>0.55400000000000005</v>
      </c>
      <c r="D703" t="str">
        <f>INDEX(Teams!$B:$B,MATCH(MID(output!A703,6,4)*1,Teams!$A:$A,0))&amp;"_"&amp;INDEX(Teams!$B:$B,MATCH(MID(output!A703,11,4)*1,Teams!$A:$A,0))</f>
        <v>Davidson_Michigan St</v>
      </c>
    </row>
    <row r="704" spans="1:4" x14ac:dyDescent="0.55000000000000004">
      <c r="A704" t="s">
        <v>775</v>
      </c>
      <c r="B704">
        <v>0.68</v>
      </c>
      <c r="D704" t="str">
        <f>INDEX(Teams!$B:$B,MATCH(MID(output!A704,6,4)*1,Teams!$A:$A,0))&amp;"_"&amp;INDEX(Teams!$B:$B,MATCH(MID(output!A704,11,4)*1,Teams!$A:$A,0))</f>
        <v>Davidson_Mississippi</v>
      </c>
    </row>
    <row r="705" spans="1:4" x14ac:dyDescent="0.55000000000000004">
      <c r="A705" t="s">
        <v>776</v>
      </c>
      <c r="B705">
        <v>0.65100000000000002</v>
      </c>
      <c r="D705" t="str">
        <f>INDEX(Teams!$B:$B,MATCH(MID(output!A705,6,4)*1,Teams!$A:$A,0))&amp;"_"&amp;INDEX(Teams!$B:$B,MATCH(MID(output!A705,11,4)*1,Teams!$A:$A,0))</f>
        <v>Davidson_N Dakota St</v>
      </c>
    </row>
    <row r="706" spans="1:4" x14ac:dyDescent="0.55000000000000004">
      <c r="A706" t="s">
        <v>777</v>
      </c>
      <c r="B706">
        <v>0.56899999999999995</v>
      </c>
      <c r="D706" t="str">
        <f>INDEX(Teams!$B:$B,MATCH(MID(output!A706,6,4)*1,Teams!$A:$A,0))&amp;"_"&amp;INDEX(Teams!$B:$B,MATCH(MID(output!A706,11,4)*1,Teams!$A:$A,0))</f>
        <v>Davidson_NC State</v>
      </c>
    </row>
    <row r="707" spans="1:4" x14ac:dyDescent="0.55000000000000004">
      <c r="A707" t="s">
        <v>778</v>
      </c>
      <c r="B707">
        <v>0.629</v>
      </c>
      <c r="D707" t="str">
        <f>INDEX(Teams!$B:$B,MATCH(MID(output!A707,6,4)*1,Teams!$A:$A,0))&amp;"_"&amp;INDEX(Teams!$B:$B,MATCH(MID(output!A707,11,4)*1,Teams!$A:$A,0))</f>
        <v>Davidson_New Mexico St</v>
      </c>
    </row>
    <row r="708" spans="1:4" x14ac:dyDescent="0.55000000000000004">
      <c r="A708" t="s">
        <v>779</v>
      </c>
      <c r="B708">
        <v>0.43099999999999999</v>
      </c>
      <c r="D708" t="str">
        <f>INDEX(Teams!$B:$B,MATCH(MID(output!A708,6,4)*1,Teams!$A:$A,0))&amp;"_"&amp;INDEX(Teams!$B:$B,MATCH(MID(output!A708,11,4)*1,Teams!$A:$A,0))</f>
        <v>Davidson_North Carolina</v>
      </c>
    </row>
    <row r="709" spans="1:4" x14ac:dyDescent="0.55000000000000004">
      <c r="A709" t="s">
        <v>780</v>
      </c>
      <c r="B709">
        <v>0.67500000000000004</v>
      </c>
      <c r="D709" t="str">
        <f>INDEX(Teams!$B:$B,MATCH(MID(output!A709,6,4)*1,Teams!$A:$A,0))&amp;"_"&amp;INDEX(Teams!$B:$B,MATCH(MID(output!A709,11,4)*1,Teams!$A:$A,0))</f>
        <v>Davidson_North Florida</v>
      </c>
    </row>
    <row r="710" spans="1:4" x14ac:dyDescent="0.55000000000000004">
      <c r="A710" t="s">
        <v>781</v>
      </c>
      <c r="B710">
        <v>0.70899999999999996</v>
      </c>
      <c r="D710" t="str">
        <f>INDEX(Teams!$B:$B,MATCH(MID(output!A710,6,4)*1,Teams!$A:$A,0))&amp;"_"&amp;INDEX(Teams!$B:$B,MATCH(MID(output!A710,11,4)*1,Teams!$A:$A,0))</f>
        <v>Davidson_Northeastern</v>
      </c>
    </row>
    <row r="711" spans="1:4" x14ac:dyDescent="0.55000000000000004">
      <c r="A711" t="s">
        <v>782</v>
      </c>
      <c r="B711">
        <v>0.54400000000000004</v>
      </c>
      <c r="D711" t="str">
        <f>INDEX(Teams!$B:$B,MATCH(MID(output!A711,6,4)*1,Teams!$A:$A,0))&amp;"_"&amp;INDEX(Teams!$B:$B,MATCH(MID(output!A711,11,4)*1,Teams!$A:$A,0))</f>
        <v>Davidson_Northern Iowa</v>
      </c>
    </row>
    <row r="712" spans="1:4" x14ac:dyDescent="0.55000000000000004">
      <c r="A712" t="s">
        <v>783</v>
      </c>
      <c r="B712">
        <v>0.45700000000000002</v>
      </c>
      <c r="D712" t="str">
        <f>INDEX(Teams!$B:$B,MATCH(MID(output!A712,6,4)*1,Teams!$A:$A,0))&amp;"_"&amp;INDEX(Teams!$B:$B,MATCH(MID(output!A712,11,4)*1,Teams!$A:$A,0))</f>
        <v>Davidson_Notre Dame</v>
      </c>
    </row>
    <row r="713" spans="1:4" x14ac:dyDescent="0.55000000000000004">
      <c r="A713" t="s">
        <v>784</v>
      </c>
      <c r="B713">
        <v>0.56100000000000005</v>
      </c>
      <c r="D713" t="str">
        <f>INDEX(Teams!$B:$B,MATCH(MID(output!A713,6,4)*1,Teams!$A:$A,0))&amp;"_"&amp;INDEX(Teams!$B:$B,MATCH(MID(output!A713,11,4)*1,Teams!$A:$A,0))</f>
        <v>Davidson_Ohio St</v>
      </c>
    </row>
    <row r="714" spans="1:4" x14ac:dyDescent="0.55000000000000004">
      <c r="A714" t="s">
        <v>785</v>
      </c>
      <c r="B714">
        <v>0.52500000000000002</v>
      </c>
      <c r="D714" t="str">
        <f>INDEX(Teams!$B:$B,MATCH(MID(output!A714,6,4)*1,Teams!$A:$A,0))&amp;"_"&amp;INDEX(Teams!$B:$B,MATCH(MID(output!A714,11,4)*1,Teams!$A:$A,0))</f>
        <v>Davidson_Oklahoma</v>
      </c>
    </row>
    <row r="715" spans="1:4" x14ac:dyDescent="0.55000000000000004">
      <c r="A715" t="s">
        <v>786</v>
      </c>
      <c r="B715">
        <v>0.53900000000000003</v>
      </c>
      <c r="D715" t="str">
        <f>INDEX(Teams!$B:$B,MATCH(MID(output!A715,6,4)*1,Teams!$A:$A,0))&amp;"_"&amp;INDEX(Teams!$B:$B,MATCH(MID(output!A715,11,4)*1,Teams!$A:$A,0))</f>
        <v>Davidson_Oklahoma St</v>
      </c>
    </row>
    <row r="716" spans="1:4" x14ac:dyDescent="0.55000000000000004">
      <c r="A716" t="s">
        <v>787</v>
      </c>
      <c r="B716">
        <v>0.60799999999999998</v>
      </c>
      <c r="D716" t="str">
        <f>INDEX(Teams!$B:$B,MATCH(MID(output!A716,6,4)*1,Teams!$A:$A,0))&amp;"_"&amp;INDEX(Teams!$B:$B,MATCH(MID(output!A716,11,4)*1,Teams!$A:$A,0))</f>
        <v>Davidson_Oregon</v>
      </c>
    </row>
    <row r="717" spans="1:4" x14ac:dyDescent="0.55000000000000004">
      <c r="A717" t="s">
        <v>788</v>
      </c>
      <c r="B717">
        <v>0.624</v>
      </c>
      <c r="D717" t="str">
        <f>INDEX(Teams!$B:$B,MATCH(MID(output!A717,6,4)*1,Teams!$A:$A,0))&amp;"_"&amp;INDEX(Teams!$B:$B,MATCH(MID(output!A717,11,4)*1,Teams!$A:$A,0))</f>
        <v>Davidson_Providence</v>
      </c>
    </row>
    <row r="718" spans="1:4" x14ac:dyDescent="0.55000000000000004">
      <c r="A718" t="s">
        <v>789</v>
      </c>
      <c r="B718">
        <v>0.629</v>
      </c>
      <c r="D718" t="str">
        <f>INDEX(Teams!$B:$B,MATCH(MID(output!A718,6,4)*1,Teams!$A:$A,0))&amp;"_"&amp;INDEX(Teams!$B:$B,MATCH(MID(output!A718,11,4)*1,Teams!$A:$A,0))</f>
        <v>Davidson_Purdue</v>
      </c>
    </row>
    <row r="719" spans="1:4" x14ac:dyDescent="0.55000000000000004">
      <c r="A719" t="s">
        <v>790</v>
      </c>
      <c r="B719">
        <v>0.70299999999999996</v>
      </c>
      <c r="D719" t="str">
        <f>INDEX(Teams!$B:$B,MATCH(MID(output!A719,6,4)*1,Teams!$A:$A,0))&amp;"_"&amp;INDEX(Teams!$B:$B,MATCH(MID(output!A719,11,4)*1,Teams!$A:$A,0))</f>
        <v>Davidson_Robert Morris</v>
      </c>
    </row>
    <row r="720" spans="1:4" x14ac:dyDescent="0.55000000000000004">
      <c r="A720" t="s">
        <v>791</v>
      </c>
      <c r="B720">
        <v>0.58099999999999996</v>
      </c>
      <c r="D720" t="str">
        <f>INDEX(Teams!$B:$B,MATCH(MID(output!A720,6,4)*1,Teams!$A:$A,0))&amp;"_"&amp;INDEX(Teams!$B:$B,MATCH(MID(output!A720,11,4)*1,Teams!$A:$A,0))</f>
        <v>Davidson_San Diego St</v>
      </c>
    </row>
    <row r="721" spans="1:4" x14ac:dyDescent="0.55000000000000004">
      <c r="A721" t="s">
        <v>792</v>
      </c>
      <c r="B721">
        <v>0.63200000000000001</v>
      </c>
      <c r="D721" t="str">
        <f>INDEX(Teams!$B:$B,MATCH(MID(output!A721,6,4)*1,Teams!$A:$A,0))&amp;"_"&amp;INDEX(Teams!$B:$B,MATCH(MID(output!A721,11,4)*1,Teams!$A:$A,0))</f>
        <v>Davidson_SF Austin</v>
      </c>
    </row>
    <row r="722" spans="1:4" x14ac:dyDescent="0.55000000000000004">
      <c r="A722" t="s">
        <v>793</v>
      </c>
      <c r="B722">
        <v>0.61399999999999999</v>
      </c>
      <c r="D722" t="str">
        <f>INDEX(Teams!$B:$B,MATCH(MID(output!A722,6,4)*1,Teams!$A:$A,0))&amp;"_"&amp;INDEX(Teams!$B:$B,MATCH(MID(output!A722,11,4)*1,Teams!$A:$A,0))</f>
        <v>Davidson_SMU</v>
      </c>
    </row>
    <row r="723" spans="1:4" x14ac:dyDescent="0.55000000000000004">
      <c r="A723" t="s">
        <v>794</v>
      </c>
      <c r="B723">
        <v>0.56000000000000005</v>
      </c>
      <c r="D723" t="str">
        <f>INDEX(Teams!$B:$B,MATCH(MID(output!A723,6,4)*1,Teams!$A:$A,0))&amp;"_"&amp;INDEX(Teams!$B:$B,MATCH(MID(output!A723,11,4)*1,Teams!$A:$A,0))</f>
        <v>Davidson_St John's</v>
      </c>
    </row>
    <row r="724" spans="1:4" x14ac:dyDescent="0.55000000000000004">
      <c r="A724" t="s">
        <v>795</v>
      </c>
      <c r="B724">
        <v>0.59699999999999998</v>
      </c>
      <c r="D724" t="str">
        <f>INDEX(Teams!$B:$B,MATCH(MID(output!A724,6,4)*1,Teams!$A:$A,0))&amp;"_"&amp;INDEX(Teams!$B:$B,MATCH(MID(output!A724,11,4)*1,Teams!$A:$A,0))</f>
        <v>Davidson_Texas</v>
      </c>
    </row>
    <row r="725" spans="1:4" x14ac:dyDescent="0.55000000000000004">
      <c r="A725" t="s">
        <v>796</v>
      </c>
      <c r="B725">
        <v>0.70499999999999996</v>
      </c>
      <c r="D725" t="str">
        <f>INDEX(Teams!$B:$B,MATCH(MID(output!A725,6,4)*1,Teams!$A:$A,0))&amp;"_"&amp;INDEX(Teams!$B:$B,MATCH(MID(output!A725,11,4)*1,Teams!$A:$A,0))</f>
        <v>Davidson_TX Southern</v>
      </c>
    </row>
    <row r="726" spans="1:4" x14ac:dyDescent="0.55000000000000004">
      <c r="A726" t="s">
        <v>797</v>
      </c>
      <c r="B726">
        <v>0.68100000000000005</v>
      </c>
      <c r="D726" t="str">
        <f>INDEX(Teams!$B:$B,MATCH(MID(output!A726,6,4)*1,Teams!$A:$A,0))&amp;"_"&amp;INDEX(Teams!$B:$B,MATCH(MID(output!A726,11,4)*1,Teams!$A:$A,0))</f>
        <v>Davidson_UAB</v>
      </c>
    </row>
    <row r="727" spans="1:4" x14ac:dyDescent="0.55000000000000004">
      <c r="A727" t="s">
        <v>798</v>
      </c>
      <c r="B727">
        <v>0.68400000000000005</v>
      </c>
      <c r="D727" t="str">
        <f>INDEX(Teams!$B:$B,MATCH(MID(output!A727,6,4)*1,Teams!$A:$A,0))&amp;"_"&amp;INDEX(Teams!$B:$B,MATCH(MID(output!A727,11,4)*1,Teams!$A:$A,0))</f>
        <v>Davidson_UC Irvine</v>
      </c>
    </row>
    <row r="728" spans="1:4" x14ac:dyDescent="0.55000000000000004">
      <c r="A728" t="s">
        <v>799</v>
      </c>
      <c r="B728">
        <v>0.63</v>
      </c>
      <c r="D728" t="str">
        <f>INDEX(Teams!$B:$B,MATCH(MID(output!A728,6,4)*1,Teams!$A:$A,0))&amp;"_"&amp;INDEX(Teams!$B:$B,MATCH(MID(output!A728,11,4)*1,Teams!$A:$A,0))</f>
        <v>Davidson_UCLA</v>
      </c>
    </row>
    <row r="729" spans="1:4" x14ac:dyDescent="0.55000000000000004">
      <c r="A729" t="s">
        <v>800</v>
      </c>
      <c r="B729">
        <v>0.58899999999999997</v>
      </c>
      <c r="D729" t="str">
        <f>INDEX(Teams!$B:$B,MATCH(MID(output!A729,6,4)*1,Teams!$A:$A,0))&amp;"_"&amp;INDEX(Teams!$B:$B,MATCH(MID(output!A729,11,4)*1,Teams!$A:$A,0))</f>
        <v>Davidson_Utah</v>
      </c>
    </row>
    <row r="730" spans="1:4" x14ac:dyDescent="0.55000000000000004">
      <c r="A730" t="s">
        <v>801</v>
      </c>
      <c r="B730">
        <v>0.57599999999999996</v>
      </c>
      <c r="D730" t="str">
        <f>INDEX(Teams!$B:$B,MATCH(MID(output!A730,6,4)*1,Teams!$A:$A,0))&amp;"_"&amp;INDEX(Teams!$B:$B,MATCH(MID(output!A730,11,4)*1,Teams!$A:$A,0))</f>
        <v>Davidson_VA Commonwealth</v>
      </c>
    </row>
    <row r="731" spans="1:4" x14ac:dyDescent="0.55000000000000004">
      <c r="A731" t="s">
        <v>802</v>
      </c>
      <c r="B731">
        <v>0.63700000000000001</v>
      </c>
      <c r="D731" t="str">
        <f>INDEX(Teams!$B:$B,MATCH(MID(output!A731,6,4)*1,Teams!$A:$A,0))&amp;"_"&amp;INDEX(Teams!$B:$B,MATCH(MID(output!A731,11,4)*1,Teams!$A:$A,0))</f>
        <v>Davidson_Valparaiso</v>
      </c>
    </row>
    <row r="732" spans="1:4" x14ac:dyDescent="0.55000000000000004">
      <c r="A732" t="s">
        <v>803</v>
      </c>
      <c r="B732">
        <v>0.26100000000000001</v>
      </c>
      <c r="D732" t="str">
        <f>INDEX(Teams!$B:$B,MATCH(MID(output!A732,6,4)*1,Teams!$A:$A,0))&amp;"_"&amp;INDEX(Teams!$B:$B,MATCH(MID(output!A732,11,4)*1,Teams!$A:$A,0))</f>
        <v>Davidson_Villanova</v>
      </c>
    </row>
    <row r="733" spans="1:4" x14ac:dyDescent="0.55000000000000004">
      <c r="A733" t="s">
        <v>804</v>
      </c>
      <c r="B733">
        <v>0.39100000000000001</v>
      </c>
      <c r="D733" t="str">
        <f>INDEX(Teams!$B:$B,MATCH(MID(output!A733,6,4)*1,Teams!$A:$A,0))&amp;"_"&amp;INDEX(Teams!$B:$B,MATCH(MID(output!A733,11,4)*1,Teams!$A:$A,0))</f>
        <v>Davidson_Virginia</v>
      </c>
    </row>
    <row r="734" spans="1:4" x14ac:dyDescent="0.55000000000000004">
      <c r="A734" t="s">
        <v>805</v>
      </c>
      <c r="B734">
        <v>0.55300000000000005</v>
      </c>
      <c r="D734" t="str">
        <f>INDEX(Teams!$B:$B,MATCH(MID(output!A734,6,4)*1,Teams!$A:$A,0))&amp;"_"&amp;INDEX(Teams!$B:$B,MATCH(MID(output!A734,11,4)*1,Teams!$A:$A,0))</f>
        <v>Davidson_West Virginia</v>
      </c>
    </row>
    <row r="735" spans="1:4" x14ac:dyDescent="0.55000000000000004">
      <c r="A735" t="s">
        <v>806</v>
      </c>
      <c r="B735">
        <v>0.54900000000000004</v>
      </c>
      <c r="D735" t="str">
        <f>INDEX(Teams!$B:$B,MATCH(MID(output!A735,6,4)*1,Teams!$A:$A,0))&amp;"_"&amp;INDEX(Teams!$B:$B,MATCH(MID(output!A735,11,4)*1,Teams!$A:$A,0))</f>
        <v>Davidson_Wichita St</v>
      </c>
    </row>
    <row r="736" spans="1:4" x14ac:dyDescent="0.55000000000000004">
      <c r="A736" t="s">
        <v>807</v>
      </c>
      <c r="B736">
        <v>0.30499999999999999</v>
      </c>
      <c r="D736" t="str">
        <f>INDEX(Teams!$B:$B,MATCH(MID(output!A736,6,4)*1,Teams!$A:$A,0))&amp;"_"&amp;INDEX(Teams!$B:$B,MATCH(MID(output!A736,11,4)*1,Teams!$A:$A,0))</f>
        <v>Davidson_Wisconsin</v>
      </c>
    </row>
    <row r="737" spans="1:4" x14ac:dyDescent="0.55000000000000004">
      <c r="A737" t="s">
        <v>808</v>
      </c>
      <c r="B737">
        <v>0.66400000000000003</v>
      </c>
      <c r="D737" t="str">
        <f>INDEX(Teams!$B:$B,MATCH(MID(output!A737,6,4)*1,Teams!$A:$A,0))&amp;"_"&amp;INDEX(Teams!$B:$B,MATCH(MID(output!A737,11,4)*1,Teams!$A:$A,0))</f>
        <v>Davidson_Wofford</v>
      </c>
    </row>
    <row r="738" spans="1:4" x14ac:dyDescent="0.55000000000000004">
      <c r="A738" t="s">
        <v>809</v>
      </c>
      <c r="B738">
        <v>0.66600000000000004</v>
      </c>
      <c r="D738" t="str">
        <f>INDEX(Teams!$B:$B,MATCH(MID(output!A738,6,4)*1,Teams!$A:$A,0))&amp;"_"&amp;INDEX(Teams!$B:$B,MATCH(MID(output!A738,11,4)*1,Teams!$A:$A,0))</f>
        <v>Davidson_Wyoming</v>
      </c>
    </row>
    <row r="739" spans="1:4" x14ac:dyDescent="0.55000000000000004">
      <c r="A739" t="s">
        <v>810</v>
      </c>
      <c r="B739">
        <v>0.65900000000000003</v>
      </c>
      <c r="D739" t="str">
        <f>INDEX(Teams!$B:$B,MATCH(MID(output!A739,6,4)*1,Teams!$A:$A,0))&amp;"_"&amp;INDEX(Teams!$B:$B,MATCH(MID(output!A739,11,4)*1,Teams!$A:$A,0))</f>
        <v>Davidson_Xavier</v>
      </c>
    </row>
    <row r="740" spans="1:4" x14ac:dyDescent="0.55000000000000004">
      <c r="A740" t="s">
        <v>811</v>
      </c>
      <c r="B740">
        <v>0.107</v>
      </c>
      <c r="D740" t="str">
        <f>INDEX(Teams!$B:$B,MATCH(MID(output!A740,6,4)*1,Teams!$A:$A,0))&amp;"_"&amp;INDEX(Teams!$B:$B,MATCH(MID(output!A740,11,4)*1,Teams!$A:$A,0))</f>
        <v>Dayton_Duke</v>
      </c>
    </row>
    <row r="741" spans="1:4" x14ac:dyDescent="0.55000000000000004">
      <c r="A741" t="s">
        <v>812</v>
      </c>
      <c r="B741">
        <v>0.52700000000000002</v>
      </c>
      <c r="D741" t="str">
        <f>INDEX(Teams!$B:$B,MATCH(MID(output!A741,6,4)*1,Teams!$A:$A,0))&amp;"_"&amp;INDEX(Teams!$B:$B,MATCH(MID(output!A741,11,4)*1,Teams!$A:$A,0))</f>
        <v>Dayton_E Washington</v>
      </c>
    </row>
    <row r="742" spans="1:4" x14ac:dyDescent="0.55000000000000004">
      <c r="A742" t="s">
        <v>813</v>
      </c>
      <c r="B742">
        <v>0.439</v>
      </c>
      <c r="D742" t="str">
        <f>INDEX(Teams!$B:$B,MATCH(MID(output!A742,6,4)*1,Teams!$A:$A,0))&amp;"_"&amp;INDEX(Teams!$B:$B,MATCH(MID(output!A742,11,4)*1,Teams!$A:$A,0))</f>
        <v>Dayton_Georgetown</v>
      </c>
    </row>
    <row r="743" spans="1:4" x14ac:dyDescent="0.55000000000000004">
      <c r="A743" t="s">
        <v>814</v>
      </c>
      <c r="B743">
        <v>0.46500000000000002</v>
      </c>
      <c r="D743" t="str">
        <f>INDEX(Teams!$B:$B,MATCH(MID(output!A743,6,4)*1,Teams!$A:$A,0))&amp;"_"&amp;INDEX(Teams!$B:$B,MATCH(MID(output!A743,11,4)*1,Teams!$A:$A,0))</f>
        <v>Dayton_Georgia</v>
      </c>
    </row>
    <row r="744" spans="1:4" x14ac:dyDescent="0.55000000000000004">
      <c r="A744" t="s">
        <v>815</v>
      </c>
      <c r="B744">
        <v>0.50700000000000001</v>
      </c>
      <c r="D744" t="str">
        <f>INDEX(Teams!$B:$B,MATCH(MID(output!A744,6,4)*1,Teams!$A:$A,0))&amp;"_"&amp;INDEX(Teams!$B:$B,MATCH(MID(output!A744,11,4)*1,Teams!$A:$A,0))</f>
        <v>Dayton_Georgia St</v>
      </c>
    </row>
    <row r="745" spans="1:4" x14ac:dyDescent="0.55000000000000004">
      <c r="A745" t="s">
        <v>816</v>
      </c>
      <c r="B745">
        <v>0.221</v>
      </c>
      <c r="D745" t="str">
        <f>INDEX(Teams!$B:$B,MATCH(MID(output!A745,6,4)*1,Teams!$A:$A,0))&amp;"_"&amp;INDEX(Teams!$B:$B,MATCH(MID(output!A745,11,4)*1,Teams!$A:$A,0))</f>
        <v>Dayton_Gonzaga</v>
      </c>
    </row>
    <row r="746" spans="1:4" x14ac:dyDescent="0.55000000000000004">
      <c r="A746" t="s">
        <v>817</v>
      </c>
      <c r="B746">
        <v>0.55800000000000005</v>
      </c>
      <c r="D746" t="str">
        <f>INDEX(Teams!$B:$B,MATCH(MID(output!A746,6,4)*1,Teams!$A:$A,0))&amp;"_"&amp;INDEX(Teams!$B:$B,MATCH(MID(output!A746,11,4)*1,Teams!$A:$A,0))</f>
        <v>Dayton_Hampton</v>
      </c>
    </row>
    <row r="747" spans="1:4" x14ac:dyDescent="0.55000000000000004">
      <c r="A747" t="s">
        <v>818</v>
      </c>
      <c r="B747">
        <v>0.51900000000000002</v>
      </c>
      <c r="D747" t="str">
        <f>INDEX(Teams!$B:$B,MATCH(MID(output!A747,6,4)*1,Teams!$A:$A,0))&amp;"_"&amp;INDEX(Teams!$B:$B,MATCH(MID(output!A747,11,4)*1,Teams!$A:$A,0))</f>
        <v>Dayton_Harvard</v>
      </c>
    </row>
    <row r="748" spans="1:4" x14ac:dyDescent="0.55000000000000004">
      <c r="A748" t="s">
        <v>819</v>
      </c>
      <c r="B748">
        <v>0.45800000000000002</v>
      </c>
      <c r="D748" t="str">
        <f>INDEX(Teams!$B:$B,MATCH(MID(output!A748,6,4)*1,Teams!$A:$A,0))&amp;"_"&amp;INDEX(Teams!$B:$B,MATCH(MID(output!A748,11,4)*1,Teams!$A:$A,0))</f>
        <v>Dayton_Indiana</v>
      </c>
    </row>
    <row r="749" spans="1:4" x14ac:dyDescent="0.55000000000000004">
      <c r="A749" t="s">
        <v>820</v>
      </c>
      <c r="B749">
        <v>0.34200000000000003</v>
      </c>
      <c r="D749" t="str">
        <f>INDEX(Teams!$B:$B,MATCH(MID(output!A749,6,4)*1,Teams!$A:$A,0))&amp;"_"&amp;INDEX(Teams!$B:$B,MATCH(MID(output!A749,11,4)*1,Teams!$A:$A,0))</f>
        <v>Dayton_Iowa</v>
      </c>
    </row>
    <row r="750" spans="1:4" x14ac:dyDescent="0.55000000000000004">
      <c r="A750" t="s">
        <v>821</v>
      </c>
      <c r="B750">
        <v>0.27100000000000002</v>
      </c>
      <c r="D750" t="str">
        <f>INDEX(Teams!$B:$B,MATCH(MID(output!A750,6,4)*1,Teams!$A:$A,0))&amp;"_"&amp;INDEX(Teams!$B:$B,MATCH(MID(output!A750,11,4)*1,Teams!$A:$A,0))</f>
        <v>Dayton_Iowa St</v>
      </c>
    </row>
    <row r="751" spans="1:4" x14ac:dyDescent="0.55000000000000004">
      <c r="A751" t="s">
        <v>822</v>
      </c>
      <c r="B751">
        <v>0.19800000000000001</v>
      </c>
      <c r="D751" t="str">
        <f>INDEX(Teams!$B:$B,MATCH(MID(output!A751,6,4)*1,Teams!$A:$A,0))&amp;"_"&amp;INDEX(Teams!$B:$B,MATCH(MID(output!A751,11,4)*1,Teams!$A:$A,0))</f>
        <v>Dayton_Kansas</v>
      </c>
    </row>
    <row r="752" spans="1:4" x14ac:dyDescent="0.55000000000000004">
      <c r="A752" t="s">
        <v>823</v>
      </c>
      <c r="B752">
        <v>0.13800000000000001</v>
      </c>
      <c r="D752" t="str">
        <f>INDEX(Teams!$B:$B,MATCH(MID(output!A752,6,4)*1,Teams!$A:$A,0))&amp;"_"&amp;INDEX(Teams!$B:$B,MATCH(MID(output!A752,11,4)*1,Teams!$A:$A,0))</f>
        <v>Dayton_Kentucky</v>
      </c>
    </row>
    <row r="753" spans="1:4" x14ac:dyDescent="0.55000000000000004">
      <c r="A753" t="s">
        <v>824</v>
      </c>
      <c r="B753">
        <v>0.57299999999999995</v>
      </c>
      <c r="D753" t="str">
        <f>INDEX(Teams!$B:$B,MATCH(MID(output!A753,6,4)*1,Teams!$A:$A,0))&amp;"_"&amp;INDEX(Teams!$B:$B,MATCH(MID(output!A753,11,4)*1,Teams!$A:$A,0))</f>
        <v>Dayton_Lafayette</v>
      </c>
    </row>
    <row r="754" spans="1:4" x14ac:dyDescent="0.55000000000000004">
      <c r="A754" t="s">
        <v>825</v>
      </c>
      <c r="B754">
        <v>0.34799999999999998</v>
      </c>
      <c r="D754" t="str">
        <f>INDEX(Teams!$B:$B,MATCH(MID(output!A754,6,4)*1,Teams!$A:$A,0))&amp;"_"&amp;INDEX(Teams!$B:$B,MATCH(MID(output!A754,11,4)*1,Teams!$A:$A,0))</f>
        <v>Dayton_Louisville</v>
      </c>
    </row>
    <row r="755" spans="1:4" x14ac:dyDescent="0.55000000000000004">
      <c r="A755" t="s">
        <v>826</v>
      </c>
      <c r="B755">
        <v>0.38400000000000001</v>
      </c>
      <c r="D755" t="str">
        <f>INDEX(Teams!$B:$B,MATCH(MID(output!A755,6,4)*1,Teams!$A:$A,0))&amp;"_"&amp;INDEX(Teams!$B:$B,MATCH(MID(output!A755,11,4)*1,Teams!$A:$A,0))</f>
        <v>Dayton_LSU</v>
      </c>
    </row>
    <row r="756" spans="1:4" x14ac:dyDescent="0.55000000000000004">
      <c r="A756" t="s">
        <v>827</v>
      </c>
      <c r="B756">
        <v>0.57799999999999996</v>
      </c>
      <c r="D756" t="str">
        <f>INDEX(Teams!$B:$B,MATCH(MID(output!A756,6,4)*1,Teams!$A:$A,0))&amp;"_"&amp;INDEX(Teams!$B:$B,MATCH(MID(output!A756,11,4)*1,Teams!$A:$A,0))</f>
        <v>Dayton_Manhattan</v>
      </c>
    </row>
    <row r="757" spans="1:4" x14ac:dyDescent="0.55000000000000004">
      <c r="A757" t="s">
        <v>828</v>
      </c>
      <c r="B757">
        <v>0.39900000000000002</v>
      </c>
      <c r="D757" t="str">
        <f>INDEX(Teams!$B:$B,MATCH(MID(output!A757,6,4)*1,Teams!$A:$A,0))&amp;"_"&amp;INDEX(Teams!$B:$B,MATCH(MID(output!A757,11,4)*1,Teams!$A:$A,0))</f>
        <v>Dayton_Maryland</v>
      </c>
    </row>
    <row r="758" spans="1:4" x14ac:dyDescent="0.55000000000000004">
      <c r="A758" t="s">
        <v>829</v>
      </c>
      <c r="B758">
        <v>0.34899999999999998</v>
      </c>
      <c r="D758" t="str">
        <f>INDEX(Teams!$B:$B,MATCH(MID(output!A758,6,4)*1,Teams!$A:$A,0))&amp;"_"&amp;INDEX(Teams!$B:$B,MATCH(MID(output!A758,11,4)*1,Teams!$A:$A,0))</f>
        <v>Dayton_Michigan St</v>
      </c>
    </row>
    <row r="759" spans="1:4" x14ac:dyDescent="0.55000000000000004">
      <c r="A759" t="s">
        <v>830</v>
      </c>
      <c r="B759">
        <v>0.51600000000000001</v>
      </c>
      <c r="D759" t="str">
        <f>INDEX(Teams!$B:$B,MATCH(MID(output!A759,6,4)*1,Teams!$A:$A,0))&amp;"_"&amp;INDEX(Teams!$B:$B,MATCH(MID(output!A759,11,4)*1,Teams!$A:$A,0))</f>
        <v>Dayton_Mississippi</v>
      </c>
    </row>
    <row r="760" spans="1:4" x14ac:dyDescent="0.55000000000000004">
      <c r="A760" t="s">
        <v>831</v>
      </c>
      <c r="B760">
        <v>0.57099999999999995</v>
      </c>
      <c r="D760" t="str">
        <f>INDEX(Teams!$B:$B,MATCH(MID(output!A760,6,4)*1,Teams!$A:$A,0))&amp;"_"&amp;INDEX(Teams!$B:$B,MATCH(MID(output!A760,11,4)*1,Teams!$A:$A,0))</f>
        <v>Dayton_N Dakota St</v>
      </c>
    </row>
    <row r="761" spans="1:4" x14ac:dyDescent="0.55000000000000004">
      <c r="A761" t="s">
        <v>832</v>
      </c>
      <c r="B761">
        <v>0.36599999999999999</v>
      </c>
      <c r="D761" t="str">
        <f>INDEX(Teams!$B:$B,MATCH(MID(output!A761,6,4)*1,Teams!$A:$A,0))&amp;"_"&amp;INDEX(Teams!$B:$B,MATCH(MID(output!A761,11,4)*1,Teams!$A:$A,0))</f>
        <v>Dayton_NC State</v>
      </c>
    </row>
    <row r="762" spans="1:4" x14ac:dyDescent="0.55000000000000004">
      <c r="A762" t="s">
        <v>833</v>
      </c>
      <c r="B762">
        <v>0.51500000000000001</v>
      </c>
      <c r="D762" t="str">
        <f>INDEX(Teams!$B:$B,MATCH(MID(output!A762,6,4)*1,Teams!$A:$A,0))&amp;"_"&amp;INDEX(Teams!$B:$B,MATCH(MID(output!A762,11,4)*1,Teams!$A:$A,0))</f>
        <v>Dayton_New Mexico St</v>
      </c>
    </row>
    <row r="763" spans="1:4" x14ac:dyDescent="0.55000000000000004">
      <c r="A763" t="s">
        <v>834</v>
      </c>
      <c r="B763">
        <v>0.23599999999999999</v>
      </c>
      <c r="D763" t="str">
        <f>INDEX(Teams!$B:$B,MATCH(MID(output!A763,6,4)*1,Teams!$A:$A,0))&amp;"_"&amp;INDEX(Teams!$B:$B,MATCH(MID(output!A763,11,4)*1,Teams!$A:$A,0))</f>
        <v>Dayton_North Carolina</v>
      </c>
    </row>
    <row r="764" spans="1:4" x14ac:dyDescent="0.55000000000000004">
      <c r="A764" t="s">
        <v>835</v>
      </c>
      <c r="B764">
        <v>0.54</v>
      </c>
      <c r="D764" t="str">
        <f>INDEX(Teams!$B:$B,MATCH(MID(output!A764,6,4)*1,Teams!$A:$A,0))&amp;"_"&amp;INDEX(Teams!$B:$B,MATCH(MID(output!A764,11,4)*1,Teams!$A:$A,0))</f>
        <v>Dayton_North Florida</v>
      </c>
    </row>
    <row r="765" spans="1:4" x14ac:dyDescent="0.55000000000000004">
      <c r="A765" t="s">
        <v>836</v>
      </c>
      <c r="B765">
        <v>0.56599999999999995</v>
      </c>
      <c r="D765" t="str">
        <f>INDEX(Teams!$B:$B,MATCH(MID(output!A765,6,4)*1,Teams!$A:$A,0))&amp;"_"&amp;INDEX(Teams!$B:$B,MATCH(MID(output!A765,11,4)*1,Teams!$A:$A,0))</f>
        <v>Dayton_Northeastern</v>
      </c>
    </row>
    <row r="766" spans="1:4" x14ac:dyDescent="0.55000000000000004">
      <c r="A766" t="s">
        <v>837</v>
      </c>
      <c r="B766">
        <v>0.38700000000000001</v>
      </c>
      <c r="D766" t="str">
        <f>INDEX(Teams!$B:$B,MATCH(MID(output!A766,6,4)*1,Teams!$A:$A,0))&amp;"_"&amp;INDEX(Teams!$B:$B,MATCH(MID(output!A766,11,4)*1,Teams!$A:$A,0))</f>
        <v>Dayton_Northern Iowa</v>
      </c>
    </row>
    <row r="767" spans="1:4" x14ac:dyDescent="0.55000000000000004">
      <c r="A767" t="s">
        <v>838</v>
      </c>
      <c r="B767">
        <v>0.27800000000000002</v>
      </c>
      <c r="D767" t="str">
        <f>INDEX(Teams!$B:$B,MATCH(MID(output!A767,6,4)*1,Teams!$A:$A,0))&amp;"_"&amp;INDEX(Teams!$B:$B,MATCH(MID(output!A767,11,4)*1,Teams!$A:$A,0))</f>
        <v>Dayton_Notre Dame</v>
      </c>
    </row>
    <row r="768" spans="1:4" x14ac:dyDescent="0.55000000000000004">
      <c r="A768" t="s">
        <v>839</v>
      </c>
      <c r="B768">
        <v>0.31</v>
      </c>
      <c r="D768" t="str">
        <f>INDEX(Teams!$B:$B,MATCH(MID(output!A768,6,4)*1,Teams!$A:$A,0))&amp;"_"&amp;INDEX(Teams!$B:$B,MATCH(MID(output!A768,11,4)*1,Teams!$A:$A,0))</f>
        <v>Dayton_Ohio St</v>
      </c>
    </row>
    <row r="769" spans="1:4" x14ac:dyDescent="0.55000000000000004">
      <c r="A769" t="s">
        <v>840</v>
      </c>
      <c r="B769">
        <v>0.34399999999999997</v>
      </c>
      <c r="D769" t="str">
        <f>INDEX(Teams!$B:$B,MATCH(MID(output!A769,6,4)*1,Teams!$A:$A,0))&amp;"_"&amp;INDEX(Teams!$B:$B,MATCH(MID(output!A769,11,4)*1,Teams!$A:$A,0))</f>
        <v>Dayton_Oklahoma</v>
      </c>
    </row>
    <row r="770" spans="1:4" x14ac:dyDescent="0.55000000000000004">
      <c r="A770" t="s">
        <v>841</v>
      </c>
      <c r="B770">
        <v>0.4</v>
      </c>
      <c r="D770" t="str">
        <f>INDEX(Teams!$B:$B,MATCH(MID(output!A770,6,4)*1,Teams!$A:$A,0))&amp;"_"&amp;INDEX(Teams!$B:$B,MATCH(MID(output!A770,11,4)*1,Teams!$A:$A,0))</f>
        <v>Dayton_Oklahoma St</v>
      </c>
    </row>
    <row r="771" spans="1:4" x14ac:dyDescent="0.55000000000000004">
      <c r="A771" t="s">
        <v>842</v>
      </c>
      <c r="B771">
        <v>0.39100000000000001</v>
      </c>
      <c r="D771" t="str">
        <f>INDEX(Teams!$B:$B,MATCH(MID(output!A771,6,4)*1,Teams!$A:$A,0))&amp;"_"&amp;INDEX(Teams!$B:$B,MATCH(MID(output!A771,11,4)*1,Teams!$A:$A,0))</f>
        <v>Dayton_Oregon</v>
      </c>
    </row>
    <row r="772" spans="1:4" x14ac:dyDescent="0.55000000000000004">
      <c r="A772" t="s">
        <v>843</v>
      </c>
      <c r="B772">
        <v>0.42699999999999999</v>
      </c>
      <c r="D772" t="str">
        <f>INDEX(Teams!$B:$B,MATCH(MID(output!A772,6,4)*1,Teams!$A:$A,0))&amp;"_"&amp;INDEX(Teams!$B:$B,MATCH(MID(output!A772,11,4)*1,Teams!$A:$A,0))</f>
        <v>Dayton_Providence</v>
      </c>
    </row>
    <row r="773" spans="1:4" x14ac:dyDescent="0.55000000000000004">
      <c r="A773" t="s">
        <v>844</v>
      </c>
      <c r="B773">
        <v>0.39600000000000002</v>
      </c>
      <c r="D773" t="str">
        <f>INDEX(Teams!$B:$B,MATCH(MID(output!A773,6,4)*1,Teams!$A:$A,0))&amp;"_"&amp;INDEX(Teams!$B:$B,MATCH(MID(output!A773,11,4)*1,Teams!$A:$A,0))</f>
        <v>Dayton_Purdue</v>
      </c>
    </row>
    <row r="774" spans="1:4" x14ac:dyDescent="0.55000000000000004">
      <c r="A774" t="s">
        <v>845</v>
      </c>
      <c r="B774">
        <v>0.56999999999999995</v>
      </c>
      <c r="D774" t="str">
        <f>INDEX(Teams!$B:$B,MATCH(MID(output!A774,6,4)*1,Teams!$A:$A,0))&amp;"_"&amp;INDEX(Teams!$B:$B,MATCH(MID(output!A774,11,4)*1,Teams!$A:$A,0))</f>
        <v>Dayton_Robert Morris</v>
      </c>
    </row>
    <row r="775" spans="1:4" x14ac:dyDescent="0.55000000000000004">
      <c r="A775" t="s">
        <v>846</v>
      </c>
      <c r="B775">
        <v>0.40200000000000002</v>
      </c>
      <c r="D775" t="str">
        <f>INDEX(Teams!$B:$B,MATCH(MID(output!A775,6,4)*1,Teams!$A:$A,0))&amp;"_"&amp;INDEX(Teams!$B:$B,MATCH(MID(output!A775,11,4)*1,Teams!$A:$A,0))</f>
        <v>Dayton_San Diego St</v>
      </c>
    </row>
    <row r="776" spans="1:4" x14ac:dyDescent="0.55000000000000004">
      <c r="A776" t="s">
        <v>847</v>
      </c>
      <c r="B776">
        <v>0.45200000000000001</v>
      </c>
      <c r="D776" t="str">
        <f>INDEX(Teams!$B:$B,MATCH(MID(output!A776,6,4)*1,Teams!$A:$A,0))&amp;"_"&amp;INDEX(Teams!$B:$B,MATCH(MID(output!A776,11,4)*1,Teams!$A:$A,0))</f>
        <v>Dayton_SF Austin</v>
      </c>
    </row>
    <row r="777" spans="1:4" x14ac:dyDescent="0.55000000000000004">
      <c r="A777" t="s">
        <v>848</v>
      </c>
      <c r="B777">
        <v>0.39700000000000002</v>
      </c>
      <c r="D777" t="str">
        <f>INDEX(Teams!$B:$B,MATCH(MID(output!A777,6,4)*1,Teams!$A:$A,0))&amp;"_"&amp;INDEX(Teams!$B:$B,MATCH(MID(output!A777,11,4)*1,Teams!$A:$A,0))</f>
        <v>Dayton_SMU</v>
      </c>
    </row>
    <row r="778" spans="1:4" x14ac:dyDescent="0.55000000000000004">
      <c r="A778" t="s">
        <v>849</v>
      </c>
      <c r="B778">
        <v>0.373</v>
      </c>
      <c r="D778" t="str">
        <f>INDEX(Teams!$B:$B,MATCH(MID(output!A778,6,4)*1,Teams!$A:$A,0))&amp;"_"&amp;INDEX(Teams!$B:$B,MATCH(MID(output!A778,11,4)*1,Teams!$A:$A,0))</f>
        <v>Dayton_St John's</v>
      </c>
    </row>
    <row r="779" spans="1:4" x14ac:dyDescent="0.55000000000000004">
      <c r="A779" t="s">
        <v>850</v>
      </c>
      <c r="B779">
        <v>0.35699999999999998</v>
      </c>
      <c r="D779" t="str">
        <f>INDEX(Teams!$B:$B,MATCH(MID(output!A779,6,4)*1,Teams!$A:$A,0))&amp;"_"&amp;INDEX(Teams!$B:$B,MATCH(MID(output!A779,11,4)*1,Teams!$A:$A,0))</f>
        <v>Dayton_Texas</v>
      </c>
    </row>
    <row r="780" spans="1:4" x14ac:dyDescent="0.55000000000000004">
      <c r="A780" t="s">
        <v>851</v>
      </c>
      <c r="B780">
        <v>0.57399999999999995</v>
      </c>
      <c r="D780" t="str">
        <f>INDEX(Teams!$B:$B,MATCH(MID(output!A780,6,4)*1,Teams!$A:$A,0))&amp;"_"&amp;INDEX(Teams!$B:$B,MATCH(MID(output!A780,11,4)*1,Teams!$A:$A,0))</f>
        <v>Dayton_TX Southern</v>
      </c>
    </row>
    <row r="781" spans="1:4" x14ac:dyDescent="0.55000000000000004">
      <c r="A781" t="s">
        <v>852</v>
      </c>
      <c r="B781">
        <v>0.53700000000000003</v>
      </c>
      <c r="D781" t="str">
        <f>INDEX(Teams!$B:$B,MATCH(MID(output!A781,6,4)*1,Teams!$A:$A,0))&amp;"_"&amp;INDEX(Teams!$B:$B,MATCH(MID(output!A781,11,4)*1,Teams!$A:$A,0))</f>
        <v>Dayton_UAB</v>
      </c>
    </row>
    <row r="782" spans="1:4" x14ac:dyDescent="0.55000000000000004">
      <c r="A782" t="s">
        <v>853</v>
      </c>
      <c r="B782">
        <v>0.57699999999999996</v>
      </c>
      <c r="D782" t="str">
        <f>INDEX(Teams!$B:$B,MATCH(MID(output!A782,6,4)*1,Teams!$A:$A,0))&amp;"_"&amp;INDEX(Teams!$B:$B,MATCH(MID(output!A782,11,4)*1,Teams!$A:$A,0))</f>
        <v>Dayton_UC Irvine</v>
      </c>
    </row>
    <row r="783" spans="1:4" x14ac:dyDescent="0.55000000000000004">
      <c r="A783" t="s">
        <v>854</v>
      </c>
      <c r="B783">
        <v>0.42899999999999999</v>
      </c>
      <c r="D783" t="str">
        <f>INDEX(Teams!$B:$B,MATCH(MID(output!A783,6,4)*1,Teams!$A:$A,0))&amp;"_"&amp;INDEX(Teams!$B:$B,MATCH(MID(output!A783,11,4)*1,Teams!$A:$A,0))</f>
        <v>Dayton_UCLA</v>
      </c>
    </row>
    <row r="784" spans="1:4" x14ac:dyDescent="0.55000000000000004">
      <c r="A784" t="s">
        <v>855</v>
      </c>
      <c r="B784">
        <v>0.39600000000000002</v>
      </c>
      <c r="D784" t="str">
        <f>INDEX(Teams!$B:$B,MATCH(MID(output!A784,6,4)*1,Teams!$A:$A,0))&amp;"_"&amp;INDEX(Teams!$B:$B,MATCH(MID(output!A784,11,4)*1,Teams!$A:$A,0))</f>
        <v>Dayton_Utah</v>
      </c>
    </row>
    <row r="785" spans="1:4" x14ac:dyDescent="0.55000000000000004">
      <c r="A785" t="s">
        <v>856</v>
      </c>
      <c r="B785">
        <v>0.42099999999999999</v>
      </c>
      <c r="D785" t="str">
        <f>INDEX(Teams!$B:$B,MATCH(MID(output!A785,6,4)*1,Teams!$A:$A,0))&amp;"_"&amp;INDEX(Teams!$B:$B,MATCH(MID(output!A785,11,4)*1,Teams!$A:$A,0))</f>
        <v>Dayton_VA Commonwealth</v>
      </c>
    </row>
    <row r="786" spans="1:4" x14ac:dyDescent="0.55000000000000004">
      <c r="A786" t="s">
        <v>857</v>
      </c>
      <c r="B786">
        <v>0.54</v>
      </c>
      <c r="D786" t="str">
        <f>INDEX(Teams!$B:$B,MATCH(MID(output!A786,6,4)*1,Teams!$A:$A,0))&amp;"_"&amp;INDEX(Teams!$B:$B,MATCH(MID(output!A786,11,4)*1,Teams!$A:$A,0))</f>
        <v>Dayton_Valparaiso</v>
      </c>
    </row>
    <row r="787" spans="1:4" x14ac:dyDescent="0.55000000000000004">
      <c r="A787" t="s">
        <v>858</v>
      </c>
      <c r="B787">
        <v>0.17799999999999999</v>
      </c>
      <c r="D787" t="str">
        <f>INDEX(Teams!$B:$B,MATCH(MID(output!A787,6,4)*1,Teams!$A:$A,0))&amp;"_"&amp;INDEX(Teams!$B:$B,MATCH(MID(output!A787,11,4)*1,Teams!$A:$A,0))</f>
        <v>Dayton_Villanova</v>
      </c>
    </row>
    <row r="788" spans="1:4" x14ac:dyDescent="0.55000000000000004">
      <c r="A788" t="s">
        <v>859</v>
      </c>
      <c r="B788">
        <v>0.29399999999999998</v>
      </c>
      <c r="D788" t="str">
        <f>INDEX(Teams!$B:$B,MATCH(MID(output!A788,6,4)*1,Teams!$A:$A,0))&amp;"_"&amp;INDEX(Teams!$B:$B,MATCH(MID(output!A788,11,4)*1,Teams!$A:$A,0))</f>
        <v>Dayton_Virginia</v>
      </c>
    </row>
    <row r="789" spans="1:4" x14ac:dyDescent="0.55000000000000004">
      <c r="A789" t="s">
        <v>860</v>
      </c>
      <c r="B789">
        <v>0.41699999999999998</v>
      </c>
      <c r="D789" t="str">
        <f>INDEX(Teams!$B:$B,MATCH(MID(output!A789,6,4)*1,Teams!$A:$A,0))&amp;"_"&amp;INDEX(Teams!$B:$B,MATCH(MID(output!A789,11,4)*1,Teams!$A:$A,0))</f>
        <v>Dayton_West Virginia</v>
      </c>
    </row>
    <row r="790" spans="1:4" x14ac:dyDescent="0.55000000000000004">
      <c r="A790" t="s">
        <v>861</v>
      </c>
      <c r="B790">
        <v>0.38200000000000001</v>
      </c>
      <c r="D790" t="str">
        <f>INDEX(Teams!$B:$B,MATCH(MID(output!A790,6,4)*1,Teams!$A:$A,0))&amp;"_"&amp;INDEX(Teams!$B:$B,MATCH(MID(output!A790,11,4)*1,Teams!$A:$A,0))</f>
        <v>Dayton_Wichita St</v>
      </c>
    </row>
    <row r="791" spans="1:4" x14ac:dyDescent="0.55000000000000004">
      <c r="A791" t="s">
        <v>862</v>
      </c>
      <c r="B791">
        <v>0.24199999999999999</v>
      </c>
      <c r="D791" t="str">
        <f>INDEX(Teams!$B:$B,MATCH(MID(output!A791,6,4)*1,Teams!$A:$A,0))&amp;"_"&amp;INDEX(Teams!$B:$B,MATCH(MID(output!A791,11,4)*1,Teams!$A:$A,0))</f>
        <v>Dayton_Wisconsin</v>
      </c>
    </row>
    <row r="792" spans="1:4" x14ac:dyDescent="0.55000000000000004">
      <c r="A792" t="s">
        <v>863</v>
      </c>
      <c r="B792">
        <v>0.56699999999999995</v>
      </c>
      <c r="D792" t="str">
        <f>INDEX(Teams!$B:$B,MATCH(MID(output!A792,6,4)*1,Teams!$A:$A,0))&amp;"_"&amp;INDEX(Teams!$B:$B,MATCH(MID(output!A792,11,4)*1,Teams!$A:$A,0))</f>
        <v>Dayton_Wofford</v>
      </c>
    </row>
    <row r="793" spans="1:4" x14ac:dyDescent="0.55000000000000004">
      <c r="A793" t="s">
        <v>864</v>
      </c>
      <c r="B793">
        <v>0.56799999999999995</v>
      </c>
      <c r="D793" t="str">
        <f>INDEX(Teams!$B:$B,MATCH(MID(output!A793,6,4)*1,Teams!$A:$A,0))&amp;"_"&amp;INDEX(Teams!$B:$B,MATCH(MID(output!A793,11,4)*1,Teams!$A:$A,0))</f>
        <v>Dayton_Wyoming</v>
      </c>
    </row>
    <row r="794" spans="1:4" x14ac:dyDescent="0.55000000000000004">
      <c r="A794" t="s">
        <v>865</v>
      </c>
      <c r="B794">
        <v>0.41399999999999998</v>
      </c>
      <c r="D794" t="str">
        <f>INDEX(Teams!$B:$B,MATCH(MID(output!A794,6,4)*1,Teams!$A:$A,0))&amp;"_"&amp;INDEX(Teams!$B:$B,MATCH(MID(output!A794,11,4)*1,Teams!$A:$A,0))</f>
        <v>Dayton_Xavier</v>
      </c>
    </row>
    <row r="795" spans="1:4" x14ac:dyDescent="0.55000000000000004">
      <c r="A795" t="s">
        <v>866</v>
      </c>
      <c r="B795">
        <v>0.79600000000000004</v>
      </c>
      <c r="D795" t="str">
        <f>INDEX(Teams!$B:$B,MATCH(MID(output!A795,6,4)*1,Teams!$A:$A,0))&amp;"_"&amp;INDEX(Teams!$B:$B,MATCH(MID(output!A795,11,4)*1,Teams!$A:$A,0))</f>
        <v>Duke_E Washington</v>
      </c>
    </row>
    <row r="796" spans="1:4" x14ac:dyDescent="0.55000000000000004">
      <c r="A796" t="s">
        <v>867</v>
      </c>
      <c r="B796">
        <v>0.874</v>
      </c>
      <c r="D796" t="str">
        <f>INDEX(Teams!$B:$B,MATCH(MID(output!A796,6,4)*1,Teams!$A:$A,0))&amp;"_"&amp;INDEX(Teams!$B:$B,MATCH(MID(output!A796,11,4)*1,Teams!$A:$A,0))</f>
        <v>Duke_Georgetown</v>
      </c>
    </row>
    <row r="797" spans="1:4" x14ac:dyDescent="0.55000000000000004">
      <c r="A797" t="s">
        <v>868</v>
      </c>
      <c r="B797">
        <v>0.89200000000000002</v>
      </c>
      <c r="D797" t="str">
        <f>INDEX(Teams!$B:$B,MATCH(MID(output!A797,6,4)*1,Teams!$A:$A,0))&amp;"_"&amp;INDEX(Teams!$B:$B,MATCH(MID(output!A797,11,4)*1,Teams!$A:$A,0))</f>
        <v>Duke_Georgia</v>
      </c>
    </row>
    <row r="798" spans="1:4" x14ac:dyDescent="0.55000000000000004">
      <c r="A798" t="s">
        <v>869</v>
      </c>
      <c r="B798">
        <v>0.92</v>
      </c>
      <c r="D798" t="str">
        <f>INDEX(Teams!$B:$B,MATCH(MID(output!A798,6,4)*1,Teams!$A:$A,0))&amp;"_"&amp;INDEX(Teams!$B:$B,MATCH(MID(output!A798,11,4)*1,Teams!$A:$A,0))</f>
        <v>Duke_Georgia St</v>
      </c>
    </row>
    <row r="799" spans="1:4" x14ac:dyDescent="0.55000000000000004">
      <c r="A799" t="s">
        <v>870</v>
      </c>
      <c r="B799">
        <v>0.68400000000000005</v>
      </c>
      <c r="D799" t="str">
        <f>INDEX(Teams!$B:$B,MATCH(MID(output!A799,6,4)*1,Teams!$A:$A,0))&amp;"_"&amp;INDEX(Teams!$B:$B,MATCH(MID(output!A799,11,4)*1,Teams!$A:$A,0))</f>
        <v>Duke_Gonzaga</v>
      </c>
    </row>
    <row r="800" spans="1:4" x14ac:dyDescent="0.55000000000000004">
      <c r="A800" t="s">
        <v>871</v>
      </c>
      <c r="B800">
        <v>0.89400000000000002</v>
      </c>
      <c r="D800" t="str">
        <f>INDEX(Teams!$B:$B,MATCH(MID(output!A800,6,4)*1,Teams!$A:$A,0))&amp;"_"&amp;INDEX(Teams!$B:$B,MATCH(MID(output!A800,11,4)*1,Teams!$A:$A,0))</f>
        <v>Duke_Hampton</v>
      </c>
    </row>
    <row r="801" spans="1:4" x14ac:dyDescent="0.55000000000000004">
      <c r="A801" t="s">
        <v>872</v>
      </c>
      <c r="B801">
        <v>0.92900000000000005</v>
      </c>
      <c r="D801" t="str">
        <f>INDEX(Teams!$B:$B,MATCH(MID(output!A801,6,4)*1,Teams!$A:$A,0))&amp;"_"&amp;INDEX(Teams!$B:$B,MATCH(MID(output!A801,11,4)*1,Teams!$A:$A,0))</f>
        <v>Duke_Harvard</v>
      </c>
    </row>
    <row r="802" spans="1:4" x14ac:dyDescent="0.55000000000000004">
      <c r="A802" t="s">
        <v>873</v>
      </c>
      <c r="B802">
        <v>0.76900000000000002</v>
      </c>
      <c r="D802" t="str">
        <f>INDEX(Teams!$B:$B,MATCH(MID(output!A802,6,4)*1,Teams!$A:$A,0))&amp;"_"&amp;INDEX(Teams!$B:$B,MATCH(MID(output!A802,11,4)*1,Teams!$A:$A,0))</f>
        <v>Duke_Indiana</v>
      </c>
    </row>
    <row r="803" spans="1:4" x14ac:dyDescent="0.55000000000000004">
      <c r="A803" t="s">
        <v>874</v>
      </c>
      <c r="B803">
        <v>0.86099999999999999</v>
      </c>
      <c r="D803" t="str">
        <f>INDEX(Teams!$B:$B,MATCH(MID(output!A803,6,4)*1,Teams!$A:$A,0))&amp;"_"&amp;INDEX(Teams!$B:$B,MATCH(MID(output!A803,11,4)*1,Teams!$A:$A,0))</f>
        <v>Duke_Iowa</v>
      </c>
    </row>
    <row r="804" spans="1:4" x14ac:dyDescent="0.55000000000000004">
      <c r="A804" t="s">
        <v>875</v>
      </c>
      <c r="B804">
        <v>0.627</v>
      </c>
      <c r="D804" t="str">
        <f>INDEX(Teams!$B:$B,MATCH(MID(output!A804,6,4)*1,Teams!$A:$A,0))&amp;"_"&amp;INDEX(Teams!$B:$B,MATCH(MID(output!A804,11,4)*1,Teams!$A:$A,0))</f>
        <v>Duke_Iowa St</v>
      </c>
    </row>
    <row r="805" spans="1:4" x14ac:dyDescent="0.55000000000000004">
      <c r="A805" t="s">
        <v>876</v>
      </c>
      <c r="B805">
        <v>0.63</v>
      </c>
      <c r="D805" t="str">
        <f>INDEX(Teams!$B:$B,MATCH(MID(output!A805,6,4)*1,Teams!$A:$A,0))&amp;"_"&amp;INDEX(Teams!$B:$B,MATCH(MID(output!A805,11,4)*1,Teams!$A:$A,0))</f>
        <v>Duke_Kansas</v>
      </c>
    </row>
    <row r="806" spans="1:4" x14ac:dyDescent="0.55000000000000004">
      <c r="A806" t="s">
        <v>877</v>
      </c>
      <c r="B806">
        <v>0.46300000000000002</v>
      </c>
      <c r="D806" t="str">
        <f>INDEX(Teams!$B:$B,MATCH(MID(output!A806,6,4)*1,Teams!$A:$A,0))&amp;"_"&amp;INDEX(Teams!$B:$B,MATCH(MID(output!A806,11,4)*1,Teams!$A:$A,0))</f>
        <v>Duke_Kentucky</v>
      </c>
    </row>
    <row r="807" spans="1:4" x14ac:dyDescent="0.55000000000000004">
      <c r="A807" t="s">
        <v>878</v>
      </c>
      <c r="B807">
        <v>0.95499999999999996</v>
      </c>
      <c r="D807" t="str">
        <f>INDEX(Teams!$B:$B,MATCH(MID(output!A807,6,4)*1,Teams!$A:$A,0))&amp;"_"&amp;INDEX(Teams!$B:$B,MATCH(MID(output!A807,11,4)*1,Teams!$A:$A,0))</f>
        <v>Duke_Lafayette</v>
      </c>
    </row>
    <row r="808" spans="1:4" x14ac:dyDescent="0.55000000000000004">
      <c r="A808" t="s">
        <v>879</v>
      </c>
      <c r="B808">
        <v>0.65600000000000003</v>
      </c>
      <c r="D808" t="str">
        <f>INDEX(Teams!$B:$B,MATCH(MID(output!A808,6,4)*1,Teams!$A:$A,0))&amp;"_"&amp;INDEX(Teams!$B:$B,MATCH(MID(output!A808,11,4)*1,Teams!$A:$A,0))</f>
        <v>Duke_Louisville</v>
      </c>
    </row>
    <row r="809" spans="1:4" x14ac:dyDescent="0.55000000000000004">
      <c r="A809" t="s">
        <v>880</v>
      </c>
      <c r="B809">
        <v>0.878</v>
      </c>
      <c r="D809" t="str">
        <f>INDEX(Teams!$B:$B,MATCH(MID(output!A809,6,4)*1,Teams!$A:$A,0))&amp;"_"&amp;INDEX(Teams!$B:$B,MATCH(MID(output!A809,11,4)*1,Teams!$A:$A,0))</f>
        <v>Duke_LSU</v>
      </c>
    </row>
    <row r="810" spans="1:4" x14ac:dyDescent="0.55000000000000004">
      <c r="A810" t="s">
        <v>881</v>
      </c>
      <c r="B810">
        <v>0.94799999999999995</v>
      </c>
      <c r="D810" t="str">
        <f>INDEX(Teams!$B:$B,MATCH(MID(output!A810,6,4)*1,Teams!$A:$A,0))&amp;"_"&amp;INDEX(Teams!$B:$B,MATCH(MID(output!A810,11,4)*1,Teams!$A:$A,0))</f>
        <v>Duke_Manhattan</v>
      </c>
    </row>
    <row r="811" spans="1:4" x14ac:dyDescent="0.55000000000000004">
      <c r="A811" t="s">
        <v>882</v>
      </c>
      <c r="B811">
        <v>0.78100000000000003</v>
      </c>
      <c r="D811" t="str">
        <f>INDEX(Teams!$B:$B,MATCH(MID(output!A811,6,4)*1,Teams!$A:$A,0))&amp;"_"&amp;INDEX(Teams!$B:$B,MATCH(MID(output!A811,11,4)*1,Teams!$A:$A,0))</f>
        <v>Duke_Maryland</v>
      </c>
    </row>
    <row r="812" spans="1:4" x14ac:dyDescent="0.55000000000000004">
      <c r="A812" t="s">
        <v>883</v>
      </c>
      <c r="B812">
        <v>0.745</v>
      </c>
      <c r="D812" t="str">
        <f>INDEX(Teams!$B:$B,MATCH(MID(output!A812,6,4)*1,Teams!$A:$A,0))&amp;"_"&amp;INDEX(Teams!$B:$B,MATCH(MID(output!A812,11,4)*1,Teams!$A:$A,0))</f>
        <v>Duke_Michigan St</v>
      </c>
    </row>
    <row r="813" spans="1:4" x14ac:dyDescent="0.55000000000000004">
      <c r="A813" t="s">
        <v>884</v>
      </c>
      <c r="B813">
        <v>0.90100000000000002</v>
      </c>
      <c r="D813" t="str">
        <f>INDEX(Teams!$B:$B,MATCH(MID(output!A813,6,4)*1,Teams!$A:$A,0))&amp;"_"&amp;INDEX(Teams!$B:$B,MATCH(MID(output!A813,11,4)*1,Teams!$A:$A,0))</f>
        <v>Duke_Mississippi</v>
      </c>
    </row>
    <row r="814" spans="1:4" x14ac:dyDescent="0.55000000000000004">
      <c r="A814" t="s">
        <v>885</v>
      </c>
      <c r="B814">
        <v>0.96499999999999997</v>
      </c>
      <c r="D814" t="str">
        <f>INDEX(Teams!$B:$B,MATCH(MID(output!A814,6,4)*1,Teams!$A:$A,0))&amp;"_"&amp;INDEX(Teams!$B:$B,MATCH(MID(output!A814,11,4)*1,Teams!$A:$A,0))</f>
        <v>Duke_N Dakota St</v>
      </c>
    </row>
    <row r="815" spans="1:4" x14ac:dyDescent="0.55000000000000004">
      <c r="A815" t="s">
        <v>886</v>
      </c>
      <c r="B815">
        <v>0.86199999999999999</v>
      </c>
      <c r="D815" t="str">
        <f>INDEX(Teams!$B:$B,MATCH(MID(output!A815,6,4)*1,Teams!$A:$A,0))&amp;"_"&amp;INDEX(Teams!$B:$B,MATCH(MID(output!A815,11,4)*1,Teams!$A:$A,0))</f>
        <v>Duke_NC State</v>
      </c>
    </row>
    <row r="816" spans="1:4" x14ac:dyDescent="0.55000000000000004">
      <c r="A816" t="s">
        <v>887</v>
      </c>
      <c r="B816">
        <v>0.93100000000000005</v>
      </c>
      <c r="D816" t="str">
        <f>INDEX(Teams!$B:$B,MATCH(MID(output!A816,6,4)*1,Teams!$A:$A,0))&amp;"_"&amp;INDEX(Teams!$B:$B,MATCH(MID(output!A816,11,4)*1,Teams!$A:$A,0))</f>
        <v>Duke_New Mexico St</v>
      </c>
    </row>
    <row r="817" spans="1:4" x14ac:dyDescent="0.55000000000000004">
      <c r="A817" t="s">
        <v>888</v>
      </c>
      <c r="B817">
        <v>0.68100000000000005</v>
      </c>
      <c r="D817" t="str">
        <f>INDEX(Teams!$B:$B,MATCH(MID(output!A817,6,4)*1,Teams!$A:$A,0))&amp;"_"&amp;INDEX(Teams!$B:$B,MATCH(MID(output!A817,11,4)*1,Teams!$A:$A,0))</f>
        <v>Duke_North Carolina</v>
      </c>
    </row>
    <row r="818" spans="1:4" x14ac:dyDescent="0.55000000000000004">
      <c r="A818" t="s">
        <v>889</v>
      </c>
      <c r="B818">
        <v>0.94699999999999995</v>
      </c>
      <c r="D818" t="str">
        <f>INDEX(Teams!$B:$B,MATCH(MID(output!A818,6,4)*1,Teams!$A:$A,0))&amp;"_"&amp;INDEX(Teams!$B:$B,MATCH(MID(output!A818,11,4)*1,Teams!$A:$A,0))</f>
        <v>Duke_North Florida</v>
      </c>
    </row>
    <row r="819" spans="1:4" x14ac:dyDescent="0.55000000000000004">
      <c r="A819" t="s">
        <v>890</v>
      </c>
      <c r="B819">
        <v>0.96399999999999997</v>
      </c>
      <c r="D819" t="str">
        <f>INDEX(Teams!$B:$B,MATCH(MID(output!A819,6,4)*1,Teams!$A:$A,0))&amp;"_"&amp;INDEX(Teams!$B:$B,MATCH(MID(output!A819,11,4)*1,Teams!$A:$A,0))</f>
        <v>Duke_Northeastern</v>
      </c>
    </row>
    <row r="820" spans="1:4" x14ac:dyDescent="0.55000000000000004">
      <c r="A820" t="s">
        <v>891</v>
      </c>
      <c r="B820">
        <v>0.78700000000000003</v>
      </c>
      <c r="D820" t="str">
        <f>INDEX(Teams!$B:$B,MATCH(MID(output!A820,6,4)*1,Teams!$A:$A,0))&amp;"_"&amp;INDEX(Teams!$B:$B,MATCH(MID(output!A820,11,4)*1,Teams!$A:$A,0))</f>
        <v>Duke_Northern Iowa</v>
      </c>
    </row>
    <row r="821" spans="1:4" x14ac:dyDescent="0.55000000000000004">
      <c r="A821" t="s">
        <v>892</v>
      </c>
      <c r="B821">
        <v>0.68</v>
      </c>
      <c r="D821" t="str">
        <f>INDEX(Teams!$B:$B,MATCH(MID(output!A821,6,4)*1,Teams!$A:$A,0))&amp;"_"&amp;INDEX(Teams!$B:$B,MATCH(MID(output!A821,11,4)*1,Teams!$A:$A,0))</f>
        <v>Duke_Notre Dame</v>
      </c>
    </row>
    <row r="822" spans="1:4" x14ac:dyDescent="0.55000000000000004">
      <c r="A822" t="s">
        <v>893</v>
      </c>
      <c r="B822">
        <v>0.78200000000000003</v>
      </c>
      <c r="D822" t="str">
        <f>INDEX(Teams!$B:$B,MATCH(MID(output!A822,6,4)*1,Teams!$A:$A,0))&amp;"_"&amp;INDEX(Teams!$B:$B,MATCH(MID(output!A822,11,4)*1,Teams!$A:$A,0))</f>
        <v>Duke_Ohio St</v>
      </c>
    </row>
    <row r="823" spans="1:4" x14ac:dyDescent="0.55000000000000004">
      <c r="A823" t="s">
        <v>894</v>
      </c>
      <c r="B823">
        <v>0.67500000000000004</v>
      </c>
      <c r="D823" t="str">
        <f>INDEX(Teams!$B:$B,MATCH(MID(output!A823,6,4)*1,Teams!$A:$A,0))&amp;"_"&amp;INDEX(Teams!$B:$B,MATCH(MID(output!A823,11,4)*1,Teams!$A:$A,0))</f>
        <v>Duke_Oklahoma</v>
      </c>
    </row>
    <row r="824" spans="1:4" x14ac:dyDescent="0.55000000000000004">
      <c r="A824" t="s">
        <v>895</v>
      </c>
      <c r="B824">
        <v>0.86099999999999999</v>
      </c>
      <c r="D824" t="str">
        <f>INDEX(Teams!$B:$B,MATCH(MID(output!A824,6,4)*1,Teams!$A:$A,0))&amp;"_"&amp;INDEX(Teams!$B:$B,MATCH(MID(output!A824,11,4)*1,Teams!$A:$A,0))</f>
        <v>Duke_Oklahoma St</v>
      </c>
    </row>
    <row r="825" spans="1:4" x14ac:dyDescent="0.55000000000000004">
      <c r="A825" t="s">
        <v>896</v>
      </c>
      <c r="B825">
        <v>0.83899999999999997</v>
      </c>
      <c r="D825" t="str">
        <f>INDEX(Teams!$B:$B,MATCH(MID(output!A825,6,4)*1,Teams!$A:$A,0))&amp;"_"&amp;INDEX(Teams!$B:$B,MATCH(MID(output!A825,11,4)*1,Teams!$A:$A,0))</f>
        <v>Duke_Oregon</v>
      </c>
    </row>
    <row r="826" spans="1:4" x14ac:dyDescent="0.55000000000000004">
      <c r="A826" t="s">
        <v>897</v>
      </c>
      <c r="B826">
        <v>0.83899999999999997</v>
      </c>
      <c r="D826" t="str">
        <f>INDEX(Teams!$B:$B,MATCH(MID(output!A826,6,4)*1,Teams!$A:$A,0))&amp;"_"&amp;INDEX(Teams!$B:$B,MATCH(MID(output!A826,11,4)*1,Teams!$A:$A,0))</f>
        <v>Duke_Providence</v>
      </c>
    </row>
    <row r="827" spans="1:4" x14ac:dyDescent="0.55000000000000004">
      <c r="A827" t="s">
        <v>898</v>
      </c>
      <c r="B827">
        <v>0.89700000000000002</v>
      </c>
      <c r="D827" t="str">
        <f>INDEX(Teams!$B:$B,MATCH(MID(output!A827,6,4)*1,Teams!$A:$A,0))&amp;"_"&amp;INDEX(Teams!$B:$B,MATCH(MID(output!A827,11,4)*1,Teams!$A:$A,0))</f>
        <v>Duke_Purdue</v>
      </c>
    </row>
    <row r="828" spans="1:4" x14ac:dyDescent="0.55000000000000004">
      <c r="A828" t="s">
        <v>899</v>
      </c>
      <c r="B828">
        <v>0.94299999999999995</v>
      </c>
      <c r="D828" t="str">
        <f>INDEX(Teams!$B:$B,MATCH(MID(output!A828,6,4)*1,Teams!$A:$A,0))&amp;"_"&amp;INDEX(Teams!$B:$B,MATCH(MID(output!A828,11,4)*1,Teams!$A:$A,0))</f>
        <v>Duke_Robert Morris</v>
      </c>
    </row>
    <row r="829" spans="1:4" x14ac:dyDescent="0.55000000000000004">
      <c r="A829" t="s">
        <v>900</v>
      </c>
      <c r="B829">
        <v>0.82799999999999996</v>
      </c>
      <c r="D829" t="str">
        <f>INDEX(Teams!$B:$B,MATCH(MID(output!A829,6,4)*1,Teams!$A:$A,0))&amp;"_"&amp;INDEX(Teams!$B:$B,MATCH(MID(output!A829,11,4)*1,Teams!$A:$A,0))</f>
        <v>Duke_San Diego St</v>
      </c>
    </row>
    <row r="830" spans="1:4" x14ac:dyDescent="0.55000000000000004">
      <c r="A830" t="s">
        <v>901</v>
      </c>
      <c r="B830">
        <v>0.85299999999999998</v>
      </c>
      <c r="D830" t="str">
        <f>INDEX(Teams!$B:$B,MATCH(MID(output!A830,6,4)*1,Teams!$A:$A,0))&amp;"_"&amp;INDEX(Teams!$B:$B,MATCH(MID(output!A830,11,4)*1,Teams!$A:$A,0))</f>
        <v>Duke_SF Austin</v>
      </c>
    </row>
    <row r="831" spans="1:4" x14ac:dyDescent="0.55000000000000004">
      <c r="A831" t="s">
        <v>902</v>
      </c>
      <c r="B831">
        <v>0.78</v>
      </c>
      <c r="D831" t="str">
        <f>INDEX(Teams!$B:$B,MATCH(MID(output!A831,6,4)*1,Teams!$A:$A,0))&amp;"_"&amp;INDEX(Teams!$B:$B,MATCH(MID(output!A831,11,4)*1,Teams!$A:$A,0))</f>
        <v>Duke_SMU</v>
      </c>
    </row>
    <row r="832" spans="1:4" x14ac:dyDescent="0.55000000000000004">
      <c r="A832" t="s">
        <v>903</v>
      </c>
      <c r="B832">
        <v>0.90800000000000003</v>
      </c>
      <c r="D832" t="str">
        <f>INDEX(Teams!$B:$B,MATCH(MID(output!A832,6,4)*1,Teams!$A:$A,0))&amp;"_"&amp;INDEX(Teams!$B:$B,MATCH(MID(output!A832,11,4)*1,Teams!$A:$A,0))</f>
        <v>Duke_St John's</v>
      </c>
    </row>
    <row r="833" spans="1:4" x14ac:dyDescent="0.55000000000000004">
      <c r="A833" t="s">
        <v>904</v>
      </c>
      <c r="B833">
        <v>0.80500000000000005</v>
      </c>
      <c r="D833" t="str">
        <f>INDEX(Teams!$B:$B,MATCH(MID(output!A833,6,4)*1,Teams!$A:$A,0))&amp;"_"&amp;INDEX(Teams!$B:$B,MATCH(MID(output!A833,11,4)*1,Teams!$A:$A,0))</f>
        <v>Duke_Texas</v>
      </c>
    </row>
    <row r="834" spans="1:4" x14ac:dyDescent="0.55000000000000004">
      <c r="A834" t="s">
        <v>905</v>
      </c>
      <c r="B834">
        <v>0.92100000000000004</v>
      </c>
      <c r="D834" t="str">
        <f>INDEX(Teams!$B:$B,MATCH(MID(output!A834,6,4)*1,Teams!$A:$A,0))&amp;"_"&amp;INDEX(Teams!$B:$B,MATCH(MID(output!A834,11,4)*1,Teams!$A:$A,0))</f>
        <v>Duke_TX Southern</v>
      </c>
    </row>
    <row r="835" spans="1:4" x14ac:dyDescent="0.55000000000000004">
      <c r="A835" t="s">
        <v>906</v>
      </c>
      <c r="B835">
        <v>0.96499999999999997</v>
      </c>
      <c r="D835" t="str">
        <f>INDEX(Teams!$B:$B,MATCH(MID(output!A835,6,4)*1,Teams!$A:$A,0))&amp;"_"&amp;INDEX(Teams!$B:$B,MATCH(MID(output!A835,11,4)*1,Teams!$A:$A,0))</f>
        <v>Duke_UAB</v>
      </c>
    </row>
    <row r="836" spans="1:4" x14ac:dyDescent="0.55000000000000004">
      <c r="A836" t="s">
        <v>907</v>
      </c>
      <c r="B836">
        <v>0.96299999999999997</v>
      </c>
      <c r="D836" t="str">
        <f>INDEX(Teams!$B:$B,MATCH(MID(output!A836,6,4)*1,Teams!$A:$A,0))&amp;"_"&amp;INDEX(Teams!$B:$B,MATCH(MID(output!A836,11,4)*1,Teams!$A:$A,0))</f>
        <v>Duke_UC Irvine</v>
      </c>
    </row>
    <row r="837" spans="1:4" x14ac:dyDescent="0.55000000000000004">
      <c r="A837" t="s">
        <v>908</v>
      </c>
      <c r="B837">
        <v>0.88200000000000001</v>
      </c>
      <c r="D837" t="str">
        <f>INDEX(Teams!$B:$B,MATCH(MID(output!A837,6,4)*1,Teams!$A:$A,0))&amp;"_"&amp;INDEX(Teams!$B:$B,MATCH(MID(output!A837,11,4)*1,Teams!$A:$A,0))</f>
        <v>Duke_UCLA</v>
      </c>
    </row>
    <row r="838" spans="1:4" x14ac:dyDescent="0.55000000000000004">
      <c r="A838" t="s">
        <v>909</v>
      </c>
      <c r="B838">
        <v>0.76</v>
      </c>
      <c r="D838" t="str">
        <f>INDEX(Teams!$B:$B,MATCH(MID(output!A838,6,4)*1,Teams!$A:$A,0))&amp;"_"&amp;INDEX(Teams!$B:$B,MATCH(MID(output!A838,11,4)*1,Teams!$A:$A,0))</f>
        <v>Duke_Utah</v>
      </c>
    </row>
    <row r="839" spans="1:4" x14ac:dyDescent="0.55000000000000004">
      <c r="A839" t="s">
        <v>910</v>
      </c>
      <c r="B839">
        <v>0.70499999999999996</v>
      </c>
      <c r="D839" t="str">
        <f>INDEX(Teams!$B:$B,MATCH(MID(output!A839,6,4)*1,Teams!$A:$A,0))&amp;"_"&amp;INDEX(Teams!$B:$B,MATCH(MID(output!A839,11,4)*1,Teams!$A:$A,0))</f>
        <v>Duke_VA Commonwealth</v>
      </c>
    </row>
    <row r="840" spans="1:4" x14ac:dyDescent="0.55000000000000004">
      <c r="A840" t="s">
        <v>911</v>
      </c>
      <c r="B840">
        <v>0.94299999999999995</v>
      </c>
      <c r="D840" t="str">
        <f>INDEX(Teams!$B:$B,MATCH(MID(output!A840,6,4)*1,Teams!$A:$A,0))&amp;"_"&amp;INDEX(Teams!$B:$B,MATCH(MID(output!A840,11,4)*1,Teams!$A:$A,0))</f>
        <v>Duke_Valparaiso</v>
      </c>
    </row>
    <row r="841" spans="1:4" x14ac:dyDescent="0.55000000000000004">
      <c r="A841" t="s">
        <v>912</v>
      </c>
      <c r="B841">
        <v>0.60899999999999999</v>
      </c>
      <c r="D841" t="str">
        <f>INDEX(Teams!$B:$B,MATCH(MID(output!A841,6,4)*1,Teams!$A:$A,0))&amp;"_"&amp;INDEX(Teams!$B:$B,MATCH(MID(output!A841,11,4)*1,Teams!$A:$A,0))</f>
        <v>Duke_Villanova</v>
      </c>
    </row>
    <row r="842" spans="1:4" x14ac:dyDescent="0.55000000000000004">
      <c r="A842" t="s">
        <v>913</v>
      </c>
      <c r="B842">
        <v>0.67500000000000004</v>
      </c>
      <c r="D842" t="str">
        <f>INDEX(Teams!$B:$B,MATCH(MID(output!A842,6,4)*1,Teams!$A:$A,0))&amp;"_"&amp;INDEX(Teams!$B:$B,MATCH(MID(output!A842,11,4)*1,Teams!$A:$A,0))</f>
        <v>Duke_Virginia</v>
      </c>
    </row>
    <row r="843" spans="1:4" x14ac:dyDescent="0.55000000000000004">
      <c r="A843" t="s">
        <v>914</v>
      </c>
      <c r="B843">
        <v>0.73199999999999998</v>
      </c>
      <c r="D843" t="str">
        <f>INDEX(Teams!$B:$B,MATCH(MID(output!A843,6,4)*1,Teams!$A:$A,0))&amp;"_"&amp;INDEX(Teams!$B:$B,MATCH(MID(output!A843,11,4)*1,Teams!$A:$A,0))</f>
        <v>Duke_West Virginia</v>
      </c>
    </row>
    <row r="844" spans="1:4" x14ac:dyDescent="0.55000000000000004">
      <c r="A844" t="s">
        <v>915</v>
      </c>
      <c r="B844">
        <v>0.77100000000000002</v>
      </c>
      <c r="D844" t="str">
        <f>INDEX(Teams!$B:$B,MATCH(MID(output!A844,6,4)*1,Teams!$A:$A,0))&amp;"_"&amp;INDEX(Teams!$B:$B,MATCH(MID(output!A844,11,4)*1,Teams!$A:$A,0))</f>
        <v>Duke_Wichita St</v>
      </c>
    </row>
    <row r="845" spans="1:4" x14ac:dyDescent="0.55000000000000004">
      <c r="A845" t="s">
        <v>916</v>
      </c>
      <c r="B845">
        <v>0.53600000000000003</v>
      </c>
      <c r="D845" t="str">
        <f>INDEX(Teams!$B:$B,MATCH(MID(output!A845,6,4)*1,Teams!$A:$A,0))&amp;"_"&amp;INDEX(Teams!$B:$B,MATCH(MID(output!A845,11,4)*1,Teams!$A:$A,0))</f>
        <v>Duke_Wisconsin</v>
      </c>
    </row>
    <row r="846" spans="1:4" x14ac:dyDescent="0.55000000000000004">
      <c r="A846" t="s">
        <v>917</v>
      </c>
      <c r="B846">
        <v>0.94599999999999995</v>
      </c>
      <c r="D846" t="str">
        <f>INDEX(Teams!$B:$B,MATCH(MID(output!A846,6,4)*1,Teams!$A:$A,0))&amp;"_"&amp;INDEX(Teams!$B:$B,MATCH(MID(output!A846,11,4)*1,Teams!$A:$A,0))</f>
        <v>Duke_Wofford</v>
      </c>
    </row>
    <row r="847" spans="1:4" x14ac:dyDescent="0.55000000000000004">
      <c r="A847" t="s">
        <v>918</v>
      </c>
      <c r="B847">
        <v>0.97099999999999997</v>
      </c>
      <c r="D847" t="str">
        <f>INDEX(Teams!$B:$B,MATCH(MID(output!A847,6,4)*1,Teams!$A:$A,0))&amp;"_"&amp;INDEX(Teams!$B:$B,MATCH(MID(output!A847,11,4)*1,Teams!$A:$A,0))</f>
        <v>Duke_Wyoming</v>
      </c>
    </row>
    <row r="848" spans="1:4" x14ac:dyDescent="0.55000000000000004">
      <c r="A848" t="s">
        <v>919</v>
      </c>
      <c r="B848">
        <v>0.85399999999999998</v>
      </c>
      <c r="D848" t="str">
        <f>INDEX(Teams!$B:$B,MATCH(MID(output!A848,6,4)*1,Teams!$A:$A,0))&amp;"_"&amp;INDEX(Teams!$B:$B,MATCH(MID(output!A848,11,4)*1,Teams!$A:$A,0))</f>
        <v>Duke_Xavier</v>
      </c>
    </row>
    <row r="849" spans="1:4" x14ac:dyDescent="0.55000000000000004">
      <c r="A849" t="s">
        <v>920</v>
      </c>
      <c r="B849">
        <v>0.182</v>
      </c>
      <c r="D849" t="str">
        <f>INDEX(Teams!$B:$B,MATCH(MID(output!A849,6,4)*1,Teams!$A:$A,0))&amp;"_"&amp;INDEX(Teams!$B:$B,MATCH(MID(output!A849,11,4)*1,Teams!$A:$A,0))</f>
        <v>E Washington_Georgetown</v>
      </c>
    </row>
    <row r="850" spans="1:4" x14ac:dyDescent="0.55000000000000004">
      <c r="A850" t="s">
        <v>921</v>
      </c>
      <c r="B850">
        <v>0.31</v>
      </c>
      <c r="D850" t="str">
        <f>INDEX(Teams!$B:$B,MATCH(MID(output!A850,6,4)*1,Teams!$A:$A,0))&amp;"_"&amp;INDEX(Teams!$B:$B,MATCH(MID(output!A850,11,4)*1,Teams!$A:$A,0))</f>
        <v>E Washington_Georgia</v>
      </c>
    </row>
    <row r="851" spans="1:4" x14ac:dyDescent="0.55000000000000004">
      <c r="A851" t="s">
        <v>922</v>
      </c>
      <c r="B851">
        <v>0.29799999999999999</v>
      </c>
      <c r="D851" t="str">
        <f>INDEX(Teams!$B:$B,MATCH(MID(output!A851,6,4)*1,Teams!$A:$A,0))&amp;"_"&amp;INDEX(Teams!$B:$B,MATCH(MID(output!A851,11,4)*1,Teams!$A:$A,0))</f>
        <v>E Washington_Georgia St</v>
      </c>
    </row>
    <row r="852" spans="1:4" x14ac:dyDescent="0.55000000000000004">
      <c r="A852" t="s">
        <v>923</v>
      </c>
      <c r="B852">
        <v>7.8E-2</v>
      </c>
      <c r="D852" t="str">
        <f>INDEX(Teams!$B:$B,MATCH(MID(output!A852,6,4)*1,Teams!$A:$A,0))&amp;"_"&amp;INDEX(Teams!$B:$B,MATCH(MID(output!A852,11,4)*1,Teams!$A:$A,0))</f>
        <v>E Washington_Gonzaga</v>
      </c>
    </row>
    <row r="853" spans="1:4" x14ac:dyDescent="0.55000000000000004">
      <c r="A853" t="s">
        <v>924</v>
      </c>
      <c r="B853">
        <v>0.46200000000000002</v>
      </c>
      <c r="D853" t="str">
        <f>INDEX(Teams!$B:$B,MATCH(MID(output!A853,6,4)*1,Teams!$A:$A,0))&amp;"_"&amp;INDEX(Teams!$B:$B,MATCH(MID(output!A853,11,4)*1,Teams!$A:$A,0))</f>
        <v>E Washington_Hampton</v>
      </c>
    </row>
    <row r="854" spans="1:4" x14ac:dyDescent="0.55000000000000004">
      <c r="A854" t="s">
        <v>925</v>
      </c>
      <c r="B854">
        <v>0.48799999999999999</v>
      </c>
      <c r="D854" t="str">
        <f>INDEX(Teams!$B:$B,MATCH(MID(output!A854,6,4)*1,Teams!$A:$A,0))&amp;"_"&amp;INDEX(Teams!$B:$B,MATCH(MID(output!A854,11,4)*1,Teams!$A:$A,0))</f>
        <v>E Washington_Harvard</v>
      </c>
    </row>
    <row r="855" spans="1:4" x14ac:dyDescent="0.55000000000000004">
      <c r="A855" t="s">
        <v>926</v>
      </c>
      <c r="B855">
        <v>0.36099999999999999</v>
      </c>
      <c r="D855" t="str">
        <f>INDEX(Teams!$B:$B,MATCH(MID(output!A855,6,4)*1,Teams!$A:$A,0))&amp;"_"&amp;INDEX(Teams!$B:$B,MATCH(MID(output!A855,11,4)*1,Teams!$A:$A,0))</f>
        <v>E Washington_Indiana</v>
      </c>
    </row>
    <row r="856" spans="1:4" x14ac:dyDescent="0.55000000000000004">
      <c r="A856" t="s">
        <v>927</v>
      </c>
      <c r="B856">
        <v>0.223</v>
      </c>
      <c r="D856" t="str">
        <f>INDEX(Teams!$B:$B,MATCH(MID(output!A856,6,4)*1,Teams!$A:$A,0))&amp;"_"&amp;INDEX(Teams!$B:$B,MATCH(MID(output!A856,11,4)*1,Teams!$A:$A,0))</f>
        <v>E Washington_Iowa</v>
      </c>
    </row>
    <row r="857" spans="1:4" x14ac:dyDescent="0.55000000000000004">
      <c r="A857" t="s">
        <v>928</v>
      </c>
      <c r="B857">
        <v>0.108</v>
      </c>
      <c r="D857" t="str">
        <f>INDEX(Teams!$B:$B,MATCH(MID(output!A857,6,4)*1,Teams!$A:$A,0))&amp;"_"&amp;INDEX(Teams!$B:$B,MATCH(MID(output!A857,11,4)*1,Teams!$A:$A,0))</f>
        <v>E Washington_Iowa St</v>
      </c>
    </row>
    <row r="858" spans="1:4" x14ac:dyDescent="0.55000000000000004">
      <c r="A858" t="s">
        <v>929</v>
      </c>
      <c r="B858">
        <v>0.1</v>
      </c>
      <c r="D858" t="str">
        <f>INDEX(Teams!$B:$B,MATCH(MID(output!A858,6,4)*1,Teams!$A:$A,0))&amp;"_"&amp;INDEX(Teams!$B:$B,MATCH(MID(output!A858,11,4)*1,Teams!$A:$A,0))</f>
        <v>E Washington_Kansas</v>
      </c>
    </row>
    <row r="859" spans="1:4" x14ac:dyDescent="0.55000000000000004">
      <c r="A859" t="s">
        <v>930</v>
      </c>
      <c r="B859">
        <v>4.4999999999999998E-2</v>
      </c>
      <c r="D859" t="str">
        <f>INDEX(Teams!$B:$B,MATCH(MID(output!A859,6,4)*1,Teams!$A:$A,0))&amp;"_"&amp;INDEX(Teams!$B:$B,MATCH(MID(output!A859,11,4)*1,Teams!$A:$A,0))</f>
        <v>E Washington_Kentucky</v>
      </c>
    </row>
    <row r="860" spans="1:4" x14ac:dyDescent="0.55000000000000004">
      <c r="A860" t="s">
        <v>931</v>
      </c>
      <c r="B860">
        <v>0.39900000000000002</v>
      </c>
      <c r="D860" t="str">
        <f>INDEX(Teams!$B:$B,MATCH(MID(output!A860,6,4)*1,Teams!$A:$A,0))&amp;"_"&amp;INDEX(Teams!$B:$B,MATCH(MID(output!A860,11,4)*1,Teams!$A:$A,0))</f>
        <v>E Washington_Lafayette</v>
      </c>
    </row>
    <row r="861" spans="1:4" x14ac:dyDescent="0.55000000000000004">
      <c r="A861" t="s">
        <v>932</v>
      </c>
      <c r="B861">
        <v>9.6000000000000002E-2</v>
      </c>
      <c r="D861" t="str">
        <f>INDEX(Teams!$B:$B,MATCH(MID(output!A861,6,4)*1,Teams!$A:$A,0))&amp;"_"&amp;INDEX(Teams!$B:$B,MATCH(MID(output!A861,11,4)*1,Teams!$A:$A,0))</f>
        <v>E Washington_Louisville</v>
      </c>
    </row>
    <row r="862" spans="1:4" x14ac:dyDescent="0.55000000000000004">
      <c r="A862" t="s">
        <v>933</v>
      </c>
      <c r="B862">
        <v>0.317</v>
      </c>
      <c r="D862" t="str">
        <f>INDEX(Teams!$B:$B,MATCH(MID(output!A862,6,4)*1,Teams!$A:$A,0))&amp;"_"&amp;INDEX(Teams!$B:$B,MATCH(MID(output!A862,11,4)*1,Teams!$A:$A,0))</f>
        <v>E Washington_LSU</v>
      </c>
    </row>
    <row r="863" spans="1:4" x14ac:dyDescent="0.55000000000000004">
      <c r="A863" t="s">
        <v>934</v>
      </c>
      <c r="B863">
        <v>0.28799999999999998</v>
      </c>
      <c r="D863" t="str">
        <f>INDEX(Teams!$B:$B,MATCH(MID(output!A863,6,4)*1,Teams!$A:$A,0))&amp;"_"&amp;INDEX(Teams!$B:$B,MATCH(MID(output!A863,11,4)*1,Teams!$A:$A,0))</f>
        <v>E Washington_Manhattan</v>
      </c>
    </row>
    <row r="864" spans="1:4" x14ac:dyDescent="0.55000000000000004">
      <c r="A864" t="s">
        <v>935</v>
      </c>
      <c r="B864">
        <v>0.26100000000000001</v>
      </c>
      <c r="D864" t="str">
        <f>INDEX(Teams!$B:$B,MATCH(MID(output!A864,6,4)*1,Teams!$A:$A,0))&amp;"_"&amp;INDEX(Teams!$B:$B,MATCH(MID(output!A864,11,4)*1,Teams!$A:$A,0))</f>
        <v>E Washington_Maryland</v>
      </c>
    </row>
    <row r="865" spans="1:4" x14ac:dyDescent="0.55000000000000004">
      <c r="A865" t="s">
        <v>936</v>
      </c>
      <c r="B865">
        <v>0.19600000000000001</v>
      </c>
      <c r="D865" t="str">
        <f>INDEX(Teams!$B:$B,MATCH(MID(output!A865,6,4)*1,Teams!$A:$A,0))&amp;"_"&amp;INDEX(Teams!$B:$B,MATCH(MID(output!A865,11,4)*1,Teams!$A:$A,0))</f>
        <v>E Washington_Michigan St</v>
      </c>
    </row>
    <row r="866" spans="1:4" x14ac:dyDescent="0.55000000000000004">
      <c r="A866" t="s">
        <v>937</v>
      </c>
      <c r="B866">
        <v>0.28499999999999998</v>
      </c>
      <c r="D866" t="str">
        <f>INDEX(Teams!$B:$B,MATCH(MID(output!A866,6,4)*1,Teams!$A:$A,0))&amp;"_"&amp;INDEX(Teams!$B:$B,MATCH(MID(output!A866,11,4)*1,Teams!$A:$A,0))</f>
        <v>E Washington_Mississippi</v>
      </c>
    </row>
    <row r="867" spans="1:4" x14ac:dyDescent="0.55000000000000004">
      <c r="A867" t="s">
        <v>938</v>
      </c>
      <c r="B867">
        <v>0.45600000000000002</v>
      </c>
      <c r="D867" t="str">
        <f>INDEX(Teams!$B:$B,MATCH(MID(output!A867,6,4)*1,Teams!$A:$A,0))&amp;"_"&amp;INDEX(Teams!$B:$B,MATCH(MID(output!A867,11,4)*1,Teams!$A:$A,0))</f>
        <v>E Washington_N Dakota St</v>
      </c>
    </row>
    <row r="868" spans="1:4" x14ac:dyDescent="0.55000000000000004">
      <c r="A868" t="s">
        <v>939</v>
      </c>
      <c r="B868">
        <v>0.22800000000000001</v>
      </c>
      <c r="D868" t="str">
        <f>INDEX(Teams!$B:$B,MATCH(MID(output!A868,6,4)*1,Teams!$A:$A,0))&amp;"_"&amp;INDEX(Teams!$B:$B,MATCH(MID(output!A868,11,4)*1,Teams!$A:$A,0))</f>
        <v>E Washington_NC State</v>
      </c>
    </row>
    <row r="869" spans="1:4" x14ac:dyDescent="0.55000000000000004">
      <c r="A869" t="s">
        <v>940</v>
      </c>
      <c r="B869">
        <v>0.32600000000000001</v>
      </c>
      <c r="D869" t="str">
        <f>INDEX(Teams!$B:$B,MATCH(MID(output!A869,6,4)*1,Teams!$A:$A,0))&amp;"_"&amp;INDEX(Teams!$B:$B,MATCH(MID(output!A869,11,4)*1,Teams!$A:$A,0))</f>
        <v>E Washington_New Mexico St</v>
      </c>
    </row>
    <row r="870" spans="1:4" x14ac:dyDescent="0.55000000000000004">
      <c r="A870" t="s">
        <v>941</v>
      </c>
      <c r="B870">
        <v>4.5999999999999999E-2</v>
      </c>
      <c r="D870" t="str">
        <f>INDEX(Teams!$B:$B,MATCH(MID(output!A870,6,4)*1,Teams!$A:$A,0))&amp;"_"&amp;INDEX(Teams!$B:$B,MATCH(MID(output!A870,11,4)*1,Teams!$A:$A,0))</f>
        <v>E Washington_North Carolina</v>
      </c>
    </row>
    <row r="871" spans="1:4" x14ac:dyDescent="0.55000000000000004">
      <c r="A871" t="s">
        <v>942</v>
      </c>
      <c r="B871">
        <v>0.29699999999999999</v>
      </c>
      <c r="D871" t="str">
        <f>INDEX(Teams!$B:$B,MATCH(MID(output!A871,6,4)*1,Teams!$A:$A,0))&amp;"_"&amp;INDEX(Teams!$B:$B,MATCH(MID(output!A871,11,4)*1,Teams!$A:$A,0))</f>
        <v>E Washington_North Florida</v>
      </c>
    </row>
    <row r="872" spans="1:4" x14ac:dyDescent="0.55000000000000004">
      <c r="A872" t="s">
        <v>943</v>
      </c>
      <c r="B872">
        <v>0.33500000000000002</v>
      </c>
      <c r="D872" t="str">
        <f>INDEX(Teams!$B:$B,MATCH(MID(output!A872,6,4)*1,Teams!$A:$A,0))&amp;"_"&amp;INDEX(Teams!$B:$B,MATCH(MID(output!A872,11,4)*1,Teams!$A:$A,0))</f>
        <v>E Washington_Northeastern</v>
      </c>
    </row>
    <row r="873" spans="1:4" x14ac:dyDescent="0.55000000000000004">
      <c r="A873" t="s">
        <v>944</v>
      </c>
      <c r="B873">
        <v>0.22500000000000001</v>
      </c>
      <c r="D873" t="str">
        <f>INDEX(Teams!$B:$B,MATCH(MID(output!A873,6,4)*1,Teams!$A:$A,0))&amp;"_"&amp;INDEX(Teams!$B:$B,MATCH(MID(output!A873,11,4)*1,Teams!$A:$A,0))</f>
        <v>E Washington_Northern Iowa</v>
      </c>
    </row>
    <row r="874" spans="1:4" x14ac:dyDescent="0.55000000000000004">
      <c r="A874" t="s">
        <v>945</v>
      </c>
      <c r="B874">
        <v>9.5000000000000001E-2</v>
      </c>
      <c r="D874" t="str">
        <f>INDEX(Teams!$B:$B,MATCH(MID(output!A874,6,4)*1,Teams!$A:$A,0))&amp;"_"&amp;INDEX(Teams!$B:$B,MATCH(MID(output!A874,11,4)*1,Teams!$A:$A,0))</f>
        <v>E Washington_Notre Dame</v>
      </c>
    </row>
    <row r="875" spans="1:4" x14ac:dyDescent="0.55000000000000004">
      <c r="A875" t="s">
        <v>946</v>
      </c>
      <c r="B875">
        <v>0.186</v>
      </c>
      <c r="D875" t="str">
        <f>INDEX(Teams!$B:$B,MATCH(MID(output!A875,6,4)*1,Teams!$A:$A,0))&amp;"_"&amp;INDEX(Teams!$B:$B,MATCH(MID(output!A875,11,4)*1,Teams!$A:$A,0))</f>
        <v>E Washington_Ohio St</v>
      </c>
    </row>
    <row r="876" spans="1:4" x14ac:dyDescent="0.55000000000000004">
      <c r="A876" t="s">
        <v>947</v>
      </c>
      <c r="B876">
        <v>8.7999999999999995E-2</v>
      </c>
      <c r="D876" t="str">
        <f>INDEX(Teams!$B:$B,MATCH(MID(output!A876,6,4)*1,Teams!$A:$A,0))&amp;"_"&amp;INDEX(Teams!$B:$B,MATCH(MID(output!A876,11,4)*1,Teams!$A:$A,0))</f>
        <v>E Washington_Oklahoma</v>
      </c>
    </row>
    <row r="877" spans="1:4" x14ac:dyDescent="0.55000000000000004">
      <c r="A877" t="s">
        <v>948</v>
      </c>
      <c r="B877">
        <v>0.373</v>
      </c>
      <c r="D877" t="str">
        <f>INDEX(Teams!$B:$B,MATCH(MID(output!A877,6,4)*1,Teams!$A:$A,0))&amp;"_"&amp;INDEX(Teams!$B:$B,MATCH(MID(output!A877,11,4)*1,Teams!$A:$A,0))</f>
        <v>E Washington_Oklahoma St</v>
      </c>
    </row>
    <row r="878" spans="1:4" x14ac:dyDescent="0.55000000000000004">
      <c r="A878" t="s">
        <v>949</v>
      </c>
      <c r="B878">
        <v>0.28199999999999997</v>
      </c>
      <c r="D878" t="str">
        <f>INDEX(Teams!$B:$B,MATCH(MID(output!A878,6,4)*1,Teams!$A:$A,0))&amp;"_"&amp;INDEX(Teams!$B:$B,MATCH(MID(output!A878,11,4)*1,Teams!$A:$A,0))</f>
        <v>E Washington_Oregon</v>
      </c>
    </row>
    <row r="879" spans="1:4" x14ac:dyDescent="0.55000000000000004">
      <c r="A879" t="s">
        <v>950</v>
      </c>
      <c r="B879">
        <v>0.25700000000000001</v>
      </c>
      <c r="D879" t="str">
        <f>INDEX(Teams!$B:$B,MATCH(MID(output!A879,6,4)*1,Teams!$A:$A,0))&amp;"_"&amp;INDEX(Teams!$B:$B,MATCH(MID(output!A879,11,4)*1,Teams!$A:$A,0))</f>
        <v>E Washington_Providence</v>
      </c>
    </row>
    <row r="880" spans="1:4" x14ac:dyDescent="0.55000000000000004">
      <c r="A880" t="s">
        <v>951</v>
      </c>
      <c r="B880">
        <v>0.28199999999999997</v>
      </c>
      <c r="D880" t="str">
        <f>INDEX(Teams!$B:$B,MATCH(MID(output!A880,6,4)*1,Teams!$A:$A,0))&amp;"_"&amp;INDEX(Teams!$B:$B,MATCH(MID(output!A880,11,4)*1,Teams!$A:$A,0))</f>
        <v>E Washington_Purdue</v>
      </c>
    </row>
    <row r="881" spans="1:4" x14ac:dyDescent="0.55000000000000004">
      <c r="A881" t="s">
        <v>952</v>
      </c>
      <c r="B881">
        <v>0.309</v>
      </c>
      <c r="D881" t="str">
        <f>INDEX(Teams!$B:$B,MATCH(MID(output!A881,6,4)*1,Teams!$A:$A,0))&amp;"_"&amp;INDEX(Teams!$B:$B,MATCH(MID(output!A881,11,4)*1,Teams!$A:$A,0))</f>
        <v>E Washington_Robert Morris</v>
      </c>
    </row>
    <row r="882" spans="1:4" x14ac:dyDescent="0.55000000000000004">
      <c r="A882" t="s">
        <v>953</v>
      </c>
      <c r="B882">
        <v>0.39400000000000002</v>
      </c>
      <c r="D882" t="str">
        <f>INDEX(Teams!$B:$B,MATCH(MID(output!A882,6,4)*1,Teams!$A:$A,0))&amp;"_"&amp;INDEX(Teams!$B:$B,MATCH(MID(output!A882,11,4)*1,Teams!$A:$A,0))</f>
        <v>E Washington_San Diego St</v>
      </c>
    </row>
    <row r="883" spans="1:4" x14ac:dyDescent="0.55000000000000004">
      <c r="A883" t="s">
        <v>954</v>
      </c>
      <c r="B883">
        <v>0.27800000000000002</v>
      </c>
      <c r="D883" t="str">
        <f>INDEX(Teams!$B:$B,MATCH(MID(output!A883,6,4)*1,Teams!$A:$A,0))&amp;"_"&amp;INDEX(Teams!$B:$B,MATCH(MID(output!A883,11,4)*1,Teams!$A:$A,0))</f>
        <v>E Washington_SF Austin</v>
      </c>
    </row>
    <row r="884" spans="1:4" x14ac:dyDescent="0.55000000000000004">
      <c r="A884" t="s">
        <v>955</v>
      </c>
      <c r="B884">
        <v>0.253</v>
      </c>
      <c r="D884" t="str">
        <f>INDEX(Teams!$B:$B,MATCH(MID(output!A884,6,4)*1,Teams!$A:$A,0))&amp;"_"&amp;INDEX(Teams!$B:$B,MATCH(MID(output!A884,11,4)*1,Teams!$A:$A,0))</f>
        <v>E Washington_SMU</v>
      </c>
    </row>
    <row r="885" spans="1:4" x14ac:dyDescent="0.55000000000000004">
      <c r="A885" t="s">
        <v>956</v>
      </c>
      <c r="B885">
        <v>0.25600000000000001</v>
      </c>
      <c r="D885" t="str">
        <f>INDEX(Teams!$B:$B,MATCH(MID(output!A885,6,4)*1,Teams!$A:$A,0))&amp;"_"&amp;INDEX(Teams!$B:$B,MATCH(MID(output!A885,11,4)*1,Teams!$A:$A,0))</f>
        <v>E Washington_St John's</v>
      </c>
    </row>
    <row r="886" spans="1:4" x14ac:dyDescent="0.55000000000000004">
      <c r="A886" t="s">
        <v>957</v>
      </c>
      <c r="B886">
        <v>0.214</v>
      </c>
      <c r="D886" t="str">
        <f>INDEX(Teams!$B:$B,MATCH(MID(output!A886,6,4)*1,Teams!$A:$A,0))&amp;"_"&amp;INDEX(Teams!$B:$B,MATCH(MID(output!A886,11,4)*1,Teams!$A:$A,0))</f>
        <v>E Washington_Texas</v>
      </c>
    </row>
    <row r="887" spans="1:4" x14ac:dyDescent="0.55000000000000004">
      <c r="A887" t="s">
        <v>958</v>
      </c>
      <c r="B887">
        <v>0.36599999999999999</v>
      </c>
      <c r="D887" t="str">
        <f>INDEX(Teams!$B:$B,MATCH(MID(output!A887,6,4)*1,Teams!$A:$A,0))&amp;"_"&amp;INDEX(Teams!$B:$B,MATCH(MID(output!A887,11,4)*1,Teams!$A:$A,0))</f>
        <v>E Washington_TX Southern</v>
      </c>
    </row>
    <row r="888" spans="1:4" x14ac:dyDescent="0.55000000000000004">
      <c r="A888" t="s">
        <v>959</v>
      </c>
      <c r="B888">
        <v>0.26600000000000001</v>
      </c>
      <c r="D888" t="str">
        <f>INDEX(Teams!$B:$B,MATCH(MID(output!A888,6,4)*1,Teams!$A:$A,0))&amp;"_"&amp;INDEX(Teams!$B:$B,MATCH(MID(output!A888,11,4)*1,Teams!$A:$A,0))</f>
        <v>E Washington_UAB</v>
      </c>
    </row>
    <row r="889" spans="1:4" x14ac:dyDescent="0.55000000000000004">
      <c r="A889" t="s">
        <v>960</v>
      </c>
      <c r="B889">
        <v>0.36299999999999999</v>
      </c>
      <c r="D889" t="str">
        <f>INDEX(Teams!$B:$B,MATCH(MID(output!A889,6,4)*1,Teams!$A:$A,0))&amp;"_"&amp;INDEX(Teams!$B:$B,MATCH(MID(output!A889,11,4)*1,Teams!$A:$A,0))</f>
        <v>E Washington_UC Irvine</v>
      </c>
    </row>
    <row r="890" spans="1:4" x14ac:dyDescent="0.55000000000000004">
      <c r="A890" t="s">
        <v>961</v>
      </c>
      <c r="B890">
        <v>0.25800000000000001</v>
      </c>
      <c r="D890" t="str">
        <f>INDEX(Teams!$B:$B,MATCH(MID(output!A890,6,4)*1,Teams!$A:$A,0))&amp;"_"&amp;INDEX(Teams!$B:$B,MATCH(MID(output!A890,11,4)*1,Teams!$A:$A,0))</f>
        <v>E Washington_UCLA</v>
      </c>
    </row>
    <row r="891" spans="1:4" x14ac:dyDescent="0.55000000000000004">
      <c r="A891" t="s">
        <v>962</v>
      </c>
      <c r="B891">
        <v>0.17899999999999999</v>
      </c>
      <c r="D891" t="str">
        <f>INDEX(Teams!$B:$B,MATCH(MID(output!A891,6,4)*1,Teams!$A:$A,0))&amp;"_"&amp;INDEX(Teams!$B:$B,MATCH(MID(output!A891,11,4)*1,Teams!$A:$A,0))</f>
        <v>E Washington_Utah</v>
      </c>
    </row>
    <row r="892" spans="1:4" x14ac:dyDescent="0.55000000000000004">
      <c r="A892" t="s">
        <v>963</v>
      </c>
      <c r="B892">
        <v>0.28299999999999997</v>
      </c>
      <c r="D892" t="str">
        <f>INDEX(Teams!$B:$B,MATCH(MID(output!A892,6,4)*1,Teams!$A:$A,0))&amp;"_"&amp;INDEX(Teams!$B:$B,MATCH(MID(output!A892,11,4)*1,Teams!$A:$A,0))</f>
        <v>E Washington_VA Commonwealth</v>
      </c>
    </row>
    <row r="893" spans="1:4" x14ac:dyDescent="0.55000000000000004">
      <c r="A893" t="s">
        <v>964</v>
      </c>
      <c r="B893">
        <v>0.33700000000000002</v>
      </c>
      <c r="D893" t="str">
        <f>INDEX(Teams!$B:$B,MATCH(MID(output!A893,6,4)*1,Teams!$A:$A,0))&amp;"_"&amp;INDEX(Teams!$B:$B,MATCH(MID(output!A893,11,4)*1,Teams!$A:$A,0))</f>
        <v>E Washington_Valparaiso</v>
      </c>
    </row>
    <row r="894" spans="1:4" x14ac:dyDescent="0.55000000000000004">
      <c r="A894" t="s">
        <v>965</v>
      </c>
      <c r="B894">
        <v>6.5000000000000002E-2</v>
      </c>
      <c r="D894" t="str">
        <f>INDEX(Teams!$B:$B,MATCH(MID(output!A894,6,4)*1,Teams!$A:$A,0))&amp;"_"&amp;INDEX(Teams!$B:$B,MATCH(MID(output!A894,11,4)*1,Teams!$A:$A,0))</f>
        <v>E Washington_Villanova</v>
      </c>
    </row>
    <row r="895" spans="1:4" x14ac:dyDescent="0.55000000000000004">
      <c r="A895" t="s">
        <v>966</v>
      </c>
      <c r="B895">
        <v>0.12</v>
      </c>
      <c r="D895" t="str">
        <f>INDEX(Teams!$B:$B,MATCH(MID(output!A895,6,4)*1,Teams!$A:$A,0))&amp;"_"&amp;INDEX(Teams!$B:$B,MATCH(MID(output!A895,11,4)*1,Teams!$A:$A,0))</f>
        <v>E Washington_Virginia</v>
      </c>
    </row>
    <row r="896" spans="1:4" x14ac:dyDescent="0.55000000000000004">
      <c r="A896" t="s">
        <v>967</v>
      </c>
      <c r="B896">
        <v>0.20899999999999999</v>
      </c>
      <c r="D896" t="str">
        <f>INDEX(Teams!$B:$B,MATCH(MID(output!A896,6,4)*1,Teams!$A:$A,0))&amp;"_"&amp;INDEX(Teams!$B:$B,MATCH(MID(output!A896,11,4)*1,Teams!$A:$A,0))</f>
        <v>E Washington_West Virginia</v>
      </c>
    </row>
    <row r="897" spans="1:4" x14ac:dyDescent="0.55000000000000004">
      <c r="A897" t="s">
        <v>968</v>
      </c>
      <c r="B897">
        <v>0.13</v>
      </c>
      <c r="D897" t="str">
        <f>INDEX(Teams!$B:$B,MATCH(MID(output!A897,6,4)*1,Teams!$A:$A,0))&amp;"_"&amp;INDEX(Teams!$B:$B,MATCH(MID(output!A897,11,4)*1,Teams!$A:$A,0))</f>
        <v>E Washington_Wichita St</v>
      </c>
    </row>
    <row r="898" spans="1:4" x14ac:dyDescent="0.55000000000000004">
      <c r="A898" t="s">
        <v>969</v>
      </c>
      <c r="B898">
        <v>0.115</v>
      </c>
      <c r="D898" t="str">
        <f>INDEX(Teams!$B:$B,MATCH(MID(output!A898,6,4)*1,Teams!$A:$A,0))&amp;"_"&amp;INDEX(Teams!$B:$B,MATCH(MID(output!A898,11,4)*1,Teams!$A:$A,0))</f>
        <v>E Washington_Wisconsin</v>
      </c>
    </row>
    <row r="899" spans="1:4" x14ac:dyDescent="0.55000000000000004">
      <c r="A899" t="s">
        <v>970</v>
      </c>
      <c r="B899">
        <v>0.29499999999999998</v>
      </c>
      <c r="D899" t="str">
        <f>INDEX(Teams!$B:$B,MATCH(MID(output!A899,6,4)*1,Teams!$A:$A,0))&amp;"_"&amp;INDEX(Teams!$B:$B,MATCH(MID(output!A899,11,4)*1,Teams!$A:$A,0))</f>
        <v>E Washington_Wofford</v>
      </c>
    </row>
    <row r="900" spans="1:4" x14ac:dyDescent="0.55000000000000004">
      <c r="A900" t="s">
        <v>971</v>
      </c>
      <c r="B900">
        <v>0.40400000000000003</v>
      </c>
      <c r="D900" t="str">
        <f>INDEX(Teams!$B:$B,MATCH(MID(output!A900,6,4)*1,Teams!$A:$A,0))&amp;"_"&amp;INDEX(Teams!$B:$B,MATCH(MID(output!A900,11,4)*1,Teams!$A:$A,0))</f>
        <v>E Washington_Wyoming</v>
      </c>
    </row>
    <row r="901" spans="1:4" x14ac:dyDescent="0.55000000000000004">
      <c r="A901" t="s">
        <v>972</v>
      </c>
      <c r="B901">
        <v>0.309</v>
      </c>
      <c r="D901" t="str">
        <f>INDEX(Teams!$B:$B,MATCH(MID(output!A901,6,4)*1,Teams!$A:$A,0))&amp;"_"&amp;INDEX(Teams!$B:$B,MATCH(MID(output!A901,11,4)*1,Teams!$A:$A,0))</f>
        <v>E Washington_Xavier</v>
      </c>
    </row>
    <row r="902" spans="1:4" x14ac:dyDescent="0.55000000000000004">
      <c r="A902" t="s">
        <v>973</v>
      </c>
      <c r="B902">
        <v>0.55200000000000005</v>
      </c>
      <c r="D902" t="str">
        <f>INDEX(Teams!$B:$B,MATCH(MID(output!A902,6,4)*1,Teams!$A:$A,0))&amp;"_"&amp;INDEX(Teams!$B:$B,MATCH(MID(output!A902,11,4)*1,Teams!$A:$A,0))</f>
        <v>Georgetown_Georgia</v>
      </c>
    </row>
    <row r="903" spans="1:4" x14ac:dyDescent="0.55000000000000004">
      <c r="A903" t="s">
        <v>974</v>
      </c>
      <c r="B903">
        <v>0.622</v>
      </c>
      <c r="D903" t="str">
        <f>INDEX(Teams!$B:$B,MATCH(MID(output!A903,6,4)*1,Teams!$A:$A,0))&amp;"_"&amp;INDEX(Teams!$B:$B,MATCH(MID(output!A903,11,4)*1,Teams!$A:$A,0))</f>
        <v>Georgetown_Georgia St</v>
      </c>
    </row>
    <row r="904" spans="1:4" x14ac:dyDescent="0.55000000000000004">
      <c r="A904" t="s">
        <v>975</v>
      </c>
      <c r="B904">
        <v>0.372</v>
      </c>
      <c r="D904" t="str">
        <f>INDEX(Teams!$B:$B,MATCH(MID(output!A904,6,4)*1,Teams!$A:$A,0))&amp;"_"&amp;INDEX(Teams!$B:$B,MATCH(MID(output!A904,11,4)*1,Teams!$A:$A,0))</f>
        <v>Georgetown_Gonzaga</v>
      </c>
    </row>
    <row r="905" spans="1:4" x14ac:dyDescent="0.55000000000000004">
      <c r="A905" t="s">
        <v>976</v>
      </c>
      <c r="B905">
        <v>0.626</v>
      </c>
      <c r="D905" t="str">
        <f>INDEX(Teams!$B:$B,MATCH(MID(output!A905,6,4)*1,Teams!$A:$A,0))&amp;"_"&amp;INDEX(Teams!$B:$B,MATCH(MID(output!A905,11,4)*1,Teams!$A:$A,0))</f>
        <v>Georgetown_Hampton</v>
      </c>
    </row>
    <row r="906" spans="1:4" x14ac:dyDescent="0.55000000000000004">
      <c r="A906" t="s">
        <v>977</v>
      </c>
      <c r="B906">
        <v>0.64400000000000002</v>
      </c>
      <c r="D906" t="str">
        <f>INDEX(Teams!$B:$B,MATCH(MID(output!A906,6,4)*1,Teams!$A:$A,0))&amp;"_"&amp;INDEX(Teams!$B:$B,MATCH(MID(output!A906,11,4)*1,Teams!$A:$A,0))</f>
        <v>Georgetown_Harvard</v>
      </c>
    </row>
    <row r="907" spans="1:4" x14ac:dyDescent="0.55000000000000004">
      <c r="A907" t="s">
        <v>978</v>
      </c>
      <c r="B907">
        <v>0.53200000000000003</v>
      </c>
      <c r="D907" t="str">
        <f>INDEX(Teams!$B:$B,MATCH(MID(output!A907,6,4)*1,Teams!$A:$A,0))&amp;"_"&amp;INDEX(Teams!$B:$B,MATCH(MID(output!A907,11,4)*1,Teams!$A:$A,0))</f>
        <v>Georgetown_Indiana</v>
      </c>
    </row>
    <row r="908" spans="1:4" x14ac:dyDescent="0.55000000000000004">
      <c r="A908" t="s">
        <v>979</v>
      </c>
      <c r="B908">
        <v>0.44700000000000001</v>
      </c>
      <c r="D908" t="str">
        <f>INDEX(Teams!$B:$B,MATCH(MID(output!A908,6,4)*1,Teams!$A:$A,0))&amp;"_"&amp;INDEX(Teams!$B:$B,MATCH(MID(output!A908,11,4)*1,Teams!$A:$A,0))</f>
        <v>Georgetown_Iowa</v>
      </c>
    </row>
    <row r="909" spans="1:4" x14ac:dyDescent="0.55000000000000004">
      <c r="A909" t="s">
        <v>980</v>
      </c>
      <c r="B909">
        <v>0.35799999999999998</v>
      </c>
      <c r="D909" t="str">
        <f>INDEX(Teams!$B:$B,MATCH(MID(output!A909,6,4)*1,Teams!$A:$A,0))&amp;"_"&amp;INDEX(Teams!$B:$B,MATCH(MID(output!A909,11,4)*1,Teams!$A:$A,0))</f>
        <v>Georgetown_Iowa St</v>
      </c>
    </row>
    <row r="910" spans="1:4" x14ac:dyDescent="0.55000000000000004">
      <c r="A910" t="s">
        <v>981</v>
      </c>
      <c r="B910">
        <v>0.29099999999999998</v>
      </c>
      <c r="D910" t="str">
        <f>INDEX(Teams!$B:$B,MATCH(MID(output!A910,6,4)*1,Teams!$A:$A,0))&amp;"_"&amp;INDEX(Teams!$B:$B,MATCH(MID(output!A910,11,4)*1,Teams!$A:$A,0))</f>
        <v>Georgetown_Kansas</v>
      </c>
    </row>
    <row r="911" spans="1:4" x14ac:dyDescent="0.55000000000000004">
      <c r="A911" t="s">
        <v>982</v>
      </c>
      <c r="B911">
        <v>0.23100000000000001</v>
      </c>
      <c r="D911" t="str">
        <f>INDEX(Teams!$B:$B,MATCH(MID(output!A911,6,4)*1,Teams!$A:$A,0))&amp;"_"&amp;INDEX(Teams!$B:$B,MATCH(MID(output!A911,11,4)*1,Teams!$A:$A,0))</f>
        <v>Georgetown_Kentucky</v>
      </c>
    </row>
    <row r="912" spans="1:4" x14ac:dyDescent="0.55000000000000004">
      <c r="A912" t="s">
        <v>983</v>
      </c>
      <c r="B912">
        <v>0.69699999999999995</v>
      </c>
      <c r="D912" t="str">
        <f>INDEX(Teams!$B:$B,MATCH(MID(output!A912,6,4)*1,Teams!$A:$A,0))&amp;"_"&amp;INDEX(Teams!$B:$B,MATCH(MID(output!A912,11,4)*1,Teams!$A:$A,0))</f>
        <v>Georgetown_Lafayette</v>
      </c>
    </row>
    <row r="913" spans="1:4" x14ac:dyDescent="0.55000000000000004">
      <c r="A913" t="s">
        <v>984</v>
      </c>
      <c r="B913">
        <v>0.36</v>
      </c>
      <c r="D913" t="str">
        <f>INDEX(Teams!$B:$B,MATCH(MID(output!A913,6,4)*1,Teams!$A:$A,0))&amp;"_"&amp;INDEX(Teams!$B:$B,MATCH(MID(output!A913,11,4)*1,Teams!$A:$A,0))</f>
        <v>Georgetown_Louisville</v>
      </c>
    </row>
    <row r="914" spans="1:4" x14ac:dyDescent="0.55000000000000004">
      <c r="A914" t="s">
        <v>985</v>
      </c>
      <c r="B914">
        <v>0.49299999999999999</v>
      </c>
      <c r="D914" t="str">
        <f>INDEX(Teams!$B:$B,MATCH(MID(output!A914,6,4)*1,Teams!$A:$A,0))&amp;"_"&amp;INDEX(Teams!$B:$B,MATCH(MID(output!A914,11,4)*1,Teams!$A:$A,0))</f>
        <v>Georgetown_LSU</v>
      </c>
    </row>
    <row r="915" spans="1:4" x14ac:dyDescent="0.55000000000000004">
      <c r="A915" t="s">
        <v>986</v>
      </c>
      <c r="B915">
        <v>0.66400000000000003</v>
      </c>
      <c r="D915" t="str">
        <f>INDEX(Teams!$B:$B,MATCH(MID(output!A915,6,4)*1,Teams!$A:$A,0))&amp;"_"&amp;INDEX(Teams!$B:$B,MATCH(MID(output!A915,11,4)*1,Teams!$A:$A,0))</f>
        <v>Georgetown_Manhattan</v>
      </c>
    </row>
    <row r="916" spans="1:4" x14ac:dyDescent="0.55000000000000004">
      <c r="A916" t="s">
        <v>987</v>
      </c>
      <c r="B916">
        <v>0.437</v>
      </c>
      <c r="D916" t="str">
        <f>INDEX(Teams!$B:$B,MATCH(MID(output!A916,6,4)*1,Teams!$A:$A,0))&amp;"_"&amp;INDEX(Teams!$B:$B,MATCH(MID(output!A916,11,4)*1,Teams!$A:$A,0))</f>
        <v>Georgetown_Maryland</v>
      </c>
    </row>
    <row r="917" spans="1:4" x14ac:dyDescent="0.55000000000000004">
      <c r="A917" t="s">
        <v>988</v>
      </c>
      <c r="B917">
        <v>0.42</v>
      </c>
      <c r="D917" t="str">
        <f>INDEX(Teams!$B:$B,MATCH(MID(output!A917,6,4)*1,Teams!$A:$A,0))&amp;"_"&amp;INDEX(Teams!$B:$B,MATCH(MID(output!A917,11,4)*1,Teams!$A:$A,0))</f>
        <v>Georgetown_Michigan St</v>
      </c>
    </row>
    <row r="918" spans="1:4" x14ac:dyDescent="0.55000000000000004">
      <c r="A918" t="s">
        <v>989</v>
      </c>
      <c r="B918">
        <v>0.63</v>
      </c>
      <c r="D918" t="str">
        <f>INDEX(Teams!$B:$B,MATCH(MID(output!A918,6,4)*1,Teams!$A:$A,0))&amp;"_"&amp;INDEX(Teams!$B:$B,MATCH(MID(output!A918,11,4)*1,Teams!$A:$A,0))</f>
        <v>Georgetown_Mississippi</v>
      </c>
    </row>
    <row r="919" spans="1:4" x14ac:dyDescent="0.55000000000000004">
      <c r="A919" t="s">
        <v>990</v>
      </c>
      <c r="B919">
        <v>0.69699999999999995</v>
      </c>
      <c r="D919" t="str">
        <f>INDEX(Teams!$B:$B,MATCH(MID(output!A919,6,4)*1,Teams!$A:$A,0))&amp;"_"&amp;INDEX(Teams!$B:$B,MATCH(MID(output!A919,11,4)*1,Teams!$A:$A,0))</f>
        <v>Georgetown_N Dakota St</v>
      </c>
    </row>
    <row r="920" spans="1:4" x14ac:dyDescent="0.55000000000000004">
      <c r="A920" t="s">
        <v>991</v>
      </c>
      <c r="B920">
        <v>0.48199999999999998</v>
      </c>
      <c r="D920" t="str">
        <f>INDEX(Teams!$B:$B,MATCH(MID(output!A920,6,4)*1,Teams!$A:$A,0))&amp;"_"&amp;INDEX(Teams!$B:$B,MATCH(MID(output!A920,11,4)*1,Teams!$A:$A,0))</f>
        <v>Georgetown_NC State</v>
      </c>
    </row>
    <row r="921" spans="1:4" x14ac:dyDescent="0.55000000000000004">
      <c r="A921" t="s">
        <v>992</v>
      </c>
      <c r="B921">
        <v>0.63900000000000001</v>
      </c>
      <c r="D921" t="str">
        <f>INDEX(Teams!$B:$B,MATCH(MID(output!A921,6,4)*1,Teams!$A:$A,0))&amp;"_"&amp;INDEX(Teams!$B:$B,MATCH(MID(output!A921,11,4)*1,Teams!$A:$A,0))</f>
        <v>Georgetown_New Mexico St</v>
      </c>
    </row>
    <row r="922" spans="1:4" x14ac:dyDescent="0.55000000000000004">
      <c r="A922" t="s">
        <v>993</v>
      </c>
      <c r="B922">
        <v>0.32600000000000001</v>
      </c>
      <c r="D922" t="str">
        <f>INDEX(Teams!$B:$B,MATCH(MID(output!A922,6,4)*1,Teams!$A:$A,0))&amp;"_"&amp;INDEX(Teams!$B:$B,MATCH(MID(output!A922,11,4)*1,Teams!$A:$A,0))</f>
        <v>Georgetown_North Carolina</v>
      </c>
    </row>
    <row r="923" spans="1:4" x14ac:dyDescent="0.55000000000000004">
      <c r="A923" t="s">
        <v>994</v>
      </c>
      <c r="B923">
        <v>0.68100000000000005</v>
      </c>
      <c r="D923" t="str">
        <f>INDEX(Teams!$B:$B,MATCH(MID(output!A923,6,4)*1,Teams!$A:$A,0))&amp;"_"&amp;INDEX(Teams!$B:$B,MATCH(MID(output!A923,11,4)*1,Teams!$A:$A,0))</f>
        <v>Georgetown_North Florida</v>
      </c>
    </row>
    <row r="924" spans="1:4" x14ac:dyDescent="0.55000000000000004">
      <c r="A924" t="s">
        <v>995</v>
      </c>
      <c r="B924">
        <v>0.70899999999999996</v>
      </c>
      <c r="D924" t="str">
        <f>INDEX(Teams!$B:$B,MATCH(MID(output!A924,6,4)*1,Teams!$A:$A,0))&amp;"_"&amp;INDEX(Teams!$B:$B,MATCH(MID(output!A924,11,4)*1,Teams!$A:$A,0))</f>
        <v>Georgetown_Northeastern</v>
      </c>
    </row>
    <row r="925" spans="1:4" x14ac:dyDescent="0.55000000000000004">
      <c r="A925" t="s">
        <v>996</v>
      </c>
      <c r="B925">
        <v>0.46500000000000002</v>
      </c>
      <c r="D925" t="str">
        <f>INDEX(Teams!$B:$B,MATCH(MID(output!A925,6,4)*1,Teams!$A:$A,0))&amp;"_"&amp;INDEX(Teams!$B:$B,MATCH(MID(output!A925,11,4)*1,Teams!$A:$A,0))</f>
        <v>Georgetown_Northern Iowa</v>
      </c>
    </row>
    <row r="926" spans="1:4" x14ac:dyDescent="0.55000000000000004">
      <c r="A926" t="s">
        <v>997</v>
      </c>
      <c r="B926">
        <v>0.38800000000000001</v>
      </c>
      <c r="D926" t="str">
        <f>INDEX(Teams!$B:$B,MATCH(MID(output!A926,6,4)*1,Teams!$A:$A,0))&amp;"_"&amp;INDEX(Teams!$B:$B,MATCH(MID(output!A926,11,4)*1,Teams!$A:$A,0))</f>
        <v>Georgetown_Notre Dame</v>
      </c>
    </row>
    <row r="927" spans="1:4" x14ac:dyDescent="0.55000000000000004">
      <c r="A927" t="s">
        <v>998</v>
      </c>
      <c r="B927">
        <v>0.436</v>
      </c>
      <c r="D927" t="str">
        <f>INDEX(Teams!$B:$B,MATCH(MID(output!A927,6,4)*1,Teams!$A:$A,0))&amp;"_"&amp;INDEX(Teams!$B:$B,MATCH(MID(output!A927,11,4)*1,Teams!$A:$A,0))</f>
        <v>Georgetown_Ohio St</v>
      </c>
    </row>
    <row r="928" spans="1:4" x14ac:dyDescent="0.55000000000000004">
      <c r="A928" t="s">
        <v>999</v>
      </c>
      <c r="B928">
        <v>0.36</v>
      </c>
      <c r="D928" t="str">
        <f>INDEX(Teams!$B:$B,MATCH(MID(output!A928,6,4)*1,Teams!$A:$A,0))&amp;"_"&amp;INDEX(Teams!$B:$B,MATCH(MID(output!A928,11,4)*1,Teams!$A:$A,0))</f>
        <v>Georgetown_Oklahoma</v>
      </c>
    </row>
    <row r="929" spans="1:4" x14ac:dyDescent="0.55000000000000004">
      <c r="A929" t="s">
        <v>1000</v>
      </c>
      <c r="B929">
        <v>0.47299999999999998</v>
      </c>
      <c r="D929" t="str">
        <f>INDEX(Teams!$B:$B,MATCH(MID(output!A929,6,4)*1,Teams!$A:$A,0))&amp;"_"&amp;INDEX(Teams!$B:$B,MATCH(MID(output!A929,11,4)*1,Teams!$A:$A,0))</f>
        <v>Georgetown_Oklahoma St</v>
      </c>
    </row>
    <row r="930" spans="1:4" x14ac:dyDescent="0.55000000000000004">
      <c r="A930" t="s">
        <v>1001</v>
      </c>
      <c r="B930">
        <v>0.51400000000000001</v>
      </c>
      <c r="D930" t="str">
        <f>INDEX(Teams!$B:$B,MATCH(MID(output!A930,6,4)*1,Teams!$A:$A,0))&amp;"_"&amp;INDEX(Teams!$B:$B,MATCH(MID(output!A930,11,4)*1,Teams!$A:$A,0))</f>
        <v>Georgetown_Oregon</v>
      </c>
    </row>
    <row r="931" spans="1:4" x14ac:dyDescent="0.55000000000000004">
      <c r="A931" t="s">
        <v>1002</v>
      </c>
      <c r="B931">
        <v>0.47099999999999997</v>
      </c>
      <c r="D931" t="str">
        <f>INDEX(Teams!$B:$B,MATCH(MID(output!A931,6,4)*1,Teams!$A:$A,0))&amp;"_"&amp;INDEX(Teams!$B:$B,MATCH(MID(output!A931,11,4)*1,Teams!$A:$A,0))</f>
        <v>Georgetown_Providence</v>
      </c>
    </row>
    <row r="932" spans="1:4" x14ac:dyDescent="0.55000000000000004">
      <c r="A932" t="s">
        <v>1003</v>
      </c>
      <c r="B932">
        <v>0.54200000000000004</v>
      </c>
      <c r="D932" t="str">
        <f>INDEX(Teams!$B:$B,MATCH(MID(output!A932,6,4)*1,Teams!$A:$A,0))&amp;"_"&amp;INDEX(Teams!$B:$B,MATCH(MID(output!A932,11,4)*1,Teams!$A:$A,0))</f>
        <v>Georgetown_Purdue</v>
      </c>
    </row>
    <row r="933" spans="1:4" x14ac:dyDescent="0.55000000000000004">
      <c r="A933" t="s">
        <v>1004</v>
      </c>
      <c r="B933">
        <v>0.67400000000000004</v>
      </c>
      <c r="D933" t="str">
        <f>INDEX(Teams!$B:$B,MATCH(MID(output!A933,6,4)*1,Teams!$A:$A,0))&amp;"_"&amp;INDEX(Teams!$B:$B,MATCH(MID(output!A933,11,4)*1,Teams!$A:$A,0))</f>
        <v>Georgetown_Robert Morris</v>
      </c>
    </row>
    <row r="934" spans="1:4" x14ac:dyDescent="0.55000000000000004">
      <c r="A934" t="s">
        <v>1005</v>
      </c>
      <c r="B934">
        <v>0.47399999999999998</v>
      </c>
      <c r="D934" t="str">
        <f>INDEX(Teams!$B:$B,MATCH(MID(output!A934,6,4)*1,Teams!$A:$A,0))&amp;"_"&amp;INDEX(Teams!$B:$B,MATCH(MID(output!A934,11,4)*1,Teams!$A:$A,0))</f>
        <v>Georgetown_San Diego St</v>
      </c>
    </row>
    <row r="935" spans="1:4" x14ac:dyDescent="0.55000000000000004">
      <c r="A935" t="s">
        <v>1006</v>
      </c>
      <c r="B935">
        <v>0.54500000000000004</v>
      </c>
      <c r="D935" t="str">
        <f>INDEX(Teams!$B:$B,MATCH(MID(output!A935,6,4)*1,Teams!$A:$A,0))&amp;"_"&amp;INDEX(Teams!$B:$B,MATCH(MID(output!A935,11,4)*1,Teams!$A:$A,0))</f>
        <v>Georgetown_SF Austin</v>
      </c>
    </row>
    <row r="936" spans="1:4" x14ac:dyDescent="0.55000000000000004">
      <c r="A936" t="s">
        <v>1007</v>
      </c>
      <c r="B936">
        <v>0.439</v>
      </c>
      <c r="D936" t="str">
        <f>INDEX(Teams!$B:$B,MATCH(MID(output!A936,6,4)*1,Teams!$A:$A,0))&amp;"_"&amp;INDEX(Teams!$B:$B,MATCH(MID(output!A936,11,4)*1,Teams!$A:$A,0))</f>
        <v>Georgetown_SMU</v>
      </c>
    </row>
    <row r="937" spans="1:4" x14ac:dyDescent="0.55000000000000004">
      <c r="A937" t="s">
        <v>1008</v>
      </c>
      <c r="B937">
        <v>0.51400000000000001</v>
      </c>
      <c r="D937" t="str">
        <f>INDEX(Teams!$B:$B,MATCH(MID(output!A937,6,4)*1,Teams!$A:$A,0))&amp;"_"&amp;INDEX(Teams!$B:$B,MATCH(MID(output!A937,11,4)*1,Teams!$A:$A,0))</f>
        <v>Georgetown_St John's</v>
      </c>
    </row>
    <row r="938" spans="1:4" x14ac:dyDescent="0.55000000000000004">
      <c r="A938" t="s">
        <v>1009</v>
      </c>
      <c r="B938">
        <v>0.47199999999999998</v>
      </c>
      <c r="D938" t="str">
        <f>INDEX(Teams!$B:$B,MATCH(MID(output!A938,6,4)*1,Teams!$A:$A,0))&amp;"_"&amp;INDEX(Teams!$B:$B,MATCH(MID(output!A938,11,4)*1,Teams!$A:$A,0))</f>
        <v>Georgetown_Texas</v>
      </c>
    </row>
    <row r="939" spans="1:4" x14ac:dyDescent="0.55000000000000004">
      <c r="A939" t="s">
        <v>1010</v>
      </c>
      <c r="B939">
        <v>0.67800000000000005</v>
      </c>
      <c r="D939" t="str">
        <f>INDEX(Teams!$B:$B,MATCH(MID(output!A939,6,4)*1,Teams!$A:$A,0))&amp;"_"&amp;INDEX(Teams!$B:$B,MATCH(MID(output!A939,11,4)*1,Teams!$A:$A,0))</f>
        <v>Georgetown_TX Southern</v>
      </c>
    </row>
    <row r="940" spans="1:4" x14ac:dyDescent="0.55000000000000004">
      <c r="A940" t="s">
        <v>1011</v>
      </c>
      <c r="B940">
        <v>0.65</v>
      </c>
      <c r="D940" t="str">
        <f>INDEX(Teams!$B:$B,MATCH(MID(output!A940,6,4)*1,Teams!$A:$A,0))&amp;"_"&amp;INDEX(Teams!$B:$B,MATCH(MID(output!A940,11,4)*1,Teams!$A:$A,0))</f>
        <v>Georgetown_UAB</v>
      </c>
    </row>
    <row r="941" spans="1:4" x14ac:dyDescent="0.55000000000000004">
      <c r="A941" t="s">
        <v>1012</v>
      </c>
      <c r="B941">
        <v>0.70399999999999996</v>
      </c>
      <c r="D941" t="str">
        <f>INDEX(Teams!$B:$B,MATCH(MID(output!A941,6,4)*1,Teams!$A:$A,0))&amp;"_"&amp;INDEX(Teams!$B:$B,MATCH(MID(output!A941,11,4)*1,Teams!$A:$A,0))</f>
        <v>Georgetown_UC Irvine</v>
      </c>
    </row>
    <row r="942" spans="1:4" x14ac:dyDescent="0.55000000000000004">
      <c r="A942" t="s">
        <v>1013</v>
      </c>
      <c r="B942">
        <v>0.51700000000000002</v>
      </c>
      <c r="D942" t="str">
        <f>INDEX(Teams!$B:$B,MATCH(MID(output!A942,6,4)*1,Teams!$A:$A,0))&amp;"_"&amp;INDEX(Teams!$B:$B,MATCH(MID(output!A942,11,4)*1,Teams!$A:$A,0))</f>
        <v>Georgetown_UCLA</v>
      </c>
    </row>
    <row r="943" spans="1:4" x14ac:dyDescent="0.55000000000000004">
      <c r="A943" t="s">
        <v>1014</v>
      </c>
      <c r="B943">
        <v>0.42099999999999999</v>
      </c>
      <c r="D943" t="str">
        <f>INDEX(Teams!$B:$B,MATCH(MID(output!A943,6,4)*1,Teams!$A:$A,0))&amp;"_"&amp;INDEX(Teams!$B:$B,MATCH(MID(output!A943,11,4)*1,Teams!$A:$A,0))</f>
        <v>Georgetown_Utah</v>
      </c>
    </row>
    <row r="944" spans="1:4" x14ac:dyDescent="0.55000000000000004">
      <c r="A944" t="s">
        <v>1015</v>
      </c>
      <c r="B944">
        <v>0.42699999999999999</v>
      </c>
      <c r="D944" t="str">
        <f>INDEX(Teams!$B:$B,MATCH(MID(output!A944,6,4)*1,Teams!$A:$A,0))&amp;"_"&amp;INDEX(Teams!$B:$B,MATCH(MID(output!A944,11,4)*1,Teams!$A:$A,0))</f>
        <v>Georgetown_VA Commonwealth</v>
      </c>
    </row>
    <row r="945" spans="1:4" x14ac:dyDescent="0.55000000000000004">
      <c r="A945" t="s">
        <v>1016</v>
      </c>
      <c r="B945">
        <v>0.64100000000000001</v>
      </c>
      <c r="D945" t="str">
        <f>INDEX(Teams!$B:$B,MATCH(MID(output!A945,6,4)*1,Teams!$A:$A,0))&amp;"_"&amp;INDEX(Teams!$B:$B,MATCH(MID(output!A945,11,4)*1,Teams!$A:$A,0))</f>
        <v>Georgetown_Valparaiso</v>
      </c>
    </row>
    <row r="946" spans="1:4" x14ac:dyDescent="0.55000000000000004">
      <c r="A946" t="s">
        <v>1017</v>
      </c>
      <c r="B946">
        <v>0.33800000000000002</v>
      </c>
      <c r="D946" t="str">
        <f>INDEX(Teams!$B:$B,MATCH(MID(output!A946,6,4)*1,Teams!$A:$A,0))&amp;"_"&amp;INDEX(Teams!$B:$B,MATCH(MID(output!A946,11,4)*1,Teams!$A:$A,0))</f>
        <v>Georgetown_Villanova</v>
      </c>
    </row>
    <row r="947" spans="1:4" x14ac:dyDescent="0.55000000000000004">
      <c r="A947" t="s">
        <v>1018</v>
      </c>
      <c r="B947">
        <v>0.40100000000000002</v>
      </c>
      <c r="D947" t="str">
        <f>INDEX(Teams!$B:$B,MATCH(MID(output!A947,6,4)*1,Teams!$A:$A,0))&amp;"_"&amp;INDEX(Teams!$B:$B,MATCH(MID(output!A947,11,4)*1,Teams!$A:$A,0))</f>
        <v>Georgetown_Virginia</v>
      </c>
    </row>
    <row r="948" spans="1:4" x14ac:dyDescent="0.55000000000000004">
      <c r="A948" t="s">
        <v>1019</v>
      </c>
      <c r="B948">
        <v>0.44900000000000001</v>
      </c>
      <c r="D948" t="str">
        <f>INDEX(Teams!$B:$B,MATCH(MID(output!A948,6,4)*1,Teams!$A:$A,0))&amp;"_"&amp;INDEX(Teams!$B:$B,MATCH(MID(output!A948,11,4)*1,Teams!$A:$A,0))</f>
        <v>Georgetown_West Virginia</v>
      </c>
    </row>
    <row r="949" spans="1:4" x14ac:dyDescent="0.55000000000000004">
      <c r="A949" t="s">
        <v>1020</v>
      </c>
      <c r="B949">
        <v>0.38500000000000001</v>
      </c>
      <c r="D949" t="str">
        <f>INDEX(Teams!$B:$B,MATCH(MID(output!A949,6,4)*1,Teams!$A:$A,0))&amp;"_"&amp;INDEX(Teams!$B:$B,MATCH(MID(output!A949,11,4)*1,Teams!$A:$A,0))</f>
        <v>Georgetown_Wichita St</v>
      </c>
    </row>
    <row r="950" spans="1:4" x14ac:dyDescent="0.55000000000000004">
      <c r="A950" t="s">
        <v>1021</v>
      </c>
      <c r="B950">
        <v>0.31900000000000001</v>
      </c>
      <c r="D950" t="str">
        <f>INDEX(Teams!$B:$B,MATCH(MID(output!A950,6,4)*1,Teams!$A:$A,0))&amp;"_"&amp;INDEX(Teams!$B:$B,MATCH(MID(output!A950,11,4)*1,Teams!$A:$A,0))</f>
        <v>Georgetown_Wisconsin</v>
      </c>
    </row>
    <row r="951" spans="1:4" x14ac:dyDescent="0.55000000000000004">
      <c r="A951" t="s">
        <v>1022</v>
      </c>
      <c r="B951">
        <v>0.67</v>
      </c>
      <c r="D951" t="str">
        <f>INDEX(Teams!$B:$B,MATCH(MID(output!A951,6,4)*1,Teams!$A:$A,0))&amp;"_"&amp;INDEX(Teams!$B:$B,MATCH(MID(output!A951,11,4)*1,Teams!$A:$A,0))</f>
        <v>Georgetown_Wofford</v>
      </c>
    </row>
    <row r="952" spans="1:4" x14ac:dyDescent="0.55000000000000004">
      <c r="A952" t="s">
        <v>1023</v>
      </c>
      <c r="B952">
        <v>0.71399999999999997</v>
      </c>
      <c r="D952" t="str">
        <f>INDEX(Teams!$B:$B,MATCH(MID(output!A952,6,4)*1,Teams!$A:$A,0))&amp;"_"&amp;INDEX(Teams!$B:$B,MATCH(MID(output!A952,11,4)*1,Teams!$A:$A,0))</f>
        <v>Georgetown_Wyoming</v>
      </c>
    </row>
    <row r="953" spans="1:4" x14ac:dyDescent="0.55000000000000004">
      <c r="A953" t="s">
        <v>1024</v>
      </c>
      <c r="B953">
        <v>0.51700000000000002</v>
      </c>
      <c r="D953" t="str">
        <f>INDEX(Teams!$B:$B,MATCH(MID(output!A953,6,4)*1,Teams!$A:$A,0))&amp;"_"&amp;INDEX(Teams!$B:$B,MATCH(MID(output!A953,11,4)*1,Teams!$A:$A,0))</f>
        <v>Georgetown_Xavier</v>
      </c>
    </row>
    <row r="954" spans="1:4" x14ac:dyDescent="0.55000000000000004">
      <c r="A954" t="s">
        <v>1025</v>
      </c>
      <c r="B954">
        <v>0.50900000000000001</v>
      </c>
      <c r="D954" t="str">
        <f>INDEX(Teams!$B:$B,MATCH(MID(output!A954,6,4)*1,Teams!$A:$A,0))&amp;"_"&amp;INDEX(Teams!$B:$B,MATCH(MID(output!A954,11,4)*1,Teams!$A:$A,0))</f>
        <v>Georgia_Georgia St</v>
      </c>
    </row>
    <row r="955" spans="1:4" x14ac:dyDescent="0.55000000000000004">
      <c r="A955" t="s">
        <v>1026</v>
      </c>
      <c r="B955">
        <v>0.19400000000000001</v>
      </c>
      <c r="D955" t="str">
        <f>INDEX(Teams!$B:$B,MATCH(MID(output!A955,6,4)*1,Teams!$A:$A,0))&amp;"_"&amp;INDEX(Teams!$B:$B,MATCH(MID(output!A955,11,4)*1,Teams!$A:$A,0))</f>
        <v>Georgia_Gonzaga</v>
      </c>
    </row>
    <row r="956" spans="1:4" x14ac:dyDescent="0.55000000000000004">
      <c r="A956" t="s">
        <v>1027</v>
      </c>
      <c r="B956">
        <v>0.54100000000000004</v>
      </c>
      <c r="D956" t="str">
        <f>INDEX(Teams!$B:$B,MATCH(MID(output!A956,6,4)*1,Teams!$A:$A,0))&amp;"_"&amp;INDEX(Teams!$B:$B,MATCH(MID(output!A956,11,4)*1,Teams!$A:$A,0))</f>
        <v>Georgia_Hampton</v>
      </c>
    </row>
    <row r="957" spans="1:4" x14ac:dyDescent="0.55000000000000004">
      <c r="A957" t="s">
        <v>1028</v>
      </c>
      <c r="B957">
        <v>0.52700000000000002</v>
      </c>
      <c r="D957" t="str">
        <f>INDEX(Teams!$B:$B,MATCH(MID(output!A957,6,4)*1,Teams!$A:$A,0))&amp;"_"&amp;INDEX(Teams!$B:$B,MATCH(MID(output!A957,11,4)*1,Teams!$A:$A,0))</f>
        <v>Georgia_Harvard</v>
      </c>
    </row>
    <row r="958" spans="1:4" x14ac:dyDescent="0.55000000000000004">
      <c r="A958" t="s">
        <v>1029</v>
      </c>
      <c r="B958">
        <v>0.47</v>
      </c>
      <c r="D958" t="str">
        <f>INDEX(Teams!$B:$B,MATCH(MID(output!A958,6,4)*1,Teams!$A:$A,0))&amp;"_"&amp;INDEX(Teams!$B:$B,MATCH(MID(output!A958,11,4)*1,Teams!$A:$A,0))</f>
        <v>Georgia_Indiana</v>
      </c>
    </row>
    <row r="959" spans="1:4" x14ac:dyDescent="0.55000000000000004">
      <c r="A959" t="s">
        <v>1030</v>
      </c>
      <c r="B959">
        <v>0.33300000000000002</v>
      </c>
      <c r="D959" t="str">
        <f>INDEX(Teams!$B:$B,MATCH(MID(output!A959,6,4)*1,Teams!$A:$A,0))&amp;"_"&amp;INDEX(Teams!$B:$B,MATCH(MID(output!A959,11,4)*1,Teams!$A:$A,0))</f>
        <v>Georgia_Iowa</v>
      </c>
    </row>
    <row r="960" spans="1:4" x14ac:dyDescent="0.55000000000000004">
      <c r="A960" t="s">
        <v>1031</v>
      </c>
      <c r="B960">
        <v>0.248</v>
      </c>
      <c r="D960" t="str">
        <f>INDEX(Teams!$B:$B,MATCH(MID(output!A960,6,4)*1,Teams!$A:$A,0))&amp;"_"&amp;INDEX(Teams!$B:$B,MATCH(MID(output!A960,11,4)*1,Teams!$A:$A,0))</f>
        <v>Georgia_Iowa St</v>
      </c>
    </row>
    <row r="961" spans="1:4" x14ac:dyDescent="0.55000000000000004">
      <c r="A961" t="s">
        <v>1032</v>
      </c>
      <c r="B961">
        <v>0.16700000000000001</v>
      </c>
      <c r="D961" t="str">
        <f>INDEX(Teams!$B:$B,MATCH(MID(output!A961,6,4)*1,Teams!$A:$A,0))&amp;"_"&amp;INDEX(Teams!$B:$B,MATCH(MID(output!A961,11,4)*1,Teams!$A:$A,0))</f>
        <v>Georgia_Kansas</v>
      </c>
    </row>
    <row r="962" spans="1:4" x14ac:dyDescent="0.55000000000000004">
      <c r="A962" t="s">
        <v>1033</v>
      </c>
      <c r="B962">
        <v>0.127</v>
      </c>
      <c r="D962" t="str">
        <f>INDEX(Teams!$B:$B,MATCH(MID(output!A962,6,4)*1,Teams!$A:$A,0))&amp;"_"&amp;INDEX(Teams!$B:$B,MATCH(MID(output!A962,11,4)*1,Teams!$A:$A,0))</f>
        <v>Georgia_Kentucky</v>
      </c>
    </row>
    <row r="963" spans="1:4" x14ac:dyDescent="0.55000000000000004">
      <c r="A963" t="s">
        <v>1034</v>
      </c>
      <c r="B963">
        <v>0.59499999999999997</v>
      </c>
      <c r="D963" t="str">
        <f>INDEX(Teams!$B:$B,MATCH(MID(output!A963,6,4)*1,Teams!$A:$A,0))&amp;"_"&amp;INDEX(Teams!$B:$B,MATCH(MID(output!A963,11,4)*1,Teams!$A:$A,0))</f>
        <v>Georgia_Lafayette</v>
      </c>
    </row>
    <row r="964" spans="1:4" x14ac:dyDescent="0.55000000000000004">
      <c r="A964" t="s">
        <v>1035</v>
      </c>
      <c r="B964">
        <v>0.32</v>
      </c>
      <c r="D964" t="str">
        <f>INDEX(Teams!$B:$B,MATCH(MID(output!A964,6,4)*1,Teams!$A:$A,0))&amp;"_"&amp;INDEX(Teams!$B:$B,MATCH(MID(output!A964,11,4)*1,Teams!$A:$A,0))</f>
        <v>Georgia_Louisville</v>
      </c>
    </row>
    <row r="965" spans="1:4" x14ac:dyDescent="0.55000000000000004">
      <c r="A965" t="s">
        <v>1036</v>
      </c>
      <c r="B965">
        <v>0.42099999999999999</v>
      </c>
      <c r="D965" t="str">
        <f>INDEX(Teams!$B:$B,MATCH(MID(output!A965,6,4)*1,Teams!$A:$A,0))&amp;"_"&amp;INDEX(Teams!$B:$B,MATCH(MID(output!A965,11,4)*1,Teams!$A:$A,0))</f>
        <v>Georgia_LSU</v>
      </c>
    </row>
    <row r="966" spans="1:4" x14ac:dyDescent="0.55000000000000004">
      <c r="A966" t="s">
        <v>1037</v>
      </c>
      <c r="B966">
        <v>0.55400000000000005</v>
      </c>
      <c r="D966" t="str">
        <f>INDEX(Teams!$B:$B,MATCH(MID(output!A966,6,4)*1,Teams!$A:$A,0))&amp;"_"&amp;INDEX(Teams!$B:$B,MATCH(MID(output!A966,11,4)*1,Teams!$A:$A,0))</f>
        <v>Georgia_Manhattan</v>
      </c>
    </row>
    <row r="967" spans="1:4" x14ac:dyDescent="0.55000000000000004">
      <c r="A967" t="s">
        <v>1038</v>
      </c>
      <c r="B967">
        <v>0.40699999999999997</v>
      </c>
      <c r="D967" t="str">
        <f>INDEX(Teams!$B:$B,MATCH(MID(output!A967,6,4)*1,Teams!$A:$A,0))&amp;"_"&amp;INDEX(Teams!$B:$B,MATCH(MID(output!A967,11,4)*1,Teams!$A:$A,0))</f>
        <v>Georgia_Maryland</v>
      </c>
    </row>
    <row r="968" spans="1:4" x14ac:dyDescent="0.55000000000000004">
      <c r="A968" t="s">
        <v>1039</v>
      </c>
      <c r="B968">
        <v>0.36299999999999999</v>
      </c>
      <c r="D968" t="str">
        <f>INDEX(Teams!$B:$B,MATCH(MID(output!A968,6,4)*1,Teams!$A:$A,0))&amp;"_"&amp;INDEX(Teams!$B:$B,MATCH(MID(output!A968,11,4)*1,Teams!$A:$A,0))</f>
        <v>Georgia_Michigan St</v>
      </c>
    </row>
    <row r="969" spans="1:4" x14ac:dyDescent="0.55000000000000004">
      <c r="A969" t="s">
        <v>1040</v>
      </c>
      <c r="B969">
        <v>0.51800000000000002</v>
      </c>
      <c r="D969" t="str">
        <f>INDEX(Teams!$B:$B,MATCH(MID(output!A969,6,4)*1,Teams!$A:$A,0))&amp;"_"&amp;INDEX(Teams!$B:$B,MATCH(MID(output!A969,11,4)*1,Teams!$A:$A,0))</f>
        <v>Georgia_Mississippi</v>
      </c>
    </row>
    <row r="970" spans="1:4" x14ac:dyDescent="0.55000000000000004">
      <c r="A970" t="s">
        <v>1041</v>
      </c>
      <c r="B970">
        <v>0.54100000000000004</v>
      </c>
      <c r="D970" t="str">
        <f>INDEX(Teams!$B:$B,MATCH(MID(output!A970,6,4)*1,Teams!$A:$A,0))&amp;"_"&amp;INDEX(Teams!$B:$B,MATCH(MID(output!A970,11,4)*1,Teams!$A:$A,0))</f>
        <v>Georgia_N Dakota St</v>
      </c>
    </row>
    <row r="971" spans="1:4" x14ac:dyDescent="0.55000000000000004">
      <c r="A971" t="s">
        <v>1042</v>
      </c>
      <c r="B971">
        <v>0.36899999999999999</v>
      </c>
      <c r="D971" t="str">
        <f>INDEX(Teams!$B:$B,MATCH(MID(output!A971,6,4)*1,Teams!$A:$A,0))&amp;"_"&amp;INDEX(Teams!$B:$B,MATCH(MID(output!A971,11,4)*1,Teams!$A:$A,0))</f>
        <v>Georgia_NC State</v>
      </c>
    </row>
    <row r="972" spans="1:4" x14ac:dyDescent="0.55000000000000004">
      <c r="A972" t="s">
        <v>1043</v>
      </c>
      <c r="B972">
        <v>0.505</v>
      </c>
      <c r="D972" t="str">
        <f>INDEX(Teams!$B:$B,MATCH(MID(output!A972,6,4)*1,Teams!$A:$A,0))&amp;"_"&amp;INDEX(Teams!$B:$B,MATCH(MID(output!A972,11,4)*1,Teams!$A:$A,0))</f>
        <v>Georgia_New Mexico St</v>
      </c>
    </row>
    <row r="973" spans="1:4" x14ac:dyDescent="0.55000000000000004">
      <c r="A973" t="s">
        <v>1044</v>
      </c>
      <c r="B973">
        <v>0.20899999999999999</v>
      </c>
      <c r="D973" t="str">
        <f>INDEX(Teams!$B:$B,MATCH(MID(output!A973,6,4)*1,Teams!$A:$A,0))&amp;"_"&amp;INDEX(Teams!$B:$B,MATCH(MID(output!A973,11,4)*1,Teams!$A:$A,0))</f>
        <v>Georgia_North Carolina</v>
      </c>
    </row>
    <row r="974" spans="1:4" x14ac:dyDescent="0.55000000000000004">
      <c r="A974" t="s">
        <v>1045</v>
      </c>
      <c r="B974">
        <v>0.55400000000000005</v>
      </c>
      <c r="D974" t="str">
        <f>INDEX(Teams!$B:$B,MATCH(MID(output!A974,6,4)*1,Teams!$A:$A,0))&amp;"_"&amp;INDEX(Teams!$B:$B,MATCH(MID(output!A974,11,4)*1,Teams!$A:$A,0))</f>
        <v>Georgia_North Florida</v>
      </c>
    </row>
    <row r="975" spans="1:4" x14ac:dyDescent="0.55000000000000004">
      <c r="A975" t="s">
        <v>1046</v>
      </c>
      <c r="B975">
        <v>0.55300000000000005</v>
      </c>
      <c r="D975" t="str">
        <f>INDEX(Teams!$B:$B,MATCH(MID(output!A975,6,4)*1,Teams!$A:$A,0))&amp;"_"&amp;INDEX(Teams!$B:$B,MATCH(MID(output!A975,11,4)*1,Teams!$A:$A,0))</f>
        <v>Georgia_Northeastern</v>
      </c>
    </row>
    <row r="976" spans="1:4" x14ac:dyDescent="0.55000000000000004">
      <c r="A976" t="s">
        <v>1047</v>
      </c>
      <c r="B976">
        <v>0.38400000000000001</v>
      </c>
      <c r="D976" t="str">
        <f>INDEX(Teams!$B:$B,MATCH(MID(output!A976,6,4)*1,Teams!$A:$A,0))&amp;"_"&amp;INDEX(Teams!$B:$B,MATCH(MID(output!A976,11,4)*1,Teams!$A:$A,0))</f>
        <v>Georgia_Northern Iowa</v>
      </c>
    </row>
    <row r="977" spans="1:4" x14ac:dyDescent="0.55000000000000004">
      <c r="A977" t="s">
        <v>1048</v>
      </c>
      <c r="B977">
        <v>0.24299999999999999</v>
      </c>
      <c r="D977" t="str">
        <f>INDEX(Teams!$B:$B,MATCH(MID(output!A977,6,4)*1,Teams!$A:$A,0))&amp;"_"&amp;INDEX(Teams!$B:$B,MATCH(MID(output!A977,11,4)*1,Teams!$A:$A,0))</f>
        <v>Georgia_Notre Dame</v>
      </c>
    </row>
    <row r="978" spans="1:4" x14ac:dyDescent="0.55000000000000004">
      <c r="A978" t="s">
        <v>1049</v>
      </c>
      <c r="B978">
        <v>0.33400000000000002</v>
      </c>
      <c r="D978" t="str">
        <f>INDEX(Teams!$B:$B,MATCH(MID(output!A978,6,4)*1,Teams!$A:$A,0))&amp;"_"&amp;INDEX(Teams!$B:$B,MATCH(MID(output!A978,11,4)*1,Teams!$A:$A,0))</f>
        <v>Georgia_Ohio St</v>
      </c>
    </row>
    <row r="979" spans="1:4" x14ac:dyDescent="0.55000000000000004">
      <c r="A979" t="s">
        <v>1050</v>
      </c>
      <c r="B979">
        <v>0.30299999999999999</v>
      </c>
      <c r="D979" t="str">
        <f>INDEX(Teams!$B:$B,MATCH(MID(output!A979,6,4)*1,Teams!$A:$A,0))&amp;"_"&amp;INDEX(Teams!$B:$B,MATCH(MID(output!A979,11,4)*1,Teams!$A:$A,0))</f>
        <v>Georgia_Oklahoma</v>
      </c>
    </row>
    <row r="980" spans="1:4" x14ac:dyDescent="0.55000000000000004">
      <c r="A980" t="s">
        <v>1051</v>
      </c>
      <c r="B980">
        <v>0.41099999999999998</v>
      </c>
      <c r="D980" t="str">
        <f>INDEX(Teams!$B:$B,MATCH(MID(output!A980,6,4)*1,Teams!$A:$A,0))&amp;"_"&amp;INDEX(Teams!$B:$B,MATCH(MID(output!A980,11,4)*1,Teams!$A:$A,0))</f>
        <v>Georgia_Oklahoma St</v>
      </c>
    </row>
    <row r="981" spans="1:4" x14ac:dyDescent="0.55000000000000004">
      <c r="A981" t="s">
        <v>1052</v>
      </c>
      <c r="B981">
        <v>0.41799999999999998</v>
      </c>
      <c r="D981" t="str">
        <f>INDEX(Teams!$B:$B,MATCH(MID(output!A981,6,4)*1,Teams!$A:$A,0))&amp;"_"&amp;INDEX(Teams!$B:$B,MATCH(MID(output!A981,11,4)*1,Teams!$A:$A,0))</f>
        <v>Georgia_Oregon</v>
      </c>
    </row>
    <row r="982" spans="1:4" x14ac:dyDescent="0.55000000000000004">
      <c r="A982" t="s">
        <v>1053</v>
      </c>
      <c r="B982">
        <v>0.39200000000000002</v>
      </c>
      <c r="D982" t="str">
        <f>INDEX(Teams!$B:$B,MATCH(MID(output!A982,6,4)*1,Teams!$A:$A,0))&amp;"_"&amp;INDEX(Teams!$B:$B,MATCH(MID(output!A982,11,4)*1,Teams!$A:$A,0))</f>
        <v>Georgia_Providence</v>
      </c>
    </row>
    <row r="983" spans="1:4" x14ac:dyDescent="0.55000000000000004">
      <c r="A983" t="s">
        <v>1054</v>
      </c>
      <c r="B983">
        <v>0.41199999999999998</v>
      </c>
      <c r="D983" t="str">
        <f>INDEX(Teams!$B:$B,MATCH(MID(output!A983,6,4)*1,Teams!$A:$A,0))&amp;"_"&amp;INDEX(Teams!$B:$B,MATCH(MID(output!A983,11,4)*1,Teams!$A:$A,0))</f>
        <v>Georgia_Purdue</v>
      </c>
    </row>
    <row r="984" spans="1:4" x14ac:dyDescent="0.55000000000000004">
      <c r="A984" t="s">
        <v>1055</v>
      </c>
      <c r="B984">
        <v>0.55400000000000005</v>
      </c>
      <c r="D984" t="str">
        <f>INDEX(Teams!$B:$B,MATCH(MID(output!A984,6,4)*1,Teams!$A:$A,0))&amp;"_"&amp;INDEX(Teams!$B:$B,MATCH(MID(output!A984,11,4)*1,Teams!$A:$A,0))</f>
        <v>Georgia_Robert Morris</v>
      </c>
    </row>
    <row r="985" spans="1:4" x14ac:dyDescent="0.55000000000000004">
      <c r="A985" t="s">
        <v>1056</v>
      </c>
      <c r="B985">
        <v>0.45</v>
      </c>
      <c r="D985" t="str">
        <f>INDEX(Teams!$B:$B,MATCH(MID(output!A985,6,4)*1,Teams!$A:$A,0))&amp;"_"&amp;INDEX(Teams!$B:$B,MATCH(MID(output!A985,11,4)*1,Teams!$A:$A,0))</f>
        <v>Georgia_San Diego St</v>
      </c>
    </row>
    <row r="986" spans="1:4" x14ac:dyDescent="0.55000000000000004">
      <c r="A986" t="s">
        <v>1057</v>
      </c>
      <c r="B986">
        <v>0.48499999999999999</v>
      </c>
      <c r="D986" t="str">
        <f>INDEX(Teams!$B:$B,MATCH(MID(output!A986,6,4)*1,Teams!$A:$A,0))&amp;"_"&amp;INDEX(Teams!$B:$B,MATCH(MID(output!A986,11,4)*1,Teams!$A:$A,0))</f>
        <v>Georgia_SF Austin</v>
      </c>
    </row>
    <row r="987" spans="1:4" x14ac:dyDescent="0.55000000000000004">
      <c r="A987" t="s">
        <v>1058</v>
      </c>
      <c r="B987">
        <v>0.40799999999999997</v>
      </c>
      <c r="D987" t="str">
        <f>INDEX(Teams!$B:$B,MATCH(MID(output!A987,6,4)*1,Teams!$A:$A,0))&amp;"_"&amp;INDEX(Teams!$B:$B,MATCH(MID(output!A987,11,4)*1,Teams!$A:$A,0))</f>
        <v>Georgia_SMU</v>
      </c>
    </row>
    <row r="988" spans="1:4" x14ac:dyDescent="0.55000000000000004">
      <c r="A988" t="s">
        <v>1059</v>
      </c>
      <c r="B988">
        <v>0.42399999999999999</v>
      </c>
      <c r="D988" t="str">
        <f>INDEX(Teams!$B:$B,MATCH(MID(output!A988,6,4)*1,Teams!$A:$A,0))&amp;"_"&amp;INDEX(Teams!$B:$B,MATCH(MID(output!A988,11,4)*1,Teams!$A:$A,0))</f>
        <v>Georgia_St John's</v>
      </c>
    </row>
    <row r="989" spans="1:4" x14ac:dyDescent="0.55000000000000004">
      <c r="A989" t="s">
        <v>1060</v>
      </c>
      <c r="B989">
        <v>0.38200000000000001</v>
      </c>
      <c r="D989" t="str">
        <f>INDEX(Teams!$B:$B,MATCH(MID(output!A989,6,4)*1,Teams!$A:$A,0))&amp;"_"&amp;INDEX(Teams!$B:$B,MATCH(MID(output!A989,11,4)*1,Teams!$A:$A,0))</f>
        <v>Georgia_Texas</v>
      </c>
    </row>
    <row r="990" spans="1:4" x14ac:dyDescent="0.55000000000000004">
      <c r="A990" t="s">
        <v>1061</v>
      </c>
      <c r="B990">
        <v>0.56200000000000006</v>
      </c>
      <c r="D990" t="str">
        <f>INDEX(Teams!$B:$B,MATCH(MID(output!A990,6,4)*1,Teams!$A:$A,0))&amp;"_"&amp;INDEX(Teams!$B:$B,MATCH(MID(output!A990,11,4)*1,Teams!$A:$A,0))</f>
        <v>Georgia_TX Southern</v>
      </c>
    </row>
    <row r="991" spans="1:4" x14ac:dyDescent="0.55000000000000004">
      <c r="A991" t="s">
        <v>1062</v>
      </c>
      <c r="B991">
        <v>0.51800000000000002</v>
      </c>
      <c r="D991" t="str">
        <f>INDEX(Teams!$B:$B,MATCH(MID(output!A991,6,4)*1,Teams!$A:$A,0))&amp;"_"&amp;INDEX(Teams!$B:$B,MATCH(MID(output!A991,11,4)*1,Teams!$A:$A,0))</f>
        <v>Georgia_UAB</v>
      </c>
    </row>
    <row r="992" spans="1:4" x14ac:dyDescent="0.55000000000000004">
      <c r="A992" t="s">
        <v>1063</v>
      </c>
      <c r="B992">
        <v>0.58799999999999997</v>
      </c>
      <c r="D992" t="str">
        <f>INDEX(Teams!$B:$B,MATCH(MID(output!A992,6,4)*1,Teams!$A:$A,0))&amp;"_"&amp;INDEX(Teams!$B:$B,MATCH(MID(output!A992,11,4)*1,Teams!$A:$A,0))</f>
        <v>Georgia_UC Irvine</v>
      </c>
    </row>
    <row r="993" spans="1:4" x14ac:dyDescent="0.55000000000000004">
      <c r="A993" t="s">
        <v>1064</v>
      </c>
      <c r="B993">
        <v>0.42699999999999999</v>
      </c>
      <c r="D993" t="str">
        <f>INDEX(Teams!$B:$B,MATCH(MID(output!A993,6,4)*1,Teams!$A:$A,0))&amp;"_"&amp;INDEX(Teams!$B:$B,MATCH(MID(output!A993,11,4)*1,Teams!$A:$A,0))</f>
        <v>Georgia_UCLA</v>
      </c>
    </row>
    <row r="994" spans="1:4" x14ac:dyDescent="0.55000000000000004">
      <c r="A994" t="s">
        <v>1065</v>
      </c>
      <c r="B994">
        <v>0.373</v>
      </c>
      <c r="D994" t="str">
        <f>INDEX(Teams!$B:$B,MATCH(MID(output!A994,6,4)*1,Teams!$A:$A,0))&amp;"_"&amp;INDEX(Teams!$B:$B,MATCH(MID(output!A994,11,4)*1,Teams!$A:$A,0))</f>
        <v>Georgia_Utah</v>
      </c>
    </row>
    <row r="995" spans="1:4" x14ac:dyDescent="0.55000000000000004">
      <c r="A995" t="s">
        <v>1066</v>
      </c>
      <c r="B995">
        <v>0.39700000000000002</v>
      </c>
      <c r="D995" t="str">
        <f>INDEX(Teams!$B:$B,MATCH(MID(output!A995,6,4)*1,Teams!$A:$A,0))&amp;"_"&amp;INDEX(Teams!$B:$B,MATCH(MID(output!A995,11,4)*1,Teams!$A:$A,0))</f>
        <v>Georgia_VA Commonwealth</v>
      </c>
    </row>
    <row r="996" spans="1:4" x14ac:dyDescent="0.55000000000000004">
      <c r="A996" t="s">
        <v>1067</v>
      </c>
      <c r="B996">
        <v>0.56000000000000005</v>
      </c>
      <c r="D996" t="str">
        <f>INDEX(Teams!$B:$B,MATCH(MID(output!A996,6,4)*1,Teams!$A:$A,0))&amp;"_"&amp;INDEX(Teams!$B:$B,MATCH(MID(output!A996,11,4)*1,Teams!$A:$A,0))</f>
        <v>Georgia_Valparaiso</v>
      </c>
    </row>
    <row r="997" spans="1:4" x14ac:dyDescent="0.55000000000000004">
      <c r="A997" t="s">
        <v>1068</v>
      </c>
      <c r="B997">
        <v>0.17</v>
      </c>
      <c r="D997" t="str">
        <f>INDEX(Teams!$B:$B,MATCH(MID(output!A997,6,4)*1,Teams!$A:$A,0))&amp;"_"&amp;INDEX(Teams!$B:$B,MATCH(MID(output!A997,11,4)*1,Teams!$A:$A,0))</f>
        <v>Georgia_Villanova</v>
      </c>
    </row>
    <row r="998" spans="1:4" x14ac:dyDescent="0.55000000000000004">
      <c r="A998" t="s">
        <v>1069</v>
      </c>
      <c r="B998">
        <v>0.247</v>
      </c>
      <c r="D998" t="str">
        <f>INDEX(Teams!$B:$B,MATCH(MID(output!A998,6,4)*1,Teams!$A:$A,0))&amp;"_"&amp;INDEX(Teams!$B:$B,MATCH(MID(output!A998,11,4)*1,Teams!$A:$A,0))</f>
        <v>Georgia_Virginia</v>
      </c>
    </row>
    <row r="999" spans="1:4" x14ac:dyDescent="0.55000000000000004">
      <c r="A999" t="s">
        <v>1070</v>
      </c>
      <c r="B999">
        <v>0.38500000000000001</v>
      </c>
      <c r="D999" t="str">
        <f>INDEX(Teams!$B:$B,MATCH(MID(output!A999,6,4)*1,Teams!$A:$A,0))&amp;"_"&amp;INDEX(Teams!$B:$B,MATCH(MID(output!A999,11,4)*1,Teams!$A:$A,0))</f>
        <v>Georgia_West Virginia</v>
      </c>
    </row>
    <row r="1000" spans="1:4" x14ac:dyDescent="0.55000000000000004">
      <c r="A1000" t="s">
        <v>1071</v>
      </c>
      <c r="B1000">
        <v>0.36599999999999999</v>
      </c>
      <c r="D1000" t="str">
        <f>INDEX(Teams!$B:$B,MATCH(MID(output!A1000,6,4)*1,Teams!$A:$A,0))&amp;"_"&amp;INDEX(Teams!$B:$B,MATCH(MID(output!A1000,11,4)*1,Teams!$A:$A,0))</f>
        <v>Georgia_Wichita St</v>
      </c>
    </row>
    <row r="1001" spans="1:4" x14ac:dyDescent="0.55000000000000004">
      <c r="A1001" t="s">
        <v>1072</v>
      </c>
      <c r="B1001">
        <v>0.215</v>
      </c>
      <c r="D1001" t="str">
        <f>INDEX(Teams!$B:$B,MATCH(MID(output!A1001,6,4)*1,Teams!$A:$A,0))&amp;"_"&amp;INDEX(Teams!$B:$B,MATCH(MID(output!A1001,11,4)*1,Teams!$A:$A,0))</f>
        <v>Georgia_Wisconsin</v>
      </c>
    </row>
    <row r="1002" spans="1:4" x14ac:dyDescent="0.55000000000000004">
      <c r="A1002" t="s">
        <v>1073</v>
      </c>
      <c r="B1002">
        <v>0.56399999999999995</v>
      </c>
      <c r="D1002" t="str">
        <f>INDEX(Teams!$B:$B,MATCH(MID(output!A1002,6,4)*1,Teams!$A:$A,0))&amp;"_"&amp;INDEX(Teams!$B:$B,MATCH(MID(output!A1002,11,4)*1,Teams!$A:$A,0))</f>
        <v>Georgia_Wofford</v>
      </c>
    </row>
    <row r="1003" spans="1:4" x14ac:dyDescent="0.55000000000000004">
      <c r="A1003" t="s">
        <v>1074</v>
      </c>
      <c r="B1003">
        <v>0.57199999999999995</v>
      </c>
      <c r="D1003" t="str">
        <f>INDEX(Teams!$B:$B,MATCH(MID(output!A1003,6,4)*1,Teams!$A:$A,0))&amp;"_"&amp;INDEX(Teams!$B:$B,MATCH(MID(output!A1003,11,4)*1,Teams!$A:$A,0))</f>
        <v>Georgia_Wyoming</v>
      </c>
    </row>
    <row r="1004" spans="1:4" x14ac:dyDescent="0.55000000000000004">
      <c r="A1004" t="s">
        <v>1075</v>
      </c>
      <c r="B1004">
        <v>0.39800000000000002</v>
      </c>
      <c r="D1004" t="str">
        <f>INDEX(Teams!$B:$B,MATCH(MID(output!A1004,6,4)*1,Teams!$A:$A,0))&amp;"_"&amp;INDEX(Teams!$B:$B,MATCH(MID(output!A1004,11,4)*1,Teams!$A:$A,0))</f>
        <v>Georgia_Xavier</v>
      </c>
    </row>
    <row r="1005" spans="1:4" x14ac:dyDescent="0.55000000000000004">
      <c r="A1005" t="s">
        <v>1076</v>
      </c>
      <c r="B1005">
        <v>0.111</v>
      </c>
      <c r="D1005" t="str">
        <f>INDEX(Teams!$B:$B,MATCH(MID(output!A1005,6,4)*1,Teams!$A:$A,0))&amp;"_"&amp;INDEX(Teams!$B:$B,MATCH(MID(output!A1005,11,4)*1,Teams!$A:$A,0))</f>
        <v>Georgia St_Gonzaga</v>
      </c>
    </row>
    <row r="1006" spans="1:4" x14ac:dyDescent="0.55000000000000004">
      <c r="A1006" t="s">
        <v>1077</v>
      </c>
      <c r="B1006">
        <v>0.46300000000000002</v>
      </c>
      <c r="D1006" t="str">
        <f>INDEX(Teams!$B:$B,MATCH(MID(output!A1006,6,4)*1,Teams!$A:$A,0))&amp;"_"&amp;INDEX(Teams!$B:$B,MATCH(MID(output!A1006,11,4)*1,Teams!$A:$A,0))</f>
        <v>Georgia St_Hampton</v>
      </c>
    </row>
    <row r="1007" spans="1:4" x14ac:dyDescent="0.55000000000000004">
      <c r="A1007" t="s">
        <v>1078</v>
      </c>
      <c r="B1007">
        <v>0.48</v>
      </c>
      <c r="D1007" t="str">
        <f>INDEX(Teams!$B:$B,MATCH(MID(output!A1007,6,4)*1,Teams!$A:$A,0))&amp;"_"&amp;INDEX(Teams!$B:$B,MATCH(MID(output!A1007,11,4)*1,Teams!$A:$A,0))</f>
        <v>Georgia St_Harvard</v>
      </c>
    </row>
    <row r="1008" spans="1:4" x14ac:dyDescent="0.55000000000000004">
      <c r="A1008" t="s">
        <v>1079</v>
      </c>
      <c r="B1008">
        <v>0.38400000000000001</v>
      </c>
      <c r="D1008" t="str">
        <f>INDEX(Teams!$B:$B,MATCH(MID(output!A1008,6,4)*1,Teams!$A:$A,0))&amp;"_"&amp;INDEX(Teams!$B:$B,MATCH(MID(output!A1008,11,4)*1,Teams!$A:$A,0))</f>
        <v>Georgia St_Indiana</v>
      </c>
    </row>
    <row r="1009" spans="1:4" x14ac:dyDescent="0.55000000000000004">
      <c r="A1009" t="s">
        <v>1080</v>
      </c>
      <c r="B1009">
        <v>0.26</v>
      </c>
      <c r="D1009" t="str">
        <f>INDEX(Teams!$B:$B,MATCH(MID(output!A1009,6,4)*1,Teams!$A:$A,0))&amp;"_"&amp;INDEX(Teams!$B:$B,MATCH(MID(output!A1009,11,4)*1,Teams!$A:$A,0))</f>
        <v>Georgia St_Iowa</v>
      </c>
    </row>
    <row r="1010" spans="1:4" x14ac:dyDescent="0.55000000000000004">
      <c r="A1010" t="s">
        <v>1081</v>
      </c>
      <c r="B1010">
        <v>0.151</v>
      </c>
      <c r="D1010" t="str">
        <f>INDEX(Teams!$B:$B,MATCH(MID(output!A1010,6,4)*1,Teams!$A:$A,0))&amp;"_"&amp;INDEX(Teams!$B:$B,MATCH(MID(output!A1010,11,4)*1,Teams!$A:$A,0))</f>
        <v>Georgia St_Iowa St</v>
      </c>
    </row>
    <row r="1011" spans="1:4" x14ac:dyDescent="0.55000000000000004">
      <c r="A1011" t="s">
        <v>1082</v>
      </c>
      <c r="B1011">
        <v>0.14399999999999999</v>
      </c>
      <c r="D1011" t="str">
        <f>INDEX(Teams!$B:$B,MATCH(MID(output!A1011,6,4)*1,Teams!$A:$A,0))&amp;"_"&amp;INDEX(Teams!$B:$B,MATCH(MID(output!A1011,11,4)*1,Teams!$A:$A,0))</f>
        <v>Georgia St_Kansas</v>
      </c>
    </row>
    <row r="1012" spans="1:4" x14ac:dyDescent="0.55000000000000004">
      <c r="A1012" t="s">
        <v>1083</v>
      </c>
      <c r="B1012">
        <v>7.2999999999999995E-2</v>
      </c>
      <c r="D1012" t="str">
        <f>INDEX(Teams!$B:$B,MATCH(MID(output!A1012,6,4)*1,Teams!$A:$A,0))&amp;"_"&amp;INDEX(Teams!$B:$B,MATCH(MID(output!A1012,11,4)*1,Teams!$A:$A,0))</f>
        <v>Georgia St_Kentucky</v>
      </c>
    </row>
    <row r="1013" spans="1:4" x14ac:dyDescent="0.55000000000000004">
      <c r="A1013" t="s">
        <v>1084</v>
      </c>
      <c r="B1013">
        <v>0.41599999999999998</v>
      </c>
      <c r="D1013" t="str">
        <f>INDEX(Teams!$B:$B,MATCH(MID(output!A1013,6,4)*1,Teams!$A:$A,0))&amp;"_"&amp;INDEX(Teams!$B:$B,MATCH(MID(output!A1013,11,4)*1,Teams!$A:$A,0))</f>
        <v>Georgia St_Lafayette</v>
      </c>
    </row>
    <row r="1014" spans="1:4" x14ac:dyDescent="0.55000000000000004">
      <c r="A1014" t="s">
        <v>1085</v>
      </c>
      <c r="B1014">
        <v>0.16400000000000001</v>
      </c>
      <c r="D1014" t="str">
        <f>INDEX(Teams!$B:$B,MATCH(MID(output!A1014,6,4)*1,Teams!$A:$A,0))&amp;"_"&amp;INDEX(Teams!$B:$B,MATCH(MID(output!A1014,11,4)*1,Teams!$A:$A,0))</f>
        <v>Georgia St_Louisville</v>
      </c>
    </row>
    <row r="1015" spans="1:4" x14ac:dyDescent="0.55000000000000004">
      <c r="A1015" t="s">
        <v>1086</v>
      </c>
      <c r="B1015">
        <v>0.32800000000000001</v>
      </c>
      <c r="D1015" t="str">
        <f>INDEX(Teams!$B:$B,MATCH(MID(output!A1015,6,4)*1,Teams!$A:$A,0))&amp;"_"&amp;INDEX(Teams!$B:$B,MATCH(MID(output!A1015,11,4)*1,Teams!$A:$A,0))</f>
        <v>Georgia St_LSU</v>
      </c>
    </row>
    <row r="1016" spans="1:4" x14ac:dyDescent="0.55000000000000004">
      <c r="A1016" t="s">
        <v>1087</v>
      </c>
      <c r="B1016">
        <v>0.35099999999999998</v>
      </c>
      <c r="D1016" t="str">
        <f>INDEX(Teams!$B:$B,MATCH(MID(output!A1016,6,4)*1,Teams!$A:$A,0))&amp;"_"&amp;INDEX(Teams!$B:$B,MATCH(MID(output!A1016,11,4)*1,Teams!$A:$A,0))</f>
        <v>Georgia St_Manhattan</v>
      </c>
    </row>
    <row r="1017" spans="1:4" x14ac:dyDescent="0.55000000000000004">
      <c r="A1017" t="s">
        <v>1088</v>
      </c>
      <c r="B1017">
        <v>0.28499999999999998</v>
      </c>
      <c r="D1017" t="str">
        <f>INDEX(Teams!$B:$B,MATCH(MID(output!A1017,6,4)*1,Teams!$A:$A,0))&amp;"_"&amp;INDEX(Teams!$B:$B,MATCH(MID(output!A1017,11,4)*1,Teams!$A:$A,0))</f>
        <v>Georgia St_Maryland</v>
      </c>
    </row>
    <row r="1018" spans="1:4" x14ac:dyDescent="0.55000000000000004">
      <c r="A1018" t="s">
        <v>1089</v>
      </c>
      <c r="B1018">
        <v>0.251</v>
      </c>
      <c r="D1018" t="str">
        <f>INDEX(Teams!$B:$B,MATCH(MID(output!A1018,6,4)*1,Teams!$A:$A,0))&amp;"_"&amp;INDEX(Teams!$B:$B,MATCH(MID(output!A1018,11,4)*1,Teams!$A:$A,0))</f>
        <v>Georgia St_Michigan St</v>
      </c>
    </row>
    <row r="1019" spans="1:4" x14ac:dyDescent="0.55000000000000004">
      <c r="A1019" t="s">
        <v>1090</v>
      </c>
      <c r="B1019">
        <v>0.33900000000000002</v>
      </c>
      <c r="D1019" t="str">
        <f>INDEX(Teams!$B:$B,MATCH(MID(output!A1019,6,4)*1,Teams!$A:$A,0))&amp;"_"&amp;INDEX(Teams!$B:$B,MATCH(MID(output!A1019,11,4)*1,Teams!$A:$A,0))</f>
        <v>Georgia St_Mississippi</v>
      </c>
    </row>
    <row r="1020" spans="1:4" x14ac:dyDescent="0.55000000000000004">
      <c r="A1020" t="s">
        <v>1091</v>
      </c>
      <c r="B1020">
        <v>0.47199999999999998</v>
      </c>
      <c r="D1020" t="str">
        <f>INDEX(Teams!$B:$B,MATCH(MID(output!A1020,6,4)*1,Teams!$A:$A,0))&amp;"_"&amp;INDEX(Teams!$B:$B,MATCH(MID(output!A1020,11,4)*1,Teams!$A:$A,0))</f>
        <v>Georgia St_N Dakota St</v>
      </c>
    </row>
    <row r="1021" spans="1:4" x14ac:dyDescent="0.55000000000000004">
      <c r="A1021" t="s">
        <v>1092</v>
      </c>
      <c r="B1021">
        <v>0.26300000000000001</v>
      </c>
      <c r="D1021" t="str">
        <f>INDEX(Teams!$B:$B,MATCH(MID(output!A1021,6,4)*1,Teams!$A:$A,0))&amp;"_"&amp;INDEX(Teams!$B:$B,MATCH(MID(output!A1021,11,4)*1,Teams!$A:$A,0))</f>
        <v>Georgia St_NC State</v>
      </c>
    </row>
    <row r="1022" spans="1:4" x14ac:dyDescent="0.55000000000000004">
      <c r="A1022" t="s">
        <v>1093</v>
      </c>
      <c r="B1022">
        <v>0.35199999999999998</v>
      </c>
      <c r="D1022" t="str">
        <f>INDEX(Teams!$B:$B,MATCH(MID(output!A1022,6,4)*1,Teams!$A:$A,0))&amp;"_"&amp;INDEX(Teams!$B:$B,MATCH(MID(output!A1022,11,4)*1,Teams!$A:$A,0))</f>
        <v>Georgia St_New Mexico St</v>
      </c>
    </row>
    <row r="1023" spans="1:4" x14ac:dyDescent="0.55000000000000004">
      <c r="A1023" t="s">
        <v>1094</v>
      </c>
      <c r="B1023">
        <v>0.11899999999999999</v>
      </c>
      <c r="D1023" t="str">
        <f>INDEX(Teams!$B:$B,MATCH(MID(output!A1023,6,4)*1,Teams!$A:$A,0))&amp;"_"&amp;INDEX(Teams!$B:$B,MATCH(MID(output!A1023,11,4)*1,Teams!$A:$A,0))</f>
        <v>Georgia St_North Carolina</v>
      </c>
    </row>
    <row r="1024" spans="1:4" x14ac:dyDescent="0.55000000000000004">
      <c r="A1024" t="s">
        <v>1095</v>
      </c>
      <c r="B1024">
        <v>0.33300000000000002</v>
      </c>
      <c r="D1024" t="str">
        <f>INDEX(Teams!$B:$B,MATCH(MID(output!A1024,6,4)*1,Teams!$A:$A,0))&amp;"_"&amp;INDEX(Teams!$B:$B,MATCH(MID(output!A1024,11,4)*1,Teams!$A:$A,0))</f>
        <v>Georgia St_North Florida</v>
      </c>
    </row>
    <row r="1025" spans="1:4" x14ac:dyDescent="0.55000000000000004">
      <c r="A1025" t="s">
        <v>1096</v>
      </c>
      <c r="B1025">
        <v>0.35799999999999998</v>
      </c>
      <c r="D1025" t="str">
        <f>INDEX(Teams!$B:$B,MATCH(MID(output!A1025,6,4)*1,Teams!$A:$A,0))&amp;"_"&amp;INDEX(Teams!$B:$B,MATCH(MID(output!A1025,11,4)*1,Teams!$A:$A,0))</f>
        <v>Georgia St_Northeastern</v>
      </c>
    </row>
    <row r="1026" spans="1:4" x14ac:dyDescent="0.55000000000000004">
      <c r="A1026" t="s">
        <v>1097</v>
      </c>
      <c r="B1026">
        <v>0.25600000000000001</v>
      </c>
      <c r="D1026" t="str">
        <f>INDEX(Teams!$B:$B,MATCH(MID(output!A1026,6,4)*1,Teams!$A:$A,0))&amp;"_"&amp;INDEX(Teams!$B:$B,MATCH(MID(output!A1026,11,4)*1,Teams!$A:$A,0))</f>
        <v>Georgia St_Northern Iowa</v>
      </c>
    </row>
    <row r="1027" spans="1:4" x14ac:dyDescent="0.55000000000000004">
      <c r="A1027" t="s">
        <v>1098</v>
      </c>
      <c r="B1027">
        <v>0.13600000000000001</v>
      </c>
      <c r="D1027" t="str">
        <f>INDEX(Teams!$B:$B,MATCH(MID(output!A1027,6,4)*1,Teams!$A:$A,0))&amp;"_"&amp;INDEX(Teams!$B:$B,MATCH(MID(output!A1027,11,4)*1,Teams!$A:$A,0))</f>
        <v>Georgia St_Notre Dame</v>
      </c>
    </row>
    <row r="1028" spans="1:4" x14ac:dyDescent="0.55000000000000004">
      <c r="A1028" t="s">
        <v>1099</v>
      </c>
      <c r="B1028">
        <v>0.23499999999999999</v>
      </c>
      <c r="D1028" t="str">
        <f>INDEX(Teams!$B:$B,MATCH(MID(output!A1028,6,4)*1,Teams!$A:$A,0))&amp;"_"&amp;INDEX(Teams!$B:$B,MATCH(MID(output!A1028,11,4)*1,Teams!$A:$A,0))</f>
        <v>Georgia St_Ohio St</v>
      </c>
    </row>
    <row r="1029" spans="1:4" x14ac:dyDescent="0.55000000000000004">
      <c r="A1029" t="s">
        <v>1100</v>
      </c>
      <c r="B1029">
        <v>0.157</v>
      </c>
      <c r="D1029" t="str">
        <f>INDEX(Teams!$B:$B,MATCH(MID(output!A1029,6,4)*1,Teams!$A:$A,0))&amp;"_"&amp;INDEX(Teams!$B:$B,MATCH(MID(output!A1029,11,4)*1,Teams!$A:$A,0))</f>
        <v>Georgia St_Oklahoma</v>
      </c>
    </row>
    <row r="1030" spans="1:4" x14ac:dyDescent="0.55000000000000004">
      <c r="A1030" t="s">
        <v>1101</v>
      </c>
      <c r="B1030">
        <v>0.38500000000000001</v>
      </c>
      <c r="D1030" t="str">
        <f>INDEX(Teams!$B:$B,MATCH(MID(output!A1030,6,4)*1,Teams!$A:$A,0))&amp;"_"&amp;INDEX(Teams!$B:$B,MATCH(MID(output!A1030,11,4)*1,Teams!$A:$A,0))</f>
        <v>Georgia St_Oklahoma St</v>
      </c>
    </row>
    <row r="1031" spans="1:4" x14ac:dyDescent="0.55000000000000004">
      <c r="A1031" t="s">
        <v>1102</v>
      </c>
      <c r="B1031">
        <v>0.317</v>
      </c>
      <c r="D1031" t="str">
        <f>INDEX(Teams!$B:$B,MATCH(MID(output!A1031,6,4)*1,Teams!$A:$A,0))&amp;"_"&amp;INDEX(Teams!$B:$B,MATCH(MID(output!A1031,11,4)*1,Teams!$A:$A,0))</f>
        <v>Georgia St_Oregon</v>
      </c>
    </row>
    <row r="1032" spans="1:4" x14ac:dyDescent="0.55000000000000004">
      <c r="A1032" t="s">
        <v>1103</v>
      </c>
      <c r="B1032">
        <v>0.28599999999999998</v>
      </c>
      <c r="D1032" t="str">
        <f>INDEX(Teams!$B:$B,MATCH(MID(output!A1032,6,4)*1,Teams!$A:$A,0))&amp;"_"&amp;INDEX(Teams!$B:$B,MATCH(MID(output!A1032,11,4)*1,Teams!$A:$A,0))</f>
        <v>Georgia St_Providence</v>
      </c>
    </row>
    <row r="1033" spans="1:4" x14ac:dyDescent="0.55000000000000004">
      <c r="A1033" t="s">
        <v>1104</v>
      </c>
      <c r="B1033">
        <v>0.32</v>
      </c>
      <c r="D1033" t="str">
        <f>INDEX(Teams!$B:$B,MATCH(MID(output!A1033,6,4)*1,Teams!$A:$A,0))&amp;"_"&amp;INDEX(Teams!$B:$B,MATCH(MID(output!A1033,11,4)*1,Teams!$A:$A,0))</f>
        <v>Georgia St_Purdue</v>
      </c>
    </row>
    <row r="1034" spans="1:4" x14ac:dyDescent="0.55000000000000004">
      <c r="A1034" t="s">
        <v>1105</v>
      </c>
      <c r="B1034">
        <v>0.34399999999999997</v>
      </c>
      <c r="D1034" t="str">
        <f>INDEX(Teams!$B:$B,MATCH(MID(output!A1034,6,4)*1,Teams!$A:$A,0))&amp;"_"&amp;INDEX(Teams!$B:$B,MATCH(MID(output!A1034,11,4)*1,Teams!$A:$A,0))</f>
        <v>Georgia St_Robert Morris</v>
      </c>
    </row>
    <row r="1035" spans="1:4" x14ac:dyDescent="0.55000000000000004">
      <c r="A1035" t="s">
        <v>1106</v>
      </c>
      <c r="B1035">
        <v>0.38600000000000001</v>
      </c>
      <c r="D1035" t="str">
        <f>INDEX(Teams!$B:$B,MATCH(MID(output!A1035,6,4)*1,Teams!$A:$A,0))&amp;"_"&amp;INDEX(Teams!$B:$B,MATCH(MID(output!A1035,11,4)*1,Teams!$A:$A,0))</f>
        <v>Georgia St_San Diego St</v>
      </c>
    </row>
    <row r="1036" spans="1:4" x14ac:dyDescent="0.55000000000000004">
      <c r="A1036" t="s">
        <v>1107</v>
      </c>
      <c r="B1036">
        <v>0.27400000000000002</v>
      </c>
      <c r="D1036" t="str">
        <f>INDEX(Teams!$B:$B,MATCH(MID(output!A1036,6,4)*1,Teams!$A:$A,0))&amp;"_"&amp;INDEX(Teams!$B:$B,MATCH(MID(output!A1036,11,4)*1,Teams!$A:$A,0))</f>
        <v>Georgia St_SF Austin</v>
      </c>
    </row>
    <row r="1037" spans="1:4" x14ac:dyDescent="0.55000000000000004">
      <c r="A1037" t="s">
        <v>1108</v>
      </c>
      <c r="B1037">
        <v>0.28699999999999998</v>
      </c>
      <c r="D1037" t="str">
        <f>INDEX(Teams!$B:$B,MATCH(MID(output!A1037,6,4)*1,Teams!$A:$A,0))&amp;"_"&amp;INDEX(Teams!$B:$B,MATCH(MID(output!A1037,11,4)*1,Teams!$A:$A,0))</f>
        <v>Georgia St_SMU</v>
      </c>
    </row>
    <row r="1038" spans="1:4" x14ac:dyDescent="0.55000000000000004">
      <c r="A1038" t="s">
        <v>1109</v>
      </c>
      <c r="B1038">
        <v>0.27700000000000002</v>
      </c>
      <c r="D1038" t="str">
        <f>INDEX(Teams!$B:$B,MATCH(MID(output!A1038,6,4)*1,Teams!$A:$A,0))&amp;"_"&amp;INDEX(Teams!$B:$B,MATCH(MID(output!A1038,11,4)*1,Teams!$A:$A,0))</f>
        <v>Georgia St_St John's</v>
      </c>
    </row>
    <row r="1039" spans="1:4" x14ac:dyDescent="0.55000000000000004">
      <c r="A1039" t="s">
        <v>1110</v>
      </c>
      <c r="B1039">
        <v>0.25600000000000001</v>
      </c>
      <c r="D1039" t="str">
        <f>INDEX(Teams!$B:$B,MATCH(MID(output!A1039,6,4)*1,Teams!$A:$A,0))&amp;"_"&amp;INDEX(Teams!$B:$B,MATCH(MID(output!A1039,11,4)*1,Teams!$A:$A,0))</f>
        <v>Georgia St_Texas</v>
      </c>
    </row>
    <row r="1040" spans="1:4" x14ac:dyDescent="0.55000000000000004">
      <c r="A1040" t="s">
        <v>1111</v>
      </c>
      <c r="B1040">
        <v>0.4</v>
      </c>
      <c r="D1040" t="str">
        <f>INDEX(Teams!$B:$B,MATCH(MID(output!A1040,6,4)*1,Teams!$A:$A,0))&amp;"_"&amp;INDEX(Teams!$B:$B,MATCH(MID(output!A1040,11,4)*1,Teams!$A:$A,0))</f>
        <v>Georgia St_TX Southern</v>
      </c>
    </row>
    <row r="1041" spans="1:4" x14ac:dyDescent="0.55000000000000004">
      <c r="A1041" t="s">
        <v>1112</v>
      </c>
      <c r="B1041">
        <v>0.29499999999999998</v>
      </c>
      <c r="D1041" t="str">
        <f>INDEX(Teams!$B:$B,MATCH(MID(output!A1041,6,4)*1,Teams!$A:$A,0))&amp;"_"&amp;INDEX(Teams!$B:$B,MATCH(MID(output!A1041,11,4)*1,Teams!$A:$A,0))</f>
        <v>Georgia St_UAB</v>
      </c>
    </row>
    <row r="1042" spans="1:4" x14ac:dyDescent="0.55000000000000004">
      <c r="A1042" t="s">
        <v>1113</v>
      </c>
      <c r="B1042">
        <v>0.39200000000000002</v>
      </c>
      <c r="D1042" t="str">
        <f>INDEX(Teams!$B:$B,MATCH(MID(output!A1042,6,4)*1,Teams!$A:$A,0))&amp;"_"&amp;INDEX(Teams!$B:$B,MATCH(MID(output!A1042,11,4)*1,Teams!$A:$A,0))</f>
        <v>Georgia St_UC Irvine</v>
      </c>
    </row>
    <row r="1043" spans="1:4" x14ac:dyDescent="0.55000000000000004">
      <c r="A1043" t="s">
        <v>1114</v>
      </c>
      <c r="B1043">
        <v>0.29399999999999998</v>
      </c>
      <c r="D1043" t="str">
        <f>INDEX(Teams!$B:$B,MATCH(MID(output!A1043,6,4)*1,Teams!$A:$A,0))&amp;"_"&amp;INDEX(Teams!$B:$B,MATCH(MID(output!A1043,11,4)*1,Teams!$A:$A,0))</f>
        <v>Georgia St_UCLA</v>
      </c>
    </row>
    <row r="1044" spans="1:4" x14ac:dyDescent="0.55000000000000004">
      <c r="A1044" t="s">
        <v>1115</v>
      </c>
      <c r="B1044">
        <v>0.22500000000000001</v>
      </c>
      <c r="D1044" t="str">
        <f>INDEX(Teams!$B:$B,MATCH(MID(output!A1044,6,4)*1,Teams!$A:$A,0))&amp;"_"&amp;INDEX(Teams!$B:$B,MATCH(MID(output!A1044,11,4)*1,Teams!$A:$A,0))</f>
        <v>Georgia St_Utah</v>
      </c>
    </row>
    <row r="1045" spans="1:4" x14ac:dyDescent="0.55000000000000004">
      <c r="A1045" t="s">
        <v>1116</v>
      </c>
      <c r="B1045">
        <v>0.33900000000000002</v>
      </c>
      <c r="D1045" t="str">
        <f>INDEX(Teams!$B:$B,MATCH(MID(output!A1045,6,4)*1,Teams!$A:$A,0))&amp;"_"&amp;INDEX(Teams!$B:$B,MATCH(MID(output!A1045,11,4)*1,Teams!$A:$A,0))</f>
        <v>Georgia St_VA Commonwealth</v>
      </c>
    </row>
    <row r="1046" spans="1:4" x14ac:dyDescent="0.55000000000000004">
      <c r="A1046" t="s">
        <v>1117</v>
      </c>
      <c r="B1046">
        <v>0.33800000000000002</v>
      </c>
      <c r="D1046" t="str">
        <f>INDEX(Teams!$B:$B,MATCH(MID(output!A1046,6,4)*1,Teams!$A:$A,0))&amp;"_"&amp;INDEX(Teams!$B:$B,MATCH(MID(output!A1046,11,4)*1,Teams!$A:$A,0))</f>
        <v>Georgia St_Valparaiso</v>
      </c>
    </row>
    <row r="1047" spans="1:4" x14ac:dyDescent="0.55000000000000004">
      <c r="A1047" t="s">
        <v>1118</v>
      </c>
      <c r="B1047">
        <v>0.10299999999999999</v>
      </c>
      <c r="D1047" t="str">
        <f>INDEX(Teams!$B:$B,MATCH(MID(output!A1047,6,4)*1,Teams!$A:$A,0))&amp;"_"&amp;INDEX(Teams!$B:$B,MATCH(MID(output!A1047,11,4)*1,Teams!$A:$A,0))</f>
        <v>Georgia St_Villanova</v>
      </c>
    </row>
    <row r="1048" spans="1:4" x14ac:dyDescent="0.55000000000000004">
      <c r="A1048" t="s">
        <v>1119</v>
      </c>
      <c r="B1048">
        <v>0.156</v>
      </c>
      <c r="D1048" t="str">
        <f>INDEX(Teams!$B:$B,MATCH(MID(output!A1048,6,4)*1,Teams!$A:$A,0))&amp;"_"&amp;INDEX(Teams!$B:$B,MATCH(MID(output!A1048,11,4)*1,Teams!$A:$A,0))</f>
        <v>Georgia St_Virginia</v>
      </c>
    </row>
    <row r="1049" spans="1:4" x14ac:dyDescent="0.55000000000000004">
      <c r="A1049" t="s">
        <v>1120</v>
      </c>
      <c r="B1049">
        <v>0.26</v>
      </c>
      <c r="D1049" t="str">
        <f>INDEX(Teams!$B:$B,MATCH(MID(output!A1049,6,4)*1,Teams!$A:$A,0))&amp;"_"&amp;INDEX(Teams!$B:$B,MATCH(MID(output!A1049,11,4)*1,Teams!$A:$A,0))</f>
        <v>Georgia St_West Virginia</v>
      </c>
    </row>
    <row r="1050" spans="1:4" x14ac:dyDescent="0.55000000000000004">
      <c r="A1050" t="s">
        <v>1121</v>
      </c>
      <c r="B1050">
        <v>0.17100000000000001</v>
      </c>
      <c r="D1050" t="str">
        <f>INDEX(Teams!$B:$B,MATCH(MID(output!A1050,6,4)*1,Teams!$A:$A,0))&amp;"_"&amp;INDEX(Teams!$B:$B,MATCH(MID(output!A1050,11,4)*1,Teams!$A:$A,0))</f>
        <v>Georgia St_Wichita St</v>
      </c>
    </row>
    <row r="1051" spans="1:4" x14ac:dyDescent="0.55000000000000004">
      <c r="A1051" t="s">
        <v>1122</v>
      </c>
      <c r="B1051">
        <v>0.152</v>
      </c>
      <c r="D1051" t="str">
        <f>INDEX(Teams!$B:$B,MATCH(MID(output!A1051,6,4)*1,Teams!$A:$A,0))&amp;"_"&amp;INDEX(Teams!$B:$B,MATCH(MID(output!A1051,11,4)*1,Teams!$A:$A,0))</f>
        <v>Georgia St_Wisconsin</v>
      </c>
    </row>
    <row r="1052" spans="1:4" x14ac:dyDescent="0.55000000000000004">
      <c r="A1052" t="s">
        <v>1123</v>
      </c>
      <c r="B1052">
        <v>0.311</v>
      </c>
      <c r="D1052" t="str">
        <f>INDEX(Teams!$B:$B,MATCH(MID(output!A1052,6,4)*1,Teams!$A:$A,0))&amp;"_"&amp;INDEX(Teams!$B:$B,MATCH(MID(output!A1052,11,4)*1,Teams!$A:$A,0))</f>
        <v>Georgia St_Wofford</v>
      </c>
    </row>
    <row r="1053" spans="1:4" x14ac:dyDescent="0.55000000000000004">
      <c r="A1053" t="s">
        <v>1124</v>
      </c>
      <c r="B1053">
        <v>0.43</v>
      </c>
      <c r="D1053" t="str">
        <f>INDEX(Teams!$B:$B,MATCH(MID(output!A1053,6,4)*1,Teams!$A:$A,0))&amp;"_"&amp;INDEX(Teams!$B:$B,MATCH(MID(output!A1053,11,4)*1,Teams!$A:$A,0))</f>
        <v>Georgia St_Wyoming</v>
      </c>
    </row>
    <row r="1054" spans="1:4" x14ac:dyDescent="0.55000000000000004">
      <c r="A1054" t="s">
        <v>1125</v>
      </c>
      <c r="B1054">
        <v>0.33800000000000002</v>
      </c>
      <c r="D1054" t="str">
        <f>INDEX(Teams!$B:$B,MATCH(MID(output!A1054,6,4)*1,Teams!$A:$A,0))&amp;"_"&amp;INDEX(Teams!$B:$B,MATCH(MID(output!A1054,11,4)*1,Teams!$A:$A,0))</f>
        <v>Georgia St_Xavier</v>
      </c>
    </row>
    <row r="1055" spans="1:4" x14ac:dyDescent="0.55000000000000004">
      <c r="A1055" t="s">
        <v>1126</v>
      </c>
      <c r="B1055">
        <v>0.81100000000000005</v>
      </c>
      <c r="D1055" t="str">
        <f>INDEX(Teams!$B:$B,MATCH(MID(output!A1055,6,4)*1,Teams!$A:$A,0))&amp;"_"&amp;INDEX(Teams!$B:$B,MATCH(MID(output!A1055,11,4)*1,Teams!$A:$A,0))</f>
        <v>Gonzaga_Hampton</v>
      </c>
    </row>
    <row r="1056" spans="1:4" x14ac:dyDescent="0.55000000000000004">
      <c r="A1056" t="s">
        <v>1127</v>
      </c>
      <c r="B1056">
        <v>0.87</v>
      </c>
      <c r="D1056" t="str">
        <f>INDEX(Teams!$B:$B,MATCH(MID(output!A1056,6,4)*1,Teams!$A:$A,0))&amp;"_"&amp;INDEX(Teams!$B:$B,MATCH(MID(output!A1056,11,4)*1,Teams!$A:$A,0))</f>
        <v>Gonzaga_Harvard</v>
      </c>
    </row>
    <row r="1057" spans="1:4" x14ac:dyDescent="0.55000000000000004">
      <c r="A1057" t="s">
        <v>1128</v>
      </c>
      <c r="B1057">
        <v>0.70599999999999996</v>
      </c>
      <c r="D1057" t="str">
        <f>INDEX(Teams!$B:$B,MATCH(MID(output!A1057,6,4)*1,Teams!$A:$A,0))&amp;"_"&amp;INDEX(Teams!$B:$B,MATCH(MID(output!A1057,11,4)*1,Teams!$A:$A,0))</f>
        <v>Gonzaga_Indiana</v>
      </c>
    </row>
    <row r="1058" spans="1:4" x14ac:dyDescent="0.55000000000000004">
      <c r="A1058" t="s">
        <v>1129</v>
      </c>
      <c r="B1058">
        <v>0.76500000000000001</v>
      </c>
      <c r="D1058" t="str">
        <f>INDEX(Teams!$B:$B,MATCH(MID(output!A1058,6,4)*1,Teams!$A:$A,0))&amp;"_"&amp;INDEX(Teams!$B:$B,MATCH(MID(output!A1058,11,4)*1,Teams!$A:$A,0))</f>
        <v>Gonzaga_Iowa</v>
      </c>
    </row>
    <row r="1059" spans="1:4" x14ac:dyDescent="0.55000000000000004">
      <c r="A1059" t="s">
        <v>1130</v>
      </c>
      <c r="B1059">
        <v>0.61399999999999999</v>
      </c>
      <c r="D1059" t="str">
        <f>INDEX(Teams!$B:$B,MATCH(MID(output!A1059,6,4)*1,Teams!$A:$A,0))&amp;"_"&amp;INDEX(Teams!$B:$B,MATCH(MID(output!A1059,11,4)*1,Teams!$A:$A,0))</f>
        <v>Gonzaga_Iowa St</v>
      </c>
    </row>
    <row r="1060" spans="1:4" x14ac:dyDescent="0.55000000000000004">
      <c r="A1060" t="s">
        <v>1131</v>
      </c>
      <c r="B1060">
        <v>0.61799999999999999</v>
      </c>
      <c r="D1060" t="str">
        <f>INDEX(Teams!$B:$B,MATCH(MID(output!A1060,6,4)*1,Teams!$A:$A,0))&amp;"_"&amp;INDEX(Teams!$B:$B,MATCH(MID(output!A1060,11,4)*1,Teams!$A:$A,0))</f>
        <v>Gonzaga_Kansas</v>
      </c>
    </row>
    <row r="1061" spans="1:4" x14ac:dyDescent="0.55000000000000004">
      <c r="A1061" t="s">
        <v>1132</v>
      </c>
      <c r="B1061">
        <v>0.46600000000000003</v>
      </c>
      <c r="D1061" t="str">
        <f>INDEX(Teams!$B:$B,MATCH(MID(output!A1061,6,4)*1,Teams!$A:$A,0))&amp;"_"&amp;INDEX(Teams!$B:$B,MATCH(MID(output!A1061,11,4)*1,Teams!$A:$A,0))</f>
        <v>Gonzaga_Kentucky</v>
      </c>
    </row>
    <row r="1062" spans="1:4" x14ac:dyDescent="0.55000000000000004">
      <c r="A1062" t="s">
        <v>1133</v>
      </c>
      <c r="B1062">
        <v>0.89100000000000001</v>
      </c>
      <c r="D1062" t="str">
        <f>INDEX(Teams!$B:$B,MATCH(MID(output!A1062,6,4)*1,Teams!$A:$A,0))&amp;"_"&amp;INDEX(Teams!$B:$B,MATCH(MID(output!A1062,11,4)*1,Teams!$A:$A,0))</f>
        <v>Gonzaga_Lafayette</v>
      </c>
    </row>
    <row r="1063" spans="1:4" x14ac:dyDescent="0.55000000000000004">
      <c r="A1063" t="s">
        <v>1134</v>
      </c>
      <c r="B1063">
        <v>0.63800000000000001</v>
      </c>
      <c r="D1063" t="str">
        <f>INDEX(Teams!$B:$B,MATCH(MID(output!A1063,6,4)*1,Teams!$A:$A,0))&amp;"_"&amp;INDEX(Teams!$B:$B,MATCH(MID(output!A1063,11,4)*1,Teams!$A:$A,0))</f>
        <v>Gonzaga_Louisville</v>
      </c>
    </row>
    <row r="1064" spans="1:4" x14ac:dyDescent="0.55000000000000004">
      <c r="A1064" t="s">
        <v>1135</v>
      </c>
      <c r="B1064">
        <v>0.78200000000000003</v>
      </c>
      <c r="D1064" t="str">
        <f>INDEX(Teams!$B:$B,MATCH(MID(output!A1064,6,4)*1,Teams!$A:$A,0))&amp;"_"&amp;INDEX(Teams!$B:$B,MATCH(MID(output!A1064,11,4)*1,Teams!$A:$A,0))</f>
        <v>Gonzaga_LSU</v>
      </c>
    </row>
    <row r="1065" spans="1:4" x14ac:dyDescent="0.55000000000000004">
      <c r="A1065" t="s">
        <v>1136</v>
      </c>
      <c r="B1065">
        <v>0.88800000000000001</v>
      </c>
      <c r="D1065" t="str">
        <f>INDEX(Teams!$B:$B,MATCH(MID(output!A1065,6,4)*1,Teams!$A:$A,0))&amp;"_"&amp;INDEX(Teams!$B:$B,MATCH(MID(output!A1065,11,4)*1,Teams!$A:$A,0))</f>
        <v>Gonzaga_Manhattan</v>
      </c>
    </row>
    <row r="1066" spans="1:4" x14ac:dyDescent="0.55000000000000004">
      <c r="A1066" t="s">
        <v>1137</v>
      </c>
      <c r="B1066">
        <v>0.72599999999999998</v>
      </c>
      <c r="D1066" t="str">
        <f>INDEX(Teams!$B:$B,MATCH(MID(output!A1066,6,4)*1,Teams!$A:$A,0))&amp;"_"&amp;INDEX(Teams!$B:$B,MATCH(MID(output!A1066,11,4)*1,Teams!$A:$A,0))</f>
        <v>Gonzaga_Maryland</v>
      </c>
    </row>
    <row r="1067" spans="1:4" x14ac:dyDescent="0.55000000000000004">
      <c r="A1067" t="s">
        <v>1138</v>
      </c>
      <c r="B1067">
        <v>0.68100000000000005</v>
      </c>
      <c r="D1067" t="str">
        <f>INDEX(Teams!$B:$B,MATCH(MID(output!A1067,6,4)*1,Teams!$A:$A,0))&amp;"_"&amp;INDEX(Teams!$B:$B,MATCH(MID(output!A1067,11,4)*1,Teams!$A:$A,0))</f>
        <v>Gonzaga_Michigan St</v>
      </c>
    </row>
    <row r="1068" spans="1:4" x14ac:dyDescent="0.55000000000000004">
      <c r="A1068" t="s">
        <v>1139</v>
      </c>
      <c r="B1068">
        <v>0.81799999999999995</v>
      </c>
      <c r="D1068" t="str">
        <f>INDEX(Teams!$B:$B,MATCH(MID(output!A1068,6,4)*1,Teams!$A:$A,0))&amp;"_"&amp;INDEX(Teams!$B:$B,MATCH(MID(output!A1068,11,4)*1,Teams!$A:$A,0))</f>
        <v>Gonzaga_Mississippi</v>
      </c>
    </row>
    <row r="1069" spans="1:4" x14ac:dyDescent="0.55000000000000004">
      <c r="A1069" t="s">
        <v>1140</v>
      </c>
      <c r="B1069">
        <v>0.91</v>
      </c>
      <c r="D1069" t="str">
        <f>INDEX(Teams!$B:$B,MATCH(MID(output!A1069,6,4)*1,Teams!$A:$A,0))&amp;"_"&amp;INDEX(Teams!$B:$B,MATCH(MID(output!A1069,11,4)*1,Teams!$A:$A,0))</f>
        <v>Gonzaga_N Dakota St</v>
      </c>
    </row>
    <row r="1070" spans="1:4" x14ac:dyDescent="0.55000000000000004">
      <c r="A1070" t="s">
        <v>1141</v>
      </c>
      <c r="B1070">
        <v>0.75700000000000001</v>
      </c>
      <c r="D1070" t="str">
        <f>INDEX(Teams!$B:$B,MATCH(MID(output!A1070,6,4)*1,Teams!$A:$A,0))&amp;"_"&amp;INDEX(Teams!$B:$B,MATCH(MID(output!A1070,11,4)*1,Teams!$A:$A,0))</f>
        <v>Gonzaga_NC State</v>
      </c>
    </row>
    <row r="1071" spans="1:4" x14ac:dyDescent="0.55000000000000004">
      <c r="A1071" t="s">
        <v>1142</v>
      </c>
      <c r="B1071">
        <v>0.88</v>
      </c>
      <c r="D1071" t="str">
        <f>INDEX(Teams!$B:$B,MATCH(MID(output!A1071,6,4)*1,Teams!$A:$A,0))&amp;"_"&amp;INDEX(Teams!$B:$B,MATCH(MID(output!A1071,11,4)*1,Teams!$A:$A,0))</f>
        <v>Gonzaga_New Mexico St</v>
      </c>
    </row>
    <row r="1072" spans="1:4" x14ac:dyDescent="0.55000000000000004">
      <c r="A1072" t="s">
        <v>1143</v>
      </c>
      <c r="B1072">
        <v>0.65</v>
      </c>
      <c r="D1072" t="str">
        <f>INDEX(Teams!$B:$B,MATCH(MID(output!A1072,6,4)*1,Teams!$A:$A,0))&amp;"_"&amp;INDEX(Teams!$B:$B,MATCH(MID(output!A1072,11,4)*1,Teams!$A:$A,0))</f>
        <v>Gonzaga_North Carolina</v>
      </c>
    </row>
    <row r="1073" spans="1:4" x14ac:dyDescent="0.55000000000000004">
      <c r="A1073" t="s">
        <v>1144</v>
      </c>
      <c r="B1073">
        <v>0.88600000000000001</v>
      </c>
      <c r="D1073" t="str">
        <f>INDEX(Teams!$B:$B,MATCH(MID(output!A1073,6,4)*1,Teams!$A:$A,0))&amp;"_"&amp;INDEX(Teams!$B:$B,MATCH(MID(output!A1073,11,4)*1,Teams!$A:$A,0))</f>
        <v>Gonzaga_North Florida</v>
      </c>
    </row>
    <row r="1074" spans="1:4" x14ac:dyDescent="0.55000000000000004">
      <c r="A1074" t="s">
        <v>1145</v>
      </c>
      <c r="B1074">
        <v>0.89800000000000002</v>
      </c>
      <c r="D1074" t="str">
        <f>INDEX(Teams!$B:$B,MATCH(MID(output!A1074,6,4)*1,Teams!$A:$A,0))&amp;"_"&amp;INDEX(Teams!$B:$B,MATCH(MID(output!A1074,11,4)*1,Teams!$A:$A,0))</f>
        <v>Gonzaga_Northeastern</v>
      </c>
    </row>
    <row r="1075" spans="1:4" x14ac:dyDescent="0.55000000000000004">
      <c r="A1075" t="s">
        <v>1146</v>
      </c>
      <c r="B1075">
        <v>0.75</v>
      </c>
      <c r="D1075" t="str">
        <f>INDEX(Teams!$B:$B,MATCH(MID(output!A1075,6,4)*1,Teams!$A:$A,0))&amp;"_"&amp;INDEX(Teams!$B:$B,MATCH(MID(output!A1075,11,4)*1,Teams!$A:$A,0))</f>
        <v>Gonzaga_Northern Iowa</v>
      </c>
    </row>
    <row r="1076" spans="1:4" x14ac:dyDescent="0.55000000000000004">
      <c r="A1076" t="s">
        <v>1147</v>
      </c>
      <c r="B1076">
        <v>0.66900000000000004</v>
      </c>
      <c r="D1076" t="str">
        <f>INDEX(Teams!$B:$B,MATCH(MID(output!A1076,6,4)*1,Teams!$A:$A,0))&amp;"_"&amp;INDEX(Teams!$B:$B,MATCH(MID(output!A1076,11,4)*1,Teams!$A:$A,0))</f>
        <v>Gonzaga_Notre Dame</v>
      </c>
    </row>
    <row r="1077" spans="1:4" x14ac:dyDescent="0.55000000000000004">
      <c r="A1077" t="s">
        <v>1148</v>
      </c>
      <c r="B1077">
        <v>0.71499999999999997</v>
      </c>
      <c r="D1077" t="str">
        <f>INDEX(Teams!$B:$B,MATCH(MID(output!A1077,6,4)*1,Teams!$A:$A,0))&amp;"_"&amp;INDEX(Teams!$B:$B,MATCH(MID(output!A1077,11,4)*1,Teams!$A:$A,0))</f>
        <v>Gonzaga_Ohio St</v>
      </c>
    </row>
    <row r="1078" spans="1:4" x14ac:dyDescent="0.55000000000000004">
      <c r="A1078" t="s">
        <v>1149</v>
      </c>
      <c r="B1078">
        <v>0.65200000000000002</v>
      </c>
      <c r="D1078" t="str">
        <f>INDEX(Teams!$B:$B,MATCH(MID(output!A1078,6,4)*1,Teams!$A:$A,0))&amp;"_"&amp;INDEX(Teams!$B:$B,MATCH(MID(output!A1078,11,4)*1,Teams!$A:$A,0))</f>
        <v>Gonzaga_Oklahoma</v>
      </c>
    </row>
    <row r="1079" spans="1:4" x14ac:dyDescent="0.55000000000000004">
      <c r="A1079" t="s">
        <v>1150</v>
      </c>
      <c r="B1079">
        <v>0.77700000000000002</v>
      </c>
      <c r="D1079" t="str">
        <f>INDEX(Teams!$B:$B,MATCH(MID(output!A1079,6,4)*1,Teams!$A:$A,0))&amp;"_"&amp;INDEX(Teams!$B:$B,MATCH(MID(output!A1079,11,4)*1,Teams!$A:$A,0))</f>
        <v>Gonzaga_Oklahoma St</v>
      </c>
    </row>
    <row r="1080" spans="1:4" x14ac:dyDescent="0.55000000000000004">
      <c r="A1080" t="s">
        <v>1151</v>
      </c>
      <c r="B1080">
        <v>0.755</v>
      </c>
      <c r="D1080" t="str">
        <f>INDEX(Teams!$B:$B,MATCH(MID(output!A1080,6,4)*1,Teams!$A:$A,0))&amp;"_"&amp;INDEX(Teams!$B:$B,MATCH(MID(output!A1080,11,4)*1,Teams!$A:$A,0))</f>
        <v>Gonzaga_Oregon</v>
      </c>
    </row>
    <row r="1081" spans="1:4" x14ac:dyDescent="0.55000000000000004">
      <c r="A1081" t="s">
        <v>1152</v>
      </c>
      <c r="B1081">
        <v>0.746</v>
      </c>
      <c r="D1081" t="str">
        <f>INDEX(Teams!$B:$B,MATCH(MID(output!A1081,6,4)*1,Teams!$A:$A,0))&amp;"_"&amp;INDEX(Teams!$B:$B,MATCH(MID(output!A1081,11,4)*1,Teams!$A:$A,0))</f>
        <v>Gonzaga_Providence</v>
      </c>
    </row>
    <row r="1082" spans="1:4" x14ac:dyDescent="0.55000000000000004">
      <c r="A1082" t="s">
        <v>1153</v>
      </c>
      <c r="B1082">
        <v>0.78600000000000003</v>
      </c>
      <c r="D1082" t="str">
        <f>INDEX(Teams!$B:$B,MATCH(MID(output!A1082,6,4)*1,Teams!$A:$A,0))&amp;"_"&amp;INDEX(Teams!$B:$B,MATCH(MID(output!A1082,11,4)*1,Teams!$A:$A,0))</f>
        <v>Gonzaga_Purdue</v>
      </c>
    </row>
    <row r="1083" spans="1:4" x14ac:dyDescent="0.55000000000000004">
      <c r="A1083" t="s">
        <v>1154</v>
      </c>
      <c r="B1083">
        <v>0.86499999999999999</v>
      </c>
      <c r="D1083" t="str">
        <f>INDEX(Teams!$B:$B,MATCH(MID(output!A1083,6,4)*1,Teams!$A:$A,0))&amp;"_"&amp;INDEX(Teams!$B:$B,MATCH(MID(output!A1083,11,4)*1,Teams!$A:$A,0))</f>
        <v>Gonzaga_Robert Morris</v>
      </c>
    </row>
    <row r="1084" spans="1:4" x14ac:dyDescent="0.55000000000000004">
      <c r="A1084" t="s">
        <v>1155</v>
      </c>
      <c r="B1084">
        <v>0.74099999999999999</v>
      </c>
      <c r="D1084" t="str">
        <f>INDEX(Teams!$B:$B,MATCH(MID(output!A1084,6,4)*1,Teams!$A:$A,0))&amp;"_"&amp;INDEX(Teams!$B:$B,MATCH(MID(output!A1084,11,4)*1,Teams!$A:$A,0))</f>
        <v>Gonzaga_San Diego St</v>
      </c>
    </row>
    <row r="1085" spans="1:4" x14ac:dyDescent="0.55000000000000004">
      <c r="A1085" t="s">
        <v>1156</v>
      </c>
      <c r="B1085">
        <v>0.77300000000000002</v>
      </c>
      <c r="D1085" t="str">
        <f>INDEX(Teams!$B:$B,MATCH(MID(output!A1085,6,4)*1,Teams!$A:$A,0))&amp;"_"&amp;INDEX(Teams!$B:$B,MATCH(MID(output!A1085,11,4)*1,Teams!$A:$A,0))</f>
        <v>Gonzaga_SF Austin</v>
      </c>
    </row>
    <row r="1086" spans="1:4" x14ac:dyDescent="0.55000000000000004">
      <c r="A1086" t="s">
        <v>1157</v>
      </c>
      <c r="B1086">
        <v>0.72399999999999998</v>
      </c>
      <c r="D1086" t="str">
        <f>INDEX(Teams!$B:$B,MATCH(MID(output!A1086,6,4)*1,Teams!$A:$A,0))&amp;"_"&amp;INDEX(Teams!$B:$B,MATCH(MID(output!A1086,11,4)*1,Teams!$A:$A,0))</f>
        <v>Gonzaga_SMU</v>
      </c>
    </row>
    <row r="1087" spans="1:4" x14ac:dyDescent="0.55000000000000004">
      <c r="A1087" t="s">
        <v>1158</v>
      </c>
      <c r="B1087">
        <v>0.81499999999999995</v>
      </c>
      <c r="D1087" t="str">
        <f>INDEX(Teams!$B:$B,MATCH(MID(output!A1087,6,4)*1,Teams!$A:$A,0))&amp;"_"&amp;INDEX(Teams!$B:$B,MATCH(MID(output!A1087,11,4)*1,Teams!$A:$A,0))</f>
        <v>Gonzaga_St John's</v>
      </c>
    </row>
    <row r="1088" spans="1:4" x14ac:dyDescent="0.55000000000000004">
      <c r="A1088" t="s">
        <v>1159</v>
      </c>
      <c r="B1088">
        <v>0.71099999999999997</v>
      </c>
      <c r="D1088" t="str">
        <f>INDEX(Teams!$B:$B,MATCH(MID(output!A1088,6,4)*1,Teams!$A:$A,0))&amp;"_"&amp;INDEX(Teams!$B:$B,MATCH(MID(output!A1088,11,4)*1,Teams!$A:$A,0))</f>
        <v>Gonzaga_Texas</v>
      </c>
    </row>
    <row r="1089" spans="1:4" x14ac:dyDescent="0.55000000000000004">
      <c r="A1089" t="s">
        <v>1160</v>
      </c>
      <c r="B1089">
        <v>0.84799999999999998</v>
      </c>
      <c r="D1089" t="str">
        <f>INDEX(Teams!$B:$B,MATCH(MID(output!A1089,6,4)*1,Teams!$A:$A,0))&amp;"_"&amp;INDEX(Teams!$B:$B,MATCH(MID(output!A1089,11,4)*1,Teams!$A:$A,0))</f>
        <v>Gonzaga_TX Southern</v>
      </c>
    </row>
    <row r="1090" spans="1:4" x14ac:dyDescent="0.55000000000000004">
      <c r="A1090" t="s">
        <v>1161</v>
      </c>
      <c r="B1090">
        <v>0.89300000000000002</v>
      </c>
      <c r="D1090" t="str">
        <f>INDEX(Teams!$B:$B,MATCH(MID(output!A1090,6,4)*1,Teams!$A:$A,0))&amp;"_"&amp;INDEX(Teams!$B:$B,MATCH(MID(output!A1090,11,4)*1,Teams!$A:$A,0))</f>
        <v>Gonzaga_UAB</v>
      </c>
    </row>
    <row r="1091" spans="1:4" x14ac:dyDescent="0.55000000000000004">
      <c r="A1091" t="s">
        <v>1162</v>
      </c>
      <c r="B1091">
        <v>0.9</v>
      </c>
      <c r="D1091" t="str">
        <f>INDEX(Teams!$B:$B,MATCH(MID(output!A1091,6,4)*1,Teams!$A:$A,0))&amp;"_"&amp;INDEX(Teams!$B:$B,MATCH(MID(output!A1091,11,4)*1,Teams!$A:$A,0))</f>
        <v>Gonzaga_UC Irvine</v>
      </c>
    </row>
    <row r="1092" spans="1:4" x14ac:dyDescent="0.55000000000000004">
      <c r="A1092" t="s">
        <v>1163</v>
      </c>
      <c r="B1092">
        <v>0.79800000000000004</v>
      </c>
      <c r="D1092" t="str">
        <f>INDEX(Teams!$B:$B,MATCH(MID(output!A1092,6,4)*1,Teams!$A:$A,0))&amp;"_"&amp;INDEX(Teams!$B:$B,MATCH(MID(output!A1092,11,4)*1,Teams!$A:$A,0))</f>
        <v>Gonzaga_UCLA</v>
      </c>
    </row>
    <row r="1093" spans="1:4" x14ac:dyDescent="0.55000000000000004">
      <c r="A1093" t="s">
        <v>1164</v>
      </c>
      <c r="B1093">
        <v>0.71199999999999997</v>
      </c>
      <c r="D1093" t="str">
        <f>INDEX(Teams!$B:$B,MATCH(MID(output!A1093,6,4)*1,Teams!$A:$A,0))&amp;"_"&amp;INDEX(Teams!$B:$B,MATCH(MID(output!A1093,11,4)*1,Teams!$A:$A,0))</f>
        <v>Gonzaga_Utah</v>
      </c>
    </row>
    <row r="1094" spans="1:4" x14ac:dyDescent="0.55000000000000004">
      <c r="A1094" t="s">
        <v>1165</v>
      </c>
      <c r="B1094">
        <v>0.621</v>
      </c>
      <c r="D1094" t="str">
        <f>INDEX(Teams!$B:$B,MATCH(MID(output!A1094,6,4)*1,Teams!$A:$A,0))&amp;"_"&amp;INDEX(Teams!$B:$B,MATCH(MID(output!A1094,11,4)*1,Teams!$A:$A,0))</f>
        <v>Gonzaga_VA Commonwealth</v>
      </c>
    </row>
    <row r="1095" spans="1:4" x14ac:dyDescent="0.55000000000000004">
      <c r="A1095" t="s">
        <v>1166</v>
      </c>
      <c r="B1095">
        <v>0.87</v>
      </c>
      <c r="D1095" t="str">
        <f>INDEX(Teams!$B:$B,MATCH(MID(output!A1095,6,4)*1,Teams!$A:$A,0))&amp;"_"&amp;INDEX(Teams!$B:$B,MATCH(MID(output!A1095,11,4)*1,Teams!$A:$A,0))</f>
        <v>Gonzaga_Valparaiso</v>
      </c>
    </row>
    <row r="1096" spans="1:4" x14ac:dyDescent="0.55000000000000004">
      <c r="A1096" t="s">
        <v>1167</v>
      </c>
      <c r="B1096">
        <v>0.6</v>
      </c>
      <c r="D1096" t="str">
        <f>INDEX(Teams!$B:$B,MATCH(MID(output!A1096,6,4)*1,Teams!$A:$A,0))&amp;"_"&amp;INDEX(Teams!$B:$B,MATCH(MID(output!A1096,11,4)*1,Teams!$A:$A,0))</f>
        <v>Gonzaga_Villanova</v>
      </c>
    </row>
    <row r="1097" spans="1:4" x14ac:dyDescent="0.55000000000000004">
      <c r="A1097" t="s">
        <v>1168</v>
      </c>
      <c r="B1097">
        <v>0.67300000000000004</v>
      </c>
      <c r="D1097" t="str">
        <f>INDEX(Teams!$B:$B,MATCH(MID(output!A1097,6,4)*1,Teams!$A:$A,0))&amp;"_"&amp;INDEX(Teams!$B:$B,MATCH(MID(output!A1097,11,4)*1,Teams!$A:$A,0))</f>
        <v>Gonzaga_Virginia</v>
      </c>
    </row>
    <row r="1098" spans="1:4" x14ac:dyDescent="0.55000000000000004">
      <c r="A1098" t="s">
        <v>1169</v>
      </c>
      <c r="B1098">
        <v>0.67400000000000004</v>
      </c>
      <c r="D1098" t="str">
        <f>INDEX(Teams!$B:$B,MATCH(MID(output!A1098,6,4)*1,Teams!$A:$A,0))&amp;"_"&amp;INDEX(Teams!$B:$B,MATCH(MID(output!A1098,11,4)*1,Teams!$A:$A,0))</f>
        <v>Gonzaga_West Virginia</v>
      </c>
    </row>
    <row r="1099" spans="1:4" x14ac:dyDescent="0.55000000000000004">
      <c r="A1099" t="s">
        <v>1170</v>
      </c>
      <c r="B1099">
        <v>0.71799999999999997</v>
      </c>
      <c r="D1099" t="str">
        <f>INDEX(Teams!$B:$B,MATCH(MID(output!A1099,6,4)*1,Teams!$A:$A,0))&amp;"_"&amp;INDEX(Teams!$B:$B,MATCH(MID(output!A1099,11,4)*1,Teams!$A:$A,0))</f>
        <v>Gonzaga_Wichita St</v>
      </c>
    </row>
    <row r="1100" spans="1:4" x14ac:dyDescent="0.55000000000000004">
      <c r="A1100" t="s">
        <v>1171</v>
      </c>
      <c r="B1100">
        <v>0.54800000000000004</v>
      </c>
      <c r="D1100" t="str">
        <f>INDEX(Teams!$B:$B,MATCH(MID(output!A1100,6,4)*1,Teams!$A:$A,0))&amp;"_"&amp;INDEX(Teams!$B:$B,MATCH(MID(output!A1100,11,4)*1,Teams!$A:$A,0))</f>
        <v>Gonzaga_Wisconsin</v>
      </c>
    </row>
    <row r="1101" spans="1:4" x14ac:dyDescent="0.55000000000000004">
      <c r="A1101" t="s">
        <v>1172</v>
      </c>
      <c r="B1101">
        <v>0.876</v>
      </c>
      <c r="D1101" t="str">
        <f>INDEX(Teams!$B:$B,MATCH(MID(output!A1101,6,4)*1,Teams!$A:$A,0))&amp;"_"&amp;INDEX(Teams!$B:$B,MATCH(MID(output!A1101,11,4)*1,Teams!$A:$A,0))</f>
        <v>Gonzaga_Wofford</v>
      </c>
    </row>
    <row r="1102" spans="1:4" x14ac:dyDescent="0.55000000000000004">
      <c r="A1102" t="s">
        <v>1173</v>
      </c>
      <c r="B1102">
        <v>0.91200000000000003</v>
      </c>
      <c r="D1102" t="str">
        <f>INDEX(Teams!$B:$B,MATCH(MID(output!A1102,6,4)*1,Teams!$A:$A,0))&amp;"_"&amp;INDEX(Teams!$B:$B,MATCH(MID(output!A1102,11,4)*1,Teams!$A:$A,0))</f>
        <v>Gonzaga_Wyoming</v>
      </c>
    </row>
    <row r="1103" spans="1:4" x14ac:dyDescent="0.55000000000000004">
      <c r="A1103" t="s">
        <v>1174</v>
      </c>
      <c r="B1103">
        <v>0.75700000000000001</v>
      </c>
      <c r="D1103" t="str">
        <f>INDEX(Teams!$B:$B,MATCH(MID(output!A1103,6,4)*1,Teams!$A:$A,0))&amp;"_"&amp;INDEX(Teams!$B:$B,MATCH(MID(output!A1103,11,4)*1,Teams!$A:$A,0))</f>
        <v>Gonzaga_Xavier</v>
      </c>
    </row>
    <row r="1104" spans="1:4" x14ac:dyDescent="0.55000000000000004">
      <c r="A1104" t="s">
        <v>1175</v>
      </c>
      <c r="B1104">
        <v>0.47399999999999998</v>
      </c>
      <c r="D1104" t="str">
        <f>INDEX(Teams!$B:$B,MATCH(MID(output!A1104,6,4)*1,Teams!$A:$A,0))&amp;"_"&amp;INDEX(Teams!$B:$B,MATCH(MID(output!A1104,11,4)*1,Teams!$A:$A,0))</f>
        <v>Hampton_Harvard</v>
      </c>
    </row>
    <row r="1105" spans="1:4" x14ac:dyDescent="0.55000000000000004">
      <c r="A1105" t="s">
        <v>1176</v>
      </c>
      <c r="B1105">
        <v>0.33800000000000002</v>
      </c>
      <c r="D1105" t="str">
        <f>INDEX(Teams!$B:$B,MATCH(MID(output!A1105,6,4)*1,Teams!$A:$A,0))&amp;"_"&amp;INDEX(Teams!$B:$B,MATCH(MID(output!A1105,11,4)*1,Teams!$A:$A,0))</f>
        <v>Hampton_Indiana</v>
      </c>
    </row>
    <row r="1106" spans="1:4" x14ac:dyDescent="0.55000000000000004">
      <c r="A1106" t="s">
        <v>1177</v>
      </c>
      <c r="B1106">
        <v>0.221</v>
      </c>
      <c r="D1106" t="str">
        <f>INDEX(Teams!$B:$B,MATCH(MID(output!A1106,6,4)*1,Teams!$A:$A,0))&amp;"_"&amp;INDEX(Teams!$B:$B,MATCH(MID(output!A1106,11,4)*1,Teams!$A:$A,0))</f>
        <v>Hampton_Iowa</v>
      </c>
    </row>
    <row r="1107" spans="1:4" x14ac:dyDescent="0.55000000000000004">
      <c r="A1107" t="s">
        <v>1178</v>
      </c>
      <c r="B1107">
        <v>8.8999999999999996E-2</v>
      </c>
      <c r="D1107" t="str">
        <f>INDEX(Teams!$B:$B,MATCH(MID(output!A1107,6,4)*1,Teams!$A:$A,0))&amp;"_"&amp;INDEX(Teams!$B:$B,MATCH(MID(output!A1107,11,4)*1,Teams!$A:$A,0))</f>
        <v>Hampton_Iowa St</v>
      </c>
    </row>
    <row r="1108" spans="1:4" x14ac:dyDescent="0.55000000000000004">
      <c r="A1108" t="s">
        <v>1179</v>
      </c>
      <c r="B1108">
        <v>9.7000000000000003E-2</v>
      </c>
      <c r="D1108" t="str">
        <f>INDEX(Teams!$B:$B,MATCH(MID(output!A1108,6,4)*1,Teams!$A:$A,0))&amp;"_"&amp;INDEX(Teams!$B:$B,MATCH(MID(output!A1108,11,4)*1,Teams!$A:$A,0))</f>
        <v>Hampton_Kansas</v>
      </c>
    </row>
    <row r="1109" spans="1:4" x14ac:dyDescent="0.55000000000000004">
      <c r="A1109" t="s">
        <v>1180</v>
      </c>
      <c r="B1109">
        <v>1.4999999999999999E-2</v>
      </c>
      <c r="D1109" t="str">
        <f>INDEX(Teams!$B:$B,MATCH(MID(output!A1109,6,4)*1,Teams!$A:$A,0))&amp;"_"&amp;INDEX(Teams!$B:$B,MATCH(MID(output!A1109,11,4)*1,Teams!$A:$A,0))</f>
        <v>Hampton_Kentucky</v>
      </c>
    </row>
    <row r="1110" spans="1:4" x14ac:dyDescent="0.55000000000000004">
      <c r="A1110" t="s">
        <v>1181</v>
      </c>
      <c r="B1110">
        <v>0.35399999999999998</v>
      </c>
      <c r="D1110" t="str">
        <f>INDEX(Teams!$B:$B,MATCH(MID(output!A1110,6,4)*1,Teams!$A:$A,0))&amp;"_"&amp;INDEX(Teams!$B:$B,MATCH(MID(output!A1110,11,4)*1,Teams!$A:$A,0))</f>
        <v>Hampton_Lafayette</v>
      </c>
    </row>
    <row r="1111" spans="1:4" x14ac:dyDescent="0.55000000000000004">
      <c r="A1111" t="s">
        <v>1182</v>
      </c>
      <c r="B1111">
        <v>0.108</v>
      </c>
      <c r="D1111" t="str">
        <f>INDEX(Teams!$B:$B,MATCH(MID(output!A1111,6,4)*1,Teams!$A:$A,0))&amp;"_"&amp;INDEX(Teams!$B:$B,MATCH(MID(output!A1111,11,4)*1,Teams!$A:$A,0))</f>
        <v>Hampton_Louisville</v>
      </c>
    </row>
    <row r="1112" spans="1:4" x14ac:dyDescent="0.55000000000000004">
      <c r="A1112" t="s">
        <v>1183</v>
      </c>
      <c r="B1112">
        <v>0.29099999999999998</v>
      </c>
      <c r="D1112" t="str">
        <f>INDEX(Teams!$B:$B,MATCH(MID(output!A1112,6,4)*1,Teams!$A:$A,0))&amp;"_"&amp;INDEX(Teams!$B:$B,MATCH(MID(output!A1112,11,4)*1,Teams!$A:$A,0))</f>
        <v>Hampton_LSU</v>
      </c>
    </row>
    <row r="1113" spans="1:4" x14ac:dyDescent="0.55000000000000004">
      <c r="A1113" t="s">
        <v>1184</v>
      </c>
      <c r="B1113">
        <v>0.23100000000000001</v>
      </c>
      <c r="D1113" t="str">
        <f>INDEX(Teams!$B:$B,MATCH(MID(output!A1113,6,4)*1,Teams!$A:$A,0))&amp;"_"&amp;INDEX(Teams!$B:$B,MATCH(MID(output!A1113,11,4)*1,Teams!$A:$A,0))</f>
        <v>Hampton_Manhattan</v>
      </c>
    </row>
    <row r="1114" spans="1:4" x14ac:dyDescent="0.55000000000000004">
      <c r="A1114" t="s">
        <v>1185</v>
      </c>
      <c r="B1114">
        <v>0.249</v>
      </c>
      <c r="D1114" t="str">
        <f>INDEX(Teams!$B:$B,MATCH(MID(output!A1114,6,4)*1,Teams!$A:$A,0))&amp;"_"&amp;INDEX(Teams!$B:$B,MATCH(MID(output!A1114,11,4)*1,Teams!$A:$A,0))</f>
        <v>Hampton_Maryland</v>
      </c>
    </row>
    <row r="1115" spans="1:4" x14ac:dyDescent="0.55000000000000004">
      <c r="A1115" t="s">
        <v>1186</v>
      </c>
      <c r="B1115">
        <v>0.20499999999999999</v>
      </c>
      <c r="D1115" t="str">
        <f>INDEX(Teams!$B:$B,MATCH(MID(output!A1115,6,4)*1,Teams!$A:$A,0))&amp;"_"&amp;INDEX(Teams!$B:$B,MATCH(MID(output!A1115,11,4)*1,Teams!$A:$A,0))</f>
        <v>Hampton_Michigan St</v>
      </c>
    </row>
    <row r="1116" spans="1:4" x14ac:dyDescent="0.55000000000000004">
      <c r="A1116" t="s">
        <v>1187</v>
      </c>
      <c r="B1116">
        <v>0.246</v>
      </c>
      <c r="D1116" t="str">
        <f>INDEX(Teams!$B:$B,MATCH(MID(output!A1116,6,4)*1,Teams!$A:$A,0))&amp;"_"&amp;INDEX(Teams!$B:$B,MATCH(MID(output!A1116,11,4)*1,Teams!$A:$A,0))</f>
        <v>Hampton_Mississippi</v>
      </c>
    </row>
    <row r="1117" spans="1:4" x14ac:dyDescent="0.55000000000000004">
      <c r="A1117" t="s">
        <v>1188</v>
      </c>
      <c r="B1117">
        <v>0.44900000000000001</v>
      </c>
      <c r="D1117" t="str">
        <f>INDEX(Teams!$B:$B,MATCH(MID(output!A1117,6,4)*1,Teams!$A:$A,0))&amp;"_"&amp;INDEX(Teams!$B:$B,MATCH(MID(output!A1117,11,4)*1,Teams!$A:$A,0))</f>
        <v>Hampton_N Dakota St</v>
      </c>
    </row>
    <row r="1118" spans="1:4" x14ac:dyDescent="0.55000000000000004">
      <c r="A1118" t="s">
        <v>1189</v>
      </c>
      <c r="B1118">
        <v>0.22900000000000001</v>
      </c>
      <c r="D1118" t="str">
        <f>INDEX(Teams!$B:$B,MATCH(MID(output!A1118,6,4)*1,Teams!$A:$A,0))&amp;"_"&amp;INDEX(Teams!$B:$B,MATCH(MID(output!A1118,11,4)*1,Teams!$A:$A,0))</f>
        <v>Hampton_NC State</v>
      </c>
    </row>
    <row r="1119" spans="1:4" x14ac:dyDescent="0.55000000000000004">
      <c r="A1119" t="s">
        <v>1190</v>
      </c>
      <c r="B1119">
        <v>0.26200000000000001</v>
      </c>
      <c r="D1119" t="str">
        <f>INDEX(Teams!$B:$B,MATCH(MID(output!A1119,6,4)*1,Teams!$A:$A,0))&amp;"_"&amp;INDEX(Teams!$B:$B,MATCH(MID(output!A1119,11,4)*1,Teams!$A:$A,0))</f>
        <v>Hampton_New Mexico St</v>
      </c>
    </row>
    <row r="1120" spans="1:4" x14ac:dyDescent="0.55000000000000004">
      <c r="A1120" t="s">
        <v>1191</v>
      </c>
      <c r="B1120">
        <v>5.3999999999999999E-2</v>
      </c>
      <c r="D1120" t="str">
        <f>INDEX(Teams!$B:$B,MATCH(MID(output!A1120,6,4)*1,Teams!$A:$A,0))&amp;"_"&amp;INDEX(Teams!$B:$B,MATCH(MID(output!A1120,11,4)*1,Teams!$A:$A,0))</f>
        <v>Hampton_North Carolina</v>
      </c>
    </row>
    <row r="1121" spans="1:4" x14ac:dyDescent="0.55000000000000004">
      <c r="A1121" t="s">
        <v>1192</v>
      </c>
      <c r="B1121">
        <v>0.26</v>
      </c>
      <c r="D1121" t="str">
        <f>INDEX(Teams!$B:$B,MATCH(MID(output!A1121,6,4)*1,Teams!$A:$A,0))&amp;"_"&amp;INDEX(Teams!$B:$B,MATCH(MID(output!A1121,11,4)*1,Teams!$A:$A,0))</f>
        <v>Hampton_North Florida</v>
      </c>
    </row>
    <row r="1122" spans="1:4" x14ac:dyDescent="0.55000000000000004">
      <c r="A1122" t="s">
        <v>1193</v>
      </c>
      <c r="B1122">
        <v>0.28100000000000003</v>
      </c>
      <c r="D1122" t="str">
        <f>INDEX(Teams!$B:$B,MATCH(MID(output!A1122,6,4)*1,Teams!$A:$A,0))&amp;"_"&amp;INDEX(Teams!$B:$B,MATCH(MID(output!A1122,11,4)*1,Teams!$A:$A,0))</f>
        <v>Hampton_Northeastern</v>
      </c>
    </row>
    <row r="1123" spans="1:4" x14ac:dyDescent="0.55000000000000004">
      <c r="A1123" t="s">
        <v>1194</v>
      </c>
      <c r="B1123">
        <v>0.20599999999999999</v>
      </c>
      <c r="D1123" t="str">
        <f>INDEX(Teams!$B:$B,MATCH(MID(output!A1123,6,4)*1,Teams!$A:$A,0))&amp;"_"&amp;INDEX(Teams!$B:$B,MATCH(MID(output!A1123,11,4)*1,Teams!$A:$A,0))</f>
        <v>Hampton_Northern Iowa</v>
      </c>
    </row>
    <row r="1124" spans="1:4" x14ac:dyDescent="0.55000000000000004">
      <c r="A1124" t="s">
        <v>1195</v>
      </c>
      <c r="B1124">
        <v>8.3000000000000004E-2</v>
      </c>
      <c r="D1124" t="str">
        <f>INDEX(Teams!$B:$B,MATCH(MID(output!A1124,6,4)*1,Teams!$A:$A,0))&amp;"_"&amp;INDEX(Teams!$B:$B,MATCH(MID(output!A1124,11,4)*1,Teams!$A:$A,0))</f>
        <v>Hampton_Notre Dame</v>
      </c>
    </row>
    <row r="1125" spans="1:4" x14ac:dyDescent="0.55000000000000004">
      <c r="A1125" t="s">
        <v>1196</v>
      </c>
      <c r="B1125">
        <v>0.20100000000000001</v>
      </c>
      <c r="D1125" t="str">
        <f>INDEX(Teams!$B:$B,MATCH(MID(output!A1125,6,4)*1,Teams!$A:$A,0))&amp;"_"&amp;INDEX(Teams!$B:$B,MATCH(MID(output!A1125,11,4)*1,Teams!$A:$A,0))</f>
        <v>Hampton_Ohio St</v>
      </c>
    </row>
    <row r="1126" spans="1:4" x14ac:dyDescent="0.55000000000000004">
      <c r="A1126" t="s">
        <v>1197</v>
      </c>
      <c r="B1126">
        <v>0.10100000000000001</v>
      </c>
      <c r="D1126" t="str">
        <f>INDEX(Teams!$B:$B,MATCH(MID(output!A1126,6,4)*1,Teams!$A:$A,0))&amp;"_"&amp;INDEX(Teams!$B:$B,MATCH(MID(output!A1126,11,4)*1,Teams!$A:$A,0))</f>
        <v>Hampton_Oklahoma</v>
      </c>
    </row>
    <row r="1127" spans="1:4" x14ac:dyDescent="0.55000000000000004">
      <c r="A1127" t="s">
        <v>1198</v>
      </c>
      <c r="B1127">
        <v>0.36699999999999999</v>
      </c>
      <c r="D1127" t="str">
        <f>INDEX(Teams!$B:$B,MATCH(MID(output!A1127,6,4)*1,Teams!$A:$A,0))&amp;"_"&amp;INDEX(Teams!$B:$B,MATCH(MID(output!A1127,11,4)*1,Teams!$A:$A,0))</f>
        <v>Hampton_Oklahoma St</v>
      </c>
    </row>
    <row r="1128" spans="1:4" x14ac:dyDescent="0.55000000000000004">
      <c r="A1128" t="s">
        <v>1199</v>
      </c>
      <c r="B1128">
        <v>0.27400000000000002</v>
      </c>
      <c r="D1128" t="str">
        <f>INDEX(Teams!$B:$B,MATCH(MID(output!A1128,6,4)*1,Teams!$A:$A,0))&amp;"_"&amp;INDEX(Teams!$B:$B,MATCH(MID(output!A1128,11,4)*1,Teams!$A:$A,0))</f>
        <v>Hampton_Oregon</v>
      </c>
    </row>
    <row r="1129" spans="1:4" x14ac:dyDescent="0.55000000000000004">
      <c r="A1129" t="s">
        <v>1200</v>
      </c>
      <c r="B1129">
        <v>0.24</v>
      </c>
      <c r="D1129" t="str">
        <f>INDEX(Teams!$B:$B,MATCH(MID(output!A1129,6,4)*1,Teams!$A:$A,0))&amp;"_"&amp;INDEX(Teams!$B:$B,MATCH(MID(output!A1129,11,4)*1,Teams!$A:$A,0))</f>
        <v>Hampton_Providence</v>
      </c>
    </row>
    <row r="1130" spans="1:4" x14ac:dyDescent="0.55000000000000004">
      <c r="A1130" t="s">
        <v>1201</v>
      </c>
      <c r="B1130">
        <v>0.254</v>
      </c>
      <c r="D1130" t="str">
        <f>INDEX(Teams!$B:$B,MATCH(MID(output!A1130,6,4)*1,Teams!$A:$A,0))&amp;"_"&amp;INDEX(Teams!$B:$B,MATCH(MID(output!A1130,11,4)*1,Teams!$A:$A,0))</f>
        <v>Hampton_Purdue</v>
      </c>
    </row>
    <row r="1131" spans="1:4" x14ac:dyDescent="0.55000000000000004">
      <c r="A1131" t="s">
        <v>1202</v>
      </c>
      <c r="B1131">
        <v>0.23799999999999999</v>
      </c>
      <c r="D1131" t="str">
        <f>INDEX(Teams!$B:$B,MATCH(MID(output!A1131,6,4)*1,Teams!$A:$A,0))&amp;"_"&amp;INDEX(Teams!$B:$B,MATCH(MID(output!A1131,11,4)*1,Teams!$A:$A,0))</f>
        <v>Hampton_Robert Morris</v>
      </c>
    </row>
    <row r="1132" spans="1:4" x14ac:dyDescent="0.55000000000000004">
      <c r="A1132" t="s">
        <v>1203</v>
      </c>
      <c r="B1132">
        <v>0.39700000000000002</v>
      </c>
      <c r="D1132" t="str">
        <f>INDEX(Teams!$B:$B,MATCH(MID(output!A1132,6,4)*1,Teams!$A:$A,0))&amp;"_"&amp;INDEX(Teams!$B:$B,MATCH(MID(output!A1132,11,4)*1,Teams!$A:$A,0))</f>
        <v>Hampton_San Diego St</v>
      </c>
    </row>
    <row r="1133" spans="1:4" x14ac:dyDescent="0.55000000000000004">
      <c r="A1133" t="s">
        <v>1204</v>
      </c>
      <c r="B1133">
        <v>0.24299999999999999</v>
      </c>
      <c r="D1133" t="str">
        <f>INDEX(Teams!$B:$B,MATCH(MID(output!A1133,6,4)*1,Teams!$A:$A,0))&amp;"_"&amp;INDEX(Teams!$B:$B,MATCH(MID(output!A1133,11,4)*1,Teams!$A:$A,0))</f>
        <v>Hampton_SF Austin</v>
      </c>
    </row>
    <row r="1134" spans="1:4" x14ac:dyDescent="0.55000000000000004">
      <c r="A1134" t="s">
        <v>1205</v>
      </c>
      <c r="B1134">
        <v>0.22900000000000001</v>
      </c>
      <c r="D1134" t="str">
        <f>INDEX(Teams!$B:$B,MATCH(MID(output!A1134,6,4)*1,Teams!$A:$A,0))&amp;"_"&amp;INDEX(Teams!$B:$B,MATCH(MID(output!A1134,11,4)*1,Teams!$A:$A,0))</f>
        <v>Hampton_SMU</v>
      </c>
    </row>
    <row r="1135" spans="1:4" x14ac:dyDescent="0.55000000000000004">
      <c r="A1135" t="s">
        <v>1206</v>
      </c>
      <c r="B1135">
        <v>0.23699999999999999</v>
      </c>
      <c r="D1135" t="str">
        <f>INDEX(Teams!$B:$B,MATCH(MID(output!A1135,6,4)*1,Teams!$A:$A,0))&amp;"_"&amp;INDEX(Teams!$B:$B,MATCH(MID(output!A1135,11,4)*1,Teams!$A:$A,0))</f>
        <v>Hampton_St John's</v>
      </c>
    </row>
    <row r="1136" spans="1:4" x14ac:dyDescent="0.55000000000000004">
      <c r="A1136" t="s">
        <v>1207</v>
      </c>
      <c r="B1136">
        <v>0.221</v>
      </c>
      <c r="D1136" t="str">
        <f>INDEX(Teams!$B:$B,MATCH(MID(output!A1136,6,4)*1,Teams!$A:$A,0))&amp;"_"&amp;INDEX(Teams!$B:$B,MATCH(MID(output!A1136,11,4)*1,Teams!$A:$A,0))</f>
        <v>Hampton_Texas</v>
      </c>
    </row>
    <row r="1137" spans="1:4" x14ac:dyDescent="0.55000000000000004">
      <c r="A1137" t="s">
        <v>1208</v>
      </c>
      <c r="B1137">
        <v>0.29499999999999998</v>
      </c>
      <c r="D1137" t="str">
        <f>INDEX(Teams!$B:$B,MATCH(MID(output!A1137,6,4)*1,Teams!$A:$A,0))&amp;"_"&amp;INDEX(Teams!$B:$B,MATCH(MID(output!A1137,11,4)*1,Teams!$A:$A,0))</f>
        <v>Hampton_TX Southern</v>
      </c>
    </row>
    <row r="1138" spans="1:4" x14ac:dyDescent="0.55000000000000004">
      <c r="A1138" t="s">
        <v>1209</v>
      </c>
      <c r="B1138">
        <v>0.19700000000000001</v>
      </c>
      <c r="D1138" t="str">
        <f>INDEX(Teams!$B:$B,MATCH(MID(output!A1138,6,4)*1,Teams!$A:$A,0))&amp;"_"&amp;INDEX(Teams!$B:$B,MATCH(MID(output!A1138,11,4)*1,Teams!$A:$A,0))</f>
        <v>Hampton_UAB</v>
      </c>
    </row>
    <row r="1139" spans="1:4" x14ac:dyDescent="0.55000000000000004">
      <c r="A1139" t="s">
        <v>1210</v>
      </c>
      <c r="B1139">
        <v>0.318</v>
      </c>
      <c r="D1139" t="str">
        <f>INDEX(Teams!$B:$B,MATCH(MID(output!A1139,6,4)*1,Teams!$A:$A,0))&amp;"_"&amp;INDEX(Teams!$B:$B,MATCH(MID(output!A1139,11,4)*1,Teams!$A:$A,0))</f>
        <v>Hampton_UC Irvine</v>
      </c>
    </row>
    <row r="1140" spans="1:4" x14ac:dyDescent="0.55000000000000004">
      <c r="A1140" t="s">
        <v>1211</v>
      </c>
      <c r="B1140">
        <v>0.23599999999999999</v>
      </c>
      <c r="D1140" t="str">
        <f>INDEX(Teams!$B:$B,MATCH(MID(output!A1140,6,4)*1,Teams!$A:$A,0))&amp;"_"&amp;INDEX(Teams!$B:$B,MATCH(MID(output!A1140,11,4)*1,Teams!$A:$A,0))</f>
        <v>Hampton_UCLA</v>
      </c>
    </row>
    <row r="1141" spans="1:4" x14ac:dyDescent="0.55000000000000004">
      <c r="A1141" t="s">
        <v>1212</v>
      </c>
      <c r="B1141">
        <v>0.17</v>
      </c>
      <c r="D1141" t="str">
        <f>INDEX(Teams!$B:$B,MATCH(MID(output!A1141,6,4)*1,Teams!$A:$A,0))&amp;"_"&amp;INDEX(Teams!$B:$B,MATCH(MID(output!A1141,11,4)*1,Teams!$A:$A,0))</f>
        <v>Hampton_Utah</v>
      </c>
    </row>
    <row r="1142" spans="1:4" x14ac:dyDescent="0.55000000000000004">
      <c r="A1142" t="s">
        <v>1213</v>
      </c>
      <c r="B1142">
        <v>0.26400000000000001</v>
      </c>
      <c r="D1142" t="str">
        <f>INDEX(Teams!$B:$B,MATCH(MID(output!A1142,6,4)*1,Teams!$A:$A,0))&amp;"_"&amp;INDEX(Teams!$B:$B,MATCH(MID(output!A1142,11,4)*1,Teams!$A:$A,0))</f>
        <v>Hampton_VA Commonwealth</v>
      </c>
    </row>
    <row r="1143" spans="1:4" x14ac:dyDescent="0.55000000000000004">
      <c r="A1143" t="s">
        <v>1214</v>
      </c>
      <c r="B1143">
        <v>0.28100000000000003</v>
      </c>
      <c r="D1143" t="str">
        <f>INDEX(Teams!$B:$B,MATCH(MID(output!A1143,6,4)*1,Teams!$A:$A,0))&amp;"_"&amp;INDEX(Teams!$B:$B,MATCH(MID(output!A1143,11,4)*1,Teams!$A:$A,0))</f>
        <v>Hampton_Valparaiso</v>
      </c>
    </row>
    <row r="1144" spans="1:4" x14ac:dyDescent="0.55000000000000004">
      <c r="A1144" t="s">
        <v>1215</v>
      </c>
      <c r="B1144">
        <v>3.5000000000000003E-2</v>
      </c>
      <c r="D1144" t="str">
        <f>INDEX(Teams!$B:$B,MATCH(MID(output!A1144,6,4)*1,Teams!$A:$A,0))&amp;"_"&amp;INDEX(Teams!$B:$B,MATCH(MID(output!A1144,11,4)*1,Teams!$A:$A,0))</f>
        <v>Hampton_Villanova</v>
      </c>
    </row>
    <row r="1145" spans="1:4" x14ac:dyDescent="0.55000000000000004">
      <c r="A1145" t="s">
        <v>1216</v>
      </c>
      <c r="B1145">
        <v>0.08</v>
      </c>
      <c r="D1145" t="str">
        <f>INDEX(Teams!$B:$B,MATCH(MID(output!A1145,6,4)*1,Teams!$A:$A,0))&amp;"_"&amp;INDEX(Teams!$B:$B,MATCH(MID(output!A1145,11,4)*1,Teams!$A:$A,0))</f>
        <v>Hampton_Virginia</v>
      </c>
    </row>
    <row r="1146" spans="1:4" x14ac:dyDescent="0.55000000000000004">
      <c r="A1146" t="s">
        <v>1217</v>
      </c>
      <c r="B1146">
        <v>0.19900000000000001</v>
      </c>
      <c r="D1146" t="str">
        <f>INDEX(Teams!$B:$B,MATCH(MID(output!A1146,6,4)*1,Teams!$A:$A,0))&amp;"_"&amp;INDEX(Teams!$B:$B,MATCH(MID(output!A1146,11,4)*1,Teams!$A:$A,0))</f>
        <v>Hampton_West Virginia</v>
      </c>
    </row>
    <row r="1147" spans="1:4" x14ac:dyDescent="0.55000000000000004">
      <c r="A1147" t="s">
        <v>1218</v>
      </c>
      <c r="B1147">
        <v>0.128</v>
      </c>
      <c r="D1147" t="str">
        <f>INDEX(Teams!$B:$B,MATCH(MID(output!A1147,6,4)*1,Teams!$A:$A,0))&amp;"_"&amp;INDEX(Teams!$B:$B,MATCH(MID(output!A1147,11,4)*1,Teams!$A:$A,0))</f>
        <v>Hampton_Wichita St</v>
      </c>
    </row>
    <row r="1148" spans="1:4" x14ac:dyDescent="0.55000000000000004">
      <c r="A1148" t="s">
        <v>1219</v>
      </c>
      <c r="B1148">
        <v>8.5000000000000006E-2</v>
      </c>
      <c r="D1148" t="str">
        <f>INDEX(Teams!$B:$B,MATCH(MID(output!A1148,6,4)*1,Teams!$A:$A,0))&amp;"_"&amp;INDEX(Teams!$B:$B,MATCH(MID(output!A1148,11,4)*1,Teams!$A:$A,0))</f>
        <v>Hampton_Wisconsin</v>
      </c>
    </row>
    <row r="1149" spans="1:4" x14ac:dyDescent="0.55000000000000004">
      <c r="A1149" t="s">
        <v>1220</v>
      </c>
      <c r="B1149">
        <v>0.222</v>
      </c>
      <c r="D1149" t="str">
        <f>INDEX(Teams!$B:$B,MATCH(MID(output!A1149,6,4)*1,Teams!$A:$A,0))&amp;"_"&amp;INDEX(Teams!$B:$B,MATCH(MID(output!A1149,11,4)*1,Teams!$A:$A,0))</f>
        <v>Hampton_Wofford</v>
      </c>
    </row>
    <row r="1150" spans="1:4" x14ac:dyDescent="0.55000000000000004">
      <c r="A1150" t="s">
        <v>1221</v>
      </c>
      <c r="B1150">
        <v>0.36</v>
      </c>
      <c r="D1150" t="str">
        <f>INDEX(Teams!$B:$B,MATCH(MID(output!A1150,6,4)*1,Teams!$A:$A,0))&amp;"_"&amp;INDEX(Teams!$B:$B,MATCH(MID(output!A1150,11,4)*1,Teams!$A:$A,0))</f>
        <v>Hampton_Wyoming</v>
      </c>
    </row>
    <row r="1151" spans="1:4" x14ac:dyDescent="0.55000000000000004">
      <c r="A1151" t="s">
        <v>1222</v>
      </c>
      <c r="B1151">
        <v>0.29699999999999999</v>
      </c>
      <c r="D1151" t="str">
        <f>INDEX(Teams!$B:$B,MATCH(MID(output!A1151,6,4)*1,Teams!$A:$A,0))&amp;"_"&amp;INDEX(Teams!$B:$B,MATCH(MID(output!A1151,11,4)*1,Teams!$A:$A,0))</f>
        <v>Hampton_Xavier</v>
      </c>
    </row>
    <row r="1152" spans="1:4" x14ac:dyDescent="0.55000000000000004">
      <c r="A1152" t="s">
        <v>1223</v>
      </c>
      <c r="B1152">
        <v>0.496</v>
      </c>
      <c r="D1152" t="str">
        <f>INDEX(Teams!$B:$B,MATCH(MID(output!A1152,6,4)*1,Teams!$A:$A,0))&amp;"_"&amp;INDEX(Teams!$B:$B,MATCH(MID(output!A1152,11,4)*1,Teams!$A:$A,0))</f>
        <v>Harvard_Indiana</v>
      </c>
    </row>
    <row r="1153" spans="1:4" x14ac:dyDescent="0.55000000000000004">
      <c r="A1153" t="s">
        <v>1224</v>
      </c>
      <c r="B1153">
        <v>0.379</v>
      </c>
      <c r="D1153" t="str">
        <f>INDEX(Teams!$B:$B,MATCH(MID(output!A1153,6,4)*1,Teams!$A:$A,0))&amp;"_"&amp;INDEX(Teams!$B:$B,MATCH(MID(output!A1153,11,4)*1,Teams!$A:$A,0))</f>
        <v>Harvard_Iowa</v>
      </c>
    </row>
    <row r="1154" spans="1:4" x14ac:dyDescent="0.55000000000000004">
      <c r="A1154" t="s">
        <v>1225</v>
      </c>
      <c r="B1154">
        <v>0.20599999999999999</v>
      </c>
      <c r="D1154" t="str">
        <f>INDEX(Teams!$B:$B,MATCH(MID(output!A1154,6,4)*1,Teams!$A:$A,0))&amp;"_"&amp;INDEX(Teams!$B:$B,MATCH(MID(output!A1154,11,4)*1,Teams!$A:$A,0))</f>
        <v>Harvard_Iowa St</v>
      </c>
    </row>
    <row r="1155" spans="1:4" x14ac:dyDescent="0.55000000000000004">
      <c r="A1155" t="s">
        <v>1226</v>
      </c>
      <c r="B1155">
        <v>0.20200000000000001</v>
      </c>
      <c r="D1155" t="str">
        <f>INDEX(Teams!$B:$B,MATCH(MID(output!A1155,6,4)*1,Teams!$A:$A,0))&amp;"_"&amp;INDEX(Teams!$B:$B,MATCH(MID(output!A1155,11,4)*1,Teams!$A:$A,0))</f>
        <v>Harvard_Kansas</v>
      </c>
    </row>
    <row r="1156" spans="1:4" x14ac:dyDescent="0.55000000000000004">
      <c r="A1156" t="s">
        <v>1227</v>
      </c>
      <c r="B1156">
        <v>0.13100000000000001</v>
      </c>
      <c r="D1156" t="str">
        <f>INDEX(Teams!$B:$B,MATCH(MID(output!A1156,6,4)*1,Teams!$A:$A,0))&amp;"_"&amp;INDEX(Teams!$B:$B,MATCH(MID(output!A1156,11,4)*1,Teams!$A:$A,0))</f>
        <v>Harvard_Kentucky</v>
      </c>
    </row>
    <row r="1157" spans="1:4" x14ac:dyDescent="0.55000000000000004">
      <c r="A1157" t="s">
        <v>1228</v>
      </c>
      <c r="B1157">
        <v>0.502</v>
      </c>
      <c r="D1157" t="str">
        <f>INDEX(Teams!$B:$B,MATCH(MID(output!A1157,6,4)*1,Teams!$A:$A,0))&amp;"_"&amp;INDEX(Teams!$B:$B,MATCH(MID(output!A1157,11,4)*1,Teams!$A:$A,0))</f>
        <v>Harvard_Lafayette</v>
      </c>
    </row>
    <row r="1158" spans="1:4" x14ac:dyDescent="0.55000000000000004">
      <c r="A1158" t="s">
        <v>1229</v>
      </c>
      <c r="B1158">
        <v>0.19700000000000001</v>
      </c>
      <c r="D1158" t="str">
        <f>INDEX(Teams!$B:$B,MATCH(MID(output!A1158,6,4)*1,Teams!$A:$A,0))&amp;"_"&amp;INDEX(Teams!$B:$B,MATCH(MID(output!A1158,11,4)*1,Teams!$A:$A,0))</f>
        <v>Harvard_Louisville</v>
      </c>
    </row>
    <row r="1159" spans="1:4" x14ac:dyDescent="0.55000000000000004">
      <c r="A1159" t="s">
        <v>1230</v>
      </c>
      <c r="B1159">
        <v>0.45700000000000002</v>
      </c>
      <c r="D1159" t="str">
        <f>INDEX(Teams!$B:$B,MATCH(MID(output!A1159,6,4)*1,Teams!$A:$A,0))&amp;"_"&amp;INDEX(Teams!$B:$B,MATCH(MID(output!A1159,11,4)*1,Teams!$A:$A,0))</f>
        <v>Harvard_LSU</v>
      </c>
    </row>
    <row r="1160" spans="1:4" x14ac:dyDescent="0.55000000000000004">
      <c r="A1160" t="s">
        <v>1231</v>
      </c>
      <c r="B1160">
        <v>0.44500000000000001</v>
      </c>
      <c r="D1160" t="str">
        <f>INDEX(Teams!$B:$B,MATCH(MID(output!A1160,6,4)*1,Teams!$A:$A,0))&amp;"_"&amp;INDEX(Teams!$B:$B,MATCH(MID(output!A1160,11,4)*1,Teams!$A:$A,0))</f>
        <v>Harvard_Manhattan</v>
      </c>
    </row>
    <row r="1161" spans="1:4" x14ac:dyDescent="0.55000000000000004">
      <c r="A1161" t="s">
        <v>1232</v>
      </c>
      <c r="B1161">
        <v>0.376</v>
      </c>
      <c r="D1161" t="str">
        <f>INDEX(Teams!$B:$B,MATCH(MID(output!A1161,6,4)*1,Teams!$A:$A,0))&amp;"_"&amp;INDEX(Teams!$B:$B,MATCH(MID(output!A1161,11,4)*1,Teams!$A:$A,0))</f>
        <v>Harvard_Maryland</v>
      </c>
    </row>
    <row r="1162" spans="1:4" x14ac:dyDescent="0.55000000000000004">
      <c r="A1162" t="s">
        <v>1233</v>
      </c>
      <c r="B1162">
        <v>0.31900000000000001</v>
      </c>
      <c r="D1162" t="str">
        <f>INDEX(Teams!$B:$B,MATCH(MID(output!A1162,6,4)*1,Teams!$A:$A,0))&amp;"_"&amp;INDEX(Teams!$B:$B,MATCH(MID(output!A1162,11,4)*1,Teams!$A:$A,0))</f>
        <v>Harvard_Michigan St</v>
      </c>
    </row>
    <row r="1163" spans="1:4" x14ac:dyDescent="0.55000000000000004">
      <c r="A1163" t="s">
        <v>1234</v>
      </c>
      <c r="B1163">
        <v>0.434</v>
      </c>
      <c r="D1163" t="str">
        <f>INDEX(Teams!$B:$B,MATCH(MID(output!A1163,6,4)*1,Teams!$A:$A,0))&amp;"_"&amp;INDEX(Teams!$B:$B,MATCH(MID(output!A1163,11,4)*1,Teams!$A:$A,0))</f>
        <v>Harvard_Mississippi</v>
      </c>
    </row>
    <row r="1164" spans="1:4" x14ac:dyDescent="0.55000000000000004">
      <c r="A1164" t="s">
        <v>1235</v>
      </c>
      <c r="B1164">
        <v>0.53200000000000003</v>
      </c>
      <c r="D1164" t="str">
        <f>INDEX(Teams!$B:$B,MATCH(MID(output!A1164,6,4)*1,Teams!$A:$A,0))&amp;"_"&amp;INDEX(Teams!$B:$B,MATCH(MID(output!A1164,11,4)*1,Teams!$A:$A,0))</f>
        <v>Harvard_N Dakota St</v>
      </c>
    </row>
    <row r="1165" spans="1:4" x14ac:dyDescent="0.55000000000000004">
      <c r="A1165" t="s">
        <v>1236</v>
      </c>
      <c r="B1165">
        <v>0.38900000000000001</v>
      </c>
      <c r="D1165" t="str">
        <f>INDEX(Teams!$B:$B,MATCH(MID(output!A1165,6,4)*1,Teams!$A:$A,0))&amp;"_"&amp;INDEX(Teams!$B:$B,MATCH(MID(output!A1165,11,4)*1,Teams!$A:$A,0))</f>
        <v>Harvard_NC State</v>
      </c>
    </row>
    <row r="1166" spans="1:4" x14ac:dyDescent="0.55000000000000004">
      <c r="A1166" t="s">
        <v>1237</v>
      </c>
      <c r="B1166">
        <v>0.45600000000000002</v>
      </c>
      <c r="D1166" t="str">
        <f>INDEX(Teams!$B:$B,MATCH(MID(output!A1166,6,4)*1,Teams!$A:$A,0))&amp;"_"&amp;INDEX(Teams!$B:$B,MATCH(MID(output!A1166,11,4)*1,Teams!$A:$A,0))</f>
        <v>Harvard_New Mexico St</v>
      </c>
    </row>
    <row r="1167" spans="1:4" x14ac:dyDescent="0.55000000000000004">
      <c r="A1167" t="s">
        <v>1238</v>
      </c>
      <c r="B1167">
        <v>0.14199999999999999</v>
      </c>
      <c r="D1167" t="str">
        <f>INDEX(Teams!$B:$B,MATCH(MID(output!A1167,6,4)*1,Teams!$A:$A,0))&amp;"_"&amp;INDEX(Teams!$B:$B,MATCH(MID(output!A1167,11,4)*1,Teams!$A:$A,0))</f>
        <v>Harvard_North Carolina</v>
      </c>
    </row>
    <row r="1168" spans="1:4" x14ac:dyDescent="0.55000000000000004">
      <c r="A1168" t="s">
        <v>1239</v>
      </c>
      <c r="B1168">
        <v>0.45800000000000002</v>
      </c>
      <c r="D1168" t="str">
        <f>INDEX(Teams!$B:$B,MATCH(MID(output!A1168,6,4)*1,Teams!$A:$A,0))&amp;"_"&amp;INDEX(Teams!$B:$B,MATCH(MID(output!A1168,11,4)*1,Teams!$A:$A,0))</f>
        <v>Harvard_North Florida</v>
      </c>
    </row>
    <row r="1169" spans="1:4" x14ac:dyDescent="0.55000000000000004">
      <c r="A1169" t="s">
        <v>1240</v>
      </c>
      <c r="B1169">
        <v>0.48599999999999999</v>
      </c>
      <c r="D1169" t="str">
        <f>INDEX(Teams!$B:$B,MATCH(MID(output!A1169,6,4)*1,Teams!$A:$A,0))&amp;"_"&amp;INDEX(Teams!$B:$B,MATCH(MID(output!A1169,11,4)*1,Teams!$A:$A,0))</f>
        <v>Harvard_Northeastern</v>
      </c>
    </row>
    <row r="1170" spans="1:4" x14ac:dyDescent="0.55000000000000004">
      <c r="A1170" t="s">
        <v>1241</v>
      </c>
      <c r="B1170">
        <v>0.32700000000000001</v>
      </c>
      <c r="D1170" t="str">
        <f>INDEX(Teams!$B:$B,MATCH(MID(output!A1170,6,4)*1,Teams!$A:$A,0))&amp;"_"&amp;INDEX(Teams!$B:$B,MATCH(MID(output!A1170,11,4)*1,Teams!$A:$A,0))</f>
        <v>Harvard_Northern Iowa</v>
      </c>
    </row>
    <row r="1171" spans="1:4" x14ac:dyDescent="0.55000000000000004">
      <c r="A1171" t="s">
        <v>1242</v>
      </c>
      <c r="B1171">
        <v>0.19</v>
      </c>
      <c r="D1171" t="str">
        <f>INDEX(Teams!$B:$B,MATCH(MID(output!A1171,6,4)*1,Teams!$A:$A,0))&amp;"_"&amp;INDEX(Teams!$B:$B,MATCH(MID(output!A1171,11,4)*1,Teams!$A:$A,0))</f>
        <v>Harvard_Notre Dame</v>
      </c>
    </row>
    <row r="1172" spans="1:4" x14ac:dyDescent="0.55000000000000004">
      <c r="A1172" t="s">
        <v>1243</v>
      </c>
      <c r="B1172">
        <v>0.32800000000000001</v>
      </c>
      <c r="D1172" t="str">
        <f>INDEX(Teams!$B:$B,MATCH(MID(output!A1172,6,4)*1,Teams!$A:$A,0))&amp;"_"&amp;INDEX(Teams!$B:$B,MATCH(MID(output!A1172,11,4)*1,Teams!$A:$A,0))</f>
        <v>Harvard_Ohio St</v>
      </c>
    </row>
    <row r="1173" spans="1:4" x14ac:dyDescent="0.55000000000000004">
      <c r="A1173" t="s">
        <v>1244</v>
      </c>
      <c r="B1173">
        <v>0.22</v>
      </c>
      <c r="D1173" t="str">
        <f>INDEX(Teams!$B:$B,MATCH(MID(output!A1173,6,4)*1,Teams!$A:$A,0))&amp;"_"&amp;INDEX(Teams!$B:$B,MATCH(MID(output!A1173,11,4)*1,Teams!$A:$A,0))</f>
        <v>Harvard_Oklahoma</v>
      </c>
    </row>
    <row r="1174" spans="1:4" x14ac:dyDescent="0.55000000000000004">
      <c r="A1174" t="s">
        <v>1245</v>
      </c>
      <c r="B1174">
        <v>0.46</v>
      </c>
      <c r="D1174" t="str">
        <f>INDEX(Teams!$B:$B,MATCH(MID(output!A1174,6,4)*1,Teams!$A:$A,0))&amp;"_"&amp;INDEX(Teams!$B:$B,MATCH(MID(output!A1174,11,4)*1,Teams!$A:$A,0))</f>
        <v>Harvard_Oklahoma St</v>
      </c>
    </row>
    <row r="1175" spans="1:4" x14ac:dyDescent="0.55000000000000004">
      <c r="A1175" t="s">
        <v>1246</v>
      </c>
      <c r="B1175">
        <v>0.46100000000000002</v>
      </c>
      <c r="D1175" t="str">
        <f>INDEX(Teams!$B:$B,MATCH(MID(output!A1175,6,4)*1,Teams!$A:$A,0))&amp;"_"&amp;INDEX(Teams!$B:$B,MATCH(MID(output!A1175,11,4)*1,Teams!$A:$A,0))</f>
        <v>Harvard_Oregon</v>
      </c>
    </row>
    <row r="1176" spans="1:4" x14ac:dyDescent="0.55000000000000004">
      <c r="A1176" t="s">
        <v>1247</v>
      </c>
      <c r="B1176">
        <v>0.40500000000000003</v>
      </c>
      <c r="D1176" t="str">
        <f>INDEX(Teams!$B:$B,MATCH(MID(output!A1176,6,4)*1,Teams!$A:$A,0))&amp;"_"&amp;INDEX(Teams!$B:$B,MATCH(MID(output!A1176,11,4)*1,Teams!$A:$A,0))</f>
        <v>Harvard_Providence</v>
      </c>
    </row>
    <row r="1177" spans="1:4" x14ac:dyDescent="0.55000000000000004">
      <c r="A1177" t="s">
        <v>1248</v>
      </c>
      <c r="B1177">
        <v>0.434</v>
      </c>
      <c r="D1177" t="str">
        <f>INDEX(Teams!$B:$B,MATCH(MID(output!A1177,6,4)*1,Teams!$A:$A,0))&amp;"_"&amp;INDEX(Teams!$B:$B,MATCH(MID(output!A1177,11,4)*1,Teams!$A:$A,0))</f>
        <v>Harvard_Purdue</v>
      </c>
    </row>
    <row r="1178" spans="1:4" x14ac:dyDescent="0.55000000000000004">
      <c r="A1178" t="s">
        <v>1249</v>
      </c>
      <c r="B1178">
        <v>0.45900000000000002</v>
      </c>
      <c r="D1178" t="str">
        <f>INDEX(Teams!$B:$B,MATCH(MID(output!A1178,6,4)*1,Teams!$A:$A,0))&amp;"_"&amp;INDEX(Teams!$B:$B,MATCH(MID(output!A1178,11,4)*1,Teams!$A:$A,0))</f>
        <v>Harvard_Robert Morris</v>
      </c>
    </row>
    <row r="1179" spans="1:4" x14ac:dyDescent="0.55000000000000004">
      <c r="A1179" t="s">
        <v>1250</v>
      </c>
      <c r="B1179">
        <v>0.49399999999999999</v>
      </c>
      <c r="D1179" t="str">
        <f>INDEX(Teams!$B:$B,MATCH(MID(output!A1179,6,4)*1,Teams!$A:$A,0))&amp;"_"&amp;INDEX(Teams!$B:$B,MATCH(MID(output!A1179,11,4)*1,Teams!$A:$A,0))</f>
        <v>Harvard_San Diego St</v>
      </c>
    </row>
    <row r="1180" spans="1:4" x14ac:dyDescent="0.55000000000000004">
      <c r="A1180" t="s">
        <v>1251</v>
      </c>
      <c r="B1180">
        <v>0.39400000000000002</v>
      </c>
      <c r="D1180" t="str">
        <f>INDEX(Teams!$B:$B,MATCH(MID(output!A1180,6,4)*1,Teams!$A:$A,0))&amp;"_"&amp;INDEX(Teams!$B:$B,MATCH(MID(output!A1180,11,4)*1,Teams!$A:$A,0))</f>
        <v>Harvard_SF Austin</v>
      </c>
    </row>
    <row r="1181" spans="1:4" x14ac:dyDescent="0.55000000000000004">
      <c r="A1181" t="s">
        <v>1252</v>
      </c>
      <c r="B1181">
        <v>0.39</v>
      </c>
      <c r="D1181" t="str">
        <f>INDEX(Teams!$B:$B,MATCH(MID(output!A1181,6,4)*1,Teams!$A:$A,0))&amp;"_"&amp;INDEX(Teams!$B:$B,MATCH(MID(output!A1181,11,4)*1,Teams!$A:$A,0))</f>
        <v>Harvard_SMU</v>
      </c>
    </row>
    <row r="1182" spans="1:4" x14ac:dyDescent="0.55000000000000004">
      <c r="A1182" t="s">
        <v>1253</v>
      </c>
      <c r="B1182">
        <v>0.41599999999999998</v>
      </c>
      <c r="D1182" t="str">
        <f>INDEX(Teams!$B:$B,MATCH(MID(output!A1182,6,4)*1,Teams!$A:$A,0))&amp;"_"&amp;INDEX(Teams!$B:$B,MATCH(MID(output!A1182,11,4)*1,Teams!$A:$A,0))</f>
        <v>Harvard_St John's</v>
      </c>
    </row>
    <row r="1183" spans="1:4" x14ac:dyDescent="0.55000000000000004">
      <c r="A1183" t="s">
        <v>1254</v>
      </c>
      <c r="B1183">
        <v>0.377</v>
      </c>
      <c r="D1183" t="str">
        <f>INDEX(Teams!$B:$B,MATCH(MID(output!A1183,6,4)*1,Teams!$A:$A,0))&amp;"_"&amp;INDEX(Teams!$B:$B,MATCH(MID(output!A1183,11,4)*1,Teams!$A:$A,0))</f>
        <v>Harvard_Texas</v>
      </c>
    </row>
    <row r="1184" spans="1:4" x14ac:dyDescent="0.55000000000000004">
      <c r="A1184" t="s">
        <v>1255</v>
      </c>
      <c r="B1184">
        <v>0.47899999999999998</v>
      </c>
      <c r="D1184" t="str">
        <f>INDEX(Teams!$B:$B,MATCH(MID(output!A1184,6,4)*1,Teams!$A:$A,0))&amp;"_"&amp;INDEX(Teams!$B:$B,MATCH(MID(output!A1184,11,4)*1,Teams!$A:$A,0))</f>
        <v>Harvard_TX Southern</v>
      </c>
    </row>
    <row r="1185" spans="1:4" x14ac:dyDescent="0.55000000000000004">
      <c r="A1185" t="s">
        <v>1256</v>
      </c>
      <c r="B1185">
        <v>0.42</v>
      </c>
      <c r="D1185" t="str">
        <f>INDEX(Teams!$B:$B,MATCH(MID(output!A1185,6,4)*1,Teams!$A:$A,0))&amp;"_"&amp;INDEX(Teams!$B:$B,MATCH(MID(output!A1185,11,4)*1,Teams!$A:$A,0))</f>
        <v>Harvard_UAB</v>
      </c>
    </row>
    <row r="1186" spans="1:4" x14ac:dyDescent="0.55000000000000004">
      <c r="A1186" t="s">
        <v>1257</v>
      </c>
      <c r="B1186">
        <v>0.48499999999999999</v>
      </c>
      <c r="D1186" t="str">
        <f>INDEX(Teams!$B:$B,MATCH(MID(output!A1186,6,4)*1,Teams!$A:$A,0))&amp;"_"&amp;INDEX(Teams!$B:$B,MATCH(MID(output!A1186,11,4)*1,Teams!$A:$A,0))</f>
        <v>Harvard_UC Irvine</v>
      </c>
    </row>
    <row r="1187" spans="1:4" x14ac:dyDescent="0.55000000000000004">
      <c r="A1187" t="s">
        <v>1258</v>
      </c>
      <c r="B1187">
        <v>0.42099999999999999</v>
      </c>
      <c r="D1187" t="str">
        <f>INDEX(Teams!$B:$B,MATCH(MID(output!A1187,6,4)*1,Teams!$A:$A,0))&amp;"_"&amp;INDEX(Teams!$B:$B,MATCH(MID(output!A1187,11,4)*1,Teams!$A:$A,0))</f>
        <v>Harvard_UCLA</v>
      </c>
    </row>
    <row r="1188" spans="1:4" x14ac:dyDescent="0.55000000000000004">
      <c r="A1188" t="s">
        <v>1259</v>
      </c>
      <c r="B1188">
        <v>0.28100000000000003</v>
      </c>
      <c r="D1188" t="str">
        <f>INDEX(Teams!$B:$B,MATCH(MID(output!A1188,6,4)*1,Teams!$A:$A,0))&amp;"_"&amp;INDEX(Teams!$B:$B,MATCH(MID(output!A1188,11,4)*1,Teams!$A:$A,0))</f>
        <v>Harvard_Utah</v>
      </c>
    </row>
    <row r="1189" spans="1:4" x14ac:dyDescent="0.55000000000000004">
      <c r="A1189" t="s">
        <v>1260</v>
      </c>
      <c r="B1189">
        <v>0.45100000000000001</v>
      </c>
      <c r="D1189" t="str">
        <f>INDEX(Teams!$B:$B,MATCH(MID(output!A1189,6,4)*1,Teams!$A:$A,0))&amp;"_"&amp;INDEX(Teams!$B:$B,MATCH(MID(output!A1189,11,4)*1,Teams!$A:$A,0))</f>
        <v>Harvard_VA Commonwealth</v>
      </c>
    </row>
    <row r="1190" spans="1:4" x14ac:dyDescent="0.55000000000000004">
      <c r="A1190" t="s">
        <v>1261</v>
      </c>
      <c r="B1190">
        <v>0.442</v>
      </c>
      <c r="D1190" t="str">
        <f>INDEX(Teams!$B:$B,MATCH(MID(output!A1190,6,4)*1,Teams!$A:$A,0))&amp;"_"&amp;INDEX(Teams!$B:$B,MATCH(MID(output!A1190,11,4)*1,Teams!$A:$A,0))</f>
        <v>Harvard_Valparaiso</v>
      </c>
    </row>
    <row r="1191" spans="1:4" x14ac:dyDescent="0.55000000000000004">
      <c r="A1191" t="s">
        <v>1262</v>
      </c>
      <c r="B1191">
        <v>0.16300000000000001</v>
      </c>
      <c r="D1191" t="str">
        <f>INDEX(Teams!$B:$B,MATCH(MID(output!A1191,6,4)*1,Teams!$A:$A,0))&amp;"_"&amp;INDEX(Teams!$B:$B,MATCH(MID(output!A1191,11,4)*1,Teams!$A:$A,0))</f>
        <v>Harvard_Villanova</v>
      </c>
    </row>
    <row r="1192" spans="1:4" x14ac:dyDescent="0.55000000000000004">
      <c r="A1192" t="s">
        <v>1263</v>
      </c>
      <c r="B1192">
        <v>0.22</v>
      </c>
      <c r="D1192" t="str">
        <f>INDEX(Teams!$B:$B,MATCH(MID(output!A1192,6,4)*1,Teams!$A:$A,0))&amp;"_"&amp;INDEX(Teams!$B:$B,MATCH(MID(output!A1192,11,4)*1,Teams!$A:$A,0))</f>
        <v>Harvard_Virginia</v>
      </c>
    </row>
    <row r="1193" spans="1:4" x14ac:dyDescent="0.55000000000000004">
      <c r="A1193" t="s">
        <v>1264</v>
      </c>
      <c r="B1193">
        <v>0.35899999999999999</v>
      </c>
      <c r="D1193" t="str">
        <f>INDEX(Teams!$B:$B,MATCH(MID(output!A1193,6,4)*1,Teams!$A:$A,0))&amp;"_"&amp;INDEX(Teams!$B:$B,MATCH(MID(output!A1193,11,4)*1,Teams!$A:$A,0))</f>
        <v>Harvard_West Virginia</v>
      </c>
    </row>
    <row r="1194" spans="1:4" x14ac:dyDescent="0.55000000000000004">
      <c r="A1194" t="s">
        <v>1265</v>
      </c>
      <c r="B1194">
        <v>0.25600000000000001</v>
      </c>
      <c r="D1194" t="str">
        <f>INDEX(Teams!$B:$B,MATCH(MID(output!A1194,6,4)*1,Teams!$A:$A,0))&amp;"_"&amp;INDEX(Teams!$B:$B,MATCH(MID(output!A1194,11,4)*1,Teams!$A:$A,0))</f>
        <v>Harvard_Wichita St</v>
      </c>
    </row>
    <row r="1195" spans="1:4" x14ac:dyDescent="0.55000000000000004">
      <c r="A1195" t="s">
        <v>1266</v>
      </c>
      <c r="B1195">
        <v>0.20599999999999999</v>
      </c>
      <c r="D1195" t="str">
        <f>INDEX(Teams!$B:$B,MATCH(MID(output!A1195,6,4)*1,Teams!$A:$A,0))&amp;"_"&amp;INDEX(Teams!$B:$B,MATCH(MID(output!A1195,11,4)*1,Teams!$A:$A,0))</f>
        <v>Harvard_Wisconsin</v>
      </c>
    </row>
    <row r="1196" spans="1:4" x14ac:dyDescent="0.55000000000000004">
      <c r="A1196" t="s">
        <v>1267</v>
      </c>
      <c r="B1196">
        <v>0.441</v>
      </c>
      <c r="D1196" t="str">
        <f>INDEX(Teams!$B:$B,MATCH(MID(output!A1196,6,4)*1,Teams!$A:$A,0))&amp;"_"&amp;INDEX(Teams!$B:$B,MATCH(MID(output!A1196,11,4)*1,Teams!$A:$A,0))</f>
        <v>Harvard_Wofford</v>
      </c>
    </row>
    <row r="1197" spans="1:4" x14ac:dyDescent="0.55000000000000004">
      <c r="A1197" t="s">
        <v>1268</v>
      </c>
      <c r="B1197">
        <v>0.51200000000000001</v>
      </c>
      <c r="D1197" t="str">
        <f>INDEX(Teams!$B:$B,MATCH(MID(output!A1197,6,4)*1,Teams!$A:$A,0))&amp;"_"&amp;INDEX(Teams!$B:$B,MATCH(MID(output!A1197,11,4)*1,Teams!$A:$A,0))</f>
        <v>Harvard_Wyoming</v>
      </c>
    </row>
    <row r="1198" spans="1:4" x14ac:dyDescent="0.55000000000000004">
      <c r="A1198" t="s">
        <v>1269</v>
      </c>
      <c r="B1198">
        <v>0.46500000000000002</v>
      </c>
      <c r="D1198" t="str">
        <f>INDEX(Teams!$B:$B,MATCH(MID(output!A1198,6,4)*1,Teams!$A:$A,0))&amp;"_"&amp;INDEX(Teams!$B:$B,MATCH(MID(output!A1198,11,4)*1,Teams!$A:$A,0))</f>
        <v>Harvard_Xavier</v>
      </c>
    </row>
    <row r="1199" spans="1:4" x14ac:dyDescent="0.55000000000000004">
      <c r="A1199" t="s">
        <v>1270</v>
      </c>
      <c r="B1199">
        <v>0.38300000000000001</v>
      </c>
      <c r="D1199" t="str">
        <f>INDEX(Teams!$B:$B,MATCH(MID(output!A1199,6,4)*1,Teams!$A:$A,0))&amp;"_"&amp;INDEX(Teams!$B:$B,MATCH(MID(output!A1199,11,4)*1,Teams!$A:$A,0))</f>
        <v>Indiana_Iowa</v>
      </c>
    </row>
    <row r="1200" spans="1:4" x14ac:dyDescent="0.55000000000000004">
      <c r="A1200" t="s">
        <v>1271</v>
      </c>
      <c r="B1200">
        <v>0.23300000000000001</v>
      </c>
      <c r="D1200" t="str">
        <f>INDEX(Teams!$B:$B,MATCH(MID(output!A1200,6,4)*1,Teams!$A:$A,0))&amp;"_"&amp;INDEX(Teams!$B:$B,MATCH(MID(output!A1200,11,4)*1,Teams!$A:$A,0))</f>
        <v>Indiana_Iowa St</v>
      </c>
    </row>
    <row r="1201" spans="1:4" x14ac:dyDescent="0.55000000000000004">
      <c r="A1201" t="s">
        <v>1272</v>
      </c>
      <c r="B1201">
        <v>0.18</v>
      </c>
      <c r="D1201" t="str">
        <f>INDEX(Teams!$B:$B,MATCH(MID(output!A1201,6,4)*1,Teams!$A:$A,0))&amp;"_"&amp;INDEX(Teams!$B:$B,MATCH(MID(output!A1201,11,4)*1,Teams!$A:$A,0))</f>
        <v>Indiana_Kansas</v>
      </c>
    </row>
    <row r="1202" spans="1:4" x14ac:dyDescent="0.55000000000000004">
      <c r="A1202" t="s">
        <v>1273</v>
      </c>
      <c r="B1202">
        <v>0.113</v>
      </c>
      <c r="D1202" t="str">
        <f>INDEX(Teams!$B:$B,MATCH(MID(output!A1202,6,4)*1,Teams!$A:$A,0))&amp;"_"&amp;INDEX(Teams!$B:$B,MATCH(MID(output!A1202,11,4)*1,Teams!$A:$A,0))</f>
        <v>Indiana_Kentucky</v>
      </c>
    </row>
    <row r="1203" spans="1:4" x14ac:dyDescent="0.55000000000000004">
      <c r="A1203" t="s">
        <v>1274</v>
      </c>
      <c r="B1203">
        <v>0.57999999999999996</v>
      </c>
      <c r="D1203" t="str">
        <f>INDEX(Teams!$B:$B,MATCH(MID(output!A1203,6,4)*1,Teams!$A:$A,0))&amp;"_"&amp;INDEX(Teams!$B:$B,MATCH(MID(output!A1203,11,4)*1,Teams!$A:$A,0))</f>
        <v>Indiana_Lafayette</v>
      </c>
    </row>
    <row r="1204" spans="1:4" x14ac:dyDescent="0.55000000000000004">
      <c r="A1204" t="s">
        <v>1275</v>
      </c>
      <c r="B1204">
        <v>0.30099999999999999</v>
      </c>
      <c r="D1204" t="str">
        <f>INDEX(Teams!$B:$B,MATCH(MID(output!A1204,6,4)*1,Teams!$A:$A,0))&amp;"_"&amp;INDEX(Teams!$B:$B,MATCH(MID(output!A1204,11,4)*1,Teams!$A:$A,0))</f>
        <v>Indiana_Louisville</v>
      </c>
    </row>
    <row r="1205" spans="1:4" x14ac:dyDescent="0.55000000000000004">
      <c r="A1205" t="s">
        <v>1276</v>
      </c>
      <c r="B1205">
        <v>0.46400000000000002</v>
      </c>
      <c r="D1205" t="str">
        <f>INDEX(Teams!$B:$B,MATCH(MID(output!A1205,6,4)*1,Teams!$A:$A,0))&amp;"_"&amp;INDEX(Teams!$B:$B,MATCH(MID(output!A1205,11,4)*1,Teams!$A:$A,0))</f>
        <v>Indiana_LSU</v>
      </c>
    </row>
    <row r="1206" spans="1:4" x14ac:dyDescent="0.55000000000000004">
      <c r="A1206" t="s">
        <v>1277</v>
      </c>
      <c r="B1206">
        <v>0.56999999999999995</v>
      </c>
      <c r="D1206" t="str">
        <f>INDEX(Teams!$B:$B,MATCH(MID(output!A1206,6,4)*1,Teams!$A:$A,0))&amp;"_"&amp;INDEX(Teams!$B:$B,MATCH(MID(output!A1206,11,4)*1,Teams!$A:$A,0))</f>
        <v>Indiana_Manhattan</v>
      </c>
    </row>
    <row r="1207" spans="1:4" x14ac:dyDescent="0.55000000000000004">
      <c r="A1207" t="s">
        <v>1278</v>
      </c>
      <c r="B1207">
        <v>0.43099999999999999</v>
      </c>
      <c r="D1207" t="str">
        <f>INDEX(Teams!$B:$B,MATCH(MID(output!A1207,6,4)*1,Teams!$A:$A,0))&amp;"_"&amp;INDEX(Teams!$B:$B,MATCH(MID(output!A1207,11,4)*1,Teams!$A:$A,0))</f>
        <v>Indiana_Maryland</v>
      </c>
    </row>
    <row r="1208" spans="1:4" x14ac:dyDescent="0.55000000000000004">
      <c r="A1208" t="s">
        <v>1279</v>
      </c>
      <c r="B1208">
        <v>0.32500000000000001</v>
      </c>
      <c r="D1208" t="str">
        <f>INDEX(Teams!$B:$B,MATCH(MID(output!A1208,6,4)*1,Teams!$A:$A,0))&amp;"_"&amp;INDEX(Teams!$B:$B,MATCH(MID(output!A1208,11,4)*1,Teams!$A:$A,0))</f>
        <v>Indiana_Michigan St</v>
      </c>
    </row>
    <row r="1209" spans="1:4" x14ac:dyDescent="0.55000000000000004">
      <c r="A1209" t="s">
        <v>1280</v>
      </c>
      <c r="B1209">
        <v>0.56499999999999995</v>
      </c>
      <c r="D1209" t="str">
        <f>INDEX(Teams!$B:$B,MATCH(MID(output!A1209,6,4)*1,Teams!$A:$A,0))&amp;"_"&amp;INDEX(Teams!$B:$B,MATCH(MID(output!A1209,11,4)*1,Teams!$A:$A,0))</f>
        <v>Indiana_Mississippi</v>
      </c>
    </row>
    <row r="1210" spans="1:4" x14ac:dyDescent="0.55000000000000004">
      <c r="A1210" t="s">
        <v>1281</v>
      </c>
      <c r="B1210">
        <v>0.56699999999999995</v>
      </c>
      <c r="D1210" t="str">
        <f>INDEX(Teams!$B:$B,MATCH(MID(output!A1210,6,4)*1,Teams!$A:$A,0))&amp;"_"&amp;INDEX(Teams!$B:$B,MATCH(MID(output!A1210,11,4)*1,Teams!$A:$A,0))</f>
        <v>Indiana_N Dakota St</v>
      </c>
    </row>
    <row r="1211" spans="1:4" x14ac:dyDescent="0.55000000000000004">
      <c r="A1211" t="s">
        <v>1282</v>
      </c>
      <c r="B1211">
        <v>0.42699999999999999</v>
      </c>
      <c r="D1211" t="str">
        <f>INDEX(Teams!$B:$B,MATCH(MID(output!A1211,6,4)*1,Teams!$A:$A,0))&amp;"_"&amp;INDEX(Teams!$B:$B,MATCH(MID(output!A1211,11,4)*1,Teams!$A:$A,0))</f>
        <v>Indiana_NC State</v>
      </c>
    </row>
    <row r="1212" spans="1:4" x14ac:dyDescent="0.55000000000000004">
      <c r="A1212" t="s">
        <v>1283</v>
      </c>
      <c r="B1212">
        <v>0.54200000000000004</v>
      </c>
      <c r="D1212" t="str">
        <f>INDEX(Teams!$B:$B,MATCH(MID(output!A1212,6,4)*1,Teams!$A:$A,0))&amp;"_"&amp;INDEX(Teams!$B:$B,MATCH(MID(output!A1212,11,4)*1,Teams!$A:$A,0))</f>
        <v>Indiana_New Mexico St</v>
      </c>
    </row>
    <row r="1213" spans="1:4" x14ac:dyDescent="0.55000000000000004">
      <c r="A1213" t="s">
        <v>1284</v>
      </c>
      <c r="B1213">
        <v>0.19600000000000001</v>
      </c>
      <c r="D1213" t="str">
        <f>INDEX(Teams!$B:$B,MATCH(MID(output!A1213,6,4)*1,Teams!$A:$A,0))&amp;"_"&amp;INDEX(Teams!$B:$B,MATCH(MID(output!A1213,11,4)*1,Teams!$A:$A,0))</f>
        <v>Indiana_North Carolina</v>
      </c>
    </row>
    <row r="1214" spans="1:4" x14ac:dyDescent="0.55000000000000004">
      <c r="A1214" t="s">
        <v>1285</v>
      </c>
      <c r="B1214">
        <v>0.55800000000000005</v>
      </c>
      <c r="D1214" t="str">
        <f>INDEX(Teams!$B:$B,MATCH(MID(output!A1214,6,4)*1,Teams!$A:$A,0))&amp;"_"&amp;INDEX(Teams!$B:$B,MATCH(MID(output!A1214,11,4)*1,Teams!$A:$A,0))</f>
        <v>Indiana_North Florida</v>
      </c>
    </row>
    <row r="1215" spans="1:4" x14ac:dyDescent="0.55000000000000004">
      <c r="A1215" t="s">
        <v>1286</v>
      </c>
      <c r="B1215">
        <v>0.59</v>
      </c>
      <c r="D1215" t="str">
        <f>INDEX(Teams!$B:$B,MATCH(MID(output!A1215,6,4)*1,Teams!$A:$A,0))&amp;"_"&amp;INDEX(Teams!$B:$B,MATCH(MID(output!A1215,11,4)*1,Teams!$A:$A,0))</f>
        <v>Indiana_Northeastern</v>
      </c>
    </row>
    <row r="1216" spans="1:4" x14ac:dyDescent="0.55000000000000004">
      <c r="A1216" t="s">
        <v>1287</v>
      </c>
      <c r="B1216">
        <v>0.40699999999999997</v>
      </c>
      <c r="D1216" t="str">
        <f>INDEX(Teams!$B:$B,MATCH(MID(output!A1216,6,4)*1,Teams!$A:$A,0))&amp;"_"&amp;INDEX(Teams!$B:$B,MATCH(MID(output!A1216,11,4)*1,Teams!$A:$A,0))</f>
        <v>Indiana_Northern Iowa</v>
      </c>
    </row>
    <row r="1217" spans="1:4" x14ac:dyDescent="0.55000000000000004">
      <c r="A1217" t="s">
        <v>1288</v>
      </c>
      <c r="B1217">
        <v>0.23400000000000001</v>
      </c>
      <c r="D1217" t="str">
        <f>INDEX(Teams!$B:$B,MATCH(MID(output!A1217,6,4)*1,Teams!$A:$A,0))&amp;"_"&amp;INDEX(Teams!$B:$B,MATCH(MID(output!A1217,11,4)*1,Teams!$A:$A,0))</f>
        <v>Indiana_Notre Dame</v>
      </c>
    </row>
    <row r="1218" spans="1:4" x14ac:dyDescent="0.55000000000000004">
      <c r="A1218" t="s">
        <v>1289</v>
      </c>
      <c r="B1218">
        <v>0.32600000000000001</v>
      </c>
      <c r="D1218" t="str">
        <f>INDEX(Teams!$B:$B,MATCH(MID(output!A1218,6,4)*1,Teams!$A:$A,0))&amp;"_"&amp;INDEX(Teams!$B:$B,MATCH(MID(output!A1218,11,4)*1,Teams!$A:$A,0))</f>
        <v>Indiana_Ohio St</v>
      </c>
    </row>
    <row r="1219" spans="1:4" x14ac:dyDescent="0.55000000000000004">
      <c r="A1219" t="s">
        <v>1290</v>
      </c>
      <c r="B1219">
        <v>0.28699999999999998</v>
      </c>
      <c r="D1219" t="str">
        <f>INDEX(Teams!$B:$B,MATCH(MID(output!A1219,6,4)*1,Teams!$A:$A,0))&amp;"_"&amp;INDEX(Teams!$B:$B,MATCH(MID(output!A1219,11,4)*1,Teams!$A:$A,0))</f>
        <v>Indiana_Oklahoma</v>
      </c>
    </row>
    <row r="1220" spans="1:4" x14ac:dyDescent="0.55000000000000004">
      <c r="A1220" t="s">
        <v>1291</v>
      </c>
      <c r="B1220">
        <v>0.46400000000000002</v>
      </c>
      <c r="D1220" t="str">
        <f>INDEX(Teams!$B:$B,MATCH(MID(output!A1220,6,4)*1,Teams!$A:$A,0))&amp;"_"&amp;INDEX(Teams!$B:$B,MATCH(MID(output!A1220,11,4)*1,Teams!$A:$A,0))</f>
        <v>Indiana_Oklahoma St</v>
      </c>
    </row>
    <row r="1221" spans="1:4" x14ac:dyDescent="0.55000000000000004">
      <c r="A1221" t="s">
        <v>1292</v>
      </c>
      <c r="B1221">
        <v>0.46</v>
      </c>
      <c r="D1221" t="str">
        <f>INDEX(Teams!$B:$B,MATCH(MID(output!A1221,6,4)*1,Teams!$A:$A,0))&amp;"_"&amp;INDEX(Teams!$B:$B,MATCH(MID(output!A1221,11,4)*1,Teams!$A:$A,0))</f>
        <v>Indiana_Oregon</v>
      </c>
    </row>
    <row r="1222" spans="1:4" x14ac:dyDescent="0.55000000000000004">
      <c r="A1222" t="s">
        <v>1293</v>
      </c>
      <c r="B1222">
        <v>0.44700000000000001</v>
      </c>
      <c r="D1222" t="str">
        <f>INDEX(Teams!$B:$B,MATCH(MID(output!A1222,6,4)*1,Teams!$A:$A,0))&amp;"_"&amp;INDEX(Teams!$B:$B,MATCH(MID(output!A1222,11,4)*1,Teams!$A:$A,0))</f>
        <v>Indiana_Providence</v>
      </c>
    </row>
    <row r="1223" spans="1:4" x14ac:dyDescent="0.55000000000000004">
      <c r="A1223" t="s">
        <v>1294</v>
      </c>
      <c r="B1223">
        <v>0.48</v>
      </c>
      <c r="D1223" t="str">
        <f>INDEX(Teams!$B:$B,MATCH(MID(output!A1223,6,4)*1,Teams!$A:$A,0))&amp;"_"&amp;INDEX(Teams!$B:$B,MATCH(MID(output!A1223,11,4)*1,Teams!$A:$A,0))</f>
        <v>Indiana_Purdue</v>
      </c>
    </row>
    <row r="1224" spans="1:4" x14ac:dyDescent="0.55000000000000004">
      <c r="A1224" t="s">
        <v>1295</v>
      </c>
      <c r="B1224">
        <v>0.57699999999999996</v>
      </c>
      <c r="D1224" t="str">
        <f>INDEX(Teams!$B:$B,MATCH(MID(output!A1224,6,4)*1,Teams!$A:$A,0))&amp;"_"&amp;INDEX(Teams!$B:$B,MATCH(MID(output!A1224,11,4)*1,Teams!$A:$A,0))</f>
        <v>Indiana_Robert Morris</v>
      </c>
    </row>
    <row r="1225" spans="1:4" x14ac:dyDescent="0.55000000000000004">
      <c r="A1225" t="s">
        <v>1296</v>
      </c>
      <c r="B1225">
        <v>0.48799999999999999</v>
      </c>
      <c r="D1225" t="str">
        <f>INDEX(Teams!$B:$B,MATCH(MID(output!A1225,6,4)*1,Teams!$A:$A,0))&amp;"_"&amp;INDEX(Teams!$B:$B,MATCH(MID(output!A1225,11,4)*1,Teams!$A:$A,0))</f>
        <v>Indiana_San Diego St</v>
      </c>
    </row>
    <row r="1226" spans="1:4" x14ac:dyDescent="0.55000000000000004">
      <c r="A1226" t="s">
        <v>1297</v>
      </c>
      <c r="B1226">
        <v>0.496</v>
      </c>
      <c r="D1226" t="str">
        <f>INDEX(Teams!$B:$B,MATCH(MID(output!A1226,6,4)*1,Teams!$A:$A,0))&amp;"_"&amp;INDEX(Teams!$B:$B,MATCH(MID(output!A1226,11,4)*1,Teams!$A:$A,0))</f>
        <v>Indiana_SF Austin</v>
      </c>
    </row>
    <row r="1227" spans="1:4" x14ac:dyDescent="0.55000000000000004">
      <c r="A1227" t="s">
        <v>1298</v>
      </c>
      <c r="B1227">
        <v>0.44500000000000001</v>
      </c>
      <c r="D1227" t="str">
        <f>INDEX(Teams!$B:$B,MATCH(MID(output!A1227,6,4)*1,Teams!$A:$A,0))&amp;"_"&amp;INDEX(Teams!$B:$B,MATCH(MID(output!A1227,11,4)*1,Teams!$A:$A,0))</f>
        <v>Indiana_SMU</v>
      </c>
    </row>
    <row r="1228" spans="1:4" x14ac:dyDescent="0.55000000000000004">
      <c r="A1228" t="s">
        <v>1299</v>
      </c>
      <c r="B1228">
        <v>0.45700000000000002</v>
      </c>
      <c r="D1228" t="str">
        <f>INDEX(Teams!$B:$B,MATCH(MID(output!A1228,6,4)*1,Teams!$A:$A,0))&amp;"_"&amp;INDEX(Teams!$B:$B,MATCH(MID(output!A1228,11,4)*1,Teams!$A:$A,0))</f>
        <v>Indiana_St John's</v>
      </c>
    </row>
    <row r="1229" spans="1:4" x14ac:dyDescent="0.55000000000000004">
      <c r="A1229" t="s">
        <v>1300</v>
      </c>
      <c r="B1229">
        <v>0.39100000000000001</v>
      </c>
      <c r="D1229" t="str">
        <f>INDEX(Teams!$B:$B,MATCH(MID(output!A1229,6,4)*1,Teams!$A:$A,0))&amp;"_"&amp;INDEX(Teams!$B:$B,MATCH(MID(output!A1229,11,4)*1,Teams!$A:$A,0))</f>
        <v>Indiana_Texas</v>
      </c>
    </row>
    <row r="1230" spans="1:4" x14ac:dyDescent="0.55000000000000004">
      <c r="A1230" t="s">
        <v>1301</v>
      </c>
      <c r="B1230">
        <v>0.60899999999999999</v>
      </c>
      <c r="D1230" t="str">
        <f>INDEX(Teams!$B:$B,MATCH(MID(output!A1230,6,4)*1,Teams!$A:$A,0))&amp;"_"&amp;INDEX(Teams!$B:$B,MATCH(MID(output!A1230,11,4)*1,Teams!$A:$A,0))</f>
        <v>Indiana_TX Southern</v>
      </c>
    </row>
    <row r="1231" spans="1:4" x14ac:dyDescent="0.55000000000000004">
      <c r="A1231" t="s">
        <v>1302</v>
      </c>
      <c r="B1231">
        <v>0.54</v>
      </c>
      <c r="D1231" t="str">
        <f>INDEX(Teams!$B:$B,MATCH(MID(output!A1231,6,4)*1,Teams!$A:$A,0))&amp;"_"&amp;INDEX(Teams!$B:$B,MATCH(MID(output!A1231,11,4)*1,Teams!$A:$A,0))</f>
        <v>Indiana_UAB</v>
      </c>
    </row>
    <row r="1232" spans="1:4" x14ac:dyDescent="0.55000000000000004">
      <c r="A1232" t="s">
        <v>1303</v>
      </c>
      <c r="B1232">
        <v>0.59899999999999998</v>
      </c>
      <c r="D1232" t="str">
        <f>INDEX(Teams!$B:$B,MATCH(MID(output!A1232,6,4)*1,Teams!$A:$A,0))&amp;"_"&amp;INDEX(Teams!$B:$B,MATCH(MID(output!A1232,11,4)*1,Teams!$A:$A,0))</f>
        <v>Indiana_UC Irvine</v>
      </c>
    </row>
    <row r="1233" spans="1:4" x14ac:dyDescent="0.55000000000000004">
      <c r="A1233" t="s">
        <v>1304</v>
      </c>
      <c r="B1233">
        <v>0.44700000000000001</v>
      </c>
      <c r="D1233" t="str">
        <f>INDEX(Teams!$B:$B,MATCH(MID(output!A1233,6,4)*1,Teams!$A:$A,0))&amp;"_"&amp;INDEX(Teams!$B:$B,MATCH(MID(output!A1233,11,4)*1,Teams!$A:$A,0))</f>
        <v>Indiana_UCLA</v>
      </c>
    </row>
    <row r="1234" spans="1:4" x14ac:dyDescent="0.55000000000000004">
      <c r="A1234" t="s">
        <v>1305</v>
      </c>
      <c r="B1234">
        <v>0.34200000000000003</v>
      </c>
      <c r="D1234" t="str">
        <f>INDEX(Teams!$B:$B,MATCH(MID(output!A1234,6,4)*1,Teams!$A:$A,0))&amp;"_"&amp;INDEX(Teams!$B:$B,MATCH(MID(output!A1234,11,4)*1,Teams!$A:$A,0))</f>
        <v>Indiana_Utah</v>
      </c>
    </row>
    <row r="1235" spans="1:4" x14ac:dyDescent="0.55000000000000004">
      <c r="A1235" t="s">
        <v>1306</v>
      </c>
      <c r="B1235">
        <v>0.435</v>
      </c>
      <c r="D1235" t="str">
        <f>INDEX(Teams!$B:$B,MATCH(MID(output!A1235,6,4)*1,Teams!$A:$A,0))&amp;"_"&amp;INDEX(Teams!$B:$B,MATCH(MID(output!A1235,11,4)*1,Teams!$A:$A,0))</f>
        <v>Indiana_VA Commonwealth</v>
      </c>
    </row>
    <row r="1236" spans="1:4" x14ac:dyDescent="0.55000000000000004">
      <c r="A1236" t="s">
        <v>1307</v>
      </c>
      <c r="B1236">
        <v>0.57199999999999995</v>
      </c>
      <c r="D1236" t="str">
        <f>INDEX(Teams!$B:$B,MATCH(MID(output!A1236,6,4)*1,Teams!$A:$A,0))&amp;"_"&amp;INDEX(Teams!$B:$B,MATCH(MID(output!A1236,11,4)*1,Teams!$A:$A,0))</f>
        <v>Indiana_Valparaiso</v>
      </c>
    </row>
    <row r="1237" spans="1:4" x14ac:dyDescent="0.55000000000000004">
      <c r="A1237" t="s">
        <v>1308</v>
      </c>
      <c r="B1237">
        <v>0.129</v>
      </c>
      <c r="D1237" t="str">
        <f>INDEX(Teams!$B:$B,MATCH(MID(output!A1237,6,4)*1,Teams!$A:$A,0))&amp;"_"&amp;INDEX(Teams!$B:$B,MATCH(MID(output!A1237,11,4)*1,Teams!$A:$A,0))</f>
        <v>Indiana_Villanova</v>
      </c>
    </row>
    <row r="1238" spans="1:4" x14ac:dyDescent="0.55000000000000004">
      <c r="A1238" t="s">
        <v>1309</v>
      </c>
      <c r="B1238">
        <v>0.22500000000000001</v>
      </c>
      <c r="D1238" t="str">
        <f>INDEX(Teams!$B:$B,MATCH(MID(output!A1238,6,4)*1,Teams!$A:$A,0))&amp;"_"&amp;INDEX(Teams!$B:$B,MATCH(MID(output!A1238,11,4)*1,Teams!$A:$A,0))</f>
        <v>Indiana_Virginia</v>
      </c>
    </row>
    <row r="1239" spans="1:4" x14ac:dyDescent="0.55000000000000004">
      <c r="A1239" t="s">
        <v>1310</v>
      </c>
      <c r="B1239">
        <v>0.37</v>
      </c>
      <c r="D1239" t="str">
        <f>INDEX(Teams!$B:$B,MATCH(MID(output!A1239,6,4)*1,Teams!$A:$A,0))&amp;"_"&amp;INDEX(Teams!$B:$B,MATCH(MID(output!A1239,11,4)*1,Teams!$A:$A,0))</f>
        <v>Indiana_West Virginia</v>
      </c>
    </row>
    <row r="1240" spans="1:4" x14ac:dyDescent="0.55000000000000004">
      <c r="A1240" t="s">
        <v>1311</v>
      </c>
      <c r="B1240">
        <v>0.32500000000000001</v>
      </c>
      <c r="D1240" t="str">
        <f>INDEX(Teams!$B:$B,MATCH(MID(output!A1240,6,4)*1,Teams!$A:$A,0))&amp;"_"&amp;INDEX(Teams!$B:$B,MATCH(MID(output!A1240,11,4)*1,Teams!$A:$A,0))</f>
        <v>Indiana_Wichita St</v>
      </c>
    </row>
    <row r="1241" spans="1:4" x14ac:dyDescent="0.55000000000000004">
      <c r="A1241" t="s">
        <v>1312</v>
      </c>
      <c r="B1241">
        <v>0.191</v>
      </c>
      <c r="D1241" t="str">
        <f>INDEX(Teams!$B:$B,MATCH(MID(output!A1241,6,4)*1,Teams!$A:$A,0))&amp;"_"&amp;INDEX(Teams!$B:$B,MATCH(MID(output!A1241,11,4)*1,Teams!$A:$A,0))</f>
        <v>Indiana_Wisconsin</v>
      </c>
    </row>
    <row r="1242" spans="1:4" x14ac:dyDescent="0.55000000000000004">
      <c r="A1242" t="s">
        <v>1313</v>
      </c>
      <c r="B1242">
        <v>0.59599999999999997</v>
      </c>
      <c r="D1242" t="str">
        <f>INDEX(Teams!$B:$B,MATCH(MID(output!A1242,6,4)*1,Teams!$A:$A,0))&amp;"_"&amp;INDEX(Teams!$B:$B,MATCH(MID(output!A1242,11,4)*1,Teams!$A:$A,0))</f>
        <v>Indiana_Wofford</v>
      </c>
    </row>
    <row r="1243" spans="1:4" x14ac:dyDescent="0.55000000000000004">
      <c r="A1243" t="s">
        <v>1314</v>
      </c>
      <c r="B1243">
        <v>0.60099999999999998</v>
      </c>
      <c r="D1243" t="str">
        <f>INDEX(Teams!$B:$B,MATCH(MID(output!A1243,6,4)*1,Teams!$A:$A,0))&amp;"_"&amp;INDEX(Teams!$B:$B,MATCH(MID(output!A1243,11,4)*1,Teams!$A:$A,0))</f>
        <v>Indiana_Wyoming</v>
      </c>
    </row>
    <row r="1244" spans="1:4" x14ac:dyDescent="0.55000000000000004">
      <c r="A1244" t="s">
        <v>1315</v>
      </c>
      <c r="B1244">
        <v>0.47199999999999998</v>
      </c>
      <c r="D1244" t="str">
        <f>INDEX(Teams!$B:$B,MATCH(MID(output!A1244,6,4)*1,Teams!$A:$A,0))&amp;"_"&amp;INDEX(Teams!$B:$B,MATCH(MID(output!A1244,11,4)*1,Teams!$A:$A,0))</f>
        <v>Indiana_Xavier</v>
      </c>
    </row>
    <row r="1245" spans="1:4" x14ac:dyDescent="0.55000000000000004">
      <c r="A1245" t="s">
        <v>1316</v>
      </c>
      <c r="B1245">
        <v>0.28799999999999998</v>
      </c>
      <c r="D1245" t="str">
        <f>INDEX(Teams!$B:$B,MATCH(MID(output!A1245,6,4)*1,Teams!$A:$A,0))&amp;"_"&amp;INDEX(Teams!$B:$B,MATCH(MID(output!A1245,11,4)*1,Teams!$A:$A,0))</f>
        <v>Iowa_Iowa St</v>
      </c>
    </row>
    <row r="1246" spans="1:4" x14ac:dyDescent="0.55000000000000004">
      <c r="A1246" t="s">
        <v>1317</v>
      </c>
      <c r="B1246">
        <v>0.22800000000000001</v>
      </c>
      <c r="D1246" t="str">
        <f>INDEX(Teams!$B:$B,MATCH(MID(output!A1246,6,4)*1,Teams!$A:$A,0))&amp;"_"&amp;INDEX(Teams!$B:$B,MATCH(MID(output!A1246,11,4)*1,Teams!$A:$A,0))</f>
        <v>Iowa_Kansas</v>
      </c>
    </row>
    <row r="1247" spans="1:4" x14ac:dyDescent="0.55000000000000004">
      <c r="A1247" t="s">
        <v>1318</v>
      </c>
      <c r="B1247">
        <v>0.16600000000000001</v>
      </c>
      <c r="D1247" t="str">
        <f>INDEX(Teams!$B:$B,MATCH(MID(output!A1247,6,4)*1,Teams!$A:$A,0))&amp;"_"&amp;INDEX(Teams!$B:$B,MATCH(MID(output!A1247,11,4)*1,Teams!$A:$A,0))</f>
        <v>Iowa_Kentucky</v>
      </c>
    </row>
    <row r="1248" spans="1:4" x14ac:dyDescent="0.55000000000000004">
      <c r="A1248" t="s">
        <v>1319</v>
      </c>
      <c r="B1248">
        <v>0.65</v>
      </c>
      <c r="D1248" t="str">
        <f>INDEX(Teams!$B:$B,MATCH(MID(output!A1248,6,4)*1,Teams!$A:$A,0))&amp;"_"&amp;INDEX(Teams!$B:$B,MATCH(MID(output!A1248,11,4)*1,Teams!$A:$A,0))</f>
        <v>Iowa_Lafayette</v>
      </c>
    </row>
    <row r="1249" spans="1:4" x14ac:dyDescent="0.55000000000000004">
      <c r="A1249" t="s">
        <v>1320</v>
      </c>
      <c r="B1249">
        <v>0.35299999999999998</v>
      </c>
      <c r="D1249" t="str">
        <f>INDEX(Teams!$B:$B,MATCH(MID(output!A1249,6,4)*1,Teams!$A:$A,0))&amp;"_"&amp;INDEX(Teams!$B:$B,MATCH(MID(output!A1249,11,4)*1,Teams!$A:$A,0))</f>
        <v>Iowa_Louisville</v>
      </c>
    </row>
    <row r="1250" spans="1:4" x14ac:dyDescent="0.55000000000000004">
      <c r="A1250" t="s">
        <v>1321</v>
      </c>
      <c r="B1250">
        <v>0.51600000000000001</v>
      </c>
      <c r="D1250" t="str">
        <f>INDEX(Teams!$B:$B,MATCH(MID(output!A1250,6,4)*1,Teams!$A:$A,0))&amp;"_"&amp;INDEX(Teams!$B:$B,MATCH(MID(output!A1250,11,4)*1,Teams!$A:$A,0))</f>
        <v>Iowa_LSU</v>
      </c>
    </row>
    <row r="1251" spans="1:4" x14ac:dyDescent="0.55000000000000004">
      <c r="A1251" t="s">
        <v>1322</v>
      </c>
      <c r="B1251">
        <v>0.61</v>
      </c>
      <c r="D1251" t="str">
        <f>INDEX(Teams!$B:$B,MATCH(MID(output!A1251,6,4)*1,Teams!$A:$A,0))&amp;"_"&amp;INDEX(Teams!$B:$B,MATCH(MID(output!A1251,11,4)*1,Teams!$A:$A,0))</f>
        <v>Iowa_Manhattan</v>
      </c>
    </row>
    <row r="1252" spans="1:4" x14ac:dyDescent="0.55000000000000004">
      <c r="A1252" t="s">
        <v>1323</v>
      </c>
      <c r="B1252">
        <v>0.441</v>
      </c>
      <c r="D1252" t="str">
        <f>INDEX(Teams!$B:$B,MATCH(MID(output!A1252,6,4)*1,Teams!$A:$A,0))&amp;"_"&amp;INDEX(Teams!$B:$B,MATCH(MID(output!A1252,11,4)*1,Teams!$A:$A,0))</f>
        <v>Iowa_Maryland</v>
      </c>
    </row>
    <row r="1253" spans="1:4" x14ac:dyDescent="0.55000000000000004">
      <c r="A1253" t="s">
        <v>1324</v>
      </c>
      <c r="B1253">
        <v>0.40500000000000003</v>
      </c>
      <c r="D1253" t="str">
        <f>INDEX(Teams!$B:$B,MATCH(MID(output!A1253,6,4)*1,Teams!$A:$A,0))&amp;"_"&amp;INDEX(Teams!$B:$B,MATCH(MID(output!A1253,11,4)*1,Teams!$A:$A,0))</f>
        <v>Iowa_Michigan St</v>
      </c>
    </row>
    <row r="1254" spans="1:4" x14ac:dyDescent="0.55000000000000004">
      <c r="A1254" t="s">
        <v>1325</v>
      </c>
      <c r="B1254">
        <v>0.621</v>
      </c>
      <c r="D1254" t="str">
        <f>INDEX(Teams!$B:$B,MATCH(MID(output!A1254,6,4)*1,Teams!$A:$A,0))&amp;"_"&amp;INDEX(Teams!$B:$B,MATCH(MID(output!A1254,11,4)*1,Teams!$A:$A,0))</f>
        <v>Iowa_Mississippi</v>
      </c>
    </row>
    <row r="1255" spans="1:4" x14ac:dyDescent="0.55000000000000004">
      <c r="A1255" t="s">
        <v>1326</v>
      </c>
      <c r="B1255">
        <v>0.629</v>
      </c>
      <c r="D1255" t="str">
        <f>INDEX(Teams!$B:$B,MATCH(MID(output!A1255,6,4)*1,Teams!$A:$A,0))&amp;"_"&amp;INDEX(Teams!$B:$B,MATCH(MID(output!A1255,11,4)*1,Teams!$A:$A,0))</f>
        <v>Iowa_N Dakota St</v>
      </c>
    </row>
    <row r="1256" spans="1:4" x14ac:dyDescent="0.55000000000000004">
      <c r="A1256" t="s">
        <v>1327</v>
      </c>
      <c r="B1256">
        <v>0.48899999999999999</v>
      </c>
      <c r="D1256" t="str">
        <f>INDEX(Teams!$B:$B,MATCH(MID(output!A1256,6,4)*1,Teams!$A:$A,0))&amp;"_"&amp;INDEX(Teams!$B:$B,MATCH(MID(output!A1256,11,4)*1,Teams!$A:$A,0))</f>
        <v>Iowa_NC State</v>
      </c>
    </row>
    <row r="1257" spans="1:4" x14ac:dyDescent="0.55000000000000004">
      <c r="A1257" t="s">
        <v>1328</v>
      </c>
      <c r="B1257">
        <v>0.55400000000000005</v>
      </c>
      <c r="D1257" t="str">
        <f>INDEX(Teams!$B:$B,MATCH(MID(output!A1257,6,4)*1,Teams!$A:$A,0))&amp;"_"&amp;INDEX(Teams!$B:$B,MATCH(MID(output!A1257,11,4)*1,Teams!$A:$A,0))</f>
        <v>Iowa_New Mexico St</v>
      </c>
    </row>
    <row r="1258" spans="1:4" x14ac:dyDescent="0.55000000000000004">
      <c r="A1258" t="s">
        <v>1329</v>
      </c>
      <c r="B1258">
        <v>0.26500000000000001</v>
      </c>
      <c r="D1258" t="str">
        <f>INDEX(Teams!$B:$B,MATCH(MID(output!A1258,6,4)*1,Teams!$A:$A,0))&amp;"_"&amp;INDEX(Teams!$B:$B,MATCH(MID(output!A1258,11,4)*1,Teams!$A:$A,0))</f>
        <v>Iowa_North Carolina</v>
      </c>
    </row>
    <row r="1259" spans="1:4" x14ac:dyDescent="0.55000000000000004">
      <c r="A1259" t="s">
        <v>1330</v>
      </c>
      <c r="B1259">
        <v>0.61099999999999999</v>
      </c>
      <c r="D1259" t="str">
        <f>INDEX(Teams!$B:$B,MATCH(MID(output!A1259,6,4)*1,Teams!$A:$A,0))&amp;"_"&amp;INDEX(Teams!$B:$B,MATCH(MID(output!A1259,11,4)*1,Teams!$A:$A,0))</f>
        <v>Iowa_North Florida</v>
      </c>
    </row>
    <row r="1260" spans="1:4" x14ac:dyDescent="0.55000000000000004">
      <c r="A1260" t="s">
        <v>1331</v>
      </c>
      <c r="B1260">
        <v>0.65200000000000002</v>
      </c>
      <c r="D1260" t="str">
        <f>INDEX(Teams!$B:$B,MATCH(MID(output!A1260,6,4)*1,Teams!$A:$A,0))&amp;"_"&amp;INDEX(Teams!$B:$B,MATCH(MID(output!A1260,11,4)*1,Teams!$A:$A,0))</f>
        <v>Iowa_Northeastern</v>
      </c>
    </row>
    <row r="1261" spans="1:4" x14ac:dyDescent="0.55000000000000004">
      <c r="A1261" t="s">
        <v>1332</v>
      </c>
      <c r="B1261">
        <v>0.42399999999999999</v>
      </c>
      <c r="D1261" t="str">
        <f>INDEX(Teams!$B:$B,MATCH(MID(output!A1261,6,4)*1,Teams!$A:$A,0))&amp;"_"&amp;INDEX(Teams!$B:$B,MATCH(MID(output!A1261,11,4)*1,Teams!$A:$A,0))</f>
        <v>Iowa_Northern Iowa</v>
      </c>
    </row>
    <row r="1262" spans="1:4" x14ac:dyDescent="0.55000000000000004">
      <c r="A1262" t="s">
        <v>1333</v>
      </c>
      <c r="B1262">
        <v>0.29899999999999999</v>
      </c>
      <c r="D1262" t="str">
        <f>INDEX(Teams!$B:$B,MATCH(MID(output!A1262,6,4)*1,Teams!$A:$A,0))&amp;"_"&amp;INDEX(Teams!$B:$B,MATCH(MID(output!A1262,11,4)*1,Teams!$A:$A,0))</f>
        <v>Iowa_Notre Dame</v>
      </c>
    </row>
    <row r="1263" spans="1:4" x14ac:dyDescent="0.55000000000000004">
      <c r="A1263" t="s">
        <v>1334</v>
      </c>
      <c r="B1263">
        <v>0.42899999999999999</v>
      </c>
      <c r="D1263" t="str">
        <f>INDEX(Teams!$B:$B,MATCH(MID(output!A1263,6,4)*1,Teams!$A:$A,0))&amp;"_"&amp;INDEX(Teams!$B:$B,MATCH(MID(output!A1263,11,4)*1,Teams!$A:$A,0))</f>
        <v>Iowa_Ohio St</v>
      </c>
    </row>
    <row r="1264" spans="1:4" x14ac:dyDescent="0.55000000000000004">
      <c r="A1264" t="s">
        <v>1335</v>
      </c>
      <c r="B1264">
        <v>0.36499999999999999</v>
      </c>
      <c r="D1264" t="str">
        <f>INDEX(Teams!$B:$B,MATCH(MID(output!A1264,6,4)*1,Teams!$A:$A,0))&amp;"_"&amp;INDEX(Teams!$B:$B,MATCH(MID(output!A1264,11,4)*1,Teams!$A:$A,0))</f>
        <v>Iowa_Oklahoma</v>
      </c>
    </row>
    <row r="1265" spans="1:4" x14ac:dyDescent="0.55000000000000004">
      <c r="A1265" t="s">
        <v>1336</v>
      </c>
      <c r="B1265">
        <v>0.45500000000000002</v>
      </c>
      <c r="D1265" t="str">
        <f>INDEX(Teams!$B:$B,MATCH(MID(output!A1265,6,4)*1,Teams!$A:$A,0))&amp;"_"&amp;INDEX(Teams!$B:$B,MATCH(MID(output!A1265,11,4)*1,Teams!$A:$A,0))</f>
        <v>Iowa_Oklahoma St</v>
      </c>
    </row>
    <row r="1266" spans="1:4" x14ac:dyDescent="0.55000000000000004">
      <c r="A1266" t="s">
        <v>1337</v>
      </c>
      <c r="B1266">
        <v>0.53100000000000003</v>
      </c>
      <c r="D1266" t="str">
        <f>INDEX(Teams!$B:$B,MATCH(MID(output!A1266,6,4)*1,Teams!$A:$A,0))&amp;"_"&amp;INDEX(Teams!$B:$B,MATCH(MID(output!A1266,11,4)*1,Teams!$A:$A,0))</f>
        <v>Iowa_Oregon</v>
      </c>
    </row>
    <row r="1267" spans="1:4" x14ac:dyDescent="0.55000000000000004">
      <c r="A1267" t="s">
        <v>1338</v>
      </c>
      <c r="B1267">
        <v>0.51700000000000002</v>
      </c>
      <c r="D1267" t="str">
        <f>INDEX(Teams!$B:$B,MATCH(MID(output!A1267,6,4)*1,Teams!$A:$A,0))&amp;"_"&amp;INDEX(Teams!$B:$B,MATCH(MID(output!A1267,11,4)*1,Teams!$A:$A,0))</f>
        <v>Iowa_Providence</v>
      </c>
    </row>
    <row r="1268" spans="1:4" x14ac:dyDescent="0.55000000000000004">
      <c r="A1268" t="s">
        <v>1339</v>
      </c>
      <c r="B1268">
        <v>0.54500000000000004</v>
      </c>
      <c r="D1268" t="str">
        <f>INDEX(Teams!$B:$B,MATCH(MID(output!A1268,6,4)*1,Teams!$A:$A,0))&amp;"_"&amp;INDEX(Teams!$B:$B,MATCH(MID(output!A1268,11,4)*1,Teams!$A:$A,0))</f>
        <v>Iowa_Purdue</v>
      </c>
    </row>
    <row r="1269" spans="1:4" x14ac:dyDescent="0.55000000000000004">
      <c r="A1269" t="s">
        <v>1340</v>
      </c>
      <c r="B1269">
        <v>0.63100000000000001</v>
      </c>
      <c r="D1269" t="str">
        <f>INDEX(Teams!$B:$B,MATCH(MID(output!A1269,6,4)*1,Teams!$A:$A,0))&amp;"_"&amp;INDEX(Teams!$B:$B,MATCH(MID(output!A1269,11,4)*1,Teams!$A:$A,0))</f>
        <v>Iowa_Robert Morris</v>
      </c>
    </row>
    <row r="1270" spans="1:4" x14ac:dyDescent="0.55000000000000004">
      <c r="A1270" t="s">
        <v>1341</v>
      </c>
      <c r="B1270">
        <v>0.503</v>
      </c>
      <c r="D1270" t="str">
        <f>INDEX(Teams!$B:$B,MATCH(MID(output!A1270,6,4)*1,Teams!$A:$A,0))&amp;"_"&amp;INDEX(Teams!$B:$B,MATCH(MID(output!A1270,11,4)*1,Teams!$A:$A,0))</f>
        <v>Iowa_San Diego St</v>
      </c>
    </row>
    <row r="1271" spans="1:4" x14ac:dyDescent="0.55000000000000004">
      <c r="A1271" t="s">
        <v>1342</v>
      </c>
      <c r="B1271">
        <v>0.53200000000000003</v>
      </c>
      <c r="D1271" t="str">
        <f>INDEX(Teams!$B:$B,MATCH(MID(output!A1271,6,4)*1,Teams!$A:$A,0))&amp;"_"&amp;INDEX(Teams!$B:$B,MATCH(MID(output!A1271,11,4)*1,Teams!$A:$A,0))</f>
        <v>Iowa_SF Austin</v>
      </c>
    </row>
    <row r="1272" spans="1:4" x14ac:dyDescent="0.55000000000000004">
      <c r="A1272" t="s">
        <v>1343</v>
      </c>
      <c r="B1272">
        <v>0.45700000000000002</v>
      </c>
      <c r="D1272" t="str">
        <f>INDEX(Teams!$B:$B,MATCH(MID(output!A1272,6,4)*1,Teams!$A:$A,0))&amp;"_"&amp;INDEX(Teams!$B:$B,MATCH(MID(output!A1272,11,4)*1,Teams!$A:$A,0))</f>
        <v>Iowa_SMU</v>
      </c>
    </row>
    <row r="1273" spans="1:4" x14ac:dyDescent="0.55000000000000004">
      <c r="A1273" t="s">
        <v>1344</v>
      </c>
      <c r="B1273">
        <v>0.5</v>
      </c>
      <c r="D1273" t="str">
        <f>INDEX(Teams!$B:$B,MATCH(MID(output!A1273,6,4)*1,Teams!$A:$A,0))&amp;"_"&amp;INDEX(Teams!$B:$B,MATCH(MID(output!A1273,11,4)*1,Teams!$A:$A,0))</f>
        <v>Iowa_St John's</v>
      </c>
    </row>
    <row r="1274" spans="1:4" x14ac:dyDescent="0.55000000000000004">
      <c r="A1274" t="s">
        <v>1345</v>
      </c>
      <c r="B1274">
        <v>0.46800000000000003</v>
      </c>
      <c r="D1274" t="str">
        <f>INDEX(Teams!$B:$B,MATCH(MID(output!A1274,6,4)*1,Teams!$A:$A,0))&amp;"_"&amp;INDEX(Teams!$B:$B,MATCH(MID(output!A1274,11,4)*1,Teams!$A:$A,0))</f>
        <v>Iowa_Texas</v>
      </c>
    </row>
    <row r="1275" spans="1:4" x14ac:dyDescent="0.55000000000000004">
      <c r="A1275" t="s">
        <v>1346</v>
      </c>
      <c r="B1275">
        <v>0.63100000000000001</v>
      </c>
      <c r="D1275" t="str">
        <f>INDEX(Teams!$B:$B,MATCH(MID(output!A1275,6,4)*1,Teams!$A:$A,0))&amp;"_"&amp;INDEX(Teams!$B:$B,MATCH(MID(output!A1275,11,4)*1,Teams!$A:$A,0))</f>
        <v>Iowa_TX Southern</v>
      </c>
    </row>
    <row r="1276" spans="1:4" x14ac:dyDescent="0.55000000000000004">
      <c r="A1276" t="s">
        <v>1347</v>
      </c>
      <c r="B1276">
        <v>0.60299999999999998</v>
      </c>
      <c r="D1276" t="str">
        <f>INDEX(Teams!$B:$B,MATCH(MID(output!A1276,6,4)*1,Teams!$A:$A,0))&amp;"_"&amp;INDEX(Teams!$B:$B,MATCH(MID(output!A1276,11,4)*1,Teams!$A:$A,0))</f>
        <v>Iowa_UAB</v>
      </c>
    </row>
    <row r="1277" spans="1:4" x14ac:dyDescent="0.55000000000000004">
      <c r="A1277" t="s">
        <v>1348</v>
      </c>
      <c r="B1277">
        <v>0.65400000000000003</v>
      </c>
      <c r="D1277" t="str">
        <f>INDEX(Teams!$B:$B,MATCH(MID(output!A1277,6,4)*1,Teams!$A:$A,0))&amp;"_"&amp;INDEX(Teams!$B:$B,MATCH(MID(output!A1277,11,4)*1,Teams!$A:$A,0))</f>
        <v>Iowa_UC Irvine</v>
      </c>
    </row>
    <row r="1278" spans="1:4" x14ac:dyDescent="0.55000000000000004">
      <c r="A1278" t="s">
        <v>1349</v>
      </c>
      <c r="B1278">
        <v>0.53900000000000003</v>
      </c>
      <c r="D1278" t="str">
        <f>INDEX(Teams!$B:$B,MATCH(MID(output!A1278,6,4)*1,Teams!$A:$A,0))&amp;"_"&amp;INDEX(Teams!$B:$B,MATCH(MID(output!A1278,11,4)*1,Teams!$A:$A,0))</f>
        <v>Iowa_UCLA</v>
      </c>
    </row>
    <row r="1279" spans="1:4" x14ac:dyDescent="0.55000000000000004">
      <c r="A1279" t="s">
        <v>1350</v>
      </c>
      <c r="B1279">
        <v>0.41799999999999998</v>
      </c>
      <c r="D1279" t="str">
        <f>INDEX(Teams!$B:$B,MATCH(MID(output!A1279,6,4)*1,Teams!$A:$A,0))&amp;"_"&amp;INDEX(Teams!$B:$B,MATCH(MID(output!A1279,11,4)*1,Teams!$A:$A,0))</f>
        <v>Iowa_Utah</v>
      </c>
    </row>
    <row r="1280" spans="1:4" x14ac:dyDescent="0.55000000000000004">
      <c r="A1280" t="s">
        <v>1351</v>
      </c>
      <c r="B1280">
        <v>0.46899999999999997</v>
      </c>
      <c r="D1280" t="str">
        <f>INDEX(Teams!$B:$B,MATCH(MID(output!A1280,6,4)*1,Teams!$A:$A,0))&amp;"_"&amp;INDEX(Teams!$B:$B,MATCH(MID(output!A1280,11,4)*1,Teams!$A:$A,0))</f>
        <v>Iowa_VA Commonwealth</v>
      </c>
    </row>
    <row r="1281" spans="1:4" x14ac:dyDescent="0.55000000000000004">
      <c r="A1281" t="s">
        <v>1352</v>
      </c>
      <c r="B1281">
        <v>0.622</v>
      </c>
      <c r="D1281" t="str">
        <f>INDEX(Teams!$B:$B,MATCH(MID(output!A1281,6,4)*1,Teams!$A:$A,0))&amp;"_"&amp;INDEX(Teams!$B:$B,MATCH(MID(output!A1281,11,4)*1,Teams!$A:$A,0))</f>
        <v>Iowa_Valparaiso</v>
      </c>
    </row>
    <row r="1282" spans="1:4" x14ac:dyDescent="0.55000000000000004">
      <c r="A1282" t="s">
        <v>1353</v>
      </c>
      <c r="B1282">
        <v>0.219</v>
      </c>
      <c r="D1282" t="str">
        <f>INDEX(Teams!$B:$B,MATCH(MID(output!A1282,6,4)*1,Teams!$A:$A,0))&amp;"_"&amp;INDEX(Teams!$B:$B,MATCH(MID(output!A1282,11,4)*1,Teams!$A:$A,0))</f>
        <v>Iowa_Villanova</v>
      </c>
    </row>
    <row r="1283" spans="1:4" x14ac:dyDescent="0.55000000000000004">
      <c r="A1283" t="s">
        <v>1354</v>
      </c>
      <c r="B1283">
        <v>0.29899999999999999</v>
      </c>
      <c r="D1283" t="str">
        <f>INDEX(Teams!$B:$B,MATCH(MID(output!A1283,6,4)*1,Teams!$A:$A,0))&amp;"_"&amp;INDEX(Teams!$B:$B,MATCH(MID(output!A1283,11,4)*1,Teams!$A:$A,0))</f>
        <v>Iowa_Virginia</v>
      </c>
    </row>
    <row r="1284" spans="1:4" x14ac:dyDescent="0.55000000000000004">
      <c r="A1284" t="s">
        <v>1355</v>
      </c>
      <c r="B1284">
        <v>0.48099999999999998</v>
      </c>
      <c r="D1284" t="str">
        <f>INDEX(Teams!$B:$B,MATCH(MID(output!A1284,6,4)*1,Teams!$A:$A,0))&amp;"_"&amp;INDEX(Teams!$B:$B,MATCH(MID(output!A1284,11,4)*1,Teams!$A:$A,0))</f>
        <v>Iowa_West Virginia</v>
      </c>
    </row>
    <row r="1285" spans="1:4" x14ac:dyDescent="0.55000000000000004">
      <c r="A1285" t="s">
        <v>1356</v>
      </c>
      <c r="B1285">
        <v>0.41099999999999998</v>
      </c>
      <c r="D1285" t="str">
        <f>INDEX(Teams!$B:$B,MATCH(MID(output!A1285,6,4)*1,Teams!$A:$A,0))&amp;"_"&amp;INDEX(Teams!$B:$B,MATCH(MID(output!A1285,11,4)*1,Teams!$A:$A,0))</f>
        <v>Iowa_Wichita St</v>
      </c>
    </row>
    <row r="1286" spans="1:4" x14ac:dyDescent="0.55000000000000004">
      <c r="A1286" t="s">
        <v>1357</v>
      </c>
      <c r="B1286">
        <v>0.24</v>
      </c>
      <c r="D1286" t="str">
        <f>INDEX(Teams!$B:$B,MATCH(MID(output!A1286,6,4)*1,Teams!$A:$A,0))&amp;"_"&amp;INDEX(Teams!$B:$B,MATCH(MID(output!A1286,11,4)*1,Teams!$A:$A,0))</f>
        <v>Iowa_Wisconsin</v>
      </c>
    </row>
    <row r="1287" spans="1:4" x14ac:dyDescent="0.55000000000000004">
      <c r="A1287" t="s">
        <v>1358</v>
      </c>
      <c r="B1287">
        <v>0.65500000000000003</v>
      </c>
      <c r="D1287" t="str">
        <f>INDEX(Teams!$B:$B,MATCH(MID(output!A1287,6,4)*1,Teams!$A:$A,0))&amp;"_"&amp;INDEX(Teams!$B:$B,MATCH(MID(output!A1287,11,4)*1,Teams!$A:$A,0))</f>
        <v>Iowa_Wofford</v>
      </c>
    </row>
    <row r="1288" spans="1:4" x14ac:dyDescent="0.55000000000000004">
      <c r="A1288" t="s">
        <v>1359</v>
      </c>
      <c r="B1288">
        <v>0.65700000000000003</v>
      </c>
      <c r="D1288" t="str">
        <f>INDEX(Teams!$B:$B,MATCH(MID(output!A1288,6,4)*1,Teams!$A:$A,0))&amp;"_"&amp;INDEX(Teams!$B:$B,MATCH(MID(output!A1288,11,4)*1,Teams!$A:$A,0))</f>
        <v>Iowa_Wyoming</v>
      </c>
    </row>
    <row r="1289" spans="1:4" x14ac:dyDescent="0.55000000000000004">
      <c r="A1289" t="s">
        <v>1360</v>
      </c>
      <c r="B1289">
        <v>0.53100000000000003</v>
      </c>
      <c r="D1289" t="str">
        <f>INDEX(Teams!$B:$B,MATCH(MID(output!A1289,6,4)*1,Teams!$A:$A,0))&amp;"_"&amp;INDEX(Teams!$B:$B,MATCH(MID(output!A1289,11,4)*1,Teams!$A:$A,0))</f>
        <v>Iowa_Xavier</v>
      </c>
    </row>
    <row r="1290" spans="1:4" x14ac:dyDescent="0.55000000000000004">
      <c r="A1290" t="s">
        <v>1361</v>
      </c>
      <c r="B1290">
        <v>0.502</v>
      </c>
      <c r="D1290" t="str">
        <f>INDEX(Teams!$B:$B,MATCH(MID(output!A1290,6,4)*1,Teams!$A:$A,0))&amp;"_"&amp;INDEX(Teams!$B:$B,MATCH(MID(output!A1290,11,4)*1,Teams!$A:$A,0))</f>
        <v>Iowa St_Kansas</v>
      </c>
    </row>
    <row r="1291" spans="1:4" x14ac:dyDescent="0.55000000000000004">
      <c r="A1291" t="s">
        <v>1362</v>
      </c>
      <c r="B1291">
        <v>0.35</v>
      </c>
      <c r="D1291" t="str">
        <f>INDEX(Teams!$B:$B,MATCH(MID(output!A1291,6,4)*1,Teams!$A:$A,0))&amp;"_"&amp;INDEX(Teams!$B:$B,MATCH(MID(output!A1291,11,4)*1,Teams!$A:$A,0))</f>
        <v>Iowa St_Kentucky</v>
      </c>
    </row>
    <row r="1292" spans="1:4" x14ac:dyDescent="0.55000000000000004">
      <c r="A1292" t="s">
        <v>1363</v>
      </c>
      <c r="B1292">
        <v>0.88500000000000001</v>
      </c>
      <c r="D1292" t="str">
        <f>INDEX(Teams!$B:$B,MATCH(MID(output!A1292,6,4)*1,Teams!$A:$A,0))&amp;"_"&amp;INDEX(Teams!$B:$B,MATCH(MID(output!A1292,11,4)*1,Teams!$A:$A,0))</f>
        <v>Iowa St_Lafayette</v>
      </c>
    </row>
    <row r="1293" spans="1:4" x14ac:dyDescent="0.55000000000000004">
      <c r="A1293" t="s">
        <v>1364</v>
      </c>
      <c r="B1293">
        <v>0.53400000000000003</v>
      </c>
      <c r="D1293" t="str">
        <f>INDEX(Teams!$B:$B,MATCH(MID(output!A1293,6,4)*1,Teams!$A:$A,0))&amp;"_"&amp;INDEX(Teams!$B:$B,MATCH(MID(output!A1293,11,4)*1,Teams!$A:$A,0))</f>
        <v>Iowa St_Louisville</v>
      </c>
    </row>
    <row r="1294" spans="1:4" x14ac:dyDescent="0.55000000000000004">
      <c r="A1294" t="s">
        <v>1365</v>
      </c>
      <c r="B1294">
        <v>0.77600000000000002</v>
      </c>
      <c r="D1294" t="str">
        <f>INDEX(Teams!$B:$B,MATCH(MID(output!A1294,6,4)*1,Teams!$A:$A,0))&amp;"_"&amp;INDEX(Teams!$B:$B,MATCH(MID(output!A1294,11,4)*1,Teams!$A:$A,0))</f>
        <v>Iowa St_LSU</v>
      </c>
    </row>
    <row r="1295" spans="1:4" x14ac:dyDescent="0.55000000000000004">
      <c r="A1295" t="s">
        <v>1366</v>
      </c>
      <c r="B1295">
        <v>0.85299999999999998</v>
      </c>
      <c r="D1295" t="str">
        <f>INDEX(Teams!$B:$B,MATCH(MID(output!A1295,6,4)*1,Teams!$A:$A,0))&amp;"_"&amp;INDEX(Teams!$B:$B,MATCH(MID(output!A1295,11,4)*1,Teams!$A:$A,0))</f>
        <v>Iowa St_Manhattan</v>
      </c>
    </row>
    <row r="1296" spans="1:4" x14ac:dyDescent="0.55000000000000004">
      <c r="A1296" t="s">
        <v>1367</v>
      </c>
      <c r="B1296">
        <v>0.65800000000000003</v>
      </c>
      <c r="D1296" t="str">
        <f>INDEX(Teams!$B:$B,MATCH(MID(output!A1296,6,4)*1,Teams!$A:$A,0))&amp;"_"&amp;INDEX(Teams!$B:$B,MATCH(MID(output!A1296,11,4)*1,Teams!$A:$A,0))</f>
        <v>Iowa St_Maryland</v>
      </c>
    </row>
    <row r="1297" spans="1:4" x14ac:dyDescent="0.55000000000000004">
      <c r="A1297" t="s">
        <v>1368</v>
      </c>
      <c r="B1297">
        <v>0.64500000000000002</v>
      </c>
      <c r="D1297" t="str">
        <f>INDEX(Teams!$B:$B,MATCH(MID(output!A1297,6,4)*1,Teams!$A:$A,0))&amp;"_"&amp;INDEX(Teams!$B:$B,MATCH(MID(output!A1297,11,4)*1,Teams!$A:$A,0))</f>
        <v>Iowa St_Michigan St</v>
      </c>
    </row>
    <row r="1298" spans="1:4" x14ac:dyDescent="0.55000000000000004">
      <c r="A1298" t="s">
        <v>1369</v>
      </c>
      <c r="B1298">
        <v>0.80700000000000005</v>
      </c>
      <c r="D1298" t="str">
        <f>INDEX(Teams!$B:$B,MATCH(MID(output!A1298,6,4)*1,Teams!$A:$A,0))&amp;"_"&amp;INDEX(Teams!$B:$B,MATCH(MID(output!A1298,11,4)*1,Teams!$A:$A,0))</f>
        <v>Iowa St_Mississippi</v>
      </c>
    </row>
    <row r="1299" spans="1:4" x14ac:dyDescent="0.55000000000000004">
      <c r="A1299" t="s">
        <v>1370</v>
      </c>
      <c r="B1299">
        <v>0.91800000000000004</v>
      </c>
      <c r="D1299" t="str">
        <f>INDEX(Teams!$B:$B,MATCH(MID(output!A1299,6,4)*1,Teams!$A:$A,0))&amp;"_"&amp;INDEX(Teams!$B:$B,MATCH(MID(output!A1299,11,4)*1,Teams!$A:$A,0))</f>
        <v>Iowa St_N Dakota St</v>
      </c>
    </row>
    <row r="1300" spans="1:4" x14ac:dyDescent="0.55000000000000004">
      <c r="A1300" t="s">
        <v>1371</v>
      </c>
      <c r="B1300">
        <v>0.73399999999999999</v>
      </c>
      <c r="D1300" t="str">
        <f>INDEX(Teams!$B:$B,MATCH(MID(output!A1300,6,4)*1,Teams!$A:$A,0))&amp;"_"&amp;INDEX(Teams!$B:$B,MATCH(MID(output!A1300,11,4)*1,Teams!$A:$A,0))</f>
        <v>Iowa St_NC State</v>
      </c>
    </row>
    <row r="1301" spans="1:4" x14ac:dyDescent="0.55000000000000004">
      <c r="A1301" t="s">
        <v>1372</v>
      </c>
      <c r="B1301">
        <v>0.88800000000000001</v>
      </c>
      <c r="D1301" t="str">
        <f>INDEX(Teams!$B:$B,MATCH(MID(output!A1301,6,4)*1,Teams!$A:$A,0))&amp;"_"&amp;INDEX(Teams!$B:$B,MATCH(MID(output!A1301,11,4)*1,Teams!$A:$A,0))</f>
        <v>Iowa St_New Mexico St</v>
      </c>
    </row>
    <row r="1302" spans="1:4" x14ac:dyDescent="0.55000000000000004">
      <c r="A1302" t="s">
        <v>1373</v>
      </c>
      <c r="B1302">
        <v>0.58599999999999997</v>
      </c>
      <c r="D1302" t="str">
        <f>INDEX(Teams!$B:$B,MATCH(MID(output!A1302,6,4)*1,Teams!$A:$A,0))&amp;"_"&amp;INDEX(Teams!$B:$B,MATCH(MID(output!A1302,11,4)*1,Teams!$A:$A,0))</f>
        <v>Iowa St_North Carolina</v>
      </c>
    </row>
    <row r="1303" spans="1:4" x14ac:dyDescent="0.55000000000000004">
      <c r="A1303" t="s">
        <v>1374</v>
      </c>
      <c r="B1303">
        <v>0.86499999999999999</v>
      </c>
      <c r="D1303" t="str">
        <f>INDEX(Teams!$B:$B,MATCH(MID(output!A1303,6,4)*1,Teams!$A:$A,0))&amp;"_"&amp;INDEX(Teams!$B:$B,MATCH(MID(output!A1303,11,4)*1,Teams!$A:$A,0))</f>
        <v>Iowa St_North Florida</v>
      </c>
    </row>
    <row r="1304" spans="1:4" x14ac:dyDescent="0.55000000000000004">
      <c r="A1304" t="s">
        <v>1375</v>
      </c>
      <c r="B1304">
        <v>0.89200000000000002</v>
      </c>
      <c r="D1304" t="str">
        <f>INDEX(Teams!$B:$B,MATCH(MID(output!A1304,6,4)*1,Teams!$A:$A,0))&amp;"_"&amp;INDEX(Teams!$B:$B,MATCH(MID(output!A1304,11,4)*1,Teams!$A:$A,0))</f>
        <v>Iowa St_Northeastern</v>
      </c>
    </row>
    <row r="1305" spans="1:4" x14ac:dyDescent="0.55000000000000004">
      <c r="A1305" t="s">
        <v>1376</v>
      </c>
      <c r="B1305">
        <v>0.64600000000000002</v>
      </c>
      <c r="D1305" t="str">
        <f>INDEX(Teams!$B:$B,MATCH(MID(output!A1305,6,4)*1,Teams!$A:$A,0))&amp;"_"&amp;INDEX(Teams!$B:$B,MATCH(MID(output!A1305,11,4)*1,Teams!$A:$A,0))</f>
        <v>Iowa St_Northern Iowa</v>
      </c>
    </row>
    <row r="1306" spans="1:4" x14ac:dyDescent="0.55000000000000004">
      <c r="A1306" t="s">
        <v>1377</v>
      </c>
      <c r="B1306">
        <v>0.58499999999999996</v>
      </c>
      <c r="D1306" t="str">
        <f>INDEX(Teams!$B:$B,MATCH(MID(output!A1306,6,4)*1,Teams!$A:$A,0))&amp;"_"&amp;INDEX(Teams!$B:$B,MATCH(MID(output!A1306,11,4)*1,Teams!$A:$A,0))</f>
        <v>Iowa St_Notre Dame</v>
      </c>
    </row>
    <row r="1307" spans="1:4" x14ac:dyDescent="0.55000000000000004">
      <c r="A1307" t="s">
        <v>1378</v>
      </c>
      <c r="B1307">
        <v>0.66600000000000004</v>
      </c>
      <c r="D1307" t="str">
        <f>INDEX(Teams!$B:$B,MATCH(MID(output!A1307,6,4)*1,Teams!$A:$A,0))&amp;"_"&amp;INDEX(Teams!$B:$B,MATCH(MID(output!A1307,11,4)*1,Teams!$A:$A,0))</f>
        <v>Iowa St_Ohio St</v>
      </c>
    </row>
    <row r="1308" spans="1:4" x14ac:dyDescent="0.55000000000000004">
      <c r="A1308" t="s">
        <v>1379</v>
      </c>
      <c r="B1308">
        <v>0.56200000000000006</v>
      </c>
      <c r="D1308" t="str">
        <f>INDEX(Teams!$B:$B,MATCH(MID(output!A1308,6,4)*1,Teams!$A:$A,0))&amp;"_"&amp;INDEX(Teams!$B:$B,MATCH(MID(output!A1308,11,4)*1,Teams!$A:$A,0))</f>
        <v>Iowa St_Oklahoma</v>
      </c>
    </row>
    <row r="1309" spans="1:4" x14ac:dyDescent="0.55000000000000004">
      <c r="A1309" t="s">
        <v>1380</v>
      </c>
      <c r="B1309">
        <v>0.70599999999999996</v>
      </c>
      <c r="D1309" t="str">
        <f>INDEX(Teams!$B:$B,MATCH(MID(output!A1309,6,4)*1,Teams!$A:$A,0))&amp;"_"&amp;INDEX(Teams!$B:$B,MATCH(MID(output!A1309,11,4)*1,Teams!$A:$A,0))</f>
        <v>Iowa St_Oklahoma St</v>
      </c>
    </row>
    <row r="1310" spans="1:4" x14ac:dyDescent="0.55000000000000004">
      <c r="A1310" t="s">
        <v>1381</v>
      </c>
      <c r="B1310">
        <v>0.75600000000000001</v>
      </c>
      <c r="D1310" t="str">
        <f>INDEX(Teams!$B:$B,MATCH(MID(output!A1310,6,4)*1,Teams!$A:$A,0))&amp;"_"&amp;INDEX(Teams!$B:$B,MATCH(MID(output!A1310,11,4)*1,Teams!$A:$A,0))</f>
        <v>Iowa St_Oregon</v>
      </c>
    </row>
    <row r="1311" spans="1:4" x14ac:dyDescent="0.55000000000000004">
      <c r="A1311" t="s">
        <v>1382</v>
      </c>
      <c r="B1311">
        <v>0.7</v>
      </c>
      <c r="D1311" t="str">
        <f>INDEX(Teams!$B:$B,MATCH(MID(output!A1311,6,4)*1,Teams!$A:$A,0))&amp;"_"&amp;INDEX(Teams!$B:$B,MATCH(MID(output!A1311,11,4)*1,Teams!$A:$A,0))</f>
        <v>Iowa St_Providence</v>
      </c>
    </row>
    <row r="1312" spans="1:4" x14ac:dyDescent="0.55000000000000004">
      <c r="A1312" t="s">
        <v>1383</v>
      </c>
      <c r="B1312">
        <v>0.78100000000000003</v>
      </c>
      <c r="D1312" t="str">
        <f>INDEX(Teams!$B:$B,MATCH(MID(output!A1312,6,4)*1,Teams!$A:$A,0))&amp;"_"&amp;INDEX(Teams!$B:$B,MATCH(MID(output!A1312,11,4)*1,Teams!$A:$A,0))</f>
        <v>Iowa St_Purdue</v>
      </c>
    </row>
    <row r="1313" spans="1:4" x14ac:dyDescent="0.55000000000000004">
      <c r="A1313" t="s">
        <v>1384</v>
      </c>
      <c r="B1313">
        <v>0.84499999999999997</v>
      </c>
      <c r="D1313" t="str">
        <f>INDEX(Teams!$B:$B,MATCH(MID(output!A1313,6,4)*1,Teams!$A:$A,0))&amp;"_"&amp;INDEX(Teams!$B:$B,MATCH(MID(output!A1313,11,4)*1,Teams!$A:$A,0))</f>
        <v>Iowa St_Robert Morris</v>
      </c>
    </row>
    <row r="1314" spans="1:4" x14ac:dyDescent="0.55000000000000004">
      <c r="A1314" t="s">
        <v>1385</v>
      </c>
      <c r="B1314">
        <v>0.69099999999999995</v>
      </c>
      <c r="D1314" t="str">
        <f>INDEX(Teams!$B:$B,MATCH(MID(output!A1314,6,4)*1,Teams!$A:$A,0))&amp;"_"&amp;INDEX(Teams!$B:$B,MATCH(MID(output!A1314,11,4)*1,Teams!$A:$A,0))</f>
        <v>Iowa St_San Diego St</v>
      </c>
    </row>
    <row r="1315" spans="1:4" x14ac:dyDescent="0.55000000000000004">
      <c r="A1315" t="s">
        <v>1386</v>
      </c>
      <c r="B1315">
        <v>0.746</v>
      </c>
      <c r="D1315" t="str">
        <f>INDEX(Teams!$B:$B,MATCH(MID(output!A1315,6,4)*1,Teams!$A:$A,0))&amp;"_"&amp;INDEX(Teams!$B:$B,MATCH(MID(output!A1315,11,4)*1,Teams!$A:$A,0))</f>
        <v>Iowa St_SF Austin</v>
      </c>
    </row>
    <row r="1316" spans="1:4" x14ac:dyDescent="0.55000000000000004">
      <c r="A1316" t="s">
        <v>1387</v>
      </c>
      <c r="B1316">
        <v>0.67700000000000005</v>
      </c>
      <c r="D1316" t="str">
        <f>INDEX(Teams!$B:$B,MATCH(MID(output!A1316,6,4)*1,Teams!$A:$A,0))&amp;"_"&amp;INDEX(Teams!$B:$B,MATCH(MID(output!A1316,11,4)*1,Teams!$A:$A,0))</f>
        <v>Iowa St_SMU</v>
      </c>
    </row>
    <row r="1317" spans="1:4" x14ac:dyDescent="0.55000000000000004">
      <c r="A1317" t="s">
        <v>1388</v>
      </c>
      <c r="B1317">
        <v>0.76800000000000002</v>
      </c>
      <c r="D1317" t="str">
        <f>INDEX(Teams!$B:$B,MATCH(MID(output!A1317,6,4)*1,Teams!$A:$A,0))&amp;"_"&amp;INDEX(Teams!$B:$B,MATCH(MID(output!A1317,11,4)*1,Teams!$A:$A,0))</f>
        <v>Iowa St_St John's</v>
      </c>
    </row>
    <row r="1318" spans="1:4" x14ac:dyDescent="0.55000000000000004">
      <c r="A1318" t="s">
        <v>1389</v>
      </c>
      <c r="B1318">
        <v>0.69099999999999995</v>
      </c>
      <c r="D1318" t="str">
        <f>INDEX(Teams!$B:$B,MATCH(MID(output!A1318,6,4)*1,Teams!$A:$A,0))&amp;"_"&amp;INDEX(Teams!$B:$B,MATCH(MID(output!A1318,11,4)*1,Teams!$A:$A,0))</f>
        <v>Iowa St_Texas</v>
      </c>
    </row>
    <row r="1319" spans="1:4" x14ac:dyDescent="0.55000000000000004">
      <c r="A1319" t="s">
        <v>1390</v>
      </c>
      <c r="B1319">
        <v>0.86599999999999999</v>
      </c>
      <c r="D1319" t="str">
        <f>INDEX(Teams!$B:$B,MATCH(MID(output!A1319,6,4)*1,Teams!$A:$A,0))&amp;"_"&amp;INDEX(Teams!$B:$B,MATCH(MID(output!A1319,11,4)*1,Teams!$A:$A,0))</f>
        <v>Iowa St_TX Southern</v>
      </c>
    </row>
    <row r="1320" spans="1:4" x14ac:dyDescent="0.55000000000000004">
      <c r="A1320" t="s">
        <v>1391</v>
      </c>
      <c r="B1320">
        <v>0.87</v>
      </c>
      <c r="D1320" t="str">
        <f>INDEX(Teams!$B:$B,MATCH(MID(output!A1320,6,4)*1,Teams!$A:$A,0))&amp;"_"&amp;INDEX(Teams!$B:$B,MATCH(MID(output!A1320,11,4)*1,Teams!$A:$A,0))</f>
        <v>Iowa St_UAB</v>
      </c>
    </row>
    <row r="1321" spans="1:4" x14ac:dyDescent="0.55000000000000004">
      <c r="A1321" t="s">
        <v>1392</v>
      </c>
      <c r="B1321">
        <v>0.91</v>
      </c>
      <c r="D1321" t="str">
        <f>INDEX(Teams!$B:$B,MATCH(MID(output!A1321,6,4)*1,Teams!$A:$A,0))&amp;"_"&amp;INDEX(Teams!$B:$B,MATCH(MID(output!A1321,11,4)*1,Teams!$A:$A,0))</f>
        <v>Iowa St_UC Irvine</v>
      </c>
    </row>
    <row r="1322" spans="1:4" x14ac:dyDescent="0.55000000000000004">
      <c r="A1322" t="s">
        <v>1393</v>
      </c>
      <c r="B1322">
        <v>0.75900000000000001</v>
      </c>
      <c r="D1322" t="str">
        <f>INDEX(Teams!$B:$B,MATCH(MID(output!A1322,6,4)*1,Teams!$A:$A,0))&amp;"_"&amp;INDEX(Teams!$B:$B,MATCH(MID(output!A1322,11,4)*1,Teams!$A:$A,0))</f>
        <v>Iowa St_UCLA</v>
      </c>
    </row>
    <row r="1323" spans="1:4" x14ac:dyDescent="0.55000000000000004">
      <c r="A1323" t="s">
        <v>1394</v>
      </c>
      <c r="B1323">
        <v>0.63</v>
      </c>
      <c r="D1323" t="str">
        <f>INDEX(Teams!$B:$B,MATCH(MID(output!A1323,6,4)*1,Teams!$A:$A,0))&amp;"_"&amp;INDEX(Teams!$B:$B,MATCH(MID(output!A1323,11,4)*1,Teams!$A:$A,0))</f>
        <v>Iowa St_Utah</v>
      </c>
    </row>
    <row r="1324" spans="1:4" x14ac:dyDescent="0.55000000000000004">
      <c r="A1324" t="s">
        <v>1395</v>
      </c>
      <c r="B1324">
        <v>0.63200000000000001</v>
      </c>
      <c r="D1324" t="str">
        <f>INDEX(Teams!$B:$B,MATCH(MID(output!A1324,6,4)*1,Teams!$A:$A,0))&amp;"_"&amp;INDEX(Teams!$B:$B,MATCH(MID(output!A1324,11,4)*1,Teams!$A:$A,0))</f>
        <v>Iowa St_VA Commonwealth</v>
      </c>
    </row>
    <row r="1325" spans="1:4" x14ac:dyDescent="0.55000000000000004">
      <c r="A1325" t="s">
        <v>1396</v>
      </c>
      <c r="B1325">
        <v>0.87</v>
      </c>
      <c r="D1325" t="str">
        <f>INDEX(Teams!$B:$B,MATCH(MID(output!A1325,6,4)*1,Teams!$A:$A,0))&amp;"_"&amp;INDEX(Teams!$B:$B,MATCH(MID(output!A1325,11,4)*1,Teams!$A:$A,0))</f>
        <v>Iowa St_Valparaiso</v>
      </c>
    </row>
    <row r="1326" spans="1:4" x14ac:dyDescent="0.55000000000000004">
      <c r="A1326" t="s">
        <v>1397</v>
      </c>
      <c r="B1326">
        <v>0.52100000000000002</v>
      </c>
      <c r="D1326" t="str">
        <f>INDEX(Teams!$B:$B,MATCH(MID(output!A1326,6,4)*1,Teams!$A:$A,0))&amp;"_"&amp;INDEX(Teams!$B:$B,MATCH(MID(output!A1326,11,4)*1,Teams!$A:$A,0))</f>
        <v>Iowa St_Villanova</v>
      </c>
    </row>
    <row r="1327" spans="1:4" x14ac:dyDescent="0.55000000000000004">
      <c r="A1327" t="s">
        <v>1398</v>
      </c>
      <c r="B1327">
        <v>0.57799999999999996</v>
      </c>
      <c r="D1327" t="str">
        <f>INDEX(Teams!$B:$B,MATCH(MID(output!A1327,6,4)*1,Teams!$A:$A,0))&amp;"_"&amp;INDEX(Teams!$B:$B,MATCH(MID(output!A1327,11,4)*1,Teams!$A:$A,0))</f>
        <v>Iowa St_Virginia</v>
      </c>
    </row>
    <row r="1328" spans="1:4" x14ac:dyDescent="0.55000000000000004">
      <c r="A1328" t="s">
        <v>1399</v>
      </c>
      <c r="B1328">
        <v>0.63500000000000001</v>
      </c>
      <c r="D1328" t="str">
        <f>INDEX(Teams!$B:$B,MATCH(MID(output!A1328,6,4)*1,Teams!$A:$A,0))&amp;"_"&amp;INDEX(Teams!$B:$B,MATCH(MID(output!A1328,11,4)*1,Teams!$A:$A,0))</f>
        <v>Iowa St_West Virginia</v>
      </c>
    </row>
    <row r="1329" spans="1:4" x14ac:dyDescent="0.55000000000000004">
      <c r="A1329" t="s">
        <v>1400</v>
      </c>
      <c r="B1329">
        <v>0.627</v>
      </c>
      <c r="D1329" t="str">
        <f>INDEX(Teams!$B:$B,MATCH(MID(output!A1329,6,4)*1,Teams!$A:$A,0))&amp;"_"&amp;INDEX(Teams!$B:$B,MATCH(MID(output!A1329,11,4)*1,Teams!$A:$A,0))</f>
        <v>Iowa St_Wichita St</v>
      </c>
    </row>
    <row r="1330" spans="1:4" x14ac:dyDescent="0.55000000000000004">
      <c r="A1330" t="s">
        <v>1401</v>
      </c>
      <c r="B1330">
        <v>0.48499999999999999</v>
      </c>
      <c r="D1330" t="str">
        <f>INDEX(Teams!$B:$B,MATCH(MID(output!A1330,6,4)*1,Teams!$A:$A,0))&amp;"_"&amp;INDEX(Teams!$B:$B,MATCH(MID(output!A1330,11,4)*1,Teams!$A:$A,0))</f>
        <v>Iowa St_Wisconsin</v>
      </c>
    </row>
    <row r="1331" spans="1:4" x14ac:dyDescent="0.55000000000000004">
      <c r="A1331" t="s">
        <v>1402</v>
      </c>
      <c r="B1331">
        <v>0.879</v>
      </c>
      <c r="D1331" t="str">
        <f>INDEX(Teams!$B:$B,MATCH(MID(output!A1331,6,4)*1,Teams!$A:$A,0))&amp;"_"&amp;INDEX(Teams!$B:$B,MATCH(MID(output!A1331,11,4)*1,Teams!$A:$A,0))</f>
        <v>Iowa St_Wofford</v>
      </c>
    </row>
    <row r="1332" spans="1:4" x14ac:dyDescent="0.55000000000000004">
      <c r="A1332" t="s">
        <v>1403</v>
      </c>
      <c r="B1332">
        <v>0.91600000000000004</v>
      </c>
      <c r="D1332" t="str">
        <f>INDEX(Teams!$B:$B,MATCH(MID(output!A1332,6,4)*1,Teams!$A:$A,0))&amp;"_"&amp;INDEX(Teams!$B:$B,MATCH(MID(output!A1332,11,4)*1,Teams!$A:$A,0))</f>
        <v>Iowa St_Wyoming</v>
      </c>
    </row>
    <row r="1333" spans="1:4" x14ac:dyDescent="0.55000000000000004">
      <c r="A1333" t="s">
        <v>1404</v>
      </c>
      <c r="B1333">
        <v>0.71399999999999997</v>
      </c>
      <c r="D1333" t="str">
        <f>INDEX(Teams!$B:$B,MATCH(MID(output!A1333,6,4)*1,Teams!$A:$A,0))&amp;"_"&amp;INDEX(Teams!$B:$B,MATCH(MID(output!A1333,11,4)*1,Teams!$A:$A,0))</f>
        <v>Iowa St_Xavier</v>
      </c>
    </row>
    <row r="1334" spans="1:4" x14ac:dyDescent="0.55000000000000004">
      <c r="A1334" t="s">
        <v>1405</v>
      </c>
      <c r="B1334">
        <v>0.41699999999999998</v>
      </c>
      <c r="D1334" t="str">
        <f>INDEX(Teams!$B:$B,MATCH(MID(output!A1334,6,4)*1,Teams!$A:$A,0))&amp;"_"&amp;INDEX(Teams!$B:$B,MATCH(MID(output!A1334,11,4)*1,Teams!$A:$A,0))</f>
        <v>Kansas_Kentucky</v>
      </c>
    </row>
    <row r="1335" spans="1:4" x14ac:dyDescent="0.55000000000000004">
      <c r="A1335" t="s">
        <v>1406</v>
      </c>
      <c r="B1335">
        <v>0.83699999999999997</v>
      </c>
      <c r="D1335" t="str">
        <f>INDEX(Teams!$B:$B,MATCH(MID(output!A1335,6,4)*1,Teams!$A:$A,0))&amp;"_"&amp;INDEX(Teams!$B:$B,MATCH(MID(output!A1335,11,4)*1,Teams!$A:$A,0))</f>
        <v>Kansas_Lafayette</v>
      </c>
    </row>
    <row r="1336" spans="1:4" x14ac:dyDescent="0.55000000000000004">
      <c r="A1336" t="s">
        <v>1407</v>
      </c>
      <c r="B1336">
        <v>0.57899999999999996</v>
      </c>
      <c r="D1336" t="str">
        <f>INDEX(Teams!$B:$B,MATCH(MID(output!A1336,6,4)*1,Teams!$A:$A,0))&amp;"_"&amp;INDEX(Teams!$B:$B,MATCH(MID(output!A1336,11,4)*1,Teams!$A:$A,0))</f>
        <v>Kansas_Louisville</v>
      </c>
    </row>
    <row r="1337" spans="1:4" x14ac:dyDescent="0.55000000000000004">
      <c r="A1337" t="s">
        <v>1408</v>
      </c>
      <c r="B1337">
        <v>0.73199999999999998</v>
      </c>
      <c r="D1337" t="str">
        <f>INDEX(Teams!$B:$B,MATCH(MID(output!A1337,6,4)*1,Teams!$A:$A,0))&amp;"_"&amp;INDEX(Teams!$B:$B,MATCH(MID(output!A1337,11,4)*1,Teams!$A:$A,0))</f>
        <v>Kansas_LSU</v>
      </c>
    </row>
    <row r="1338" spans="1:4" x14ac:dyDescent="0.55000000000000004">
      <c r="A1338" t="s">
        <v>1409</v>
      </c>
      <c r="B1338">
        <v>0.82699999999999996</v>
      </c>
      <c r="D1338" t="str">
        <f>INDEX(Teams!$B:$B,MATCH(MID(output!A1338,6,4)*1,Teams!$A:$A,0))&amp;"_"&amp;INDEX(Teams!$B:$B,MATCH(MID(output!A1338,11,4)*1,Teams!$A:$A,0))</f>
        <v>Kansas_Manhattan</v>
      </c>
    </row>
    <row r="1339" spans="1:4" x14ac:dyDescent="0.55000000000000004">
      <c r="A1339" t="s">
        <v>1410</v>
      </c>
      <c r="B1339">
        <v>0.69</v>
      </c>
      <c r="D1339" t="str">
        <f>INDEX(Teams!$B:$B,MATCH(MID(output!A1339,6,4)*1,Teams!$A:$A,0))&amp;"_"&amp;INDEX(Teams!$B:$B,MATCH(MID(output!A1339,11,4)*1,Teams!$A:$A,0))</f>
        <v>Kansas_Maryland</v>
      </c>
    </row>
    <row r="1340" spans="1:4" x14ac:dyDescent="0.55000000000000004">
      <c r="A1340" t="s">
        <v>1411</v>
      </c>
      <c r="B1340">
        <v>0.67800000000000005</v>
      </c>
      <c r="D1340" t="str">
        <f>INDEX(Teams!$B:$B,MATCH(MID(output!A1340,6,4)*1,Teams!$A:$A,0))&amp;"_"&amp;INDEX(Teams!$B:$B,MATCH(MID(output!A1340,11,4)*1,Teams!$A:$A,0))</f>
        <v>Kansas_Michigan St</v>
      </c>
    </row>
    <row r="1341" spans="1:4" x14ac:dyDescent="0.55000000000000004">
      <c r="A1341" t="s">
        <v>1412</v>
      </c>
      <c r="B1341">
        <v>0.76800000000000002</v>
      </c>
      <c r="D1341" t="str">
        <f>INDEX(Teams!$B:$B,MATCH(MID(output!A1341,6,4)*1,Teams!$A:$A,0))&amp;"_"&amp;INDEX(Teams!$B:$B,MATCH(MID(output!A1341,11,4)*1,Teams!$A:$A,0))</f>
        <v>Kansas_Mississippi</v>
      </c>
    </row>
    <row r="1342" spans="1:4" x14ac:dyDescent="0.55000000000000004">
      <c r="A1342" t="s">
        <v>1413</v>
      </c>
      <c r="B1342">
        <v>0.88300000000000001</v>
      </c>
      <c r="D1342" t="str">
        <f>INDEX(Teams!$B:$B,MATCH(MID(output!A1342,6,4)*1,Teams!$A:$A,0))&amp;"_"&amp;INDEX(Teams!$B:$B,MATCH(MID(output!A1342,11,4)*1,Teams!$A:$A,0))</f>
        <v>Kansas_N Dakota St</v>
      </c>
    </row>
    <row r="1343" spans="1:4" x14ac:dyDescent="0.55000000000000004">
      <c r="A1343" t="s">
        <v>1414</v>
      </c>
      <c r="B1343">
        <v>0.73599999999999999</v>
      </c>
      <c r="D1343" t="str">
        <f>INDEX(Teams!$B:$B,MATCH(MID(output!A1343,6,4)*1,Teams!$A:$A,0))&amp;"_"&amp;INDEX(Teams!$B:$B,MATCH(MID(output!A1343,11,4)*1,Teams!$A:$A,0))</f>
        <v>Kansas_NC State</v>
      </c>
    </row>
    <row r="1344" spans="1:4" x14ac:dyDescent="0.55000000000000004">
      <c r="A1344" t="s">
        <v>1415</v>
      </c>
      <c r="B1344">
        <v>0.85499999999999998</v>
      </c>
      <c r="D1344" t="str">
        <f>INDEX(Teams!$B:$B,MATCH(MID(output!A1344,6,4)*1,Teams!$A:$A,0))&amp;"_"&amp;INDEX(Teams!$B:$B,MATCH(MID(output!A1344,11,4)*1,Teams!$A:$A,0))</f>
        <v>Kansas_New Mexico St</v>
      </c>
    </row>
    <row r="1345" spans="1:4" x14ac:dyDescent="0.55000000000000004">
      <c r="A1345" t="s">
        <v>1416</v>
      </c>
      <c r="B1345">
        <v>0.621</v>
      </c>
      <c r="D1345" t="str">
        <f>INDEX(Teams!$B:$B,MATCH(MID(output!A1345,6,4)*1,Teams!$A:$A,0))&amp;"_"&amp;INDEX(Teams!$B:$B,MATCH(MID(output!A1345,11,4)*1,Teams!$A:$A,0))</f>
        <v>Kansas_North Carolina</v>
      </c>
    </row>
    <row r="1346" spans="1:4" x14ac:dyDescent="0.55000000000000004">
      <c r="A1346" t="s">
        <v>1417</v>
      </c>
      <c r="B1346">
        <v>0.83799999999999997</v>
      </c>
      <c r="D1346" t="str">
        <f>INDEX(Teams!$B:$B,MATCH(MID(output!A1346,6,4)*1,Teams!$A:$A,0))&amp;"_"&amp;INDEX(Teams!$B:$B,MATCH(MID(output!A1346,11,4)*1,Teams!$A:$A,0))</f>
        <v>Kansas_North Florida</v>
      </c>
    </row>
    <row r="1347" spans="1:4" x14ac:dyDescent="0.55000000000000004">
      <c r="A1347" t="s">
        <v>1418</v>
      </c>
      <c r="B1347">
        <v>0.86699999999999999</v>
      </c>
      <c r="D1347" t="str">
        <f>INDEX(Teams!$B:$B,MATCH(MID(output!A1347,6,4)*1,Teams!$A:$A,0))&amp;"_"&amp;INDEX(Teams!$B:$B,MATCH(MID(output!A1347,11,4)*1,Teams!$A:$A,0))</f>
        <v>Kansas_Northeastern</v>
      </c>
    </row>
    <row r="1348" spans="1:4" x14ac:dyDescent="0.55000000000000004">
      <c r="A1348" t="s">
        <v>1419</v>
      </c>
      <c r="B1348">
        <v>0.66700000000000004</v>
      </c>
      <c r="D1348" t="str">
        <f>INDEX(Teams!$B:$B,MATCH(MID(output!A1348,6,4)*1,Teams!$A:$A,0))&amp;"_"&amp;INDEX(Teams!$B:$B,MATCH(MID(output!A1348,11,4)*1,Teams!$A:$A,0))</f>
        <v>Kansas_Northern Iowa</v>
      </c>
    </row>
    <row r="1349" spans="1:4" x14ac:dyDescent="0.55000000000000004">
      <c r="A1349" t="s">
        <v>1420</v>
      </c>
      <c r="B1349">
        <v>0.61199999999999999</v>
      </c>
      <c r="D1349" t="str">
        <f>INDEX(Teams!$B:$B,MATCH(MID(output!A1349,6,4)*1,Teams!$A:$A,0))&amp;"_"&amp;INDEX(Teams!$B:$B,MATCH(MID(output!A1349,11,4)*1,Teams!$A:$A,0))</f>
        <v>Kansas_Notre Dame</v>
      </c>
    </row>
    <row r="1350" spans="1:4" x14ac:dyDescent="0.55000000000000004">
      <c r="A1350" t="s">
        <v>1421</v>
      </c>
      <c r="B1350">
        <v>0.67200000000000004</v>
      </c>
      <c r="D1350" t="str">
        <f>INDEX(Teams!$B:$B,MATCH(MID(output!A1350,6,4)*1,Teams!$A:$A,0))&amp;"_"&amp;INDEX(Teams!$B:$B,MATCH(MID(output!A1350,11,4)*1,Teams!$A:$A,0))</f>
        <v>Kansas_Ohio St</v>
      </c>
    </row>
    <row r="1351" spans="1:4" x14ac:dyDescent="0.55000000000000004">
      <c r="A1351" t="s">
        <v>1422</v>
      </c>
      <c r="B1351">
        <v>0.59499999999999997</v>
      </c>
      <c r="D1351" t="str">
        <f>INDEX(Teams!$B:$B,MATCH(MID(output!A1351,6,4)*1,Teams!$A:$A,0))&amp;"_"&amp;INDEX(Teams!$B:$B,MATCH(MID(output!A1351,11,4)*1,Teams!$A:$A,0))</f>
        <v>Kansas_Oklahoma</v>
      </c>
    </row>
    <row r="1352" spans="1:4" x14ac:dyDescent="0.55000000000000004">
      <c r="A1352" t="s">
        <v>1423</v>
      </c>
      <c r="B1352">
        <v>0.70299999999999996</v>
      </c>
      <c r="D1352" t="str">
        <f>INDEX(Teams!$B:$B,MATCH(MID(output!A1352,6,4)*1,Teams!$A:$A,0))&amp;"_"&amp;INDEX(Teams!$B:$B,MATCH(MID(output!A1352,11,4)*1,Teams!$A:$A,0))</f>
        <v>Kansas_Oklahoma St</v>
      </c>
    </row>
    <row r="1353" spans="1:4" x14ac:dyDescent="0.55000000000000004">
      <c r="A1353" t="s">
        <v>1424</v>
      </c>
      <c r="B1353">
        <v>0.71899999999999997</v>
      </c>
      <c r="D1353" t="str">
        <f>INDEX(Teams!$B:$B,MATCH(MID(output!A1353,6,4)*1,Teams!$A:$A,0))&amp;"_"&amp;INDEX(Teams!$B:$B,MATCH(MID(output!A1353,11,4)*1,Teams!$A:$A,0))</f>
        <v>Kansas_Oregon</v>
      </c>
    </row>
    <row r="1354" spans="1:4" x14ac:dyDescent="0.55000000000000004">
      <c r="A1354" t="s">
        <v>1425</v>
      </c>
      <c r="B1354">
        <v>0.71799999999999997</v>
      </c>
      <c r="D1354" t="str">
        <f>INDEX(Teams!$B:$B,MATCH(MID(output!A1354,6,4)*1,Teams!$A:$A,0))&amp;"_"&amp;INDEX(Teams!$B:$B,MATCH(MID(output!A1354,11,4)*1,Teams!$A:$A,0))</f>
        <v>Kansas_Providence</v>
      </c>
    </row>
    <row r="1355" spans="1:4" x14ac:dyDescent="0.55000000000000004">
      <c r="A1355" t="s">
        <v>1426</v>
      </c>
      <c r="B1355">
        <v>0.74</v>
      </c>
      <c r="D1355" t="str">
        <f>INDEX(Teams!$B:$B,MATCH(MID(output!A1355,6,4)*1,Teams!$A:$A,0))&amp;"_"&amp;INDEX(Teams!$B:$B,MATCH(MID(output!A1355,11,4)*1,Teams!$A:$A,0))</f>
        <v>Kansas_Purdue</v>
      </c>
    </row>
    <row r="1356" spans="1:4" x14ac:dyDescent="0.55000000000000004">
      <c r="A1356" t="s">
        <v>1427</v>
      </c>
      <c r="B1356">
        <v>0.81799999999999995</v>
      </c>
      <c r="D1356" t="str">
        <f>INDEX(Teams!$B:$B,MATCH(MID(output!A1356,6,4)*1,Teams!$A:$A,0))&amp;"_"&amp;INDEX(Teams!$B:$B,MATCH(MID(output!A1356,11,4)*1,Teams!$A:$A,0))</f>
        <v>Kansas_Robert Morris</v>
      </c>
    </row>
    <row r="1357" spans="1:4" x14ac:dyDescent="0.55000000000000004">
      <c r="A1357" t="s">
        <v>1428</v>
      </c>
      <c r="B1357">
        <v>0.68500000000000005</v>
      </c>
      <c r="D1357" t="str">
        <f>INDEX(Teams!$B:$B,MATCH(MID(output!A1357,6,4)*1,Teams!$A:$A,0))&amp;"_"&amp;INDEX(Teams!$B:$B,MATCH(MID(output!A1357,11,4)*1,Teams!$A:$A,0))</f>
        <v>Kansas_San Diego St</v>
      </c>
    </row>
    <row r="1358" spans="1:4" x14ac:dyDescent="0.55000000000000004">
      <c r="A1358" t="s">
        <v>1429</v>
      </c>
      <c r="B1358">
        <v>0.70499999999999996</v>
      </c>
      <c r="D1358" t="str">
        <f>INDEX(Teams!$B:$B,MATCH(MID(output!A1358,6,4)*1,Teams!$A:$A,0))&amp;"_"&amp;INDEX(Teams!$B:$B,MATCH(MID(output!A1358,11,4)*1,Teams!$A:$A,0))</f>
        <v>Kansas_SF Austin</v>
      </c>
    </row>
    <row r="1359" spans="1:4" x14ac:dyDescent="0.55000000000000004">
      <c r="A1359" t="s">
        <v>1430</v>
      </c>
      <c r="B1359">
        <v>0.67300000000000004</v>
      </c>
      <c r="D1359" t="str">
        <f>INDEX(Teams!$B:$B,MATCH(MID(output!A1359,6,4)*1,Teams!$A:$A,0))&amp;"_"&amp;INDEX(Teams!$B:$B,MATCH(MID(output!A1359,11,4)*1,Teams!$A:$A,0))</f>
        <v>Kansas_SMU</v>
      </c>
    </row>
    <row r="1360" spans="1:4" x14ac:dyDescent="0.55000000000000004">
      <c r="A1360" t="s">
        <v>1431</v>
      </c>
      <c r="B1360">
        <v>0.753</v>
      </c>
      <c r="D1360" t="str">
        <f>INDEX(Teams!$B:$B,MATCH(MID(output!A1360,6,4)*1,Teams!$A:$A,0))&amp;"_"&amp;INDEX(Teams!$B:$B,MATCH(MID(output!A1360,11,4)*1,Teams!$A:$A,0))</f>
        <v>Kansas_St John's</v>
      </c>
    </row>
    <row r="1361" spans="1:4" x14ac:dyDescent="0.55000000000000004">
      <c r="A1361" t="s">
        <v>1432</v>
      </c>
      <c r="B1361">
        <v>0.67500000000000004</v>
      </c>
      <c r="D1361" t="str">
        <f>INDEX(Teams!$B:$B,MATCH(MID(output!A1361,6,4)*1,Teams!$A:$A,0))&amp;"_"&amp;INDEX(Teams!$B:$B,MATCH(MID(output!A1361,11,4)*1,Teams!$A:$A,0))</f>
        <v>Kansas_Texas</v>
      </c>
    </row>
    <row r="1362" spans="1:4" x14ac:dyDescent="0.55000000000000004">
      <c r="A1362" t="s">
        <v>1433</v>
      </c>
      <c r="B1362">
        <v>0.83499999999999996</v>
      </c>
      <c r="D1362" t="str">
        <f>INDEX(Teams!$B:$B,MATCH(MID(output!A1362,6,4)*1,Teams!$A:$A,0))&amp;"_"&amp;INDEX(Teams!$B:$B,MATCH(MID(output!A1362,11,4)*1,Teams!$A:$A,0))</f>
        <v>Kansas_TX Southern</v>
      </c>
    </row>
    <row r="1363" spans="1:4" x14ac:dyDescent="0.55000000000000004">
      <c r="A1363" t="s">
        <v>1434</v>
      </c>
      <c r="B1363">
        <v>0.85099999999999998</v>
      </c>
      <c r="D1363" t="str">
        <f>INDEX(Teams!$B:$B,MATCH(MID(output!A1363,6,4)*1,Teams!$A:$A,0))&amp;"_"&amp;INDEX(Teams!$B:$B,MATCH(MID(output!A1363,11,4)*1,Teams!$A:$A,0))</f>
        <v>Kansas_UAB</v>
      </c>
    </row>
    <row r="1364" spans="1:4" x14ac:dyDescent="0.55000000000000004">
      <c r="A1364" t="s">
        <v>1435</v>
      </c>
      <c r="B1364">
        <v>0.874</v>
      </c>
      <c r="D1364" t="str">
        <f>INDEX(Teams!$B:$B,MATCH(MID(output!A1364,6,4)*1,Teams!$A:$A,0))&amp;"_"&amp;INDEX(Teams!$B:$B,MATCH(MID(output!A1364,11,4)*1,Teams!$A:$A,0))</f>
        <v>Kansas_UC Irvine</v>
      </c>
    </row>
    <row r="1365" spans="1:4" x14ac:dyDescent="0.55000000000000004">
      <c r="A1365" t="s">
        <v>1436</v>
      </c>
      <c r="B1365">
        <v>0.72899999999999998</v>
      </c>
      <c r="D1365" t="str">
        <f>INDEX(Teams!$B:$B,MATCH(MID(output!A1365,6,4)*1,Teams!$A:$A,0))&amp;"_"&amp;INDEX(Teams!$B:$B,MATCH(MID(output!A1365,11,4)*1,Teams!$A:$A,0))</f>
        <v>Kansas_UCLA</v>
      </c>
    </row>
    <row r="1366" spans="1:4" x14ac:dyDescent="0.55000000000000004">
      <c r="A1366" t="s">
        <v>1437</v>
      </c>
      <c r="B1366">
        <v>0.66</v>
      </c>
      <c r="D1366" t="str">
        <f>INDEX(Teams!$B:$B,MATCH(MID(output!A1366,6,4)*1,Teams!$A:$A,0))&amp;"_"&amp;INDEX(Teams!$B:$B,MATCH(MID(output!A1366,11,4)*1,Teams!$A:$A,0))</f>
        <v>Kansas_Utah</v>
      </c>
    </row>
    <row r="1367" spans="1:4" x14ac:dyDescent="0.55000000000000004">
      <c r="A1367" t="s">
        <v>1438</v>
      </c>
      <c r="B1367">
        <v>0.61399999999999999</v>
      </c>
      <c r="D1367" t="str">
        <f>INDEX(Teams!$B:$B,MATCH(MID(output!A1367,6,4)*1,Teams!$A:$A,0))&amp;"_"&amp;INDEX(Teams!$B:$B,MATCH(MID(output!A1367,11,4)*1,Teams!$A:$A,0))</f>
        <v>Kansas_VA Commonwealth</v>
      </c>
    </row>
    <row r="1368" spans="1:4" x14ac:dyDescent="0.55000000000000004">
      <c r="A1368" t="s">
        <v>1439</v>
      </c>
      <c r="B1368">
        <v>0.83199999999999996</v>
      </c>
      <c r="D1368" t="str">
        <f>INDEX(Teams!$B:$B,MATCH(MID(output!A1368,6,4)*1,Teams!$A:$A,0))&amp;"_"&amp;INDEX(Teams!$B:$B,MATCH(MID(output!A1368,11,4)*1,Teams!$A:$A,0))</f>
        <v>Kansas_Valparaiso</v>
      </c>
    </row>
    <row r="1369" spans="1:4" x14ac:dyDescent="0.55000000000000004">
      <c r="A1369" t="s">
        <v>1440</v>
      </c>
      <c r="B1369">
        <v>0.57799999999999996</v>
      </c>
      <c r="D1369" t="str">
        <f>INDEX(Teams!$B:$B,MATCH(MID(output!A1369,6,4)*1,Teams!$A:$A,0))&amp;"_"&amp;INDEX(Teams!$B:$B,MATCH(MID(output!A1369,11,4)*1,Teams!$A:$A,0))</f>
        <v>Kansas_Villanova</v>
      </c>
    </row>
    <row r="1370" spans="1:4" x14ac:dyDescent="0.55000000000000004">
      <c r="A1370" t="s">
        <v>1441</v>
      </c>
      <c r="B1370">
        <v>0.61199999999999999</v>
      </c>
      <c r="D1370" t="str">
        <f>INDEX(Teams!$B:$B,MATCH(MID(output!A1370,6,4)*1,Teams!$A:$A,0))&amp;"_"&amp;INDEX(Teams!$B:$B,MATCH(MID(output!A1370,11,4)*1,Teams!$A:$A,0))</f>
        <v>Kansas_Virginia</v>
      </c>
    </row>
    <row r="1371" spans="1:4" x14ac:dyDescent="0.55000000000000004">
      <c r="A1371" t="s">
        <v>1442</v>
      </c>
      <c r="B1371">
        <v>0.621</v>
      </c>
      <c r="D1371" t="str">
        <f>INDEX(Teams!$B:$B,MATCH(MID(output!A1371,6,4)*1,Teams!$A:$A,0))&amp;"_"&amp;INDEX(Teams!$B:$B,MATCH(MID(output!A1371,11,4)*1,Teams!$A:$A,0))</f>
        <v>Kansas_West Virginia</v>
      </c>
    </row>
    <row r="1372" spans="1:4" x14ac:dyDescent="0.55000000000000004">
      <c r="A1372" t="s">
        <v>1443</v>
      </c>
      <c r="B1372">
        <v>0.64400000000000002</v>
      </c>
      <c r="D1372" t="str">
        <f>INDEX(Teams!$B:$B,MATCH(MID(output!A1372,6,4)*1,Teams!$A:$A,0))&amp;"_"&amp;INDEX(Teams!$B:$B,MATCH(MID(output!A1372,11,4)*1,Teams!$A:$A,0))</f>
        <v>Kansas_Wichita St</v>
      </c>
    </row>
    <row r="1373" spans="1:4" x14ac:dyDescent="0.55000000000000004">
      <c r="A1373" t="s">
        <v>1444</v>
      </c>
      <c r="B1373">
        <v>0.53300000000000003</v>
      </c>
      <c r="D1373" t="str">
        <f>INDEX(Teams!$B:$B,MATCH(MID(output!A1373,6,4)*1,Teams!$A:$A,0))&amp;"_"&amp;INDEX(Teams!$B:$B,MATCH(MID(output!A1373,11,4)*1,Teams!$A:$A,0))</f>
        <v>Kansas_Wisconsin</v>
      </c>
    </row>
    <row r="1374" spans="1:4" x14ac:dyDescent="0.55000000000000004">
      <c r="A1374" t="s">
        <v>1445</v>
      </c>
      <c r="B1374">
        <v>0.83199999999999996</v>
      </c>
      <c r="D1374" t="str">
        <f>INDEX(Teams!$B:$B,MATCH(MID(output!A1374,6,4)*1,Teams!$A:$A,0))&amp;"_"&amp;INDEX(Teams!$B:$B,MATCH(MID(output!A1374,11,4)*1,Teams!$A:$A,0))</f>
        <v>Kansas_Wofford</v>
      </c>
    </row>
    <row r="1375" spans="1:4" x14ac:dyDescent="0.55000000000000004">
      <c r="A1375" t="s">
        <v>1446</v>
      </c>
      <c r="B1375">
        <v>0.875</v>
      </c>
      <c r="D1375" t="str">
        <f>INDEX(Teams!$B:$B,MATCH(MID(output!A1375,6,4)*1,Teams!$A:$A,0))&amp;"_"&amp;INDEX(Teams!$B:$B,MATCH(MID(output!A1375,11,4)*1,Teams!$A:$A,0))</f>
        <v>Kansas_Wyoming</v>
      </c>
    </row>
    <row r="1376" spans="1:4" x14ac:dyDescent="0.55000000000000004">
      <c r="A1376" t="s">
        <v>1447</v>
      </c>
      <c r="B1376">
        <v>0.70899999999999996</v>
      </c>
      <c r="D1376" t="str">
        <f>INDEX(Teams!$B:$B,MATCH(MID(output!A1376,6,4)*1,Teams!$A:$A,0))&amp;"_"&amp;INDEX(Teams!$B:$B,MATCH(MID(output!A1376,11,4)*1,Teams!$A:$A,0))</f>
        <v>Kansas_Xavier</v>
      </c>
    </row>
    <row r="1377" spans="1:4" x14ac:dyDescent="0.55000000000000004">
      <c r="A1377" t="s">
        <v>1448</v>
      </c>
      <c r="B1377">
        <v>0.92500000000000004</v>
      </c>
      <c r="D1377" t="str">
        <f>INDEX(Teams!$B:$B,MATCH(MID(output!A1377,6,4)*1,Teams!$A:$A,0))&amp;"_"&amp;INDEX(Teams!$B:$B,MATCH(MID(output!A1377,11,4)*1,Teams!$A:$A,0))</f>
        <v>Kentucky_Lafayette</v>
      </c>
    </row>
    <row r="1378" spans="1:4" x14ac:dyDescent="0.55000000000000004">
      <c r="A1378" t="s">
        <v>1449</v>
      </c>
      <c r="B1378">
        <v>0.70699999999999996</v>
      </c>
      <c r="D1378" t="str">
        <f>INDEX(Teams!$B:$B,MATCH(MID(output!A1378,6,4)*1,Teams!$A:$A,0))&amp;"_"&amp;INDEX(Teams!$B:$B,MATCH(MID(output!A1378,11,4)*1,Teams!$A:$A,0))</f>
        <v>Kentucky_Louisville</v>
      </c>
    </row>
    <row r="1379" spans="1:4" x14ac:dyDescent="0.55000000000000004">
      <c r="A1379" t="s">
        <v>1450</v>
      </c>
      <c r="B1379">
        <v>0.86499999999999999</v>
      </c>
      <c r="D1379" t="str">
        <f>INDEX(Teams!$B:$B,MATCH(MID(output!A1379,6,4)*1,Teams!$A:$A,0))&amp;"_"&amp;INDEX(Teams!$B:$B,MATCH(MID(output!A1379,11,4)*1,Teams!$A:$A,0))</f>
        <v>Kentucky_LSU</v>
      </c>
    </row>
    <row r="1380" spans="1:4" x14ac:dyDescent="0.55000000000000004">
      <c r="A1380" t="s">
        <v>1451</v>
      </c>
      <c r="B1380">
        <v>0.93400000000000005</v>
      </c>
      <c r="D1380" t="str">
        <f>INDEX(Teams!$B:$B,MATCH(MID(output!A1380,6,4)*1,Teams!$A:$A,0))&amp;"_"&amp;INDEX(Teams!$B:$B,MATCH(MID(output!A1380,11,4)*1,Teams!$A:$A,0))</f>
        <v>Kentucky_Manhattan</v>
      </c>
    </row>
    <row r="1381" spans="1:4" x14ac:dyDescent="0.55000000000000004">
      <c r="A1381" t="s">
        <v>1452</v>
      </c>
      <c r="B1381">
        <v>0.74399999999999999</v>
      </c>
      <c r="D1381" t="str">
        <f>INDEX(Teams!$B:$B,MATCH(MID(output!A1381,6,4)*1,Teams!$A:$A,0))&amp;"_"&amp;INDEX(Teams!$B:$B,MATCH(MID(output!A1381,11,4)*1,Teams!$A:$A,0))</f>
        <v>Kentucky_Maryland</v>
      </c>
    </row>
    <row r="1382" spans="1:4" x14ac:dyDescent="0.55000000000000004">
      <c r="A1382" t="s">
        <v>1453</v>
      </c>
      <c r="B1382">
        <v>0.78500000000000003</v>
      </c>
      <c r="D1382" t="str">
        <f>INDEX(Teams!$B:$B,MATCH(MID(output!A1382,6,4)*1,Teams!$A:$A,0))&amp;"_"&amp;INDEX(Teams!$B:$B,MATCH(MID(output!A1382,11,4)*1,Teams!$A:$A,0))</f>
        <v>Kentucky_Michigan St</v>
      </c>
    </row>
    <row r="1383" spans="1:4" x14ac:dyDescent="0.55000000000000004">
      <c r="A1383" t="s">
        <v>1454</v>
      </c>
      <c r="B1383">
        <v>0.88100000000000001</v>
      </c>
      <c r="D1383" t="str">
        <f>INDEX(Teams!$B:$B,MATCH(MID(output!A1383,6,4)*1,Teams!$A:$A,0))&amp;"_"&amp;INDEX(Teams!$B:$B,MATCH(MID(output!A1383,11,4)*1,Teams!$A:$A,0))</f>
        <v>Kentucky_Mississippi</v>
      </c>
    </row>
    <row r="1384" spans="1:4" x14ac:dyDescent="0.55000000000000004">
      <c r="A1384" t="s">
        <v>1455</v>
      </c>
      <c r="B1384">
        <v>0.93600000000000005</v>
      </c>
      <c r="D1384" t="str">
        <f>INDEX(Teams!$B:$B,MATCH(MID(output!A1384,6,4)*1,Teams!$A:$A,0))&amp;"_"&amp;INDEX(Teams!$B:$B,MATCH(MID(output!A1384,11,4)*1,Teams!$A:$A,0))</f>
        <v>Kentucky_N Dakota St</v>
      </c>
    </row>
    <row r="1385" spans="1:4" x14ac:dyDescent="0.55000000000000004">
      <c r="A1385" t="s">
        <v>1456</v>
      </c>
      <c r="B1385">
        <v>0.86799999999999999</v>
      </c>
      <c r="D1385" t="str">
        <f>INDEX(Teams!$B:$B,MATCH(MID(output!A1385,6,4)*1,Teams!$A:$A,0))&amp;"_"&amp;INDEX(Teams!$B:$B,MATCH(MID(output!A1385,11,4)*1,Teams!$A:$A,0))</f>
        <v>Kentucky_NC State</v>
      </c>
    </row>
    <row r="1386" spans="1:4" x14ac:dyDescent="0.55000000000000004">
      <c r="A1386" t="s">
        <v>1457</v>
      </c>
      <c r="B1386">
        <v>0.92500000000000004</v>
      </c>
      <c r="D1386" t="str">
        <f>INDEX(Teams!$B:$B,MATCH(MID(output!A1386,6,4)*1,Teams!$A:$A,0))&amp;"_"&amp;INDEX(Teams!$B:$B,MATCH(MID(output!A1386,11,4)*1,Teams!$A:$A,0))</f>
        <v>Kentucky_New Mexico St</v>
      </c>
    </row>
    <row r="1387" spans="1:4" x14ac:dyDescent="0.55000000000000004">
      <c r="A1387" t="s">
        <v>1458</v>
      </c>
      <c r="B1387">
        <v>0.67</v>
      </c>
      <c r="D1387" t="str">
        <f>INDEX(Teams!$B:$B,MATCH(MID(output!A1387,6,4)*1,Teams!$A:$A,0))&amp;"_"&amp;INDEX(Teams!$B:$B,MATCH(MID(output!A1387,11,4)*1,Teams!$A:$A,0))</f>
        <v>Kentucky_North Carolina</v>
      </c>
    </row>
    <row r="1388" spans="1:4" x14ac:dyDescent="0.55000000000000004">
      <c r="A1388" t="s">
        <v>1459</v>
      </c>
      <c r="B1388">
        <v>0.92900000000000005</v>
      </c>
      <c r="D1388" t="str">
        <f>INDEX(Teams!$B:$B,MATCH(MID(output!A1388,6,4)*1,Teams!$A:$A,0))&amp;"_"&amp;INDEX(Teams!$B:$B,MATCH(MID(output!A1388,11,4)*1,Teams!$A:$A,0))</f>
        <v>Kentucky_North Florida</v>
      </c>
    </row>
    <row r="1389" spans="1:4" x14ac:dyDescent="0.55000000000000004">
      <c r="A1389" t="s">
        <v>1460</v>
      </c>
      <c r="B1389">
        <v>0.94799999999999995</v>
      </c>
      <c r="D1389" t="str">
        <f>INDEX(Teams!$B:$B,MATCH(MID(output!A1389,6,4)*1,Teams!$A:$A,0))&amp;"_"&amp;INDEX(Teams!$B:$B,MATCH(MID(output!A1389,11,4)*1,Teams!$A:$A,0))</f>
        <v>Kentucky_Northeastern</v>
      </c>
    </row>
    <row r="1390" spans="1:4" x14ac:dyDescent="0.55000000000000004">
      <c r="A1390" t="s">
        <v>1461</v>
      </c>
      <c r="B1390">
        <v>0.71499999999999997</v>
      </c>
      <c r="D1390" t="str">
        <f>INDEX(Teams!$B:$B,MATCH(MID(output!A1390,6,4)*1,Teams!$A:$A,0))&amp;"_"&amp;INDEX(Teams!$B:$B,MATCH(MID(output!A1390,11,4)*1,Teams!$A:$A,0))</f>
        <v>Kentucky_Northern Iowa</v>
      </c>
    </row>
    <row r="1391" spans="1:4" x14ac:dyDescent="0.55000000000000004">
      <c r="A1391" t="s">
        <v>1462</v>
      </c>
      <c r="B1391">
        <v>0.63300000000000001</v>
      </c>
      <c r="D1391" t="str">
        <f>INDEX(Teams!$B:$B,MATCH(MID(output!A1391,6,4)*1,Teams!$A:$A,0))&amp;"_"&amp;INDEX(Teams!$B:$B,MATCH(MID(output!A1391,11,4)*1,Teams!$A:$A,0))</f>
        <v>Kentucky_Notre Dame</v>
      </c>
    </row>
    <row r="1392" spans="1:4" x14ac:dyDescent="0.55000000000000004">
      <c r="A1392" t="s">
        <v>1463</v>
      </c>
      <c r="B1392">
        <v>0.80600000000000005</v>
      </c>
      <c r="D1392" t="str">
        <f>INDEX(Teams!$B:$B,MATCH(MID(output!A1392,6,4)*1,Teams!$A:$A,0))&amp;"_"&amp;INDEX(Teams!$B:$B,MATCH(MID(output!A1392,11,4)*1,Teams!$A:$A,0))</f>
        <v>Kentucky_Ohio St</v>
      </c>
    </row>
    <row r="1393" spans="1:4" x14ac:dyDescent="0.55000000000000004">
      <c r="A1393" t="s">
        <v>1464</v>
      </c>
      <c r="B1393">
        <v>0.68799999999999994</v>
      </c>
      <c r="D1393" t="str">
        <f>INDEX(Teams!$B:$B,MATCH(MID(output!A1393,6,4)*1,Teams!$A:$A,0))&amp;"_"&amp;INDEX(Teams!$B:$B,MATCH(MID(output!A1393,11,4)*1,Teams!$A:$A,0))</f>
        <v>Kentucky_Oklahoma</v>
      </c>
    </row>
    <row r="1394" spans="1:4" x14ac:dyDescent="0.55000000000000004">
      <c r="A1394" t="s">
        <v>1465</v>
      </c>
      <c r="B1394">
        <v>0.83799999999999997</v>
      </c>
      <c r="D1394" t="str">
        <f>INDEX(Teams!$B:$B,MATCH(MID(output!A1394,6,4)*1,Teams!$A:$A,0))&amp;"_"&amp;INDEX(Teams!$B:$B,MATCH(MID(output!A1394,11,4)*1,Teams!$A:$A,0))</f>
        <v>Kentucky_Oklahoma St</v>
      </c>
    </row>
    <row r="1395" spans="1:4" x14ac:dyDescent="0.55000000000000004">
      <c r="A1395" t="s">
        <v>1466</v>
      </c>
      <c r="B1395">
        <v>0.84599999999999997</v>
      </c>
      <c r="D1395" t="str">
        <f>INDEX(Teams!$B:$B,MATCH(MID(output!A1395,6,4)*1,Teams!$A:$A,0))&amp;"_"&amp;INDEX(Teams!$B:$B,MATCH(MID(output!A1395,11,4)*1,Teams!$A:$A,0))</f>
        <v>Kentucky_Oregon</v>
      </c>
    </row>
    <row r="1396" spans="1:4" x14ac:dyDescent="0.55000000000000004">
      <c r="A1396" t="s">
        <v>1467</v>
      </c>
      <c r="B1396">
        <v>0.86499999999999999</v>
      </c>
      <c r="D1396" t="str">
        <f>INDEX(Teams!$B:$B,MATCH(MID(output!A1396,6,4)*1,Teams!$A:$A,0))&amp;"_"&amp;INDEX(Teams!$B:$B,MATCH(MID(output!A1396,11,4)*1,Teams!$A:$A,0))</f>
        <v>Kentucky_Providence</v>
      </c>
    </row>
    <row r="1397" spans="1:4" x14ac:dyDescent="0.55000000000000004">
      <c r="A1397" t="s">
        <v>1468</v>
      </c>
      <c r="B1397">
        <v>0.89600000000000002</v>
      </c>
      <c r="D1397" t="str">
        <f>INDEX(Teams!$B:$B,MATCH(MID(output!A1397,6,4)*1,Teams!$A:$A,0))&amp;"_"&amp;INDEX(Teams!$B:$B,MATCH(MID(output!A1397,11,4)*1,Teams!$A:$A,0))</f>
        <v>Kentucky_Purdue</v>
      </c>
    </row>
    <row r="1398" spans="1:4" x14ac:dyDescent="0.55000000000000004">
      <c r="A1398" t="s">
        <v>1469</v>
      </c>
      <c r="B1398">
        <v>0.93100000000000005</v>
      </c>
      <c r="D1398" t="str">
        <f>INDEX(Teams!$B:$B,MATCH(MID(output!A1398,6,4)*1,Teams!$A:$A,0))&amp;"_"&amp;INDEX(Teams!$B:$B,MATCH(MID(output!A1398,11,4)*1,Teams!$A:$A,0))</f>
        <v>Kentucky_Robert Morris</v>
      </c>
    </row>
    <row r="1399" spans="1:4" x14ac:dyDescent="0.55000000000000004">
      <c r="A1399" t="s">
        <v>1470</v>
      </c>
      <c r="B1399">
        <v>0.80700000000000005</v>
      </c>
      <c r="D1399" t="str">
        <f>INDEX(Teams!$B:$B,MATCH(MID(output!A1399,6,4)*1,Teams!$A:$A,0))&amp;"_"&amp;INDEX(Teams!$B:$B,MATCH(MID(output!A1399,11,4)*1,Teams!$A:$A,0))</f>
        <v>Kentucky_San Diego St</v>
      </c>
    </row>
    <row r="1400" spans="1:4" x14ac:dyDescent="0.55000000000000004">
      <c r="A1400" t="s">
        <v>1471</v>
      </c>
      <c r="B1400">
        <v>0.80600000000000005</v>
      </c>
      <c r="D1400" t="str">
        <f>INDEX(Teams!$B:$B,MATCH(MID(output!A1400,6,4)*1,Teams!$A:$A,0))&amp;"_"&amp;INDEX(Teams!$B:$B,MATCH(MID(output!A1400,11,4)*1,Teams!$A:$A,0))</f>
        <v>Kentucky_SF Austin</v>
      </c>
    </row>
    <row r="1401" spans="1:4" x14ac:dyDescent="0.55000000000000004">
      <c r="A1401" t="s">
        <v>1472</v>
      </c>
      <c r="B1401">
        <v>0.73299999999999998</v>
      </c>
      <c r="D1401" t="str">
        <f>INDEX(Teams!$B:$B,MATCH(MID(output!A1401,6,4)*1,Teams!$A:$A,0))&amp;"_"&amp;INDEX(Teams!$B:$B,MATCH(MID(output!A1401,11,4)*1,Teams!$A:$A,0))</f>
        <v>Kentucky_SMU</v>
      </c>
    </row>
    <row r="1402" spans="1:4" x14ac:dyDescent="0.55000000000000004">
      <c r="A1402" t="s">
        <v>1473</v>
      </c>
      <c r="B1402">
        <v>0.88800000000000001</v>
      </c>
      <c r="D1402" t="str">
        <f>INDEX(Teams!$B:$B,MATCH(MID(output!A1402,6,4)*1,Teams!$A:$A,0))&amp;"_"&amp;INDEX(Teams!$B:$B,MATCH(MID(output!A1402,11,4)*1,Teams!$A:$A,0))</f>
        <v>Kentucky_St John's</v>
      </c>
    </row>
    <row r="1403" spans="1:4" x14ac:dyDescent="0.55000000000000004">
      <c r="A1403" t="s">
        <v>1474</v>
      </c>
      <c r="B1403">
        <v>0.80800000000000005</v>
      </c>
      <c r="D1403" t="str">
        <f>INDEX(Teams!$B:$B,MATCH(MID(output!A1403,6,4)*1,Teams!$A:$A,0))&amp;"_"&amp;INDEX(Teams!$B:$B,MATCH(MID(output!A1403,11,4)*1,Teams!$A:$A,0))</f>
        <v>Kentucky_Texas</v>
      </c>
    </row>
    <row r="1404" spans="1:4" x14ac:dyDescent="0.55000000000000004">
      <c r="A1404" t="s">
        <v>1475</v>
      </c>
      <c r="B1404">
        <v>0.93600000000000005</v>
      </c>
      <c r="D1404" t="str">
        <f>INDEX(Teams!$B:$B,MATCH(MID(output!A1404,6,4)*1,Teams!$A:$A,0))&amp;"_"&amp;INDEX(Teams!$B:$B,MATCH(MID(output!A1404,11,4)*1,Teams!$A:$A,0))</f>
        <v>Kentucky_TX Southern</v>
      </c>
    </row>
    <row r="1405" spans="1:4" x14ac:dyDescent="0.55000000000000004">
      <c r="A1405" t="s">
        <v>1476</v>
      </c>
      <c r="B1405">
        <v>0.95699999999999996</v>
      </c>
      <c r="D1405" t="str">
        <f>INDEX(Teams!$B:$B,MATCH(MID(output!A1405,6,4)*1,Teams!$A:$A,0))&amp;"_"&amp;INDEX(Teams!$B:$B,MATCH(MID(output!A1405,11,4)*1,Teams!$A:$A,0))</f>
        <v>Kentucky_UAB</v>
      </c>
    </row>
    <row r="1406" spans="1:4" x14ac:dyDescent="0.55000000000000004">
      <c r="A1406" t="s">
        <v>1477</v>
      </c>
      <c r="B1406">
        <v>0.93200000000000005</v>
      </c>
      <c r="D1406" t="str">
        <f>INDEX(Teams!$B:$B,MATCH(MID(output!A1406,6,4)*1,Teams!$A:$A,0))&amp;"_"&amp;INDEX(Teams!$B:$B,MATCH(MID(output!A1406,11,4)*1,Teams!$A:$A,0))</f>
        <v>Kentucky_UC Irvine</v>
      </c>
    </row>
    <row r="1407" spans="1:4" x14ac:dyDescent="0.55000000000000004">
      <c r="A1407" t="s">
        <v>1478</v>
      </c>
      <c r="B1407">
        <v>0.875</v>
      </c>
      <c r="D1407" t="str">
        <f>INDEX(Teams!$B:$B,MATCH(MID(output!A1407,6,4)*1,Teams!$A:$A,0))&amp;"_"&amp;INDEX(Teams!$B:$B,MATCH(MID(output!A1407,11,4)*1,Teams!$A:$A,0))</f>
        <v>Kentucky_UCLA</v>
      </c>
    </row>
    <row r="1408" spans="1:4" x14ac:dyDescent="0.55000000000000004">
      <c r="A1408" t="s">
        <v>1479</v>
      </c>
      <c r="B1408">
        <v>0.749</v>
      </c>
      <c r="D1408" t="str">
        <f>INDEX(Teams!$B:$B,MATCH(MID(output!A1408,6,4)*1,Teams!$A:$A,0))&amp;"_"&amp;INDEX(Teams!$B:$B,MATCH(MID(output!A1408,11,4)*1,Teams!$A:$A,0))</f>
        <v>Kentucky_Utah</v>
      </c>
    </row>
    <row r="1409" spans="1:4" x14ac:dyDescent="0.55000000000000004">
      <c r="A1409" t="s">
        <v>1480</v>
      </c>
      <c r="B1409">
        <v>0.746</v>
      </c>
      <c r="D1409" t="str">
        <f>INDEX(Teams!$B:$B,MATCH(MID(output!A1409,6,4)*1,Teams!$A:$A,0))&amp;"_"&amp;INDEX(Teams!$B:$B,MATCH(MID(output!A1409,11,4)*1,Teams!$A:$A,0))</f>
        <v>Kentucky_VA Commonwealth</v>
      </c>
    </row>
    <row r="1410" spans="1:4" x14ac:dyDescent="0.55000000000000004">
      <c r="A1410" t="s">
        <v>1481</v>
      </c>
      <c r="B1410">
        <v>0.89600000000000002</v>
      </c>
      <c r="D1410" t="str">
        <f>INDEX(Teams!$B:$B,MATCH(MID(output!A1410,6,4)*1,Teams!$A:$A,0))&amp;"_"&amp;INDEX(Teams!$B:$B,MATCH(MID(output!A1410,11,4)*1,Teams!$A:$A,0))</f>
        <v>Kentucky_Valparaiso</v>
      </c>
    </row>
    <row r="1411" spans="1:4" x14ac:dyDescent="0.55000000000000004">
      <c r="A1411" t="s">
        <v>1482</v>
      </c>
      <c r="B1411">
        <v>0.60199999999999998</v>
      </c>
      <c r="D1411" t="str">
        <f>INDEX(Teams!$B:$B,MATCH(MID(output!A1411,6,4)*1,Teams!$A:$A,0))&amp;"_"&amp;INDEX(Teams!$B:$B,MATCH(MID(output!A1411,11,4)*1,Teams!$A:$A,0))</f>
        <v>Kentucky_Villanova</v>
      </c>
    </row>
    <row r="1412" spans="1:4" x14ac:dyDescent="0.55000000000000004">
      <c r="A1412" t="s">
        <v>1483</v>
      </c>
      <c r="B1412">
        <v>0.57399999999999995</v>
      </c>
      <c r="D1412" t="str">
        <f>INDEX(Teams!$B:$B,MATCH(MID(output!A1412,6,4)*1,Teams!$A:$A,0))&amp;"_"&amp;INDEX(Teams!$B:$B,MATCH(MID(output!A1412,11,4)*1,Teams!$A:$A,0))</f>
        <v>Kentucky_Virginia</v>
      </c>
    </row>
    <row r="1413" spans="1:4" x14ac:dyDescent="0.55000000000000004">
      <c r="A1413" t="s">
        <v>1484</v>
      </c>
      <c r="B1413">
        <v>0.78800000000000003</v>
      </c>
      <c r="D1413" t="str">
        <f>INDEX(Teams!$B:$B,MATCH(MID(output!A1413,6,4)*1,Teams!$A:$A,0))&amp;"_"&amp;INDEX(Teams!$B:$B,MATCH(MID(output!A1413,11,4)*1,Teams!$A:$A,0))</f>
        <v>Kentucky_West Virginia</v>
      </c>
    </row>
    <row r="1414" spans="1:4" x14ac:dyDescent="0.55000000000000004">
      <c r="A1414" t="s">
        <v>1485</v>
      </c>
      <c r="B1414">
        <v>0.76800000000000002</v>
      </c>
      <c r="D1414" t="str">
        <f>INDEX(Teams!$B:$B,MATCH(MID(output!A1414,6,4)*1,Teams!$A:$A,0))&amp;"_"&amp;INDEX(Teams!$B:$B,MATCH(MID(output!A1414,11,4)*1,Teams!$A:$A,0))</f>
        <v>Kentucky_Wichita St</v>
      </c>
    </row>
    <row r="1415" spans="1:4" x14ac:dyDescent="0.55000000000000004">
      <c r="A1415" t="s">
        <v>1486</v>
      </c>
      <c r="B1415">
        <v>0.497</v>
      </c>
      <c r="D1415" t="str">
        <f>INDEX(Teams!$B:$B,MATCH(MID(output!A1415,6,4)*1,Teams!$A:$A,0))&amp;"_"&amp;INDEX(Teams!$B:$B,MATCH(MID(output!A1415,11,4)*1,Teams!$A:$A,0))</f>
        <v>Kentucky_Wisconsin</v>
      </c>
    </row>
    <row r="1416" spans="1:4" x14ac:dyDescent="0.55000000000000004">
      <c r="A1416" t="s">
        <v>1487</v>
      </c>
      <c r="B1416">
        <v>0.91</v>
      </c>
      <c r="D1416" t="str">
        <f>INDEX(Teams!$B:$B,MATCH(MID(output!A1416,6,4)*1,Teams!$A:$A,0))&amp;"_"&amp;INDEX(Teams!$B:$B,MATCH(MID(output!A1416,11,4)*1,Teams!$A:$A,0))</f>
        <v>Kentucky_Wofford</v>
      </c>
    </row>
    <row r="1417" spans="1:4" x14ac:dyDescent="0.55000000000000004">
      <c r="A1417" t="s">
        <v>1488</v>
      </c>
      <c r="B1417">
        <v>0.92300000000000004</v>
      </c>
      <c r="D1417" t="str">
        <f>INDEX(Teams!$B:$B,MATCH(MID(output!A1417,6,4)*1,Teams!$A:$A,0))&amp;"_"&amp;INDEX(Teams!$B:$B,MATCH(MID(output!A1417,11,4)*1,Teams!$A:$A,0))</f>
        <v>Kentucky_Wyoming</v>
      </c>
    </row>
    <row r="1418" spans="1:4" x14ac:dyDescent="0.55000000000000004">
      <c r="A1418" t="s">
        <v>1489</v>
      </c>
      <c r="B1418">
        <v>0.86799999999999999</v>
      </c>
      <c r="D1418" t="str">
        <f>INDEX(Teams!$B:$B,MATCH(MID(output!A1418,6,4)*1,Teams!$A:$A,0))&amp;"_"&amp;INDEX(Teams!$B:$B,MATCH(MID(output!A1418,11,4)*1,Teams!$A:$A,0))</f>
        <v>Kentucky_Xavier</v>
      </c>
    </row>
    <row r="1419" spans="1:4" x14ac:dyDescent="0.55000000000000004">
      <c r="A1419" t="s">
        <v>1490</v>
      </c>
      <c r="B1419">
        <v>0.11700000000000001</v>
      </c>
      <c r="D1419" t="str">
        <f>INDEX(Teams!$B:$B,MATCH(MID(output!A1419,6,4)*1,Teams!$A:$A,0))&amp;"_"&amp;INDEX(Teams!$B:$B,MATCH(MID(output!A1419,11,4)*1,Teams!$A:$A,0))</f>
        <v>Lafayette_Louisville</v>
      </c>
    </row>
    <row r="1420" spans="1:4" x14ac:dyDescent="0.55000000000000004">
      <c r="A1420" t="s">
        <v>1491</v>
      </c>
      <c r="B1420">
        <v>0.35299999999999998</v>
      </c>
      <c r="D1420" t="str">
        <f>INDEX(Teams!$B:$B,MATCH(MID(output!A1420,6,4)*1,Teams!$A:$A,0))&amp;"_"&amp;INDEX(Teams!$B:$B,MATCH(MID(output!A1420,11,4)*1,Teams!$A:$A,0))</f>
        <v>Lafayette_LSU</v>
      </c>
    </row>
    <row r="1421" spans="1:4" x14ac:dyDescent="0.55000000000000004">
      <c r="A1421" t="s">
        <v>1492</v>
      </c>
      <c r="B1421">
        <v>0.33200000000000002</v>
      </c>
      <c r="D1421" t="str">
        <f>INDEX(Teams!$B:$B,MATCH(MID(output!A1421,6,4)*1,Teams!$A:$A,0))&amp;"_"&amp;INDEX(Teams!$B:$B,MATCH(MID(output!A1421,11,4)*1,Teams!$A:$A,0))</f>
        <v>Lafayette_Manhattan</v>
      </c>
    </row>
    <row r="1422" spans="1:4" x14ac:dyDescent="0.55000000000000004">
      <c r="A1422" t="s">
        <v>1493</v>
      </c>
      <c r="B1422">
        <v>0.29299999999999998</v>
      </c>
      <c r="D1422" t="str">
        <f>INDEX(Teams!$B:$B,MATCH(MID(output!A1422,6,4)*1,Teams!$A:$A,0))&amp;"_"&amp;INDEX(Teams!$B:$B,MATCH(MID(output!A1422,11,4)*1,Teams!$A:$A,0))</f>
        <v>Lafayette_Maryland</v>
      </c>
    </row>
    <row r="1423" spans="1:4" x14ac:dyDescent="0.55000000000000004">
      <c r="A1423" t="s">
        <v>1494</v>
      </c>
      <c r="B1423">
        <v>0.23400000000000001</v>
      </c>
      <c r="D1423" t="str">
        <f>INDEX(Teams!$B:$B,MATCH(MID(output!A1423,6,4)*1,Teams!$A:$A,0))&amp;"_"&amp;INDEX(Teams!$B:$B,MATCH(MID(output!A1423,11,4)*1,Teams!$A:$A,0))</f>
        <v>Lafayette_Michigan St</v>
      </c>
    </row>
    <row r="1424" spans="1:4" x14ac:dyDescent="0.55000000000000004">
      <c r="A1424" t="s">
        <v>1495</v>
      </c>
      <c r="B1424">
        <v>0.32800000000000001</v>
      </c>
      <c r="D1424" t="str">
        <f>INDEX(Teams!$B:$B,MATCH(MID(output!A1424,6,4)*1,Teams!$A:$A,0))&amp;"_"&amp;INDEX(Teams!$B:$B,MATCH(MID(output!A1424,11,4)*1,Teams!$A:$A,0))</f>
        <v>Lafayette_Mississippi</v>
      </c>
    </row>
    <row r="1425" spans="1:4" x14ac:dyDescent="0.55000000000000004">
      <c r="A1425" t="s">
        <v>1496</v>
      </c>
      <c r="B1425">
        <v>0.497</v>
      </c>
      <c r="D1425" t="str">
        <f>INDEX(Teams!$B:$B,MATCH(MID(output!A1425,6,4)*1,Teams!$A:$A,0))&amp;"_"&amp;INDEX(Teams!$B:$B,MATCH(MID(output!A1425,11,4)*1,Teams!$A:$A,0))</f>
        <v>Lafayette_N Dakota St</v>
      </c>
    </row>
    <row r="1426" spans="1:4" x14ac:dyDescent="0.55000000000000004">
      <c r="A1426" t="s">
        <v>1497</v>
      </c>
      <c r="B1426">
        <v>0.29599999999999999</v>
      </c>
      <c r="D1426" t="str">
        <f>INDEX(Teams!$B:$B,MATCH(MID(output!A1426,6,4)*1,Teams!$A:$A,0))&amp;"_"&amp;INDEX(Teams!$B:$B,MATCH(MID(output!A1426,11,4)*1,Teams!$A:$A,0))</f>
        <v>Lafayette_NC State</v>
      </c>
    </row>
    <row r="1427" spans="1:4" x14ac:dyDescent="0.55000000000000004">
      <c r="A1427" t="s">
        <v>1498</v>
      </c>
      <c r="B1427">
        <v>0.36599999999999999</v>
      </c>
      <c r="D1427" t="str">
        <f>INDEX(Teams!$B:$B,MATCH(MID(output!A1427,6,4)*1,Teams!$A:$A,0))&amp;"_"&amp;INDEX(Teams!$B:$B,MATCH(MID(output!A1427,11,4)*1,Teams!$A:$A,0))</f>
        <v>Lafayette_New Mexico St</v>
      </c>
    </row>
    <row r="1428" spans="1:4" x14ac:dyDescent="0.55000000000000004">
      <c r="A1428" t="s">
        <v>1499</v>
      </c>
      <c r="B1428">
        <v>6.0999999999999999E-2</v>
      </c>
      <c r="D1428" t="str">
        <f>INDEX(Teams!$B:$B,MATCH(MID(output!A1428,6,4)*1,Teams!$A:$A,0))&amp;"_"&amp;INDEX(Teams!$B:$B,MATCH(MID(output!A1428,11,4)*1,Teams!$A:$A,0))</f>
        <v>Lafayette_North Carolina</v>
      </c>
    </row>
    <row r="1429" spans="1:4" x14ac:dyDescent="0.55000000000000004">
      <c r="A1429" t="s">
        <v>1500</v>
      </c>
      <c r="B1429">
        <v>0.34599999999999997</v>
      </c>
      <c r="D1429" t="str">
        <f>INDEX(Teams!$B:$B,MATCH(MID(output!A1429,6,4)*1,Teams!$A:$A,0))&amp;"_"&amp;INDEX(Teams!$B:$B,MATCH(MID(output!A1429,11,4)*1,Teams!$A:$A,0))</f>
        <v>Lafayette_North Florida</v>
      </c>
    </row>
    <row r="1430" spans="1:4" x14ac:dyDescent="0.55000000000000004">
      <c r="A1430" t="s">
        <v>1501</v>
      </c>
      <c r="B1430">
        <v>0.38900000000000001</v>
      </c>
      <c r="D1430" t="str">
        <f>INDEX(Teams!$B:$B,MATCH(MID(output!A1430,6,4)*1,Teams!$A:$A,0))&amp;"_"&amp;INDEX(Teams!$B:$B,MATCH(MID(output!A1430,11,4)*1,Teams!$A:$A,0))</f>
        <v>Lafayette_Northeastern</v>
      </c>
    </row>
    <row r="1431" spans="1:4" x14ac:dyDescent="0.55000000000000004">
      <c r="A1431" t="s">
        <v>1502</v>
      </c>
      <c r="B1431">
        <v>0.249</v>
      </c>
      <c r="D1431" t="str">
        <f>INDEX(Teams!$B:$B,MATCH(MID(output!A1431,6,4)*1,Teams!$A:$A,0))&amp;"_"&amp;INDEX(Teams!$B:$B,MATCH(MID(output!A1431,11,4)*1,Teams!$A:$A,0))</f>
        <v>Lafayette_Northern Iowa</v>
      </c>
    </row>
    <row r="1432" spans="1:4" x14ac:dyDescent="0.55000000000000004">
      <c r="A1432" t="s">
        <v>1503</v>
      </c>
      <c r="B1432">
        <v>0.112</v>
      </c>
      <c r="D1432" t="str">
        <f>INDEX(Teams!$B:$B,MATCH(MID(output!A1432,6,4)*1,Teams!$A:$A,0))&amp;"_"&amp;INDEX(Teams!$B:$B,MATCH(MID(output!A1432,11,4)*1,Teams!$A:$A,0))</f>
        <v>Lafayette_Notre Dame</v>
      </c>
    </row>
    <row r="1433" spans="1:4" x14ac:dyDescent="0.55000000000000004">
      <c r="A1433" t="s">
        <v>1504</v>
      </c>
      <c r="B1433">
        <v>0.23100000000000001</v>
      </c>
      <c r="D1433" t="str">
        <f>INDEX(Teams!$B:$B,MATCH(MID(output!A1433,6,4)*1,Teams!$A:$A,0))&amp;"_"&amp;INDEX(Teams!$B:$B,MATCH(MID(output!A1433,11,4)*1,Teams!$A:$A,0))</f>
        <v>Lafayette_Ohio St</v>
      </c>
    </row>
    <row r="1434" spans="1:4" x14ac:dyDescent="0.55000000000000004">
      <c r="A1434" t="s">
        <v>1505</v>
      </c>
      <c r="B1434">
        <v>0.13100000000000001</v>
      </c>
      <c r="D1434" t="str">
        <f>INDEX(Teams!$B:$B,MATCH(MID(output!A1434,6,4)*1,Teams!$A:$A,0))&amp;"_"&amp;INDEX(Teams!$B:$B,MATCH(MID(output!A1434,11,4)*1,Teams!$A:$A,0))</f>
        <v>Lafayette_Oklahoma</v>
      </c>
    </row>
    <row r="1435" spans="1:4" x14ac:dyDescent="0.55000000000000004">
      <c r="A1435" t="s">
        <v>1506</v>
      </c>
      <c r="B1435">
        <v>0.41299999999999998</v>
      </c>
      <c r="D1435" t="str">
        <f>INDEX(Teams!$B:$B,MATCH(MID(output!A1435,6,4)*1,Teams!$A:$A,0))&amp;"_"&amp;INDEX(Teams!$B:$B,MATCH(MID(output!A1435,11,4)*1,Teams!$A:$A,0))</f>
        <v>Lafayette_Oklahoma St</v>
      </c>
    </row>
    <row r="1436" spans="1:4" x14ac:dyDescent="0.55000000000000004">
      <c r="A1436" t="s">
        <v>1507</v>
      </c>
      <c r="B1436">
        <v>0.35</v>
      </c>
      <c r="D1436" t="str">
        <f>INDEX(Teams!$B:$B,MATCH(MID(output!A1436,6,4)*1,Teams!$A:$A,0))&amp;"_"&amp;INDEX(Teams!$B:$B,MATCH(MID(output!A1436,11,4)*1,Teams!$A:$A,0))</f>
        <v>Lafayette_Oregon</v>
      </c>
    </row>
    <row r="1437" spans="1:4" x14ac:dyDescent="0.55000000000000004">
      <c r="A1437" t="s">
        <v>1508</v>
      </c>
      <c r="B1437">
        <v>0.32</v>
      </c>
      <c r="D1437" t="str">
        <f>INDEX(Teams!$B:$B,MATCH(MID(output!A1437,6,4)*1,Teams!$A:$A,0))&amp;"_"&amp;INDEX(Teams!$B:$B,MATCH(MID(output!A1437,11,4)*1,Teams!$A:$A,0))</f>
        <v>Lafayette_Providence</v>
      </c>
    </row>
    <row r="1438" spans="1:4" x14ac:dyDescent="0.55000000000000004">
      <c r="A1438" t="s">
        <v>1509</v>
      </c>
      <c r="B1438">
        <v>0.35099999999999998</v>
      </c>
      <c r="D1438" t="str">
        <f>INDEX(Teams!$B:$B,MATCH(MID(output!A1438,6,4)*1,Teams!$A:$A,0))&amp;"_"&amp;INDEX(Teams!$B:$B,MATCH(MID(output!A1438,11,4)*1,Teams!$A:$A,0))</f>
        <v>Lafayette_Purdue</v>
      </c>
    </row>
    <row r="1439" spans="1:4" x14ac:dyDescent="0.55000000000000004">
      <c r="A1439" t="s">
        <v>1510</v>
      </c>
      <c r="B1439">
        <v>0.36099999999999999</v>
      </c>
      <c r="D1439" t="str">
        <f>INDEX(Teams!$B:$B,MATCH(MID(output!A1439,6,4)*1,Teams!$A:$A,0))&amp;"_"&amp;INDEX(Teams!$B:$B,MATCH(MID(output!A1439,11,4)*1,Teams!$A:$A,0))</f>
        <v>Lafayette_Robert Morris</v>
      </c>
    </row>
    <row r="1440" spans="1:4" x14ac:dyDescent="0.55000000000000004">
      <c r="A1440" t="s">
        <v>1511</v>
      </c>
      <c r="B1440">
        <v>0.441</v>
      </c>
      <c r="D1440" t="str">
        <f>INDEX(Teams!$B:$B,MATCH(MID(output!A1440,6,4)*1,Teams!$A:$A,0))&amp;"_"&amp;INDEX(Teams!$B:$B,MATCH(MID(output!A1440,11,4)*1,Teams!$A:$A,0))</f>
        <v>Lafayette_San Diego St</v>
      </c>
    </row>
    <row r="1441" spans="1:4" x14ac:dyDescent="0.55000000000000004">
      <c r="A1441" t="s">
        <v>1512</v>
      </c>
      <c r="B1441">
        <v>0.30299999999999999</v>
      </c>
      <c r="D1441" t="str">
        <f>INDEX(Teams!$B:$B,MATCH(MID(output!A1441,6,4)*1,Teams!$A:$A,0))&amp;"_"&amp;INDEX(Teams!$B:$B,MATCH(MID(output!A1441,11,4)*1,Teams!$A:$A,0))</f>
        <v>Lafayette_SF Austin</v>
      </c>
    </row>
    <row r="1442" spans="1:4" x14ac:dyDescent="0.55000000000000004">
      <c r="A1442" t="s">
        <v>1513</v>
      </c>
      <c r="B1442">
        <v>0.30499999999999999</v>
      </c>
      <c r="D1442" t="str">
        <f>INDEX(Teams!$B:$B,MATCH(MID(output!A1442,6,4)*1,Teams!$A:$A,0))&amp;"_"&amp;INDEX(Teams!$B:$B,MATCH(MID(output!A1442,11,4)*1,Teams!$A:$A,0))</f>
        <v>Lafayette_SMU</v>
      </c>
    </row>
    <row r="1443" spans="1:4" x14ac:dyDescent="0.55000000000000004">
      <c r="A1443" t="s">
        <v>1514</v>
      </c>
      <c r="B1443">
        <v>0.309</v>
      </c>
      <c r="D1443" t="str">
        <f>INDEX(Teams!$B:$B,MATCH(MID(output!A1443,6,4)*1,Teams!$A:$A,0))&amp;"_"&amp;INDEX(Teams!$B:$B,MATCH(MID(output!A1443,11,4)*1,Teams!$A:$A,0))</f>
        <v>Lafayette_St John's</v>
      </c>
    </row>
    <row r="1444" spans="1:4" x14ac:dyDescent="0.55000000000000004">
      <c r="A1444" t="s">
        <v>1515</v>
      </c>
      <c r="B1444">
        <v>0.28299999999999997</v>
      </c>
      <c r="D1444" t="str">
        <f>INDEX(Teams!$B:$B,MATCH(MID(output!A1444,6,4)*1,Teams!$A:$A,0))&amp;"_"&amp;INDEX(Teams!$B:$B,MATCH(MID(output!A1444,11,4)*1,Teams!$A:$A,0))</f>
        <v>Lafayette_Texas</v>
      </c>
    </row>
    <row r="1445" spans="1:4" x14ac:dyDescent="0.55000000000000004">
      <c r="A1445" t="s">
        <v>1516</v>
      </c>
      <c r="B1445">
        <v>0.40899999999999997</v>
      </c>
      <c r="D1445" t="str">
        <f>INDEX(Teams!$B:$B,MATCH(MID(output!A1445,6,4)*1,Teams!$A:$A,0))&amp;"_"&amp;INDEX(Teams!$B:$B,MATCH(MID(output!A1445,11,4)*1,Teams!$A:$A,0))</f>
        <v>Lafayette_TX Southern</v>
      </c>
    </row>
    <row r="1446" spans="1:4" x14ac:dyDescent="0.55000000000000004">
      <c r="A1446" t="s">
        <v>1517</v>
      </c>
      <c r="B1446">
        <v>0.315</v>
      </c>
      <c r="D1446" t="str">
        <f>INDEX(Teams!$B:$B,MATCH(MID(output!A1446,6,4)*1,Teams!$A:$A,0))&amp;"_"&amp;INDEX(Teams!$B:$B,MATCH(MID(output!A1446,11,4)*1,Teams!$A:$A,0))</f>
        <v>Lafayette_UAB</v>
      </c>
    </row>
    <row r="1447" spans="1:4" x14ac:dyDescent="0.55000000000000004">
      <c r="A1447" t="s">
        <v>1518</v>
      </c>
      <c r="B1447">
        <v>0.40300000000000002</v>
      </c>
      <c r="D1447" t="str">
        <f>INDEX(Teams!$B:$B,MATCH(MID(output!A1447,6,4)*1,Teams!$A:$A,0))&amp;"_"&amp;INDEX(Teams!$B:$B,MATCH(MID(output!A1447,11,4)*1,Teams!$A:$A,0))</f>
        <v>Lafayette_UC Irvine</v>
      </c>
    </row>
    <row r="1448" spans="1:4" x14ac:dyDescent="0.55000000000000004">
      <c r="A1448" t="s">
        <v>1519</v>
      </c>
      <c r="B1448">
        <v>0.317</v>
      </c>
      <c r="D1448" t="str">
        <f>INDEX(Teams!$B:$B,MATCH(MID(output!A1448,6,4)*1,Teams!$A:$A,0))&amp;"_"&amp;INDEX(Teams!$B:$B,MATCH(MID(output!A1448,11,4)*1,Teams!$A:$A,0))</f>
        <v>Lafayette_UCLA</v>
      </c>
    </row>
    <row r="1449" spans="1:4" x14ac:dyDescent="0.55000000000000004">
      <c r="A1449" t="s">
        <v>1520</v>
      </c>
      <c r="B1449">
        <v>0.218</v>
      </c>
      <c r="D1449" t="str">
        <f>INDEX(Teams!$B:$B,MATCH(MID(output!A1449,6,4)*1,Teams!$A:$A,0))&amp;"_"&amp;INDEX(Teams!$B:$B,MATCH(MID(output!A1449,11,4)*1,Teams!$A:$A,0))</f>
        <v>Lafayette_Utah</v>
      </c>
    </row>
    <row r="1450" spans="1:4" x14ac:dyDescent="0.55000000000000004">
      <c r="A1450" t="s">
        <v>1521</v>
      </c>
      <c r="B1450">
        <v>0.34499999999999997</v>
      </c>
      <c r="D1450" t="str">
        <f>INDEX(Teams!$B:$B,MATCH(MID(output!A1450,6,4)*1,Teams!$A:$A,0))&amp;"_"&amp;INDEX(Teams!$B:$B,MATCH(MID(output!A1450,11,4)*1,Teams!$A:$A,0))</f>
        <v>Lafayette_VA Commonwealth</v>
      </c>
    </row>
    <row r="1451" spans="1:4" x14ac:dyDescent="0.55000000000000004">
      <c r="A1451" t="s">
        <v>1522</v>
      </c>
      <c r="B1451">
        <v>0.35899999999999999</v>
      </c>
      <c r="D1451" t="str">
        <f>INDEX(Teams!$B:$B,MATCH(MID(output!A1451,6,4)*1,Teams!$A:$A,0))&amp;"_"&amp;INDEX(Teams!$B:$B,MATCH(MID(output!A1451,11,4)*1,Teams!$A:$A,0))</f>
        <v>Lafayette_Valparaiso</v>
      </c>
    </row>
    <row r="1452" spans="1:4" x14ac:dyDescent="0.55000000000000004">
      <c r="A1452" t="s">
        <v>1523</v>
      </c>
      <c r="B1452">
        <v>6.9000000000000006E-2</v>
      </c>
      <c r="D1452" t="str">
        <f>INDEX(Teams!$B:$B,MATCH(MID(output!A1452,6,4)*1,Teams!$A:$A,0))&amp;"_"&amp;INDEX(Teams!$B:$B,MATCH(MID(output!A1452,11,4)*1,Teams!$A:$A,0))</f>
        <v>Lafayette_Villanova</v>
      </c>
    </row>
    <row r="1453" spans="1:4" x14ac:dyDescent="0.55000000000000004">
      <c r="A1453" t="s">
        <v>1524</v>
      </c>
      <c r="B1453">
        <v>0.13300000000000001</v>
      </c>
      <c r="D1453" t="str">
        <f>INDEX(Teams!$B:$B,MATCH(MID(output!A1453,6,4)*1,Teams!$A:$A,0))&amp;"_"&amp;INDEX(Teams!$B:$B,MATCH(MID(output!A1453,11,4)*1,Teams!$A:$A,0))</f>
        <v>Lafayette_Virginia</v>
      </c>
    </row>
    <row r="1454" spans="1:4" x14ac:dyDescent="0.55000000000000004">
      <c r="A1454" t="s">
        <v>1525</v>
      </c>
      <c r="B1454">
        <v>0.26400000000000001</v>
      </c>
      <c r="D1454" t="str">
        <f>INDEX(Teams!$B:$B,MATCH(MID(output!A1454,6,4)*1,Teams!$A:$A,0))&amp;"_"&amp;INDEX(Teams!$B:$B,MATCH(MID(output!A1454,11,4)*1,Teams!$A:$A,0))</f>
        <v>Lafayette_West Virginia</v>
      </c>
    </row>
    <row r="1455" spans="1:4" x14ac:dyDescent="0.55000000000000004">
      <c r="A1455" t="s">
        <v>1526</v>
      </c>
      <c r="B1455">
        <v>0.18</v>
      </c>
      <c r="D1455" t="str">
        <f>INDEX(Teams!$B:$B,MATCH(MID(output!A1455,6,4)*1,Teams!$A:$A,0))&amp;"_"&amp;INDEX(Teams!$B:$B,MATCH(MID(output!A1455,11,4)*1,Teams!$A:$A,0))</f>
        <v>Lafayette_Wichita St</v>
      </c>
    </row>
    <row r="1456" spans="1:4" x14ac:dyDescent="0.55000000000000004">
      <c r="A1456" t="s">
        <v>1527</v>
      </c>
      <c r="B1456">
        <v>0.115</v>
      </c>
      <c r="D1456" t="str">
        <f>INDEX(Teams!$B:$B,MATCH(MID(output!A1456,6,4)*1,Teams!$A:$A,0))&amp;"_"&amp;INDEX(Teams!$B:$B,MATCH(MID(output!A1456,11,4)*1,Teams!$A:$A,0))</f>
        <v>Lafayette_Wisconsin</v>
      </c>
    </row>
    <row r="1457" spans="1:4" x14ac:dyDescent="0.55000000000000004">
      <c r="A1457" t="s">
        <v>1528</v>
      </c>
      <c r="B1457">
        <v>0.33900000000000002</v>
      </c>
      <c r="D1457" t="str">
        <f>INDEX(Teams!$B:$B,MATCH(MID(output!A1457,6,4)*1,Teams!$A:$A,0))&amp;"_"&amp;INDEX(Teams!$B:$B,MATCH(MID(output!A1457,11,4)*1,Teams!$A:$A,0))</f>
        <v>Lafayette_Wofford</v>
      </c>
    </row>
    <row r="1458" spans="1:4" x14ac:dyDescent="0.55000000000000004">
      <c r="A1458" t="s">
        <v>1529</v>
      </c>
      <c r="B1458">
        <v>0.44500000000000001</v>
      </c>
      <c r="D1458" t="str">
        <f>INDEX(Teams!$B:$B,MATCH(MID(output!A1458,6,4)*1,Teams!$A:$A,0))&amp;"_"&amp;INDEX(Teams!$B:$B,MATCH(MID(output!A1458,11,4)*1,Teams!$A:$A,0))</f>
        <v>Lafayette_Wyoming</v>
      </c>
    </row>
    <row r="1459" spans="1:4" x14ac:dyDescent="0.55000000000000004">
      <c r="A1459" t="s">
        <v>1530</v>
      </c>
      <c r="B1459">
        <v>0.35699999999999998</v>
      </c>
      <c r="D1459" t="str">
        <f>INDEX(Teams!$B:$B,MATCH(MID(output!A1459,6,4)*1,Teams!$A:$A,0))&amp;"_"&amp;INDEX(Teams!$B:$B,MATCH(MID(output!A1459,11,4)*1,Teams!$A:$A,0))</f>
        <v>Lafayette_Xavier</v>
      </c>
    </row>
    <row r="1460" spans="1:4" x14ac:dyDescent="0.55000000000000004">
      <c r="A1460" t="s">
        <v>1531</v>
      </c>
      <c r="B1460">
        <v>0.63200000000000001</v>
      </c>
      <c r="D1460" t="str">
        <f>INDEX(Teams!$B:$B,MATCH(MID(output!A1460,6,4)*1,Teams!$A:$A,0))&amp;"_"&amp;INDEX(Teams!$B:$B,MATCH(MID(output!A1460,11,4)*1,Teams!$A:$A,0))</f>
        <v>Louisville_LSU</v>
      </c>
    </row>
    <row r="1461" spans="1:4" x14ac:dyDescent="0.55000000000000004">
      <c r="A1461" t="s">
        <v>1532</v>
      </c>
      <c r="B1461">
        <v>0.72199999999999998</v>
      </c>
      <c r="D1461" t="str">
        <f>INDEX(Teams!$B:$B,MATCH(MID(output!A1461,6,4)*1,Teams!$A:$A,0))&amp;"_"&amp;INDEX(Teams!$B:$B,MATCH(MID(output!A1461,11,4)*1,Teams!$A:$A,0))</f>
        <v>Louisville_Manhattan</v>
      </c>
    </row>
    <row r="1462" spans="1:4" x14ac:dyDescent="0.55000000000000004">
      <c r="A1462" t="s">
        <v>1533</v>
      </c>
      <c r="B1462">
        <v>0.56999999999999995</v>
      </c>
      <c r="D1462" t="str">
        <f>INDEX(Teams!$B:$B,MATCH(MID(output!A1462,6,4)*1,Teams!$A:$A,0))&amp;"_"&amp;INDEX(Teams!$B:$B,MATCH(MID(output!A1462,11,4)*1,Teams!$A:$A,0))</f>
        <v>Louisville_Maryland</v>
      </c>
    </row>
    <row r="1463" spans="1:4" x14ac:dyDescent="0.55000000000000004">
      <c r="A1463" t="s">
        <v>1534</v>
      </c>
      <c r="B1463">
        <v>0.56699999999999995</v>
      </c>
      <c r="D1463" t="str">
        <f>INDEX(Teams!$B:$B,MATCH(MID(output!A1463,6,4)*1,Teams!$A:$A,0))&amp;"_"&amp;INDEX(Teams!$B:$B,MATCH(MID(output!A1463,11,4)*1,Teams!$A:$A,0))</f>
        <v>Louisville_Michigan St</v>
      </c>
    </row>
    <row r="1464" spans="1:4" x14ac:dyDescent="0.55000000000000004">
      <c r="A1464" t="s">
        <v>1535</v>
      </c>
      <c r="B1464">
        <v>0.68899999999999995</v>
      </c>
      <c r="D1464" t="str">
        <f>INDEX(Teams!$B:$B,MATCH(MID(output!A1464,6,4)*1,Teams!$A:$A,0))&amp;"_"&amp;INDEX(Teams!$B:$B,MATCH(MID(output!A1464,11,4)*1,Teams!$A:$A,0))</f>
        <v>Louisville_Mississippi</v>
      </c>
    </row>
    <row r="1465" spans="1:4" x14ac:dyDescent="0.55000000000000004">
      <c r="A1465" t="s">
        <v>1536</v>
      </c>
      <c r="B1465">
        <v>0.77100000000000002</v>
      </c>
      <c r="D1465" t="str">
        <f>INDEX(Teams!$B:$B,MATCH(MID(output!A1465,6,4)*1,Teams!$A:$A,0))&amp;"_"&amp;INDEX(Teams!$B:$B,MATCH(MID(output!A1465,11,4)*1,Teams!$A:$A,0))</f>
        <v>Louisville_N Dakota St</v>
      </c>
    </row>
    <row r="1466" spans="1:4" x14ac:dyDescent="0.55000000000000004">
      <c r="A1466" t="s">
        <v>1537</v>
      </c>
      <c r="B1466">
        <v>0.60499999999999998</v>
      </c>
      <c r="D1466" t="str">
        <f>INDEX(Teams!$B:$B,MATCH(MID(output!A1466,6,4)*1,Teams!$A:$A,0))&amp;"_"&amp;INDEX(Teams!$B:$B,MATCH(MID(output!A1466,11,4)*1,Teams!$A:$A,0))</f>
        <v>Louisville_NC State</v>
      </c>
    </row>
    <row r="1467" spans="1:4" x14ac:dyDescent="0.55000000000000004">
      <c r="A1467" t="s">
        <v>1538</v>
      </c>
      <c r="B1467">
        <v>0.73299999999999998</v>
      </c>
      <c r="D1467" t="str">
        <f>INDEX(Teams!$B:$B,MATCH(MID(output!A1467,6,4)*1,Teams!$A:$A,0))&amp;"_"&amp;INDEX(Teams!$B:$B,MATCH(MID(output!A1467,11,4)*1,Teams!$A:$A,0))</f>
        <v>Louisville_New Mexico St</v>
      </c>
    </row>
    <row r="1468" spans="1:4" x14ac:dyDescent="0.55000000000000004">
      <c r="A1468" t="s">
        <v>1539</v>
      </c>
      <c r="B1468">
        <v>0.50900000000000001</v>
      </c>
      <c r="D1468" t="str">
        <f>INDEX(Teams!$B:$B,MATCH(MID(output!A1468,6,4)*1,Teams!$A:$A,0))&amp;"_"&amp;INDEX(Teams!$B:$B,MATCH(MID(output!A1468,11,4)*1,Teams!$A:$A,0))</f>
        <v>Louisville_North Carolina</v>
      </c>
    </row>
    <row r="1469" spans="1:4" x14ac:dyDescent="0.55000000000000004">
      <c r="A1469" t="s">
        <v>1540</v>
      </c>
      <c r="B1469">
        <v>0.753</v>
      </c>
      <c r="D1469" t="str">
        <f>INDEX(Teams!$B:$B,MATCH(MID(output!A1469,6,4)*1,Teams!$A:$A,0))&amp;"_"&amp;INDEX(Teams!$B:$B,MATCH(MID(output!A1469,11,4)*1,Teams!$A:$A,0))</f>
        <v>Louisville_North Florida</v>
      </c>
    </row>
    <row r="1470" spans="1:4" x14ac:dyDescent="0.55000000000000004">
      <c r="A1470" t="s">
        <v>1541</v>
      </c>
      <c r="B1470">
        <v>0.78</v>
      </c>
      <c r="D1470" t="str">
        <f>INDEX(Teams!$B:$B,MATCH(MID(output!A1470,6,4)*1,Teams!$A:$A,0))&amp;"_"&amp;INDEX(Teams!$B:$B,MATCH(MID(output!A1470,11,4)*1,Teams!$A:$A,0))</f>
        <v>Louisville_Northeastern</v>
      </c>
    </row>
    <row r="1471" spans="1:4" x14ac:dyDescent="0.55000000000000004">
      <c r="A1471" t="s">
        <v>1542</v>
      </c>
      <c r="B1471">
        <v>0.55400000000000005</v>
      </c>
      <c r="D1471" t="str">
        <f>INDEX(Teams!$B:$B,MATCH(MID(output!A1471,6,4)*1,Teams!$A:$A,0))&amp;"_"&amp;INDEX(Teams!$B:$B,MATCH(MID(output!A1471,11,4)*1,Teams!$A:$A,0))</f>
        <v>Louisville_Northern Iowa</v>
      </c>
    </row>
    <row r="1472" spans="1:4" x14ac:dyDescent="0.55000000000000004">
      <c r="A1472" t="s">
        <v>1543</v>
      </c>
      <c r="B1472">
        <v>0.52700000000000002</v>
      </c>
      <c r="D1472" t="str">
        <f>INDEX(Teams!$B:$B,MATCH(MID(output!A1472,6,4)*1,Teams!$A:$A,0))&amp;"_"&amp;INDEX(Teams!$B:$B,MATCH(MID(output!A1472,11,4)*1,Teams!$A:$A,0))</f>
        <v>Louisville_Notre Dame</v>
      </c>
    </row>
    <row r="1473" spans="1:4" x14ac:dyDescent="0.55000000000000004">
      <c r="A1473" t="s">
        <v>1544</v>
      </c>
      <c r="B1473">
        <v>0.57099999999999995</v>
      </c>
      <c r="D1473" t="str">
        <f>INDEX(Teams!$B:$B,MATCH(MID(output!A1473,6,4)*1,Teams!$A:$A,0))&amp;"_"&amp;INDEX(Teams!$B:$B,MATCH(MID(output!A1473,11,4)*1,Teams!$A:$A,0))</f>
        <v>Louisville_Ohio St</v>
      </c>
    </row>
    <row r="1474" spans="1:4" x14ac:dyDescent="0.55000000000000004">
      <c r="A1474" t="s">
        <v>1545</v>
      </c>
      <c r="B1474">
        <v>0.48799999999999999</v>
      </c>
      <c r="D1474" t="str">
        <f>INDEX(Teams!$B:$B,MATCH(MID(output!A1474,6,4)*1,Teams!$A:$A,0))&amp;"_"&amp;INDEX(Teams!$B:$B,MATCH(MID(output!A1474,11,4)*1,Teams!$A:$A,0))</f>
        <v>Louisville_Oklahoma</v>
      </c>
    </row>
    <row r="1475" spans="1:4" x14ac:dyDescent="0.55000000000000004">
      <c r="A1475" t="s">
        <v>1546</v>
      </c>
      <c r="B1475">
        <v>0.58499999999999996</v>
      </c>
      <c r="D1475" t="str">
        <f>INDEX(Teams!$B:$B,MATCH(MID(output!A1475,6,4)*1,Teams!$A:$A,0))&amp;"_"&amp;INDEX(Teams!$B:$B,MATCH(MID(output!A1475,11,4)*1,Teams!$A:$A,0))</f>
        <v>Louisville_Oklahoma St</v>
      </c>
    </row>
    <row r="1476" spans="1:4" x14ac:dyDescent="0.55000000000000004">
      <c r="A1476" t="s">
        <v>1547</v>
      </c>
      <c r="B1476">
        <v>0.61599999999999999</v>
      </c>
      <c r="D1476" t="str">
        <f>INDEX(Teams!$B:$B,MATCH(MID(output!A1476,6,4)*1,Teams!$A:$A,0))&amp;"_"&amp;INDEX(Teams!$B:$B,MATCH(MID(output!A1476,11,4)*1,Teams!$A:$A,0))</f>
        <v>Louisville_Oregon</v>
      </c>
    </row>
    <row r="1477" spans="1:4" x14ac:dyDescent="0.55000000000000004">
      <c r="A1477" t="s">
        <v>1548</v>
      </c>
      <c r="B1477">
        <v>0.59499999999999997</v>
      </c>
      <c r="D1477" t="str">
        <f>INDEX(Teams!$B:$B,MATCH(MID(output!A1477,6,4)*1,Teams!$A:$A,0))&amp;"_"&amp;INDEX(Teams!$B:$B,MATCH(MID(output!A1477,11,4)*1,Teams!$A:$A,0))</f>
        <v>Louisville_Providence</v>
      </c>
    </row>
    <row r="1478" spans="1:4" x14ac:dyDescent="0.55000000000000004">
      <c r="A1478" t="s">
        <v>1549</v>
      </c>
      <c r="B1478">
        <v>0.65500000000000003</v>
      </c>
      <c r="D1478" t="str">
        <f>INDEX(Teams!$B:$B,MATCH(MID(output!A1478,6,4)*1,Teams!$A:$A,0))&amp;"_"&amp;INDEX(Teams!$B:$B,MATCH(MID(output!A1478,11,4)*1,Teams!$A:$A,0))</f>
        <v>Louisville_Purdue</v>
      </c>
    </row>
    <row r="1479" spans="1:4" x14ac:dyDescent="0.55000000000000004">
      <c r="A1479" t="s">
        <v>1550</v>
      </c>
      <c r="B1479">
        <v>0.73699999999999999</v>
      </c>
      <c r="D1479" t="str">
        <f>INDEX(Teams!$B:$B,MATCH(MID(output!A1479,6,4)*1,Teams!$A:$A,0))&amp;"_"&amp;INDEX(Teams!$B:$B,MATCH(MID(output!A1479,11,4)*1,Teams!$A:$A,0))</f>
        <v>Louisville_Robert Morris</v>
      </c>
    </row>
    <row r="1480" spans="1:4" x14ac:dyDescent="0.55000000000000004">
      <c r="A1480" t="s">
        <v>1551</v>
      </c>
      <c r="B1480">
        <v>0.57599999999999996</v>
      </c>
      <c r="D1480" t="str">
        <f>INDEX(Teams!$B:$B,MATCH(MID(output!A1480,6,4)*1,Teams!$A:$A,0))&amp;"_"&amp;INDEX(Teams!$B:$B,MATCH(MID(output!A1480,11,4)*1,Teams!$A:$A,0))</f>
        <v>Louisville_San Diego St</v>
      </c>
    </row>
    <row r="1481" spans="1:4" x14ac:dyDescent="0.55000000000000004">
      <c r="A1481" t="s">
        <v>1552</v>
      </c>
      <c r="B1481">
        <v>0.64</v>
      </c>
      <c r="D1481" t="str">
        <f>INDEX(Teams!$B:$B,MATCH(MID(output!A1481,6,4)*1,Teams!$A:$A,0))&amp;"_"&amp;INDEX(Teams!$B:$B,MATCH(MID(output!A1481,11,4)*1,Teams!$A:$A,0))</f>
        <v>Louisville_SF Austin</v>
      </c>
    </row>
    <row r="1482" spans="1:4" x14ac:dyDescent="0.55000000000000004">
      <c r="A1482" t="s">
        <v>1553</v>
      </c>
      <c r="B1482">
        <v>0.55500000000000005</v>
      </c>
      <c r="D1482" t="str">
        <f>INDEX(Teams!$B:$B,MATCH(MID(output!A1482,6,4)*1,Teams!$A:$A,0))&amp;"_"&amp;INDEX(Teams!$B:$B,MATCH(MID(output!A1482,11,4)*1,Teams!$A:$A,0))</f>
        <v>Louisville_SMU</v>
      </c>
    </row>
    <row r="1483" spans="1:4" x14ac:dyDescent="0.55000000000000004">
      <c r="A1483" t="s">
        <v>1554</v>
      </c>
      <c r="B1483">
        <v>0.64400000000000002</v>
      </c>
      <c r="D1483" t="str">
        <f>INDEX(Teams!$B:$B,MATCH(MID(output!A1483,6,4)*1,Teams!$A:$A,0))&amp;"_"&amp;INDEX(Teams!$B:$B,MATCH(MID(output!A1483,11,4)*1,Teams!$A:$A,0))</f>
        <v>Louisville_St John's</v>
      </c>
    </row>
    <row r="1484" spans="1:4" x14ac:dyDescent="0.55000000000000004">
      <c r="A1484" t="s">
        <v>1555</v>
      </c>
      <c r="B1484">
        <v>0.57799999999999996</v>
      </c>
      <c r="D1484" t="str">
        <f>INDEX(Teams!$B:$B,MATCH(MID(output!A1484,6,4)*1,Teams!$A:$A,0))&amp;"_"&amp;INDEX(Teams!$B:$B,MATCH(MID(output!A1484,11,4)*1,Teams!$A:$A,0))</f>
        <v>Louisville_Texas</v>
      </c>
    </row>
    <row r="1485" spans="1:4" x14ac:dyDescent="0.55000000000000004">
      <c r="A1485" t="s">
        <v>1556</v>
      </c>
      <c r="B1485">
        <v>0.75700000000000001</v>
      </c>
      <c r="D1485" t="str">
        <f>INDEX(Teams!$B:$B,MATCH(MID(output!A1485,6,4)*1,Teams!$A:$A,0))&amp;"_"&amp;INDEX(Teams!$B:$B,MATCH(MID(output!A1485,11,4)*1,Teams!$A:$A,0))</f>
        <v>Louisville_TX Southern</v>
      </c>
    </row>
    <row r="1486" spans="1:4" x14ac:dyDescent="0.55000000000000004">
      <c r="A1486" t="s">
        <v>1557</v>
      </c>
      <c r="B1486">
        <v>0.76</v>
      </c>
      <c r="D1486" t="str">
        <f>INDEX(Teams!$B:$B,MATCH(MID(output!A1486,6,4)*1,Teams!$A:$A,0))&amp;"_"&amp;INDEX(Teams!$B:$B,MATCH(MID(output!A1486,11,4)*1,Teams!$A:$A,0))</f>
        <v>Louisville_UAB</v>
      </c>
    </row>
    <row r="1487" spans="1:4" x14ac:dyDescent="0.55000000000000004">
      <c r="A1487" t="s">
        <v>1558</v>
      </c>
      <c r="B1487">
        <v>0.78100000000000003</v>
      </c>
      <c r="D1487" t="str">
        <f>INDEX(Teams!$B:$B,MATCH(MID(output!A1487,6,4)*1,Teams!$A:$A,0))&amp;"_"&amp;INDEX(Teams!$B:$B,MATCH(MID(output!A1487,11,4)*1,Teams!$A:$A,0))</f>
        <v>Louisville_UC Irvine</v>
      </c>
    </row>
    <row r="1488" spans="1:4" x14ac:dyDescent="0.55000000000000004">
      <c r="A1488" t="s">
        <v>1559</v>
      </c>
      <c r="B1488">
        <v>0.65200000000000002</v>
      </c>
      <c r="D1488" t="str">
        <f>INDEX(Teams!$B:$B,MATCH(MID(output!A1488,6,4)*1,Teams!$A:$A,0))&amp;"_"&amp;INDEX(Teams!$B:$B,MATCH(MID(output!A1488,11,4)*1,Teams!$A:$A,0))</f>
        <v>Louisville_UCLA</v>
      </c>
    </row>
    <row r="1489" spans="1:4" x14ac:dyDescent="0.55000000000000004">
      <c r="A1489" t="s">
        <v>1560</v>
      </c>
      <c r="B1489">
        <v>0.54200000000000004</v>
      </c>
      <c r="D1489" t="str">
        <f>INDEX(Teams!$B:$B,MATCH(MID(output!A1489,6,4)*1,Teams!$A:$A,0))&amp;"_"&amp;INDEX(Teams!$B:$B,MATCH(MID(output!A1489,11,4)*1,Teams!$A:$A,0))</f>
        <v>Louisville_Utah</v>
      </c>
    </row>
    <row r="1490" spans="1:4" x14ac:dyDescent="0.55000000000000004">
      <c r="A1490" t="s">
        <v>1561</v>
      </c>
      <c r="B1490">
        <v>0.54500000000000004</v>
      </c>
      <c r="D1490" t="str">
        <f>INDEX(Teams!$B:$B,MATCH(MID(output!A1490,6,4)*1,Teams!$A:$A,0))&amp;"_"&amp;INDEX(Teams!$B:$B,MATCH(MID(output!A1490,11,4)*1,Teams!$A:$A,0))</f>
        <v>Louisville_VA Commonwealth</v>
      </c>
    </row>
    <row r="1491" spans="1:4" x14ac:dyDescent="0.55000000000000004">
      <c r="A1491" t="s">
        <v>1562</v>
      </c>
      <c r="B1491">
        <v>0.70899999999999996</v>
      </c>
      <c r="D1491" t="str">
        <f>INDEX(Teams!$B:$B,MATCH(MID(output!A1491,6,4)*1,Teams!$A:$A,0))&amp;"_"&amp;INDEX(Teams!$B:$B,MATCH(MID(output!A1491,11,4)*1,Teams!$A:$A,0))</f>
        <v>Louisville_Valparaiso</v>
      </c>
    </row>
    <row r="1492" spans="1:4" x14ac:dyDescent="0.55000000000000004">
      <c r="A1492" t="s">
        <v>1563</v>
      </c>
      <c r="B1492">
        <v>0.5</v>
      </c>
      <c r="D1492" t="str">
        <f>INDEX(Teams!$B:$B,MATCH(MID(output!A1492,6,4)*1,Teams!$A:$A,0))&amp;"_"&amp;INDEX(Teams!$B:$B,MATCH(MID(output!A1492,11,4)*1,Teams!$A:$A,0))</f>
        <v>Louisville_Villanova</v>
      </c>
    </row>
    <row r="1493" spans="1:4" x14ac:dyDescent="0.55000000000000004">
      <c r="A1493" t="s">
        <v>1564</v>
      </c>
      <c r="B1493">
        <v>0.51700000000000002</v>
      </c>
      <c r="D1493" t="str">
        <f>INDEX(Teams!$B:$B,MATCH(MID(output!A1493,6,4)*1,Teams!$A:$A,0))&amp;"_"&amp;INDEX(Teams!$B:$B,MATCH(MID(output!A1493,11,4)*1,Teams!$A:$A,0))</f>
        <v>Louisville_Virginia</v>
      </c>
    </row>
    <row r="1494" spans="1:4" x14ac:dyDescent="0.55000000000000004">
      <c r="A1494" t="s">
        <v>1565</v>
      </c>
      <c r="B1494">
        <v>0.53500000000000003</v>
      </c>
      <c r="D1494" t="str">
        <f>INDEX(Teams!$B:$B,MATCH(MID(output!A1494,6,4)*1,Teams!$A:$A,0))&amp;"_"&amp;INDEX(Teams!$B:$B,MATCH(MID(output!A1494,11,4)*1,Teams!$A:$A,0))</f>
        <v>Louisville_West Virginia</v>
      </c>
    </row>
    <row r="1495" spans="1:4" x14ac:dyDescent="0.55000000000000004">
      <c r="A1495" t="s">
        <v>1566</v>
      </c>
      <c r="B1495">
        <v>0.51900000000000002</v>
      </c>
      <c r="D1495" t="str">
        <f>INDEX(Teams!$B:$B,MATCH(MID(output!A1495,6,4)*1,Teams!$A:$A,0))&amp;"_"&amp;INDEX(Teams!$B:$B,MATCH(MID(output!A1495,11,4)*1,Teams!$A:$A,0))</f>
        <v>Louisville_Wichita St</v>
      </c>
    </row>
    <row r="1496" spans="1:4" x14ac:dyDescent="0.55000000000000004">
      <c r="A1496" t="s">
        <v>1567</v>
      </c>
      <c r="B1496">
        <v>0.46400000000000002</v>
      </c>
      <c r="D1496" t="str">
        <f>INDEX(Teams!$B:$B,MATCH(MID(output!A1496,6,4)*1,Teams!$A:$A,0))&amp;"_"&amp;INDEX(Teams!$B:$B,MATCH(MID(output!A1496,11,4)*1,Teams!$A:$A,0))</f>
        <v>Louisville_Wisconsin</v>
      </c>
    </row>
    <row r="1497" spans="1:4" x14ac:dyDescent="0.55000000000000004">
      <c r="A1497" t="s">
        <v>1568</v>
      </c>
      <c r="B1497">
        <v>0.72</v>
      </c>
      <c r="D1497" t="str">
        <f>INDEX(Teams!$B:$B,MATCH(MID(output!A1497,6,4)*1,Teams!$A:$A,0))&amp;"_"&amp;INDEX(Teams!$B:$B,MATCH(MID(output!A1497,11,4)*1,Teams!$A:$A,0))</f>
        <v>Louisville_Wofford</v>
      </c>
    </row>
    <row r="1498" spans="1:4" x14ac:dyDescent="0.55000000000000004">
      <c r="A1498" t="s">
        <v>1569</v>
      </c>
      <c r="B1498">
        <v>0.76500000000000001</v>
      </c>
      <c r="D1498" t="str">
        <f>INDEX(Teams!$B:$B,MATCH(MID(output!A1498,6,4)*1,Teams!$A:$A,0))&amp;"_"&amp;INDEX(Teams!$B:$B,MATCH(MID(output!A1498,11,4)*1,Teams!$A:$A,0))</f>
        <v>Louisville_Wyoming</v>
      </c>
    </row>
    <row r="1499" spans="1:4" x14ac:dyDescent="0.55000000000000004">
      <c r="A1499" t="s">
        <v>1570</v>
      </c>
      <c r="B1499">
        <v>0.623</v>
      </c>
      <c r="D1499" t="str">
        <f>INDEX(Teams!$B:$B,MATCH(MID(output!A1499,6,4)*1,Teams!$A:$A,0))&amp;"_"&amp;INDEX(Teams!$B:$B,MATCH(MID(output!A1499,11,4)*1,Teams!$A:$A,0))</f>
        <v>Louisville_Xavier</v>
      </c>
    </row>
    <row r="1500" spans="1:4" x14ac:dyDescent="0.55000000000000004">
      <c r="A1500" t="s">
        <v>1571</v>
      </c>
      <c r="B1500">
        <v>0.54200000000000004</v>
      </c>
      <c r="D1500" t="str">
        <f>INDEX(Teams!$B:$B,MATCH(MID(output!A1500,6,4)*1,Teams!$A:$A,0))&amp;"_"&amp;INDEX(Teams!$B:$B,MATCH(MID(output!A1500,11,4)*1,Teams!$A:$A,0))</f>
        <v>LSU_Manhattan</v>
      </c>
    </row>
    <row r="1501" spans="1:4" x14ac:dyDescent="0.55000000000000004">
      <c r="A1501" t="s">
        <v>1572</v>
      </c>
      <c r="B1501">
        <v>0.47899999999999998</v>
      </c>
      <c r="D1501" t="str">
        <f>INDEX(Teams!$B:$B,MATCH(MID(output!A1501,6,4)*1,Teams!$A:$A,0))&amp;"_"&amp;INDEX(Teams!$B:$B,MATCH(MID(output!A1501,11,4)*1,Teams!$A:$A,0))</f>
        <v>LSU_Maryland</v>
      </c>
    </row>
    <row r="1502" spans="1:4" x14ac:dyDescent="0.55000000000000004">
      <c r="A1502" t="s">
        <v>1573</v>
      </c>
      <c r="B1502">
        <v>0.37</v>
      </c>
      <c r="D1502" t="str">
        <f>INDEX(Teams!$B:$B,MATCH(MID(output!A1502,6,4)*1,Teams!$A:$A,0))&amp;"_"&amp;INDEX(Teams!$B:$B,MATCH(MID(output!A1502,11,4)*1,Teams!$A:$A,0))</f>
        <v>LSU_Michigan St</v>
      </c>
    </row>
    <row r="1503" spans="1:4" x14ac:dyDescent="0.55000000000000004">
      <c r="A1503" t="s">
        <v>1574</v>
      </c>
      <c r="B1503">
        <v>0.53200000000000003</v>
      </c>
      <c r="D1503" t="str">
        <f>INDEX(Teams!$B:$B,MATCH(MID(output!A1503,6,4)*1,Teams!$A:$A,0))&amp;"_"&amp;INDEX(Teams!$B:$B,MATCH(MID(output!A1503,11,4)*1,Teams!$A:$A,0))</f>
        <v>LSU_Mississippi</v>
      </c>
    </row>
    <row r="1504" spans="1:4" x14ac:dyDescent="0.55000000000000004">
      <c r="A1504" t="s">
        <v>1575</v>
      </c>
      <c r="B1504">
        <v>0.52900000000000003</v>
      </c>
      <c r="D1504" t="str">
        <f>INDEX(Teams!$B:$B,MATCH(MID(output!A1504,6,4)*1,Teams!$A:$A,0))&amp;"_"&amp;INDEX(Teams!$B:$B,MATCH(MID(output!A1504,11,4)*1,Teams!$A:$A,0))</f>
        <v>LSU_N Dakota St</v>
      </c>
    </row>
    <row r="1505" spans="1:4" x14ac:dyDescent="0.55000000000000004">
      <c r="A1505" t="s">
        <v>1576</v>
      </c>
      <c r="B1505">
        <v>0.41099999999999998</v>
      </c>
      <c r="D1505" t="str">
        <f>INDEX(Teams!$B:$B,MATCH(MID(output!A1505,6,4)*1,Teams!$A:$A,0))&amp;"_"&amp;INDEX(Teams!$B:$B,MATCH(MID(output!A1505,11,4)*1,Teams!$A:$A,0))</f>
        <v>LSU_NC State</v>
      </c>
    </row>
    <row r="1506" spans="1:4" x14ac:dyDescent="0.55000000000000004">
      <c r="A1506" t="s">
        <v>1577</v>
      </c>
      <c r="B1506">
        <v>0.51300000000000001</v>
      </c>
      <c r="D1506" t="str">
        <f>INDEX(Teams!$B:$B,MATCH(MID(output!A1506,6,4)*1,Teams!$A:$A,0))&amp;"_"&amp;INDEX(Teams!$B:$B,MATCH(MID(output!A1506,11,4)*1,Teams!$A:$A,0))</f>
        <v>LSU_New Mexico St</v>
      </c>
    </row>
    <row r="1507" spans="1:4" x14ac:dyDescent="0.55000000000000004">
      <c r="A1507" t="s">
        <v>1578</v>
      </c>
      <c r="B1507">
        <v>0.247</v>
      </c>
      <c r="D1507" t="str">
        <f>INDEX(Teams!$B:$B,MATCH(MID(output!A1507,6,4)*1,Teams!$A:$A,0))&amp;"_"&amp;INDEX(Teams!$B:$B,MATCH(MID(output!A1507,11,4)*1,Teams!$A:$A,0))</f>
        <v>LSU_North Carolina</v>
      </c>
    </row>
    <row r="1508" spans="1:4" x14ac:dyDescent="0.55000000000000004">
      <c r="A1508" t="s">
        <v>1579</v>
      </c>
      <c r="B1508">
        <v>0.52800000000000002</v>
      </c>
      <c r="D1508" t="str">
        <f>INDEX(Teams!$B:$B,MATCH(MID(output!A1508,6,4)*1,Teams!$A:$A,0))&amp;"_"&amp;INDEX(Teams!$B:$B,MATCH(MID(output!A1508,11,4)*1,Teams!$A:$A,0))</f>
        <v>LSU_North Florida</v>
      </c>
    </row>
    <row r="1509" spans="1:4" x14ac:dyDescent="0.55000000000000004">
      <c r="A1509" t="s">
        <v>1580</v>
      </c>
      <c r="B1509">
        <v>0.55500000000000005</v>
      </c>
      <c r="D1509" t="str">
        <f>INDEX(Teams!$B:$B,MATCH(MID(output!A1509,6,4)*1,Teams!$A:$A,0))&amp;"_"&amp;INDEX(Teams!$B:$B,MATCH(MID(output!A1509,11,4)*1,Teams!$A:$A,0))</f>
        <v>LSU_Northeastern</v>
      </c>
    </row>
    <row r="1510" spans="1:4" x14ac:dyDescent="0.55000000000000004">
      <c r="A1510" t="s">
        <v>1581</v>
      </c>
      <c r="B1510">
        <v>0.43</v>
      </c>
      <c r="D1510" t="str">
        <f>INDEX(Teams!$B:$B,MATCH(MID(output!A1510,6,4)*1,Teams!$A:$A,0))&amp;"_"&amp;INDEX(Teams!$B:$B,MATCH(MID(output!A1510,11,4)*1,Teams!$A:$A,0))</f>
        <v>LSU_Northern Iowa</v>
      </c>
    </row>
    <row r="1511" spans="1:4" x14ac:dyDescent="0.55000000000000004">
      <c r="A1511" t="s">
        <v>1582</v>
      </c>
      <c r="B1511">
        <v>0.307</v>
      </c>
      <c r="D1511" t="str">
        <f>INDEX(Teams!$B:$B,MATCH(MID(output!A1511,6,4)*1,Teams!$A:$A,0))&amp;"_"&amp;INDEX(Teams!$B:$B,MATCH(MID(output!A1511,11,4)*1,Teams!$A:$A,0))</f>
        <v>LSU_Notre Dame</v>
      </c>
    </row>
    <row r="1512" spans="1:4" x14ac:dyDescent="0.55000000000000004">
      <c r="A1512" t="s">
        <v>1583</v>
      </c>
      <c r="B1512">
        <v>0.32300000000000001</v>
      </c>
      <c r="D1512" t="str">
        <f>INDEX(Teams!$B:$B,MATCH(MID(output!A1512,6,4)*1,Teams!$A:$A,0))&amp;"_"&amp;INDEX(Teams!$B:$B,MATCH(MID(output!A1512,11,4)*1,Teams!$A:$A,0))</f>
        <v>LSU_Ohio St</v>
      </c>
    </row>
    <row r="1513" spans="1:4" x14ac:dyDescent="0.55000000000000004">
      <c r="A1513" t="s">
        <v>1584</v>
      </c>
      <c r="B1513">
        <v>0.34200000000000003</v>
      </c>
      <c r="D1513" t="str">
        <f>INDEX(Teams!$B:$B,MATCH(MID(output!A1513,6,4)*1,Teams!$A:$A,0))&amp;"_"&amp;INDEX(Teams!$B:$B,MATCH(MID(output!A1513,11,4)*1,Teams!$A:$A,0))</f>
        <v>LSU_Oklahoma</v>
      </c>
    </row>
    <row r="1514" spans="1:4" x14ac:dyDescent="0.55000000000000004">
      <c r="A1514" t="s">
        <v>1585</v>
      </c>
      <c r="B1514">
        <v>0.437</v>
      </c>
      <c r="D1514" t="str">
        <f>INDEX(Teams!$B:$B,MATCH(MID(output!A1514,6,4)*1,Teams!$A:$A,0))&amp;"_"&amp;INDEX(Teams!$B:$B,MATCH(MID(output!A1514,11,4)*1,Teams!$A:$A,0))</f>
        <v>LSU_Oklahoma St</v>
      </c>
    </row>
    <row r="1515" spans="1:4" x14ac:dyDescent="0.55000000000000004">
      <c r="A1515" t="s">
        <v>1586</v>
      </c>
      <c r="B1515">
        <v>0.47399999999999998</v>
      </c>
      <c r="D1515" t="str">
        <f>INDEX(Teams!$B:$B,MATCH(MID(output!A1515,6,4)*1,Teams!$A:$A,0))&amp;"_"&amp;INDEX(Teams!$B:$B,MATCH(MID(output!A1515,11,4)*1,Teams!$A:$A,0))</f>
        <v>LSU_Oregon</v>
      </c>
    </row>
    <row r="1516" spans="1:4" x14ac:dyDescent="0.55000000000000004">
      <c r="A1516" t="s">
        <v>1587</v>
      </c>
      <c r="B1516">
        <v>0.42899999999999999</v>
      </c>
      <c r="D1516" t="str">
        <f>INDEX(Teams!$B:$B,MATCH(MID(output!A1516,6,4)*1,Teams!$A:$A,0))&amp;"_"&amp;INDEX(Teams!$B:$B,MATCH(MID(output!A1516,11,4)*1,Teams!$A:$A,0))</f>
        <v>LSU_Providence</v>
      </c>
    </row>
    <row r="1517" spans="1:4" x14ac:dyDescent="0.55000000000000004">
      <c r="A1517" t="s">
        <v>1588</v>
      </c>
      <c r="B1517">
        <v>0.44</v>
      </c>
      <c r="D1517" t="str">
        <f>INDEX(Teams!$B:$B,MATCH(MID(output!A1517,6,4)*1,Teams!$A:$A,0))&amp;"_"&amp;INDEX(Teams!$B:$B,MATCH(MID(output!A1517,11,4)*1,Teams!$A:$A,0))</f>
        <v>LSU_Purdue</v>
      </c>
    </row>
    <row r="1518" spans="1:4" x14ac:dyDescent="0.55000000000000004">
      <c r="A1518" t="s">
        <v>1589</v>
      </c>
      <c r="B1518">
        <v>0.53700000000000003</v>
      </c>
      <c r="D1518" t="str">
        <f>INDEX(Teams!$B:$B,MATCH(MID(output!A1518,6,4)*1,Teams!$A:$A,0))&amp;"_"&amp;INDEX(Teams!$B:$B,MATCH(MID(output!A1518,11,4)*1,Teams!$A:$A,0))</f>
        <v>LSU_Robert Morris</v>
      </c>
    </row>
    <row r="1519" spans="1:4" x14ac:dyDescent="0.55000000000000004">
      <c r="A1519" t="s">
        <v>1590</v>
      </c>
      <c r="B1519">
        <v>0.47599999999999998</v>
      </c>
      <c r="D1519" t="str">
        <f>INDEX(Teams!$B:$B,MATCH(MID(output!A1519,6,4)*1,Teams!$A:$A,0))&amp;"_"&amp;INDEX(Teams!$B:$B,MATCH(MID(output!A1519,11,4)*1,Teams!$A:$A,0))</f>
        <v>LSU_San Diego St</v>
      </c>
    </row>
    <row r="1520" spans="1:4" x14ac:dyDescent="0.55000000000000004">
      <c r="A1520" t="s">
        <v>1591</v>
      </c>
      <c r="B1520">
        <v>0.48699999999999999</v>
      </c>
      <c r="D1520" t="str">
        <f>INDEX(Teams!$B:$B,MATCH(MID(output!A1520,6,4)*1,Teams!$A:$A,0))&amp;"_"&amp;INDEX(Teams!$B:$B,MATCH(MID(output!A1520,11,4)*1,Teams!$A:$A,0))</f>
        <v>LSU_SF Austin</v>
      </c>
    </row>
    <row r="1521" spans="1:4" x14ac:dyDescent="0.55000000000000004">
      <c r="A1521" t="s">
        <v>1592</v>
      </c>
      <c r="B1521">
        <v>0.44800000000000001</v>
      </c>
      <c r="D1521" t="str">
        <f>INDEX(Teams!$B:$B,MATCH(MID(output!A1521,6,4)*1,Teams!$A:$A,0))&amp;"_"&amp;INDEX(Teams!$B:$B,MATCH(MID(output!A1521,11,4)*1,Teams!$A:$A,0))</f>
        <v>LSU_SMU</v>
      </c>
    </row>
    <row r="1522" spans="1:4" x14ac:dyDescent="0.55000000000000004">
      <c r="A1522" t="s">
        <v>1593</v>
      </c>
      <c r="B1522">
        <v>0.433</v>
      </c>
      <c r="D1522" t="str">
        <f>INDEX(Teams!$B:$B,MATCH(MID(output!A1522,6,4)*1,Teams!$A:$A,0))&amp;"_"&amp;INDEX(Teams!$B:$B,MATCH(MID(output!A1522,11,4)*1,Teams!$A:$A,0))</f>
        <v>LSU_St John's</v>
      </c>
    </row>
    <row r="1523" spans="1:4" x14ac:dyDescent="0.55000000000000004">
      <c r="A1523" t="s">
        <v>1594</v>
      </c>
      <c r="B1523">
        <v>0.39600000000000002</v>
      </c>
      <c r="D1523" t="str">
        <f>INDEX(Teams!$B:$B,MATCH(MID(output!A1523,6,4)*1,Teams!$A:$A,0))&amp;"_"&amp;INDEX(Teams!$B:$B,MATCH(MID(output!A1523,11,4)*1,Teams!$A:$A,0))</f>
        <v>LSU_Texas</v>
      </c>
    </row>
    <row r="1524" spans="1:4" x14ac:dyDescent="0.55000000000000004">
      <c r="A1524" t="s">
        <v>1595</v>
      </c>
      <c r="B1524">
        <v>0.55100000000000005</v>
      </c>
      <c r="D1524" t="str">
        <f>INDEX(Teams!$B:$B,MATCH(MID(output!A1524,6,4)*1,Teams!$A:$A,0))&amp;"_"&amp;INDEX(Teams!$B:$B,MATCH(MID(output!A1524,11,4)*1,Teams!$A:$A,0))</f>
        <v>LSU_TX Southern</v>
      </c>
    </row>
    <row r="1525" spans="1:4" x14ac:dyDescent="0.55000000000000004">
      <c r="A1525" t="s">
        <v>1596</v>
      </c>
      <c r="B1525">
        <v>0.503</v>
      </c>
      <c r="D1525" t="str">
        <f>INDEX(Teams!$B:$B,MATCH(MID(output!A1525,6,4)*1,Teams!$A:$A,0))&amp;"_"&amp;INDEX(Teams!$B:$B,MATCH(MID(output!A1525,11,4)*1,Teams!$A:$A,0))</f>
        <v>LSU_UAB</v>
      </c>
    </row>
    <row r="1526" spans="1:4" x14ac:dyDescent="0.55000000000000004">
      <c r="A1526" t="s">
        <v>1597</v>
      </c>
      <c r="B1526">
        <v>0.55000000000000004</v>
      </c>
      <c r="D1526" t="str">
        <f>INDEX(Teams!$B:$B,MATCH(MID(output!A1526,6,4)*1,Teams!$A:$A,0))&amp;"_"&amp;INDEX(Teams!$B:$B,MATCH(MID(output!A1526,11,4)*1,Teams!$A:$A,0))</f>
        <v>LSU_UC Irvine</v>
      </c>
    </row>
    <row r="1527" spans="1:4" x14ac:dyDescent="0.55000000000000004">
      <c r="A1527" t="s">
        <v>1598</v>
      </c>
      <c r="B1527">
        <v>0.437</v>
      </c>
      <c r="D1527" t="str">
        <f>INDEX(Teams!$B:$B,MATCH(MID(output!A1527,6,4)*1,Teams!$A:$A,0))&amp;"_"&amp;INDEX(Teams!$B:$B,MATCH(MID(output!A1527,11,4)*1,Teams!$A:$A,0))</f>
        <v>LSU_UCLA</v>
      </c>
    </row>
    <row r="1528" spans="1:4" x14ac:dyDescent="0.55000000000000004">
      <c r="A1528" t="s">
        <v>1599</v>
      </c>
      <c r="B1528">
        <v>0.40100000000000002</v>
      </c>
      <c r="D1528" t="str">
        <f>INDEX(Teams!$B:$B,MATCH(MID(output!A1528,6,4)*1,Teams!$A:$A,0))&amp;"_"&amp;INDEX(Teams!$B:$B,MATCH(MID(output!A1528,11,4)*1,Teams!$A:$A,0))</f>
        <v>LSU_Utah</v>
      </c>
    </row>
    <row r="1529" spans="1:4" x14ac:dyDescent="0.55000000000000004">
      <c r="A1529" t="s">
        <v>1600</v>
      </c>
      <c r="B1529">
        <v>0.42799999999999999</v>
      </c>
      <c r="D1529" t="str">
        <f>INDEX(Teams!$B:$B,MATCH(MID(output!A1529,6,4)*1,Teams!$A:$A,0))&amp;"_"&amp;INDEX(Teams!$B:$B,MATCH(MID(output!A1529,11,4)*1,Teams!$A:$A,0))</f>
        <v>LSU_VA Commonwealth</v>
      </c>
    </row>
    <row r="1530" spans="1:4" x14ac:dyDescent="0.55000000000000004">
      <c r="A1530" t="s">
        <v>1601</v>
      </c>
      <c r="B1530">
        <v>0.54200000000000004</v>
      </c>
      <c r="D1530" t="str">
        <f>INDEX(Teams!$B:$B,MATCH(MID(output!A1530,6,4)*1,Teams!$A:$A,0))&amp;"_"&amp;INDEX(Teams!$B:$B,MATCH(MID(output!A1530,11,4)*1,Teams!$A:$A,0))</f>
        <v>LSU_Valparaiso</v>
      </c>
    </row>
    <row r="1531" spans="1:4" x14ac:dyDescent="0.55000000000000004">
      <c r="A1531" t="s">
        <v>1602</v>
      </c>
      <c r="B1531">
        <v>0.193</v>
      </c>
      <c r="D1531" t="str">
        <f>INDEX(Teams!$B:$B,MATCH(MID(output!A1531,6,4)*1,Teams!$A:$A,0))&amp;"_"&amp;INDEX(Teams!$B:$B,MATCH(MID(output!A1531,11,4)*1,Teams!$A:$A,0))</f>
        <v>LSU_Villanova</v>
      </c>
    </row>
    <row r="1532" spans="1:4" x14ac:dyDescent="0.55000000000000004">
      <c r="A1532" t="s">
        <v>1603</v>
      </c>
      <c r="B1532">
        <v>0.29799999999999999</v>
      </c>
      <c r="D1532" t="str">
        <f>INDEX(Teams!$B:$B,MATCH(MID(output!A1532,6,4)*1,Teams!$A:$A,0))&amp;"_"&amp;INDEX(Teams!$B:$B,MATCH(MID(output!A1532,11,4)*1,Teams!$A:$A,0))</f>
        <v>LSU_Virginia</v>
      </c>
    </row>
    <row r="1533" spans="1:4" x14ac:dyDescent="0.55000000000000004">
      <c r="A1533" t="s">
        <v>1604</v>
      </c>
      <c r="B1533">
        <v>0.38200000000000001</v>
      </c>
      <c r="D1533" t="str">
        <f>INDEX(Teams!$B:$B,MATCH(MID(output!A1533,6,4)*1,Teams!$A:$A,0))&amp;"_"&amp;INDEX(Teams!$B:$B,MATCH(MID(output!A1533,11,4)*1,Teams!$A:$A,0))</f>
        <v>LSU_West Virginia</v>
      </c>
    </row>
    <row r="1534" spans="1:4" x14ac:dyDescent="0.55000000000000004">
      <c r="A1534" t="s">
        <v>1605</v>
      </c>
      <c r="B1534">
        <v>0.38800000000000001</v>
      </c>
      <c r="D1534" t="str">
        <f>INDEX(Teams!$B:$B,MATCH(MID(output!A1534,6,4)*1,Teams!$A:$A,0))&amp;"_"&amp;INDEX(Teams!$B:$B,MATCH(MID(output!A1534,11,4)*1,Teams!$A:$A,0))</f>
        <v>LSU_Wichita St</v>
      </c>
    </row>
    <row r="1535" spans="1:4" x14ac:dyDescent="0.55000000000000004">
      <c r="A1535" t="s">
        <v>1606</v>
      </c>
      <c r="B1535">
        <v>0.253</v>
      </c>
      <c r="D1535" t="str">
        <f>INDEX(Teams!$B:$B,MATCH(MID(output!A1535,6,4)*1,Teams!$A:$A,0))&amp;"_"&amp;INDEX(Teams!$B:$B,MATCH(MID(output!A1535,11,4)*1,Teams!$A:$A,0))</f>
        <v>LSU_Wisconsin</v>
      </c>
    </row>
    <row r="1536" spans="1:4" x14ac:dyDescent="0.55000000000000004">
      <c r="A1536" t="s">
        <v>1607</v>
      </c>
      <c r="B1536">
        <v>0.56100000000000005</v>
      </c>
      <c r="D1536" t="str">
        <f>INDEX(Teams!$B:$B,MATCH(MID(output!A1536,6,4)*1,Teams!$A:$A,0))&amp;"_"&amp;INDEX(Teams!$B:$B,MATCH(MID(output!A1536,11,4)*1,Teams!$A:$A,0))</f>
        <v>LSU_Wofford</v>
      </c>
    </row>
    <row r="1537" spans="1:4" x14ac:dyDescent="0.55000000000000004">
      <c r="A1537" t="s">
        <v>1608</v>
      </c>
      <c r="B1537">
        <v>0.55600000000000005</v>
      </c>
      <c r="D1537" t="str">
        <f>INDEX(Teams!$B:$B,MATCH(MID(output!A1537,6,4)*1,Teams!$A:$A,0))&amp;"_"&amp;INDEX(Teams!$B:$B,MATCH(MID(output!A1537,11,4)*1,Teams!$A:$A,0))</f>
        <v>LSU_Wyoming</v>
      </c>
    </row>
    <row r="1538" spans="1:4" x14ac:dyDescent="0.55000000000000004">
      <c r="A1538" t="s">
        <v>1609</v>
      </c>
      <c r="B1538">
        <v>0.43099999999999999</v>
      </c>
      <c r="D1538" t="str">
        <f>INDEX(Teams!$B:$B,MATCH(MID(output!A1538,6,4)*1,Teams!$A:$A,0))&amp;"_"&amp;INDEX(Teams!$B:$B,MATCH(MID(output!A1538,11,4)*1,Teams!$A:$A,0))</f>
        <v>LSU_Xavier</v>
      </c>
    </row>
    <row r="1539" spans="1:4" x14ac:dyDescent="0.55000000000000004">
      <c r="A1539" t="s">
        <v>1610</v>
      </c>
      <c r="B1539">
        <v>0.24099999999999999</v>
      </c>
      <c r="D1539" t="str">
        <f>INDEX(Teams!$B:$B,MATCH(MID(output!A1539,6,4)*1,Teams!$A:$A,0))&amp;"_"&amp;INDEX(Teams!$B:$B,MATCH(MID(output!A1539,11,4)*1,Teams!$A:$A,0))</f>
        <v>Manhattan_Maryland</v>
      </c>
    </row>
    <row r="1540" spans="1:4" x14ac:dyDescent="0.55000000000000004">
      <c r="A1540" t="s">
        <v>1611</v>
      </c>
      <c r="B1540">
        <v>0.193</v>
      </c>
      <c r="D1540" t="str">
        <f>INDEX(Teams!$B:$B,MATCH(MID(output!A1540,6,4)*1,Teams!$A:$A,0))&amp;"_"&amp;INDEX(Teams!$B:$B,MATCH(MID(output!A1540,11,4)*1,Teams!$A:$A,0))</f>
        <v>Manhattan_Michigan St</v>
      </c>
    </row>
    <row r="1541" spans="1:4" x14ac:dyDescent="0.55000000000000004">
      <c r="A1541" t="s">
        <v>1612</v>
      </c>
      <c r="B1541">
        <v>0.29399999999999998</v>
      </c>
      <c r="D1541" t="str">
        <f>INDEX(Teams!$B:$B,MATCH(MID(output!A1541,6,4)*1,Teams!$A:$A,0))&amp;"_"&amp;INDEX(Teams!$B:$B,MATCH(MID(output!A1541,11,4)*1,Teams!$A:$A,0))</f>
        <v>Manhattan_Mississippi</v>
      </c>
    </row>
    <row r="1542" spans="1:4" x14ac:dyDescent="0.55000000000000004">
      <c r="A1542" t="s">
        <v>1613</v>
      </c>
      <c r="B1542">
        <v>0.50700000000000001</v>
      </c>
      <c r="D1542" t="str">
        <f>INDEX(Teams!$B:$B,MATCH(MID(output!A1542,6,4)*1,Teams!$A:$A,0))&amp;"_"&amp;INDEX(Teams!$B:$B,MATCH(MID(output!A1542,11,4)*1,Teams!$A:$A,0))</f>
        <v>Manhattan_N Dakota St</v>
      </c>
    </row>
    <row r="1543" spans="1:4" x14ac:dyDescent="0.55000000000000004">
      <c r="A1543" t="s">
        <v>1614</v>
      </c>
      <c r="B1543">
        <v>0.23599999999999999</v>
      </c>
      <c r="D1543" t="str">
        <f>INDEX(Teams!$B:$B,MATCH(MID(output!A1543,6,4)*1,Teams!$A:$A,0))&amp;"_"&amp;INDEX(Teams!$B:$B,MATCH(MID(output!A1543,11,4)*1,Teams!$A:$A,0))</f>
        <v>Manhattan_NC State</v>
      </c>
    </row>
    <row r="1544" spans="1:4" x14ac:dyDescent="0.55000000000000004">
      <c r="A1544" t="s">
        <v>1615</v>
      </c>
      <c r="B1544">
        <v>0.32200000000000001</v>
      </c>
      <c r="D1544" t="str">
        <f>INDEX(Teams!$B:$B,MATCH(MID(output!A1544,6,4)*1,Teams!$A:$A,0))&amp;"_"&amp;INDEX(Teams!$B:$B,MATCH(MID(output!A1544,11,4)*1,Teams!$A:$A,0))</f>
        <v>Manhattan_New Mexico St</v>
      </c>
    </row>
    <row r="1545" spans="1:4" x14ac:dyDescent="0.55000000000000004">
      <c r="A1545" t="s">
        <v>1616</v>
      </c>
      <c r="B1545">
        <v>4.4999999999999998E-2</v>
      </c>
      <c r="D1545" t="str">
        <f>INDEX(Teams!$B:$B,MATCH(MID(output!A1545,6,4)*1,Teams!$A:$A,0))&amp;"_"&amp;INDEX(Teams!$B:$B,MATCH(MID(output!A1545,11,4)*1,Teams!$A:$A,0))</f>
        <v>Manhattan_North Carolina</v>
      </c>
    </row>
    <row r="1546" spans="1:4" x14ac:dyDescent="0.55000000000000004">
      <c r="A1546" t="s">
        <v>1617</v>
      </c>
      <c r="B1546">
        <v>0.29899999999999999</v>
      </c>
      <c r="D1546" t="str">
        <f>INDEX(Teams!$B:$B,MATCH(MID(output!A1546,6,4)*1,Teams!$A:$A,0))&amp;"_"&amp;INDEX(Teams!$B:$B,MATCH(MID(output!A1546,11,4)*1,Teams!$A:$A,0))</f>
        <v>Manhattan_North Florida</v>
      </c>
    </row>
    <row r="1547" spans="1:4" x14ac:dyDescent="0.55000000000000004">
      <c r="A1547" t="s">
        <v>1618</v>
      </c>
      <c r="B1547">
        <v>0.312</v>
      </c>
      <c r="D1547" t="str">
        <f>INDEX(Teams!$B:$B,MATCH(MID(output!A1547,6,4)*1,Teams!$A:$A,0))&amp;"_"&amp;INDEX(Teams!$B:$B,MATCH(MID(output!A1547,11,4)*1,Teams!$A:$A,0))</f>
        <v>Manhattan_Northeastern</v>
      </c>
    </row>
    <row r="1548" spans="1:4" x14ac:dyDescent="0.55000000000000004">
      <c r="A1548" t="s">
        <v>1619</v>
      </c>
      <c r="B1548">
        <v>0.20499999999999999</v>
      </c>
      <c r="D1548" t="str">
        <f>INDEX(Teams!$B:$B,MATCH(MID(output!A1548,6,4)*1,Teams!$A:$A,0))&amp;"_"&amp;INDEX(Teams!$B:$B,MATCH(MID(output!A1548,11,4)*1,Teams!$A:$A,0))</f>
        <v>Manhattan_Northern Iowa</v>
      </c>
    </row>
    <row r="1549" spans="1:4" x14ac:dyDescent="0.55000000000000004">
      <c r="A1549" t="s">
        <v>1620</v>
      </c>
      <c r="B1549">
        <v>7.1999999999999995E-2</v>
      </c>
      <c r="D1549" t="str">
        <f>INDEX(Teams!$B:$B,MATCH(MID(output!A1549,6,4)*1,Teams!$A:$A,0))&amp;"_"&amp;INDEX(Teams!$B:$B,MATCH(MID(output!A1549,11,4)*1,Teams!$A:$A,0))</f>
        <v>Manhattan_Notre Dame</v>
      </c>
    </row>
    <row r="1550" spans="1:4" x14ac:dyDescent="0.55000000000000004">
      <c r="A1550" t="s">
        <v>1621</v>
      </c>
      <c r="B1550">
        <v>0.189</v>
      </c>
      <c r="D1550" t="str">
        <f>INDEX(Teams!$B:$B,MATCH(MID(output!A1550,6,4)*1,Teams!$A:$A,0))&amp;"_"&amp;INDEX(Teams!$B:$B,MATCH(MID(output!A1550,11,4)*1,Teams!$A:$A,0))</f>
        <v>Manhattan_Ohio St</v>
      </c>
    </row>
    <row r="1551" spans="1:4" x14ac:dyDescent="0.55000000000000004">
      <c r="A1551" t="s">
        <v>1622</v>
      </c>
      <c r="B1551">
        <v>9.5000000000000001E-2</v>
      </c>
      <c r="D1551" t="str">
        <f>INDEX(Teams!$B:$B,MATCH(MID(output!A1551,6,4)*1,Teams!$A:$A,0))&amp;"_"&amp;INDEX(Teams!$B:$B,MATCH(MID(output!A1551,11,4)*1,Teams!$A:$A,0))</f>
        <v>Manhattan_Oklahoma</v>
      </c>
    </row>
    <row r="1552" spans="1:4" x14ac:dyDescent="0.55000000000000004">
      <c r="A1552" t="s">
        <v>1623</v>
      </c>
      <c r="B1552">
        <v>0.40899999999999997</v>
      </c>
      <c r="D1552" t="str">
        <f>INDEX(Teams!$B:$B,MATCH(MID(output!A1552,6,4)*1,Teams!$A:$A,0))&amp;"_"&amp;INDEX(Teams!$B:$B,MATCH(MID(output!A1552,11,4)*1,Teams!$A:$A,0))</f>
        <v>Manhattan_Oklahoma St</v>
      </c>
    </row>
    <row r="1553" spans="1:4" x14ac:dyDescent="0.55000000000000004">
      <c r="A1553" t="s">
        <v>1624</v>
      </c>
      <c r="B1553">
        <v>0.29199999999999998</v>
      </c>
      <c r="D1553" t="str">
        <f>INDEX(Teams!$B:$B,MATCH(MID(output!A1553,6,4)*1,Teams!$A:$A,0))&amp;"_"&amp;INDEX(Teams!$B:$B,MATCH(MID(output!A1553,11,4)*1,Teams!$A:$A,0))</f>
        <v>Manhattan_Oregon</v>
      </c>
    </row>
    <row r="1554" spans="1:4" x14ac:dyDescent="0.55000000000000004">
      <c r="A1554" t="s">
        <v>1625</v>
      </c>
      <c r="B1554">
        <v>0.25700000000000001</v>
      </c>
      <c r="D1554" t="str">
        <f>INDEX(Teams!$B:$B,MATCH(MID(output!A1554,6,4)*1,Teams!$A:$A,0))&amp;"_"&amp;INDEX(Teams!$B:$B,MATCH(MID(output!A1554,11,4)*1,Teams!$A:$A,0))</f>
        <v>Manhattan_Providence</v>
      </c>
    </row>
    <row r="1555" spans="1:4" x14ac:dyDescent="0.55000000000000004">
      <c r="A1555" t="s">
        <v>1626</v>
      </c>
      <c r="B1555">
        <v>0.28999999999999998</v>
      </c>
      <c r="D1555" t="str">
        <f>INDEX(Teams!$B:$B,MATCH(MID(output!A1555,6,4)*1,Teams!$A:$A,0))&amp;"_"&amp;INDEX(Teams!$B:$B,MATCH(MID(output!A1555,11,4)*1,Teams!$A:$A,0))</f>
        <v>Manhattan_Purdue</v>
      </c>
    </row>
    <row r="1556" spans="1:4" x14ac:dyDescent="0.55000000000000004">
      <c r="A1556" t="s">
        <v>1627</v>
      </c>
      <c r="B1556">
        <v>0.29699999999999999</v>
      </c>
      <c r="D1556" t="str">
        <f>INDEX(Teams!$B:$B,MATCH(MID(output!A1556,6,4)*1,Teams!$A:$A,0))&amp;"_"&amp;INDEX(Teams!$B:$B,MATCH(MID(output!A1556,11,4)*1,Teams!$A:$A,0))</f>
        <v>Manhattan_Robert Morris</v>
      </c>
    </row>
    <row r="1557" spans="1:4" x14ac:dyDescent="0.55000000000000004">
      <c r="A1557" t="s">
        <v>1628</v>
      </c>
      <c r="B1557">
        <v>0.434</v>
      </c>
      <c r="D1557" t="str">
        <f>INDEX(Teams!$B:$B,MATCH(MID(output!A1557,6,4)*1,Teams!$A:$A,0))&amp;"_"&amp;INDEX(Teams!$B:$B,MATCH(MID(output!A1557,11,4)*1,Teams!$A:$A,0))</f>
        <v>Manhattan_San Diego St</v>
      </c>
    </row>
    <row r="1558" spans="1:4" x14ac:dyDescent="0.55000000000000004">
      <c r="A1558" t="s">
        <v>1629</v>
      </c>
      <c r="B1558">
        <v>0.26900000000000002</v>
      </c>
      <c r="D1558" t="str">
        <f>INDEX(Teams!$B:$B,MATCH(MID(output!A1558,6,4)*1,Teams!$A:$A,0))&amp;"_"&amp;INDEX(Teams!$B:$B,MATCH(MID(output!A1558,11,4)*1,Teams!$A:$A,0))</f>
        <v>Manhattan_SF Austin</v>
      </c>
    </row>
    <row r="1559" spans="1:4" x14ac:dyDescent="0.55000000000000004">
      <c r="A1559" t="s">
        <v>1630</v>
      </c>
      <c r="B1559">
        <v>0.23699999999999999</v>
      </c>
      <c r="D1559" t="str">
        <f>INDEX(Teams!$B:$B,MATCH(MID(output!A1559,6,4)*1,Teams!$A:$A,0))&amp;"_"&amp;INDEX(Teams!$B:$B,MATCH(MID(output!A1559,11,4)*1,Teams!$A:$A,0))</f>
        <v>Manhattan_SMU</v>
      </c>
    </row>
    <row r="1560" spans="1:4" x14ac:dyDescent="0.55000000000000004">
      <c r="A1560" t="s">
        <v>1631</v>
      </c>
      <c r="B1560">
        <v>0.26300000000000001</v>
      </c>
      <c r="D1560" t="str">
        <f>INDEX(Teams!$B:$B,MATCH(MID(output!A1560,6,4)*1,Teams!$A:$A,0))&amp;"_"&amp;INDEX(Teams!$B:$B,MATCH(MID(output!A1560,11,4)*1,Teams!$A:$A,0))</f>
        <v>Manhattan_St John's</v>
      </c>
    </row>
    <row r="1561" spans="1:4" x14ac:dyDescent="0.55000000000000004">
      <c r="A1561" t="s">
        <v>1632</v>
      </c>
      <c r="B1561">
        <v>0.23100000000000001</v>
      </c>
      <c r="D1561" t="str">
        <f>INDEX(Teams!$B:$B,MATCH(MID(output!A1561,6,4)*1,Teams!$A:$A,0))&amp;"_"&amp;INDEX(Teams!$B:$B,MATCH(MID(output!A1561,11,4)*1,Teams!$A:$A,0))</f>
        <v>Manhattan_Texas</v>
      </c>
    </row>
    <row r="1562" spans="1:4" x14ac:dyDescent="0.55000000000000004">
      <c r="A1562" t="s">
        <v>1633</v>
      </c>
      <c r="B1562">
        <v>0.35799999999999998</v>
      </c>
      <c r="D1562" t="str">
        <f>INDEX(Teams!$B:$B,MATCH(MID(output!A1562,6,4)*1,Teams!$A:$A,0))&amp;"_"&amp;INDEX(Teams!$B:$B,MATCH(MID(output!A1562,11,4)*1,Teams!$A:$A,0))</f>
        <v>Manhattan_TX Southern</v>
      </c>
    </row>
    <row r="1563" spans="1:4" x14ac:dyDescent="0.55000000000000004">
      <c r="A1563" t="s">
        <v>1634</v>
      </c>
      <c r="B1563">
        <v>0.255</v>
      </c>
      <c r="D1563" t="str">
        <f>INDEX(Teams!$B:$B,MATCH(MID(output!A1563,6,4)*1,Teams!$A:$A,0))&amp;"_"&amp;INDEX(Teams!$B:$B,MATCH(MID(output!A1563,11,4)*1,Teams!$A:$A,0))</f>
        <v>Manhattan_UAB</v>
      </c>
    </row>
    <row r="1564" spans="1:4" x14ac:dyDescent="0.55000000000000004">
      <c r="A1564" t="s">
        <v>1635</v>
      </c>
      <c r="B1564">
        <v>0.36599999999999999</v>
      </c>
      <c r="D1564" t="str">
        <f>INDEX(Teams!$B:$B,MATCH(MID(output!A1564,6,4)*1,Teams!$A:$A,0))&amp;"_"&amp;INDEX(Teams!$B:$B,MATCH(MID(output!A1564,11,4)*1,Teams!$A:$A,0))</f>
        <v>Manhattan_UC Irvine</v>
      </c>
    </row>
    <row r="1565" spans="1:4" x14ac:dyDescent="0.55000000000000004">
      <c r="A1565" t="s">
        <v>1636</v>
      </c>
      <c r="B1565">
        <v>0.26200000000000001</v>
      </c>
      <c r="D1565" t="str">
        <f>INDEX(Teams!$B:$B,MATCH(MID(output!A1565,6,4)*1,Teams!$A:$A,0))&amp;"_"&amp;INDEX(Teams!$B:$B,MATCH(MID(output!A1565,11,4)*1,Teams!$A:$A,0))</f>
        <v>Manhattan_UCLA</v>
      </c>
    </row>
    <row r="1566" spans="1:4" x14ac:dyDescent="0.55000000000000004">
      <c r="A1566" t="s">
        <v>1637</v>
      </c>
      <c r="B1566">
        <v>0.16900000000000001</v>
      </c>
      <c r="D1566" t="str">
        <f>INDEX(Teams!$B:$B,MATCH(MID(output!A1566,6,4)*1,Teams!$A:$A,0))&amp;"_"&amp;INDEX(Teams!$B:$B,MATCH(MID(output!A1566,11,4)*1,Teams!$A:$A,0))</f>
        <v>Manhattan_Utah</v>
      </c>
    </row>
    <row r="1567" spans="1:4" x14ac:dyDescent="0.55000000000000004">
      <c r="A1567" t="s">
        <v>1638</v>
      </c>
      <c r="B1567">
        <v>0.29799999999999999</v>
      </c>
      <c r="D1567" t="str">
        <f>INDEX(Teams!$B:$B,MATCH(MID(output!A1567,6,4)*1,Teams!$A:$A,0))&amp;"_"&amp;INDEX(Teams!$B:$B,MATCH(MID(output!A1567,11,4)*1,Teams!$A:$A,0))</f>
        <v>Manhattan_VA Commonwealth</v>
      </c>
    </row>
    <row r="1568" spans="1:4" x14ac:dyDescent="0.55000000000000004">
      <c r="A1568" t="s">
        <v>1639</v>
      </c>
      <c r="B1568">
        <v>0.316</v>
      </c>
      <c r="D1568" t="str">
        <f>INDEX(Teams!$B:$B,MATCH(MID(output!A1568,6,4)*1,Teams!$A:$A,0))&amp;"_"&amp;INDEX(Teams!$B:$B,MATCH(MID(output!A1568,11,4)*1,Teams!$A:$A,0))</f>
        <v>Manhattan_Valparaiso</v>
      </c>
    </row>
    <row r="1569" spans="1:4" x14ac:dyDescent="0.55000000000000004">
      <c r="A1569" t="s">
        <v>1640</v>
      </c>
      <c r="B1569">
        <v>3.9E-2</v>
      </c>
      <c r="D1569" t="str">
        <f>INDEX(Teams!$B:$B,MATCH(MID(output!A1569,6,4)*1,Teams!$A:$A,0))&amp;"_"&amp;INDEX(Teams!$B:$B,MATCH(MID(output!A1569,11,4)*1,Teams!$A:$A,0))</f>
        <v>Manhattan_Villanova</v>
      </c>
    </row>
    <row r="1570" spans="1:4" x14ac:dyDescent="0.55000000000000004">
      <c r="A1570" t="s">
        <v>1641</v>
      </c>
      <c r="B1570">
        <v>8.2000000000000003E-2</v>
      </c>
      <c r="D1570" t="str">
        <f>INDEX(Teams!$B:$B,MATCH(MID(output!A1570,6,4)*1,Teams!$A:$A,0))&amp;"_"&amp;INDEX(Teams!$B:$B,MATCH(MID(output!A1570,11,4)*1,Teams!$A:$A,0))</f>
        <v>Manhattan_Virginia</v>
      </c>
    </row>
    <row r="1571" spans="1:4" x14ac:dyDescent="0.55000000000000004">
      <c r="A1571" t="s">
        <v>1642</v>
      </c>
      <c r="B1571">
        <v>0.20300000000000001</v>
      </c>
      <c r="D1571" t="str">
        <f>INDEX(Teams!$B:$B,MATCH(MID(output!A1571,6,4)*1,Teams!$A:$A,0))&amp;"_"&amp;INDEX(Teams!$B:$B,MATCH(MID(output!A1571,11,4)*1,Teams!$A:$A,0))</f>
        <v>Manhattan_West Virginia</v>
      </c>
    </row>
    <row r="1572" spans="1:4" x14ac:dyDescent="0.55000000000000004">
      <c r="A1572" t="s">
        <v>1643</v>
      </c>
      <c r="B1572">
        <v>0.13900000000000001</v>
      </c>
      <c r="D1572" t="str">
        <f>INDEX(Teams!$B:$B,MATCH(MID(output!A1572,6,4)*1,Teams!$A:$A,0))&amp;"_"&amp;INDEX(Teams!$B:$B,MATCH(MID(output!A1572,11,4)*1,Teams!$A:$A,0))</f>
        <v>Manhattan_Wichita St</v>
      </c>
    </row>
    <row r="1573" spans="1:4" x14ac:dyDescent="0.55000000000000004">
      <c r="A1573" t="s">
        <v>1644</v>
      </c>
      <c r="B1573">
        <v>8.4000000000000005E-2</v>
      </c>
      <c r="D1573" t="str">
        <f>INDEX(Teams!$B:$B,MATCH(MID(output!A1573,6,4)*1,Teams!$A:$A,0))&amp;"_"&amp;INDEX(Teams!$B:$B,MATCH(MID(output!A1573,11,4)*1,Teams!$A:$A,0))</f>
        <v>Manhattan_Wisconsin</v>
      </c>
    </row>
    <row r="1574" spans="1:4" x14ac:dyDescent="0.55000000000000004">
      <c r="A1574" t="s">
        <v>1645</v>
      </c>
      <c r="B1574">
        <v>0.27800000000000002</v>
      </c>
      <c r="D1574" t="str">
        <f>INDEX(Teams!$B:$B,MATCH(MID(output!A1574,6,4)*1,Teams!$A:$A,0))&amp;"_"&amp;INDEX(Teams!$B:$B,MATCH(MID(output!A1574,11,4)*1,Teams!$A:$A,0))</f>
        <v>Manhattan_Wofford</v>
      </c>
    </row>
    <row r="1575" spans="1:4" x14ac:dyDescent="0.55000000000000004">
      <c r="A1575" t="s">
        <v>1646</v>
      </c>
      <c r="B1575">
        <v>0.41599999999999998</v>
      </c>
      <c r="D1575" t="str">
        <f>INDEX(Teams!$B:$B,MATCH(MID(output!A1575,6,4)*1,Teams!$A:$A,0))&amp;"_"&amp;INDEX(Teams!$B:$B,MATCH(MID(output!A1575,11,4)*1,Teams!$A:$A,0))</f>
        <v>Manhattan_Wyoming</v>
      </c>
    </row>
    <row r="1576" spans="1:4" x14ac:dyDescent="0.55000000000000004">
      <c r="A1576" t="s">
        <v>1647</v>
      </c>
      <c r="B1576">
        <v>0.309</v>
      </c>
      <c r="D1576" t="str">
        <f>INDEX(Teams!$B:$B,MATCH(MID(output!A1576,6,4)*1,Teams!$A:$A,0))&amp;"_"&amp;INDEX(Teams!$B:$B,MATCH(MID(output!A1576,11,4)*1,Teams!$A:$A,0))</f>
        <v>Manhattan_Xavier</v>
      </c>
    </row>
    <row r="1577" spans="1:4" x14ac:dyDescent="0.55000000000000004">
      <c r="A1577" t="s">
        <v>1648</v>
      </c>
      <c r="B1577">
        <v>0.55200000000000005</v>
      </c>
      <c r="D1577" t="str">
        <f>INDEX(Teams!$B:$B,MATCH(MID(output!A1577,6,4)*1,Teams!$A:$A,0))&amp;"_"&amp;INDEX(Teams!$B:$B,MATCH(MID(output!A1577,11,4)*1,Teams!$A:$A,0))</f>
        <v>Maryland_Michigan St</v>
      </c>
    </row>
    <row r="1578" spans="1:4" x14ac:dyDescent="0.55000000000000004">
      <c r="A1578" t="s">
        <v>1649</v>
      </c>
      <c r="B1578">
        <v>0.61599999999999999</v>
      </c>
      <c r="D1578" t="str">
        <f>INDEX(Teams!$B:$B,MATCH(MID(output!A1578,6,4)*1,Teams!$A:$A,0))&amp;"_"&amp;INDEX(Teams!$B:$B,MATCH(MID(output!A1578,11,4)*1,Teams!$A:$A,0))</f>
        <v>Maryland_Mississippi</v>
      </c>
    </row>
    <row r="1579" spans="1:4" x14ac:dyDescent="0.55000000000000004">
      <c r="A1579" t="s">
        <v>1650</v>
      </c>
      <c r="B1579">
        <v>0.74099999999999999</v>
      </c>
      <c r="D1579" t="str">
        <f>INDEX(Teams!$B:$B,MATCH(MID(output!A1579,6,4)*1,Teams!$A:$A,0))&amp;"_"&amp;INDEX(Teams!$B:$B,MATCH(MID(output!A1579,11,4)*1,Teams!$A:$A,0))</f>
        <v>Maryland_N Dakota St</v>
      </c>
    </row>
    <row r="1580" spans="1:4" x14ac:dyDescent="0.55000000000000004">
      <c r="A1580" t="s">
        <v>1651</v>
      </c>
      <c r="B1580">
        <v>0.56200000000000006</v>
      </c>
      <c r="D1580" t="str">
        <f>INDEX(Teams!$B:$B,MATCH(MID(output!A1580,6,4)*1,Teams!$A:$A,0))&amp;"_"&amp;INDEX(Teams!$B:$B,MATCH(MID(output!A1580,11,4)*1,Teams!$A:$A,0))</f>
        <v>Maryland_NC State</v>
      </c>
    </row>
    <row r="1581" spans="1:4" x14ac:dyDescent="0.55000000000000004">
      <c r="A1581" t="s">
        <v>1652</v>
      </c>
      <c r="B1581">
        <v>0.70299999999999996</v>
      </c>
      <c r="D1581" t="str">
        <f>INDEX(Teams!$B:$B,MATCH(MID(output!A1581,6,4)*1,Teams!$A:$A,0))&amp;"_"&amp;INDEX(Teams!$B:$B,MATCH(MID(output!A1581,11,4)*1,Teams!$A:$A,0))</f>
        <v>Maryland_New Mexico St</v>
      </c>
    </row>
    <row r="1582" spans="1:4" x14ac:dyDescent="0.55000000000000004">
      <c r="A1582" t="s">
        <v>1653</v>
      </c>
      <c r="B1582">
        <v>0.46400000000000002</v>
      </c>
      <c r="D1582" t="str">
        <f>INDEX(Teams!$B:$B,MATCH(MID(output!A1582,6,4)*1,Teams!$A:$A,0))&amp;"_"&amp;INDEX(Teams!$B:$B,MATCH(MID(output!A1582,11,4)*1,Teams!$A:$A,0))</f>
        <v>Maryland_North Carolina</v>
      </c>
    </row>
    <row r="1583" spans="1:4" x14ac:dyDescent="0.55000000000000004">
      <c r="A1583" t="s">
        <v>1654</v>
      </c>
      <c r="B1583">
        <v>0.69</v>
      </c>
      <c r="D1583" t="str">
        <f>INDEX(Teams!$B:$B,MATCH(MID(output!A1583,6,4)*1,Teams!$A:$A,0))&amp;"_"&amp;INDEX(Teams!$B:$B,MATCH(MID(output!A1583,11,4)*1,Teams!$A:$A,0))</f>
        <v>Maryland_North Florida</v>
      </c>
    </row>
    <row r="1584" spans="1:4" x14ac:dyDescent="0.55000000000000004">
      <c r="A1584" t="s">
        <v>1655</v>
      </c>
      <c r="B1584">
        <v>0.72099999999999997</v>
      </c>
      <c r="D1584" t="str">
        <f>INDEX(Teams!$B:$B,MATCH(MID(output!A1584,6,4)*1,Teams!$A:$A,0))&amp;"_"&amp;INDEX(Teams!$B:$B,MATCH(MID(output!A1584,11,4)*1,Teams!$A:$A,0))</f>
        <v>Maryland_Northeastern</v>
      </c>
    </row>
    <row r="1585" spans="1:4" x14ac:dyDescent="0.55000000000000004">
      <c r="A1585" t="s">
        <v>1656</v>
      </c>
      <c r="B1585">
        <v>0.54800000000000004</v>
      </c>
      <c r="D1585" t="str">
        <f>INDEX(Teams!$B:$B,MATCH(MID(output!A1585,6,4)*1,Teams!$A:$A,0))&amp;"_"&amp;INDEX(Teams!$B:$B,MATCH(MID(output!A1585,11,4)*1,Teams!$A:$A,0))</f>
        <v>Maryland_Northern Iowa</v>
      </c>
    </row>
    <row r="1586" spans="1:4" x14ac:dyDescent="0.55000000000000004">
      <c r="A1586" t="s">
        <v>1657</v>
      </c>
      <c r="B1586">
        <v>0.49299999999999999</v>
      </c>
      <c r="D1586" t="str">
        <f>INDEX(Teams!$B:$B,MATCH(MID(output!A1586,6,4)*1,Teams!$A:$A,0))&amp;"_"&amp;INDEX(Teams!$B:$B,MATCH(MID(output!A1586,11,4)*1,Teams!$A:$A,0))</f>
        <v>Maryland_Notre Dame</v>
      </c>
    </row>
    <row r="1587" spans="1:4" x14ac:dyDescent="0.55000000000000004">
      <c r="A1587" t="s">
        <v>1658</v>
      </c>
      <c r="B1587">
        <v>0.51200000000000001</v>
      </c>
      <c r="D1587" t="str">
        <f>INDEX(Teams!$B:$B,MATCH(MID(output!A1587,6,4)*1,Teams!$A:$A,0))&amp;"_"&amp;INDEX(Teams!$B:$B,MATCH(MID(output!A1587,11,4)*1,Teams!$A:$A,0))</f>
        <v>Maryland_Ohio St</v>
      </c>
    </row>
    <row r="1588" spans="1:4" x14ac:dyDescent="0.55000000000000004">
      <c r="A1588" t="s">
        <v>1659</v>
      </c>
      <c r="B1588">
        <v>0.45500000000000002</v>
      </c>
      <c r="D1588" t="str">
        <f>INDEX(Teams!$B:$B,MATCH(MID(output!A1588,6,4)*1,Teams!$A:$A,0))&amp;"_"&amp;INDEX(Teams!$B:$B,MATCH(MID(output!A1588,11,4)*1,Teams!$A:$A,0))</f>
        <v>Maryland_Oklahoma</v>
      </c>
    </row>
    <row r="1589" spans="1:4" x14ac:dyDescent="0.55000000000000004">
      <c r="A1589" t="s">
        <v>1660</v>
      </c>
      <c r="B1589">
        <v>0.53800000000000003</v>
      </c>
      <c r="D1589" t="str">
        <f>INDEX(Teams!$B:$B,MATCH(MID(output!A1589,6,4)*1,Teams!$A:$A,0))&amp;"_"&amp;INDEX(Teams!$B:$B,MATCH(MID(output!A1589,11,4)*1,Teams!$A:$A,0))</f>
        <v>Maryland_Oklahoma St</v>
      </c>
    </row>
    <row r="1590" spans="1:4" x14ac:dyDescent="0.55000000000000004">
      <c r="A1590" t="s">
        <v>1661</v>
      </c>
      <c r="B1590">
        <v>0.58099999999999996</v>
      </c>
      <c r="D1590" t="str">
        <f>INDEX(Teams!$B:$B,MATCH(MID(output!A1590,6,4)*1,Teams!$A:$A,0))&amp;"_"&amp;INDEX(Teams!$B:$B,MATCH(MID(output!A1590,11,4)*1,Teams!$A:$A,0))</f>
        <v>Maryland_Oregon</v>
      </c>
    </row>
    <row r="1591" spans="1:4" x14ac:dyDescent="0.55000000000000004">
      <c r="A1591" t="s">
        <v>1662</v>
      </c>
      <c r="B1591">
        <v>0.54300000000000004</v>
      </c>
      <c r="D1591" t="str">
        <f>INDEX(Teams!$B:$B,MATCH(MID(output!A1591,6,4)*1,Teams!$A:$A,0))&amp;"_"&amp;INDEX(Teams!$B:$B,MATCH(MID(output!A1591,11,4)*1,Teams!$A:$A,0))</f>
        <v>Maryland_Providence</v>
      </c>
    </row>
    <row r="1592" spans="1:4" x14ac:dyDescent="0.55000000000000004">
      <c r="A1592" t="s">
        <v>1663</v>
      </c>
      <c r="B1592">
        <v>0.57999999999999996</v>
      </c>
      <c r="D1592" t="str">
        <f>INDEX(Teams!$B:$B,MATCH(MID(output!A1592,6,4)*1,Teams!$A:$A,0))&amp;"_"&amp;INDEX(Teams!$B:$B,MATCH(MID(output!A1592,11,4)*1,Teams!$A:$A,0))</f>
        <v>Maryland_Purdue</v>
      </c>
    </row>
    <row r="1593" spans="1:4" x14ac:dyDescent="0.55000000000000004">
      <c r="A1593" t="s">
        <v>1664</v>
      </c>
      <c r="B1593">
        <v>0.70099999999999996</v>
      </c>
      <c r="D1593" t="str">
        <f>INDEX(Teams!$B:$B,MATCH(MID(output!A1593,6,4)*1,Teams!$A:$A,0))&amp;"_"&amp;INDEX(Teams!$B:$B,MATCH(MID(output!A1593,11,4)*1,Teams!$A:$A,0))</f>
        <v>Maryland_Robert Morris</v>
      </c>
    </row>
    <row r="1594" spans="1:4" x14ac:dyDescent="0.55000000000000004">
      <c r="A1594" t="s">
        <v>1665</v>
      </c>
      <c r="B1594">
        <v>0.52200000000000002</v>
      </c>
      <c r="D1594" t="str">
        <f>INDEX(Teams!$B:$B,MATCH(MID(output!A1594,6,4)*1,Teams!$A:$A,0))&amp;"_"&amp;INDEX(Teams!$B:$B,MATCH(MID(output!A1594,11,4)*1,Teams!$A:$A,0))</f>
        <v>Maryland_San Diego St</v>
      </c>
    </row>
    <row r="1595" spans="1:4" x14ac:dyDescent="0.55000000000000004">
      <c r="A1595" t="s">
        <v>1666</v>
      </c>
      <c r="B1595">
        <v>0.58499999999999996</v>
      </c>
      <c r="D1595" t="str">
        <f>INDEX(Teams!$B:$B,MATCH(MID(output!A1595,6,4)*1,Teams!$A:$A,0))&amp;"_"&amp;INDEX(Teams!$B:$B,MATCH(MID(output!A1595,11,4)*1,Teams!$A:$A,0))</f>
        <v>Maryland_SF Austin</v>
      </c>
    </row>
    <row r="1596" spans="1:4" x14ac:dyDescent="0.55000000000000004">
      <c r="A1596" t="s">
        <v>1667</v>
      </c>
      <c r="B1596">
        <v>0.54200000000000004</v>
      </c>
      <c r="D1596" t="str">
        <f>INDEX(Teams!$B:$B,MATCH(MID(output!A1596,6,4)*1,Teams!$A:$A,0))&amp;"_"&amp;INDEX(Teams!$B:$B,MATCH(MID(output!A1596,11,4)*1,Teams!$A:$A,0))</f>
        <v>Maryland_SMU</v>
      </c>
    </row>
    <row r="1597" spans="1:4" x14ac:dyDescent="0.55000000000000004">
      <c r="A1597" t="s">
        <v>1668</v>
      </c>
      <c r="B1597">
        <v>0.58599999999999997</v>
      </c>
      <c r="D1597" t="str">
        <f>INDEX(Teams!$B:$B,MATCH(MID(output!A1597,6,4)*1,Teams!$A:$A,0))&amp;"_"&amp;INDEX(Teams!$B:$B,MATCH(MID(output!A1597,11,4)*1,Teams!$A:$A,0))</f>
        <v>Maryland_St John's</v>
      </c>
    </row>
    <row r="1598" spans="1:4" x14ac:dyDescent="0.55000000000000004">
      <c r="A1598" t="s">
        <v>1669</v>
      </c>
      <c r="B1598">
        <v>0.56200000000000006</v>
      </c>
      <c r="D1598" t="str">
        <f>INDEX(Teams!$B:$B,MATCH(MID(output!A1598,6,4)*1,Teams!$A:$A,0))&amp;"_"&amp;INDEX(Teams!$B:$B,MATCH(MID(output!A1598,11,4)*1,Teams!$A:$A,0))</f>
        <v>Maryland_Texas</v>
      </c>
    </row>
    <row r="1599" spans="1:4" x14ac:dyDescent="0.55000000000000004">
      <c r="A1599" t="s">
        <v>1670</v>
      </c>
      <c r="B1599">
        <v>0.71599999999999997</v>
      </c>
      <c r="D1599" t="str">
        <f>INDEX(Teams!$B:$B,MATCH(MID(output!A1599,6,4)*1,Teams!$A:$A,0))&amp;"_"&amp;INDEX(Teams!$B:$B,MATCH(MID(output!A1599,11,4)*1,Teams!$A:$A,0))</f>
        <v>Maryland_TX Southern</v>
      </c>
    </row>
    <row r="1600" spans="1:4" x14ac:dyDescent="0.55000000000000004">
      <c r="A1600" t="s">
        <v>1671</v>
      </c>
      <c r="B1600">
        <v>0.71</v>
      </c>
      <c r="D1600" t="str">
        <f>INDEX(Teams!$B:$B,MATCH(MID(output!A1600,6,4)*1,Teams!$A:$A,0))&amp;"_"&amp;INDEX(Teams!$B:$B,MATCH(MID(output!A1600,11,4)*1,Teams!$A:$A,0))</f>
        <v>Maryland_UAB</v>
      </c>
    </row>
    <row r="1601" spans="1:4" x14ac:dyDescent="0.55000000000000004">
      <c r="A1601" t="s">
        <v>1672</v>
      </c>
      <c r="B1601">
        <v>0.73199999999999998</v>
      </c>
      <c r="D1601" t="str">
        <f>INDEX(Teams!$B:$B,MATCH(MID(output!A1601,6,4)*1,Teams!$A:$A,0))&amp;"_"&amp;INDEX(Teams!$B:$B,MATCH(MID(output!A1601,11,4)*1,Teams!$A:$A,0))</f>
        <v>Maryland_UC Irvine</v>
      </c>
    </row>
    <row r="1602" spans="1:4" x14ac:dyDescent="0.55000000000000004">
      <c r="A1602" t="s">
        <v>1673</v>
      </c>
      <c r="B1602">
        <v>0.55100000000000005</v>
      </c>
      <c r="D1602" t="str">
        <f>INDEX(Teams!$B:$B,MATCH(MID(output!A1602,6,4)*1,Teams!$A:$A,0))&amp;"_"&amp;INDEX(Teams!$B:$B,MATCH(MID(output!A1602,11,4)*1,Teams!$A:$A,0))</f>
        <v>Maryland_UCLA</v>
      </c>
    </row>
    <row r="1603" spans="1:4" x14ac:dyDescent="0.55000000000000004">
      <c r="A1603" t="s">
        <v>1674</v>
      </c>
      <c r="B1603">
        <v>0.52100000000000002</v>
      </c>
      <c r="D1603" t="str">
        <f>INDEX(Teams!$B:$B,MATCH(MID(output!A1603,6,4)*1,Teams!$A:$A,0))&amp;"_"&amp;INDEX(Teams!$B:$B,MATCH(MID(output!A1603,11,4)*1,Teams!$A:$A,0))</f>
        <v>Maryland_Utah</v>
      </c>
    </row>
    <row r="1604" spans="1:4" x14ac:dyDescent="0.55000000000000004">
      <c r="A1604" t="s">
        <v>1675</v>
      </c>
      <c r="B1604">
        <v>0.47099999999999997</v>
      </c>
      <c r="D1604" t="str">
        <f>INDEX(Teams!$B:$B,MATCH(MID(output!A1604,6,4)*1,Teams!$A:$A,0))&amp;"_"&amp;INDEX(Teams!$B:$B,MATCH(MID(output!A1604,11,4)*1,Teams!$A:$A,0))</f>
        <v>Maryland_VA Commonwealth</v>
      </c>
    </row>
    <row r="1605" spans="1:4" x14ac:dyDescent="0.55000000000000004">
      <c r="A1605" t="s">
        <v>1676</v>
      </c>
      <c r="B1605">
        <v>0.65400000000000003</v>
      </c>
      <c r="D1605" t="str">
        <f>INDEX(Teams!$B:$B,MATCH(MID(output!A1605,6,4)*1,Teams!$A:$A,0))&amp;"_"&amp;INDEX(Teams!$B:$B,MATCH(MID(output!A1605,11,4)*1,Teams!$A:$A,0))</f>
        <v>Maryland_Valparaiso</v>
      </c>
    </row>
    <row r="1606" spans="1:4" x14ac:dyDescent="0.55000000000000004">
      <c r="A1606" t="s">
        <v>1677</v>
      </c>
      <c r="B1606">
        <v>0.441</v>
      </c>
      <c r="D1606" t="str">
        <f>INDEX(Teams!$B:$B,MATCH(MID(output!A1606,6,4)*1,Teams!$A:$A,0))&amp;"_"&amp;INDEX(Teams!$B:$B,MATCH(MID(output!A1606,11,4)*1,Teams!$A:$A,0))</f>
        <v>Maryland_Villanova</v>
      </c>
    </row>
    <row r="1607" spans="1:4" x14ac:dyDescent="0.55000000000000004">
      <c r="A1607" t="s">
        <v>1678</v>
      </c>
      <c r="B1607">
        <v>0.49199999999999999</v>
      </c>
      <c r="D1607" t="str">
        <f>INDEX(Teams!$B:$B,MATCH(MID(output!A1607,6,4)*1,Teams!$A:$A,0))&amp;"_"&amp;INDEX(Teams!$B:$B,MATCH(MID(output!A1607,11,4)*1,Teams!$A:$A,0))</f>
        <v>Maryland_Virginia</v>
      </c>
    </row>
    <row r="1608" spans="1:4" x14ac:dyDescent="0.55000000000000004">
      <c r="A1608" t="s">
        <v>1679</v>
      </c>
      <c r="B1608">
        <v>0.496</v>
      </c>
      <c r="D1608" t="str">
        <f>INDEX(Teams!$B:$B,MATCH(MID(output!A1608,6,4)*1,Teams!$A:$A,0))&amp;"_"&amp;INDEX(Teams!$B:$B,MATCH(MID(output!A1608,11,4)*1,Teams!$A:$A,0))</f>
        <v>Maryland_West Virginia</v>
      </c>
    </row>
    <row r="1609" spans="1:4" x14ac:dyDescent="0.55000000000000004">
      <c r="A1609" t="s">
        <v>1680</v>
      </c>
      <c r="B1609">
        <v>0.47799999999999998</v>
      </c>
      <c r="D1609" t="str">
        <f>INDEX(Teams!$B:$B,MATCH(MID(output!A1609,6,4)*1,Teams!$A:$A,0))&amp;"_"&amp;INDEX(Teams!$B:$B,MATCH(MID(output!A1609,11,4)*1,Teams!$A:$A,0))</f>
        <v>Maryland_Wichita St</v>
      </c>
    </row>
    <row r="1610" spans="1:4" x14ac:dyDescent="0.55000000000000004">
      <c r="A1610" t="s">
        <v>1681</v>
      </c>
      <c r="B1610">
        <v>0.41399999999999998</v>
      </c>
      <c r="D1610" t="str">
        <f>INDEX(Teams!$B:$B,MATCH(MID(output!A1610,6,4)*1,Teams!$A:$A,0))&amp;"_"&amp;INDEX(Teams!$B:$B,MATCH(MID(output!A1610,11,4)*1,Teams!$A:$A,0))</f>
        <v>Maryland_Wisconsin</v>
      </c>
    </row>
    <row r="1611" spans="1:4" x14ac:dyDescent="0.55000000000000004">
      <c r="A1611" t="s">
        <v>1682</v>
      </c>
      <c r="B1611">
        <v>0.68200000000000005</v>
      </c>
      <c r="D1611" t="str">
        <f>INDEX(Teams!$B:$B,MATCH(MID(output!A1611,6,4)*1,Teams!$A:$A,0))&amp;"_"&amp;INDEX(Teams!$B:$B,MATCH(MID(output!A1611,11,4)*1,Teams!$A:$A,0))</f>
        <v>Maryland_Wofford</v>
      </c>
    </row>
    <row r="1612" spans="1:4" x14ac:dyDescent="0.55000000000000004">
      <c r="A1612" t="s">
        <v>1683</v>
      </c>
      <c r="B1612">
        <v>0.71599999999999997</v>
      </c>
      <c r="D1612" t="str">
        <f>INDEX(Teams!$B:$B,MATCH(MID(output!A1612,6,4)*1,Teams!$A:$A,0))&amp;"_"&amp;INDEX(Teams!$B:$B,MATCH(MID(output!A1612,11,4)*1,Teams!$A:$A,0))</f>
        <v>Maryland_Wyoming</v>
      </c>
    </row>
    <row r="1613" spans="1:4" x14ac:dyDescent="0.55000000000000004">
      <c r="A1613" t="s">
        <v>1684</v>
      </c>
      <c r="B1613">
        <v>0.59299999999999997</v>
      </c>
      <c r="D1613" t="str">
        <f>INDEX(Teams!$B:$B,MATCH(MID(output!A1613,6,4)*1,Teams!$A:$A,0))&amp;"_"&amp;INDEX(Teams!$B:$B,MATCH(MID(output!A1613,11,4)*1,Teams!$A:$A,0))</f>
        <v>Maryland_Xavier</v>
      </c>
    </row>
    <row r="1614" spans="1:4" x14ac:dyDescent="0.55000000000000004">
      <c r="A1614" t="s">
        <v>1685</v>
      </c>
      <c r="B1614">
        <v>0.68600000000000005</v>
      </c>
      <c r="D1614" t="str">
        <f>INDEX(Teams!$B:$B,MATCH(MID(output!A1614,6,4)*1,Teams!$A:$A,0))&amp;"_"&amp;INDEX(Teams!$B:$B,MATCH(MID(output!A1614,11,4)*1,Teams!$A:$A,0))</f>
        <v>Michigan St_Mississippi</v>
      </c>
    </row>
    <row r="1615" spans="1:4" x14ac:dyDescent="0.55000000000000004">
      <c r="A1615" t="s">
        <v>1686</v>
      </c>
      <c r="B1615">
        <v>0.73</v>
      </c>
      <c r="D1615" t="str">
        <f>INDEX(Teams!$B:$B,MATCH(MID(output!A1615,6,4)*1,Teams!$A:$A,0))&amp;"_"&amp;INDEX(Teams!$B:$B,MATCH(MID(output!A1615,11,4)*1,Teams!$A:$A,0))</f>
        <v>Michigan St_N Dakota St</v>
      </c>
    </row>
    <row r="1616" spans="1:4" x14ac:dyDescent="0.55000000000000004">
      <c r="A1616" t="s">
        <v>1687</v>
      </c>
      <c r="B1616">
        <v>0.55900000000000005</v>
      </c>
      <c r="D1616" t="str">
        <f>INDEX(Teams!$B:$B,MATCH(MID(output!A1616,6,4)*1,Teams!$A:$A,0))&amp;"_"&amp;INDEX(Teams!$B:$B,MATCH(MID(output!A1616,11,4)*1,Teams!$A:$A,0))</f>
        <v>Michigan St_NC State</v>
      </c>
    </row>
    <row r="1617" spans="1:4" x14ac:dyDescent="0.55000000000000004">
      <c r="A1617" t="s">
        <v>1688</v>
      </c>
      <c r="B1617">
        <v>0.68200000000000005</v>
      </c>
      <c r="D1617" t="str">
        <f>INDEX(Teams!$B:$B,MATCH(MID(output!A1617,6,4)*1,Teams!$A:$A,0))&amp;"_"&amp;INDEX(Teams!$B:$B,MATCH(MID(output!A1617,11,4)*1,Teams!$A:$A,0))</f>
        <v>Michigan St_New Mexico St</v>
      </c>
    </row>
    <row r="1618" spans="1:4" x14ac:dyDescent="0.55000000000000004">
      <c r="A1618" t="s">
        <v>1689</v>
      </c>
      <c r="B1618">
        <v>0.46700000000000003</v>
      </c>
      <c r="D1618" t="str">
        <f>INDEX(Teams!$B:$B,MATCH(MID(output!A1618,6,4)*1,Teams!$A:$A,0))&amp;"_"&amp;INDEX(Teams!$B:$B,MATCH(MID(output!A1618,11,4)*1,Teams!$A:$A,0))</f>
        <v>Michigan St_North Carolina</v>
      </c>
    </row>
    <row r="1619" spans="1:4" x14ac:dyDescent="0.55000000000000004">
      <c r="A1619" t="s">
        <v>1690</v>
      </c>
      <c r="B1619">
        <v>0.73699999999999999</v>
      </c>
      <c r="D1619" t="str">
        <f>INDEX(Teams!$B:$B,MATCH(MID(output!A1619,6,4)*1,Teams!$A:$A,0))&amp;"_"&amp;INDEX(Teams!$B:$B,MATCH(MID(output!A1619,11,4)*1,Teams!$A:$A,0))</f>
        <v>Michigan St_North Florida</v>
      </c>
    </row>
    <row r="1620" spans="1:4" x14ac:dyDescent="0.55000000000000004">
      <c r="A1620" t="s">
        <v>1691</v>
      </c>
      <c r="B1620">
        <v>0.755</v>
      </c>
      <c r="D1620" t="str">
        <f>INDEX(Teams!$B:$B,MATCH(MID(output!A1620,6,4)*1,Teams!$A:$A,0))&amp;"_"&amp;INDEX(Teams!$B:$B,MATCH(MID(output!A1620,11,4)*1,Teams!$A:$A,0))</f>
        <v>Michigan St_Northeastern</v>
      </c>
    </row>
    <row r="1621" spans="1:4" x14ac:dyDescent="0.55000000000000004">
      <c r="A1621" t="s">
        <v>1692</v>
      </c>
      <c r="B1621">
        <v>0.52900000000000003</v>
      </c>
      <c r="D1621" t="str">
        <f>INDEX(Teams!$B:$B,MATCH(MID(output!A1621,6,4)*1,Teams!$A:$A,0))&amp;"_"&amp;INDEX(Teams!$B:$B,MATCH(MID(output!A1621,11,4)*1,Teams!$A:$A,0))</f>
        <v>Michigan St_Northern Iowa</v>
      </c>
    </row>
    <row r="1622" spans="1:4" x14ac:dyDescent="0.55000000000000004">
      <c r="A1622" t="s">
        <v>1693</v>
      </c>
      <c r="B1622">
        <v>0.51800000000000002</v>
      </c>
      <c r="D1622" t="str">
        <f>INDEX(Teams!$B:$B,MATCH(MID(output!A1622,6,4)*1,Teams!$A:$A,0))&amp;"_"&amp;INDEX(Teams!$B:$B,MATCH(MID(output!A1622,11,4)*1,Teams!$A:$A,0))</f>
        <v>Michigan St_Notre Dame</v>
      </c>
    </row>
    <row r="1623" spans="1:4" x14ac:dyDescent="0.55000000000000004">
      <c r="A1623" t="s">
        <v>1694</v>
      </c>
      <c r="B1623">
        <v>0.52800000000000002</v>
      </c>
      <c r="D1623" t="str">
        <f>INDEX(Teams!$B:$B,MATCH(MID(output!A1623,6,4)*1,Teams!$A:$A,0))&amp;"_"&amp;INDEX(Teams!$B:$B,MATCH(MID(output!A1623,11,4)*1,Teams!$A:$A,0))</f>
        <v>Michigan St_Ohio St</v>
      </c>
    </row>
    <row r="1624" spans="1:4" x14ac:dyDescent="0.55000000000000004">
      <c r="A1624" t="s">
        <v>1695</v>
      </c>
      <c r="B1624">
        <v>0.48199999999999998</v>
      </c>
      <c r="D1624" t="str">
        <f>INDEX(Teams!$B:$B,MATCH(MID(output!A1624,6,4)*1,Teams!$A:$A,0))&amp;"_"&amp;INDEX(Teams!$B:$B,MATCH(MID(output!A1624,11,4)*1,Teams!$A:$A,0))</f>
        <v>Michigan St_Oklahoma</v>
      </c>
    </row>
    <row r="1625" spans="1:4" x14ac:dyDescent="0.55000000000000004">
      <c r="A1625" t="s">
        <v>1696</v>
      </c>
      <c r="B1625">
        <v>0.51400000000000001</v>
      </c>
      <c r="D1625" t="str">
        <f>INDEX(Teams!$B:$B,MATCH(MID(output!A1625,6,4)*1,Teams!$A:$A,0))&amp;"_"&amp;INDEX(Teams!$B:$B,MATCH(MID(output!A1625,11,4)*1,Teams!$A:$A,0))</f>
        <v>Michigan St_Oklahoma St</v>
      </c>
    </row>
    <row r="1626" spans="1:4" x14ac:dyDescent="0.55000000000000004">
      <c r="A1626" t="s">
        <v>1697</v>
      </c>
      <c r="B1626">
        <v>0.58199999999999996</v>
      </c>
      <c r="D1626" t="str">
        <f>INDEX(Teams!$B:$B,MATCH(MID(output!A1626,6,4)*1,Teams!$A:$A,0))&amp;"_"&amp;INDEX(Teams!$B:$B,MATCH(MID(output!A1626,11,4)*1,Teams!$A:$A,0))</f>
        <v>Michigan St_Oregon</v>
      </c>
    </row>
    <row r="1627" spans="1:4" x14ac:dyDescent="0.55000000000000004">
      <c r="A1627" t="s">
        <v>1698</v>
      </c>
      <c r="B1627">
        <v>0.56100000000000005</v>
      </c>
      <c r="D1627" t="str">
        <f>INDEX(Teams!$B:$B,MATCH(MID(output!A1627,6,4)*1,Teams!$A:$A,0))&amp;"_"&amp;INDEX(Teams!$B:$B,MATCH(MID(output!A1627,11,4)*1,Teams!$A:$A,0))</f>
        <v>Michigan St_Providence</v>
      </c>
    </row>
    <row r="1628" spans="1:4" x14ac:dyDescent="0.55000000000000004">
      <c r="A1628" t="s">
        <v>1699</v>
      </c>
      <c r="B1628">
        <v>0.61099999999999999</v>
      </c>
      <c r="D1628" t="str">
        <f>INDEX(Teams!$B:$B,MATCH(MID(output!A1628,6,4)*1,Teams!$A:$A,0))&amp;"_"&amp;INDEX(Teams!$B:$B,MATCH(MID(output!A1628,11,4)*1,Teams!$A:$A,0))</f>
        <v>Michigan St_Purdue</v>
      </c>
    </row>
    <row r="1629" spans="1:4" x14ac:dyDescent="0.55000000000000004">
      <c r="A1629" t="s">
        <v>1700</v>
      </c>
      <c r="B1629">
        <v>0.71199999999999997</v>
      </c>
      <c r="D1629" t="str">
        <f>INDEX(Teams!$B:$B,MATCH(MID(output!A1629,6,4)*1,Teams!$A:$A,0))&amp;"_"&amp;INDEX(Teams!$B:$B,MATCH(MID(output!A1629,11,4)*1,Teams!$A:$A,0))</f>
        <v>Michigan St_Robert Morris</v>
      </c>
    </row>
    <row r="1630" spans="1:4" x14ac:dyDescent="0.55000000000000004">
      <c r="A1630" t="s">
        <v>1701</v>
      </c>
      <c r="B1630">
        <v>0.55400000000000005</v>
      </c>
      <c r="D1630" t="str">
        <f>INDEX(Teams!$B:$B,MATCH(MID(output!A1630,6,4)*1,Teams!$A:$A,0))&amp;"_"&amp;INDEX(Teams!$B:$B,MATCH(MID(output!A1630,11,4)*1,Teams!$A:$A,0))</f>
        <v>Michigan St_San Diego St</v>
      </c>
    </row>
    <row r="1631" spans="1:4" x14ac:dyDescent="0.55000000000000004">
      <c r="A1631" t="s">
        <v>1702</v>
      </c>
      <c r="B1631">
        <v>0.60799999999999998</v>
      </c>
      <c r="D1631" t="str">
        <f>INDEX(Teams!$B:$B,MATCH(MID(output!A1631,6,4)*1,Teams!$A:$A,0))&amp;"_"&amp;INDEX(Teams!$B:$B,MATCH(MID(output!A1631,11,4)*1,Teams!$A:$A,0))</f>
        <v>Michigan St_SF Austin</v>
      </c>
    </row>
    <row r="1632" spans="1:4" x14ac:dyDescent="0.55000000000000004">
      <c r="A1632" t="s">
        <v>1703</v>
      </c>
      <c r="B1632">
        <v>0.54</v>
      </c>
      <c r="D1632" t="str">
        <f>INDEX(Teams!$B:$B,MATCH(MID(output!A1632,6,4)*1,Teams!$A:$A,0))&amp;"_"&amp;INDEX(Teams!$B:$B,MATCH(MID(output!A1632,11,4)*1,Teams!$A:$A,0))</f>
        <v>Michigan St_SMU</v>
      </c>
    </row>
    <row r="1633" spans="1:4" x14ac:dyDescent="0.55000000000000004">
      <c r="A1633" t="s">
        <v>1704</v>
      </c>
      <c r="B1633">
        <v>0.57999999999999996</v>
      </c>
      <c r="D1633" t="str">
        <f>INDEX(Teams!$B:$B,MATCH(MID(output!A1633,6,4)*1,Teams!$A:$A,0))&amp;"_"&amp;INDEX(Teams!$B:$B,MATCH(MID(output!A1633,11,4)*1,Teams!$A:$A,0))</f>
        <v>Michigan St_St John's</v>
      </c>
    </row>
    <row r="1634" spans="1:4" x14ac:dyDescent="0.55000000000000004">
      <c r="A1634" t="s">
        <v>1705</v>
      </c>
      <c r="B1634">
        <v>0.55100000000000005</v>
      </c>
      <c r="D1634" t="str">
        <f>INDEX(Teams!$B:$B,MATCH(MID(output!A1634,6,4)*1,Teams!$A:$A,0))&amp;"_"&amp;INDEX(Teams!$B:$B,MATCH(MID(output!A1634,11,4)*1,Teams!$A:$A,0))</f>
        <v>Michigan St_Texas</v>
      </c>
    </row>
    <row r="1635" spans="1:4" x14ac:dyDescent="0.55000000000000004">
      <c r="A1635" t="s">
        <v>1706</v>
      </c>
      <c r="B1635">
        <v>0.73</v>
      </c>
      <c r="D1635" t="str">
        <f>INDEX(Teams!$B:$B,MATCH(MID(output!A1635,6,4)*1,Teams!$A:$A,0))&amp;"_"&amp;INDEX(Teams!$B:$B,MATCH(MID(output!A1635,11,4)*1,Teams!$A:$A,0))</f>
        <v>Michigan St_TX Southern</v>
      </c>
    </row>
    <row r="1636" spans="1:4" x14ac:dyDescent="0.55000000000000004">
      <c r="A1636" t="s">
        <v>1707</v>
      </c>
      <c r="B1636">
        <v>0.71599999999999997</v>
      </c>
      <c r="D1636" t="str">
        <f>INDEX(Teams!$B:$B,MATCH(MID(output!A1636,6,4)*1,Teams!$A:$A,0))&amp;"_"&amp;INDEX(Teams!$B:$B,MATCH(MID(output!A1636,11,4)*1,Teams!$A:$A,0))</f>
        <v>Michigan St_UAB</v>
      </c>
    </row>
    <row r="1637" spans="1:4" x14ac:dyDescent="0.55000000000000004">
      <c r="A1637" t="s">
        <v>1708</v>
      </c>
      <c r="B1637">
        <v>0.748</v>
      </c>
      <c r="D1637" t="str">
        <f>INDEX(Teams!$B:$B,MATCH(MID(output!A1637,6,4)*1,Teams!$A:$A,0))&amp;"_"&amp;INDEX(Teams!$B:$B,MATCH(MID(output!A1637,11,4)*1,Teams!$A:$A,0))</f>
        <v>Michigan St_UC Irvine</v>
      </c>
    </row>
    <row r="1638" spans="1:4" x14ac:dyDescent="0.55000000000000004">
      <c r="A1638" t="s">
        <v>1709</v>
      </c>
      <c r="B1638">
        <v>0.60699999999999998</v>
      </c>
      <c r="D1638" t="str">
        <f>INDEX(Teams!$B:$B,MATCH(MID(output!A1638,6,4)*1,Teams!$A:$A,0))&amp;"_"&amp;INDEX(Teams!$B:$B,MATCH(MID(output!A1638,11,4)*1,Teams!$A:$A,0))</f>
        <v>Michigan St_UCLA</v>
      </c>
    </row>
    <row r="1639" spans="1:4" x14ac:dyDescent="0.55000000000000004">
      <c r="A1639" t="s">
        <v>1710</v>
      </c>
      <c r="B1639">
        <v>0.53600000000000003</v>
      </c>
      <c r="D1639" t="str">
        <f>INDEX(Teams!$B:$B,MATCH(MID(output!A1639,6,4)*1,Teams!$A:$A,0))&amp;"_"&amp;INDEX(Teams!$B:$B,MATCH(MID(output!A1639,11,4)*1,Teams!$A:$A,0))</f>
        <v>Michigan St_Utah</v>
      </c>
    </row>
    <row r="1640" spans="1:4" x14ac:dyDescent="0.55000000000000004">
      <c r="A1640" t="s">
        <v>1711</v>
      </c>
      <c r="B1640">
        <v>0.53400000000000003</v>
      </c>
      <c r="D1640" t="str">
        <f>INDEX(Teams!$B:$B,MATCH(MID(output!A1640,6,4)*1,Teams!$A:$A,0))&amp;"_"&amp;INDEX(Teams!$B:$B,MATCH(MID(output!A1640,11,4)*1,Teams!$A:$A,0))</f>
        <v>Michigan St_VA Commonwealth</v>
      </c>
    </row>
    <row r="1641" spans="1:4" x14ac:dyDescent="0.55000000000000004">
      <c r="A1641" t="s">
        <v>1712</v>
      </c>
      <c r="B1641">
        <v>0.67400000000000004</v>
      </c>
      <c r="D1641" t="str">
        <f>INDEX(Teams!$B:$B,MATCH(MID(output!A1641,6,4)*1,Teams!$A:$A,0))&amp;"_"&amp;INDEX(Teams!$B:$B,MATCH(MID(output!A1641,11,4)*1,Teams!$A:$A,0))</f>
        <v>Michigan St_Valparaiso</v>
      </c>
    </row>
    <row r="1642" spans="1:4" x14ac:dyDescent="0.55000000000000004">
      <c r="A1642" t="s">
        <v>1713</v>
      </c>
      <c r="B1642">
        <v>0.47399999999999998</v>
      </c>
      <c r="D1642" t="str">
        <f>INDEX(Teams!$B:$B,MATCH(MID(output!A1642,6,4)*1,Teams!$A:$A,0))&amp;"_"&amp;INDEX(Teams!$B:$B,MATCH(MID(output!A1642,11,4)*1,Teams!$A:$A,0))</f>
        <v>Michigan St_Villanova</v>
      </c>
    </row>
    <row r="1643" spans="1:4" x14ac:dyDescent="0.55000000000000004">
      <c r="A1643" t="s">
        <v>1714</v>
      </c>
      <c r="B1643">
        <v>0.502</v>
      </c>
      <c r="D1643" t="str">
        <f>INDEX(Teams!$B:$B,MATCH(MID(output!A1643,6,4)*1,Teams!$A:$A,0))&amp;"_"&amp;INDEX(Teams!$B:$B,MATCH(MID(output!A1643,11,4)*1,Teams!$A:$A,0))</f>
        <v>Michigan St_Virginia</v>
      </c>
    </row>
    <row r="1644" spans="1:4" x14ac:dyDescent="0.55000000000000004">
      <c r="A1644" t="s">
        <v>1715</v>
      </c>
      <c r="B1644">
        <v>0.51700000000000002</v>
      </c>
      <c r="D1644" t="str">
        <f>INDEX(Teams!$B:$B,MATCH(MID(output!A1644,6,4)*1,Teams!$A:$A,0))&amp;"_"&amp;INDEX(Teams!$B:$B,MATCH(MID(output!A1644,11,4)*1,Teams!$A:$A,0))</f>
        <v>Michigan St_West Virginia</v>
      </c>
    </row>
    <row r="1645" spans="1:4" x14ac:dyDescent="0.55000000000000004">
      <c r="A1645" t="s">
        <v>1716</v>
      </c>
      <c r="B1645">
        <v>0.501</v>
      </c>
      <c r="D1645" t="str">
        <f>INDEX(Teams!$B:$B,MATCH(MID(output!A1645,6,4)*1,Teams!$A:$A,0))&amp;"_"&amp;INDEX(Teams!$B:$B,MATCH(MID(output!A1645,11,4)*1,Teams!$A:$A,0))</f>
        <v>Michigan St_Wichita St</v>
      </c>
    </row>
    <row r="1646" spans="1:4" x14ac:dyDescent="0.55000000000000004">
      <c r="A1646" t="s">
        <v>1717</v>
      </c>
      <c r="B1646">
        <v>0.45700000000000002</v>
      </c>
      <c r="D1646" t="str">
        <f>INDEX(Teams!$B:$B,MATCH(MID(output!A1646,6,4)*1,Teams!$A:$A,0))&amp;"_"&amp;INDEX(Teams!$B:$B,MATCH(MID(output!A1646,11,4)*1,Teams!$A:$A,0))</f>
        <v>Michigan St_Wisconsin</v>
      </c>
    </row>
    <row r="1647" spans="1:4" x14ac:dyDescent="0.55000000000000004">
      <c r="A1647" t="s">
        <v>1718</v>
      </c>
      <c r="B1647">
        <v>0.72499999999999998</v>
      </c>
      <c r="D1647" t="str">
        <f>INDEX(Teams!$B:$B,MATCH(MID(output!A1647,6,4)*1,Teams!$A:$A,0))&amp;"_"&amp;INDEX(Teams!$B:$B,MATCH(MID(output!A1647,11,4)*1,Teams!$A:$A,0))</f>
        <v>Michigan St_Wofford</v>
      </c>
    </row>
    <row r="1648" spans="1:4" x14ac:dyDescent="0.55000000000000004">
      <c r="A1648" t="s">
        <v>1719</v>
      </c>
      <c r="B1648">
        <v>0.76700000000000002</v>
      </c>
      <c r="D1648" t="str">
        <f>INDEX(Teams!$B:$B,MATCH(MID(output!A1648,6,4)*1,Teams!$A:$A,0))&amp;"_"&amp;INDEX(Teams!$B:$B,MATCH(MID(output!A1648,11,4)*1,Teams!$A:$A,0))</f>
        <v>Michigan St_Wyoming</v>
      </c>
    </row>
    <row r="1649" spans="1:4" x14ac:dyDescent="0.55000000000000004">
      <c r="A1649" t="s">
        <v>1720</v>
      </c>
      <c r="B1649">
        <v>0.60199999999999998</v>
      </c>
      <c r="D1649" t="str">
        <f>INDEX(Teams!$B:$B,MATCH(MID(output!A1649,6,4)*1,Teams!$A:$A,0))&amp;"_"&amp;INDEX(Teams!$B:$B,MATCH(MID(output!A1649,11,4)*1,Teams!$A:$A,0))</f>
        <v>Michigan St_Xavier</v>
      </c>
    </row>
    <row r="1650" spans="1:4" x14ac:dyDescent="0.55000000000000004">
      <c r="A1650" t="s">
        <v>1721</v>
      </c>
      <c r="B1650">
        <v>0.54</v>
      </c>
      <c r="D1650" t="str">
        <f>INDEX(Teams!$B:$B,MATCH(MID(output!A1650,6,4)*1,Teams!$A:$A,0))&amp;"_"&amp;INDEX(Teams!$B:$B,MATCH(MID(output!A1650,11,4)*1,Teams!$A:$A,0))</f>
        <v>Mississippi_N Dakota St</v>
      </c>
    </row>
    <row r="1651" spans="1:4" x14ac:dyDescent="0.55000000000000004">
      <c r="A1651" t="s">
        <v>1722</v>
      </c>
      <c r="B1651">
        <v>0.36299999999999999</v>
      </c>
      <c r="D1651" t="str">
        <f>INDEX(Teams!$B:$B,MATCH(MID(output!A1651,6,4)*1,Teams!$A:$A,0))&amp;"_"&amp;INDEX(Teams!$B:$B,MATCH(MID(output!A1651,11,4)*1,Teams!$A:$A,0))</f>
        <v>Mississippi_NC State</v>
      </c>
    </row>
    <row r="1652" spans="1:4" x14ac:dyDescent="0.55000000000000004">
      <c r="A1652" t="s">
        <v>1723</v>
      </c>
      <c r="B1652">
        <v>0.48699999999999999</v>
      </c>
      <c r="D1652" t="str">
        <f>INDEX(Teams!$B:$B,MATCH(MID(output!A1652,6,4)*1,Teams!$A:$A,0))&amp;"_"&amp;INDEX(Teams!$B:$B,MATCH(MID(output!A1652,11,4)*1,Teams!$A:$A,0))</f>
        <v>Mississippi_New Mexico St</v>
      </c>
    </row>
    <row r="1653" spans="1:4" x14ac:dyDescent="0.55000000000000004">
      <c r="A1653" t="s">
        <v>1724</v>
      </c>
      <c r="B1653">
        <v>0.14899999999999999</v>
      </c>
      <c r="D1653" t="str">
        <f>INDEX(Teams!$B:$B,MATCH(MID(output!A1653,6,4)*1,Teams!$A:$A,0))&amp;"_"&amp;INDEX(Teams!$B:$B,MATCH(MID(output!A1653,11,4)*1,Teams!$A:$A,0))</f>
        <v>Mississippi_North Carolina</v>
      </c>
    </row>
    <row r="1654" spans="1:4" x14ac:dyDescent="0.55000000000000004">
      <c r="A1654" t="s">
        <v>1725</v>
      </c>
      <c r="B1654">
        <v>0.49399999999999999</v>
      </c>
      <c r="D1654" t="str">
        <f>INDEX(Teams!$B:$B,MATCH(MID(output!A1654,6,4)*1,Teams!$A:$A,0))&amp;"_"&amp;INDEX(Teams!$B:$B,MATCH(MID(output!A1654,11,4)*1,Teams!$A:$A,0))</f>
        <v>Mississippi_North Florida</v>
      </c>
    </row>
    <row r="1655" spans="1:4" x14ac:dyDescent="0.55000000000000004">
      <c r="A1655" t="s">
        <v>1726</v>
      </c>
      <c r="B1655">
        <v>0.52600000000000002</v>
      </c>
      <c r="D1655" t="str">
        <f>INDEX(Teams!$B:$B,MATCH(MID(output!A1655,6,4)*1,Teams!$A:$A,0))&amp;"_"&amp;INDEX(Teams!$B:$B,MATCH(MID(output!A1655,11,4)*1,Teams!$A:$A,0))</f>
        <v>Mississippi_Northeastern</v>
      </c>
    </row>
    <row r="1656" spans="1:4" x14ac:dyDescent="0.55000000000000004">
      <c r="A1656" t="s">
        <v>1727</v>
      </c>
      <c r="B1656">
        <v>0.36299999999999999</v>
      </c>
      <c r="D1656" t="str">
        <f>INDEX(Teams!$B:$B,MATCH(MID(output!A1656,6,4)*1,Teams!$A:$A,0))&amp;"_"&amp;INDEX(Teams!$B:$B,MATCH(MID(output!A1656,11,4)*1,Teams!$A:$A,0))</f>
        <v>Mississippi_Northern Iowa</v>
      </c>
    </row>
    <row r="1657" spans="1:4" x14ac:dyDescent="0.55000000000000004">
      <c r="A1657" t="s">
        <v>1728</v>
      </c>
      <c r="B1657">
        <v>0.222</v>
      </c>
      <c r="D1657" t="str">
        <f>INDEX(Teams!$B:$B,MATCH(MID(output!A1657,6,4)*1,Teams!$A:$A,0))&amp;"_"&amp;INDEX(Teams!$B:$B,MATCH(MID(output!A1657,11,4)*1,Teams!$A:$A,0))</f>
        <v>Mississippi_Notre Dame</v>
      </c>
    </row>
    <row r="1658" spans="1:4" x14ac:dyDescent="0.55000000000000004">
      <c r="A1658" t="s">
        <v>1729</v>
      </c>
      <c r="B1658">
        <v>0.28599999999999998</v>
      </c>
      <c r="D1658" t="str">
        <f>INDEX(Teams!$B:$B,MATCH(MID(output!A1658,6,4)*1,Teams!$A:$A,0))&amp;"_"&amp;INDEX(Teams!$B:$B,MATCH(MID(output!A1658,11,4)*1,Teams!$A:$A,0))</f>
        <v>Mississippi_Ohio St</v>
      </c>
    </row>
    <row r="1659" spans="1:4" x14ac:dyDescent="0.55000000000000004">
      <c r="A1659" t="s">
        <v>1730</v>
      </c>
      <c r="B1659">
        <v>0.24</v>
      </c>
      <c r="D1659" t="str">
        <f>INDEX(Teams!$B:$B,MATCH(MID(output!A1659,6,4)*1,Teams!$A:$A,0))&amp;"_"&amp;INDEX(Teams!$B:$B,MATCH(MID(output!A1659,11,4)*1,Teams!$A:$A,0))</f>
        <v>Mississippi_Oklahoma</v>
      </c>
    </row>
    <row r="1660" spans="1:4" x14ac:dyDescent="0.55000000000000004">
      <c r="A1660" t="s">
        <v>1731</v>
      </c>
      <c r="B1660">
        <v>0.41599999999999998</v>
      </c>
      <c r="D1660" t="str">
        <f>INDEX(Teams!$B:$B,MATCH(MID(output!A1660,6,4)*1,Teams!$A:$A,0))&amp;"_"&amp;INDEX(Teams!$B:$B,MATCH(MID(output!A1660,11,4)*1,Teams!$A:$A,0))</f>
        <v>Mississippi_Oklahoma St</v>
      </c>
    </row>
    <row r="1661" spans="1:4" x14ac:dyDescent="0.55000000000000004">
      <c r="A1661" t="s">
        <v>1732</v>
      </c>
      <c r="B1661">
        <v>0.43</v>
      </c>
      <c r="D1661" t="str">
        <f>INDEX(Teams!$B:$B,MATCH(MID(output!A1661,6,4)*1,Teams!$A:$A,0))&amp;"_"&amp;INDEX(Teams!$B:$B,MATCH(MID(output!A1661,11,4)*1,Teams!$A:$A,0))</f>
        <v>Mississippi_Oregon</v>
      </c>
    </row>
    <row r="1662" spans="1:4" x14ac:dyDescent="0.55000000000000004">
      <c r="A1662" t="s">
        <v>1733</v>
      </c>
      <c r="B1662">
        <v>0.40100000000000002</v>
      </c>
      <c r="D1662" t="str">
        <f>INDEX(Teams!$B:$B,MATCH(MID(output!A1662,6,4)*1,Teams!$A:$A,0))&amp;"_"&amp;INDEX(Teams!$B:$B,MATCH(MID(output!A1662,11,4)*1,Teams!$A:$A,0))</f>
        <v>Mississippi_Providence</v>
      </c>
    </row>
    <row r="1663" spans="1:4" x14ac:dyDescent="0.55000000000000004">
      <c r="A1663" t="s">
        <v>1734</v>
      </c>
      <c r="B1663">
        <v>0.439</v>
      </c>
      <c r="D1663" t="str">
        <f>INDEX(Teams!$B:$B,MATCH(MID(output!A1663,6,4)*1,Teams!$A:$A,0))&amp;"_"&amp;INDEX(Teams!$B:$B,MATCH(MID(output!A1663,11,4)*1,Teams!$A:$A,0))</f>
        <v>Mississippi_Purdue</v>
      </c>
    </row>
    <row r="1664" spans="1:4" x14ac:dyDescent="0.55000000000000004">
      <c r="A1664" t="s">
        <v>1735</v>
      </c>
      <c r="B1664">
        <v>0.51200000000000001</v>
      </c>
      <c r="D1664" t="str">
        <f>INDEX(Teams!$B:$B,MATCH(MID(output!A1664,6,4)*1,Teams!$A:$A,0))&amp;"_"&amp;INDEX(Teams!$B:$B,MATCH(MID(output!A1664,11,4)*1,Teams!$A:$A,0))</f>
        <v>Mississippi_Robert Morris</v>
      </c>
    </row>
    <row r="1665" spans="1:4" x14ac:dyDescent="0.55000000000000004">
      <c r="A1665" t="s">
        <v>1736</v>
      </c>
      <c r="B1665">
        <v>0.44</v>
      </c>
      <c r="D1665" t="str">
        <f>INDEX(Teams!$B:$B,MATCH(MID(output!A1665,6,4)*1,Teams!$A:$A,0))&amp;"_"&amp;INDEX(Teams!$B:$B,MATCH(MID(output!A1665,11,4)*1,Teams!$A:$A,0))</f>
        <v>Mississippi_San Diego St</v>
      </c>
    </row>
    <row r="1666" spans="1:4" x14ac:dyDescent="0.55000000000000004">
      <c r="A1666" t="s">
        <v>1737</v>
      </c>
      <c r="B1666">
        <v>0.438</v>
      </c>
      <c r="D1666" t="str">
        <f>INDEX(Teams!$B:$B,MATCH(MID(output!A1666,6,4)*1,Teams!$A:$A,0))&amp;"_"&amp;INDEX(Teams!$B:$B,MATCH(MID(output!A1666,11,4)*1,Teams!$A:$A,0))</f>
        <v>Mississippi_SF Austin</v>
      </c>
    </row>
    <row r="1667" spans="1:4" x14ac:dyDescent="0.55000000000000004">
      <c r="A1667" t="s">
        <v>1738</v>
      </c>
      <c r="B1667">
        <v>0.39</v>
      </c>
      <c r="D1667" t="str">
        <f>INDEX(Teams!$B:$B,MATCH(MID(output!A1667,6,4)*1,Teams!$A:$A,0))&amp;"_"&amp;INDEX(Teams!$B:$B,MATCH(MID(output!A1667,11,4)*1,Teams!$A:$A,0))</f>
        <v>Mississippi_SMU</v>
      </c>
    </row>
    <row r="1668" spans="1:4" x14ac:dyDescent="0.55000000000000004">
      <c r="A1668" t="s">
        <v>1739</v>
      </c>
      <c r="B1668">
        <v>0.41</v>
      </c>
      <c r="D1668" t="str">
        <f>INDEX(Teams!$B:$B,MATCH(MID(output!A1668,6,4)*1,Teams!$A:$A,0))&amp;"_"&amp;INDEX(Teams!$B:$B,MATCH(MID(output!A1668,11,4)*1,Teams!$A:$A,0))</f>
        <v>Mississippi_St John's</v>
      </c>
    </row>
    <row r="1669" spans="1:4" x14ac:dyDescent="0.55000000000000004">
      <c r="A1669" t="s">
        <v>1740</v>
      </c>
      <c r="B1669">
        <v>0.32700000000000001</v>
      </c>
      <c r="D1669" t="str">
        <f>INDEX(Teams!$B:$B,MATCH(MID(output!A1669,6,4)*1,Teams!$A:$A,0))&amp;"_"&amp;INDEX(Teams!$B:$B,MATCH(MID(output!A1669,11,4)*1,Teams!$A:$A,0))</f>
        <v>Mississippi_Texas</v>
      </c>
    </row>
    <row r="1670" spans="1:4" x14ac:dyDescent="0.55000000000000004">
      <c r="A1670" t="s">
        <v>1741</v>
      </c>
      <c r="B1670">
        <v>0.52500000000000002</v>
      </c>
      <c r="D1670" t="str">
        <f>INDEX(Teams!$B:$B,MATCH(MID(output!A1670,6,4)*1,Teams!$A:$A,0))&amp;"_"&amp;INDEX(Teams!$B:$B,MATCH(MID(output!A1670,11,4)*1,Teams!$A:$A,0))</f>
        <v>Mississippi_TX Southern</v>
      </c>
    </row>
    <row r="1671" spans="1:4" x14ac:dyDescent="0.55000000000000004">
      <c r="A1671" t="s">
        <v>1742</v>
      </c>
      <c r="B1671">
        <v>0.47499999999999998</v>
      </c>
      <c r="D1671" t="str">
        <f>INDEX(Teams!$B:$B,MATCH(MID(output!A1671,6,4)*1,Teams!$A:$A,0))&amp;"_"&amp;INDEX(Teams!$B:$B,MATCH(MID(output!A1671,11,4)*1,Teams!$A:$A,0))</f>
        <v>Mississippi_UAB</v>
      </c>
    </row>
    <row r="1672" spans="1:4" x14ac:dyDescent="0.55000000000000004">
      <c r="A1672" t="s">
        <v>1743</v>
      </c>
      <c r="B1672">
        <v>0.53600000000000003</v>
      </c>
      <c r="D1672" t="str">
        <f>INDEX(Teams!$B:$B,MATCH(MID(output!A1672,6,4)*1,Teams!$A:$A,0))&amp;"_"&amp;INDEX(Teams!$B:$B,MATCH(MID(output!A1672,11,4)*1,Teams!$A:$A,0))</f>
        <v>Mississippi_UC Irvine</v>
      </c>
    </row>
    <row r="1673" spans="1:4" x14ac:dyDescent="0.55000000000000004">
      <c r="A1673" t="s">
        <v>1744</v>
      </c>
      <c r="B1673">
        <v>0.41299999999999998</v>
      </c>
      <c r="D1673" t="str">
        <f>INDEX(Teams!$B:$B,MATCH(MID(output!A1673,6,4)*1,Teams!$A:$A,0))&amp;"_"&amp;INDEX(Teams!$B:$B,MATCH(MID(output!A1673,11,4)*1,Teams!$A:$A,0))</f>
        <v>Mississippi_UCLA</v>
      </c>
    </row>
    <row r="1674" spans="1:4" x14ac:dyDescent="0.55000000000000004">
      <c r="A1674" t="s">
        <v>1745</v>
      </c>
      <c r="B1674">
        <v>0.3</v>
      </c>
      <c r="D1674" t="str">
        <f>INDEX(Teams!$B:$B,MATCH(MID(output!A1674,6,4)*1,Teams!$A:$A,0))&amp;"_"&amp;INDEX(Teams!$B:$B,MATCH(MID(output!A1674,11,4)*1,Teams!$A:$A,0))</f>
        <v>Mississippi_Utah</v>
      </c>
    </row>
    <row r="1675" spans="1:4" x14ac:dyDescent="0.55000000000000004">
      <c r="A1675" t="s">
        <v>1746</v>
      </c>
      <c r="B1675">
        <v>0.39500000000000002</v>
      </c>
      <c r="D1675" t="str">
        <f>INDEX(Teams!$B:$B,MATCH(MID(output!A1675,6,4)*1,Teams!$A:$A,0))&amp;"_"&amp;INDEX(Teams!$B:$B,MATCH(MID(output!A1675,11,4)*1,Teams!$A:$A,0))</f>
        <v>Mississippi_VA Commonwealth</v>
      </c>
    </row>
    <row r="1676" spans="1:4" x14ac:dyDescent="0.55000000000000004">
      <c r="A1676" t="s">
        <v>1747</v>
      </c>
      <c r="B1676">
        <v>0.501</v>
      </c>
      <c r="D1676" t="str">
        <f>INDEX(Teams!$B:$B,MATCH(MID(output!A1676,6,4)*1,Teams!$A:$A,0))&amp;"_"&amp;INDEX(Teams!$B:$B,MATCH(MID(output!A1676,11,4)*1,Teams!$A:$A,0))</f>
        <v>Mississippi_Valparaiso</v>
      </c>
    </row>
    <row r="1677" spans="1:4" x14ac:dyDescent="0.55000000000000004">
      <c r="A1677" t="s">
        <v>1748</v>
      </c>
      <c r="B1677">
        <v>0.13300000000000001</v>
      </c>
      <c r="D1677" t="str">
        <f>INDEX(Teams!$B:$B,MATCH(MID(output!A1677,6,4)*1,Teams!$A:$A,0))&amp;"_"&amp;INDEX(Teams!$B:$B,MATCH(MID(output!A1677,11,4)*1,Teams!$A:$A,0))</f>
        <v>Mississippi_Villanova</v>
      </c>
    </row>
    <row r="1678" spans="1:4" x14ac:dyDescent="0.55000000000000004">
      <c r="A1678" t="s">
        <v>1749</v>
      </c>
      <c r="B1678">
        <v>0.20599999999999999</v>
      </c>
      <c r="D1678" t="str">
        <f>INDEX(Teams!$B:$B,MATCH(MID(output!A1678,6,4)*1,Teams!$A:$A,0))&amp;"_"&amp;INDEX(Teams!$B:$B,MATCH(MID(output!A1678,11,4)*1,Teams!$A:$A,0))</f>
        <v>Mississippi_Virginia</v>
      </c>
    </row>
    <row r="1679" spans="1:4" x14ac:dyDescent="0.55000000000000004">
      <c r="A1679" t="s">
        <v>1750</v>
      </c>
      <c r="B1679">
        <v>0.317</v>
      </c>
      <c r="D1679" t="str">
        <f>INDEX(Teams!$B:$B,MATCH(MID(output!A1679,6,4)*1,Teams!$A:$A,0))&amp;"_"&amp;INDEX(Teams!$B:$B,MATCH(MID(output!A1679,11,4)*1,Teams!$A:$A,0))</f>
        <v>Mississippi_West Virginia</v>
      </c>
    </row>
    <row r="1680" spans="1:4" x14ac:dyDescent="0.55000000000000004">
      <c r="A1680" t="s">
        <v>1751</v>
      </c>
      <c r="B1680">
        <v>0.27200000000000002</v>
      </c>
      <c r="D1680" t="str">
        <f>INDEX(Teams!$B:$B,MATCH(MID(output!A1680,6,4)*1,Teams!$A:$A,0))&amp;"_"&amp;INDEX(Teams!$B:$B,MATCH(MID(output!A1680,11,4)*1,Teams!$A:$A,0))</f>
        <v>Mississippi_Wichita St</v>
      </c>
    </row>
    <row r="1681" spans="1:4" x14ac:dyDescent="0.55000000000000004">
      <c r="A1681" t="s">
        <v>1752</v>
      </c>
      <c r="B1681">
        <v>0.20899999999999999</v>
      </c>
      <c r="D1681" t="str">
        <f>INDEX(Teams!$B:$B,MATCH(MID(output!A1681,6,4)*1,Teams!$A:$A,0))&amp;"_"&amp;INDEX(Teams!$B:$B,MATCH(MID(output!A1681,11,4)*1,Teams!$A:$A,0))</f>
        <v>Mississippi_Wisconsin</v>
      </c>
    </row>
    <row r="1682" spans="1:4" x14ac:dyDescent="0.55000000000000004">
      <c r="A1682" t="s">
        <v>1753</v>
      </c>
      <c r="B1682">
        <v>0.51</v>
      </c>
      <c r="D1682" t="str">
        <f>INDEX(Teams!$B:$B,MATCH(MID(output!A1682,6,4)*1,Teams!$A:$A,0))&amp;"_"&amp;INDEX(Teams!$B:$B,MATCH(MID(output!A1682,11,4)*1,Teams!$A:$A,0))</f>
        <v>Mississippi_Wofford</v>
      </c>
    </row>
    <row r="1683" spans="1:4" x14ac:dyDescent="0.55000000000000004">
      <c r="A1683" t="s">
        <v>1754</v>
      </c>
      <c r="B1683">
        <v>0.53400000000000003</v>
      </c>
      <c r="D1683" t="str">
        <f>INDEX(Teams!$B:$B,MATCH(MID(output!A1683,6,4)*1,Teams!$A:$A,0))&amp;"_"&amp;INDEX(Teams!$B:$B,MATCH(MID(output!A1683,11,4)*1,Teams!$A:$A,0))</f>
        <v>Mississippi_Wyoming</v>
      </c>
    </row>
    <row r="1684" spans="1:4" x14ac:dyDescent="0.55000000000000004">
      <c r="A1684" t="s">
        <v>1755</v>
      </c>
      <c r="B1684">
        <v>0.40600000000000003</v>
      </c>
      <c r="D1684" t="str">
        <f>INDEX(Teams!$B:$B,MATCH(MID(output!A1684,6,4)*1,Teams!$A:$A,0))&amp;"_"&amp;INDEX(Teams!$B:$B,MATCH(MID(output!A1684,11,4)*1,Teams!$A:$A,0))</f>
        <v>Mississippi_Xavier</v>
      </c>
    </row>
    <row r="1685" spans="1:4" x14ac:dyDescent="0.55000000000000004">
      <c r="A1685" t="s">
        <v>1756</v>
      </c>
      <c r="B1685">
        <v>0.25700000000000001</v>
      </c>
      <c r="D1685" t="str">
        <f>INDEX(Teams!$B:$B,MATCH(MID(output!A1685,6,4)*1,Teams!$A:$A,0))&amp;"_"&amp;INDEX(Teams!$B:$B,MATCH(MID(output!A1685,11,4)*1,Teams!$A:$A,0))</f>
        <v>N Dakota St_NC State</v>
      </c>
    </row>
    <row r="1686" spans="1:4" x14ac:dyDescent="0.55000000000000004">
      <c r="A1686" t="s">
        <v>1757</v>
      </c>
      <c r="B1686">
        <v>0.315</v>
      </c>
      <c r="D1686" t="str">
        <f>INDEX(Teams!$B:$B,MATCH(MID(output!A1686,6,4)*1,Teams!$A:$A,0))&amp;"_"&amp;INDEX(Teams!$B:$B,MATCH(MID(output!A1686,11,4)*1,Teams!$A:$A,0))</f>
        <v>N Dakota St_New Mexico St</v>
      </c>
    </row>
    <row r="1687" spans="1:4" x14ac:dyDescent="0.55000000000000004">
      <c r="A1687" t="s">
        <v>1758</v>
      </c>
      <c r="B1687">
        <v>6.3E-2</v>
      </c>
      <c r="D1687" t="str">
        <f>INDEX(Teams!$B:$B,MATCH(MID(output!A1687,6,4)*1,Teams!$A:$A,0))&amp;"_"&amp;INDEX(Teams!$B:$B,MATCH(MID(output!A1687,11,4)*1,Teams!$A:$A,0))</f>
        <v>N Dakota St_North Carolina</v>
      </c>
    </row>
    <row r="1688" spans="1:4" x14ac:dyDescent="0.55000000000000004">
      <c r="A1688" t="s">
        <v>1759</v>
      </c>
      <c r="B1688">
        <v>0.30199999999999999</v>
      </c>
      <c r="D1688" t="str">
        <f>INDEX(Teams!$B:$B,MATCH(MID(output!A1688,6,4)*1,Teams!$A:$A,0))&amp;"_"&amp;INDEX(Teams!$B:$B,MATCH(MID(output!A1688,11,4)*1,Teams!$A:$A,0))</f>
        <v>N Dakota St_North Florida</v>
      </c>
    </row>
    <row r="1689" spans="1:4" x14ac:dyDescent="0.55000000000000004">
      <c r="A1689" t="s">
        <v>1760</v>
      </c>
      <c r="B1689">
        <v>0.33800000000000002</v>
      </c>
      <c r="D1689" t="str">
        <f>INDEX(Teams!$B:$B,MATCH(MID(output!A1689,6,4)*1,Teams!$A:$A,0))&amp;"_"&amp;INDEX(Teams!$B:$B,MATCH(MID(output!A1689,11,4)*1,Teams!$A:$A,0))</f>
        <v>N Dakota St_Northeastern</v>
      </c>
    </row>
    <row r="1690" spans="1:4" x14ac:dyDescent="0.55000000000000004">
      <c r="A1690" t="s">
        <v>1761</v>
      </c>
      <c r="B1690">
        <v>0.245</v>
      </c>
      <c r="D1690" t="str">
        <f>INDEX(Teams!$B:$B,MATCH(MID(output!A1690,6,4)*1,Teams!$A:$A,0))&amp;"_"&amp;INDEX(Teams!$B:$B,MATCH(MID(output!A1690,11,4)*1,Teams!$A:$A,0))</f>
        <v>N Dakota St_Northern Iowa</v>
      </c>
    </row>
    <row r="1691" spans="1:4" x14ac:dyDescent="0.55000000000000004">
      <c r="A1691" t="s">
        <v>1762</v>
      </c>
      <c r="B1691">
        <v>0.108</v>
      </c>
      <c r="D1691" t="str">
        <f>INDEX(Teams!$B:$B,MATCH(MID(output!A1691,6,4)*1,Teams!$A:$A,0))&amp;"_"&amp;INDEX(Teams!$B:$B,MATCH(MID(output!A1691,11,4)*1,Teams!$A:$A,0))</f>
        <v>N Dakota St_Notre Dame</v>
      </c>
    </row>
    <row r="1692" spans="1:4" x14ac:dyDescent="0.55000000000000004">
      <c r="A1692" t="s">
        <v>1763</v>
      </c>
      <c r="B1692">
        <v>0.224</v>
      </c>
      <c r="D1692" t="str">
        <f>INDEX(Teams!$B:$B,MATCH(MID(output!A1692,6,4)*1,Teams!$A:$A,0))&amp;"_"&amp;INDEX(Teams!$B:$B,MATCH(MID(output!A1692,11,4)*1,Teams!$A:$A,0))</f>
        <v>N Dakota St_Ohio St</v>
      </c>
    </row>
    <row r="1693" spans="1:4" x14ac:dyDescent="0.55000000000000004">
      <c r="A1693" t="s">
        <v>1764</v>
      </c>
      <c r="B1693">
        <v>0.125</v>
      </c>
      <c r="D1693" t="str">
        <f>INDEX(Teams!$B:$B,MATCH(MID(output!A1693,6,4)*1,Teams!$A:$A,0))&amp;"_"&amp;INDEX(Teams!$B:$B,MATCH(MID(output!A1693,11,4)*1,Teams!$A:$A,0))</f>
        <v>N Dakota St_Oklahoma</v>
      </c>
    </row>
    <row r="1694" spans="1:4" x14ac:dyDescent="0.55000000000000004">
      <c r="A1694" t="s">
        <v>1765</v>
      </c>
      <c r="B1694">
        <v>0.39</v>
      </c>
      <c r="D1694" t="str">
        <f>INDEX(Teams!$B:$B,MATCH(MID(output!A1694,6,4)*1,Teams!$A:$A,0))&amp;"_"&amp;INDEX(Teams!$B:$B,MATCH(MID(output!A1694,11,4)*1,Teams!$A:$A,0))</f>
        <v>N Dakota St_Oklahoma St</v>
      </c>
    </row>
    <row r="1695" spans="1:4" x14ac:dyDescent="0.55000000000000004">
      <c r="A1695" t="s">
        <v>1766</v>
      </c>
      <c r="B1695">
        <v>0.31900000000000001</v>
      </c>
      <c r="D1695" t="str">
        <f>INDEX(Teams!$B:$B,MATCH(MID(output!A1695,6,4)*1,Teams!$A:$A,0))&amp;"_"&amp;INDEX(Teams!$B:$B,MATCH(MID(output!A1695,11,4)*1,Teams!$A:$A,0))</f>
        <v>N Dakota St_Oregon</v>
      </c>
    </row>
    <row r="1696" spans="1:4" x14ac:dyDescent="0.55000000000000004">
      <c r="A1696" t="s">
        <v>1767</v>
      </c>
      <c r="B1696">
        <v>0.28499999999999998</v>
      </c>
      <c r="D1696" t="str">
        <f>INDEX(Teams!$B:$B,MATCH(MID(output!A1696,6,4)*1,Teams!$A:$A,0))&amp;"_"&amp;INDEX(Teams!$B:$B,MATCH(MID(output!A1696,11,4)*1,Teams!$A:$A,0))</f>
        <v>N Dakota St_Providence</v>
      </c>
    </row>
    <row r="1697" spans="1:4" x14ac:dyDescent="0.55000000000000004">
      <c r="A1697" t="s">
        <v>1768</v>
      </c>
      <c r="B1697">
        <v>0.29399999999999998</v>
      </c>
      <c r="D1697" t="str">
        <f>INDEX(Teams!$B:$B,MATCH(MID(output!A1697,6,4)*1,Teams!$A:$A,0))&amp;"_"&amp;INDEX(Teams!$B:$B,MATCH(MID(output!A1697,11,4)*1,Teams!$A:$A,0))</f>
        <v>N Dakota St_Purdue</v>
      </c>
    </row>
    <row r="1698" spans="1:4" x14ac:dyDescent="0.55000000000000004">
      <c r="A1698" t="s">
        <v>1769</v>
      </c>
      <c r="B1698">
        <v>0.32800000000000001</v>
      </c>
      <c r="D1698" t="str">
        <f>INDEX(Teams!$B:$B,MATCH(MID(output!A1698,6,4)*1,Teams!$A:$A,0))&amp;"_"&amp;INDEX(Teams!$B:$B,MATCH(MID(output!A1698,11,4)*1,Teams!$A:$A,0))</f>
        <v>N Dakota St_Robert Morris</v>
      </c>
    </row>
    <row r="1699" spans="1:4" x14ac:dyDescent="0.55000000000000004">
      <c r="A1699" t="s">
        <v>1770</v>
      </c>
      <c r="B1699">
        <v>0.41299999999999998</v>
      </c>
      <c r="D1699" t="str">
        <f>INDEX(Teams!$B:$B,MATCH(MID(output!A1699,6,4)*1,Teams!$A:$A,0))&amp;"_"&amp;INDEX(Teams!$B:$B,MATCH(MID(output!A1699,11,4)*1,Teams!$A:$A,0))</f>
        <v>N Dakota St_San Diego St</v>
      </c>
    </row>
    <row r="1700" spans="1:4" x14ac:dyDescent="0.55000000000000004">
      <c r="A1700" t="s">
        <v>1771</v>
      </c>
      <c r="B1700">
        <v>0.28599999999999998</v>
      </c>
      <c r="D1700" t="str">
        <f>INDEX(Teams!$B:$B,MATCH(MID(output!A1700,6,4)*1,Teams!$A:$A,0))&amp;"_"&amp;INDEX(Teams!$B:$B,MATCH(MID(output!A1700,11,4)*1,Teams!$A:$A,0))</f>
        <v>N Dakota St_SF Austin</v>
      </c>
    </row>
    <row r="1701" spans="1:4" x14ac:dyDescent="0.55000000000000004">
      <c r="A1701" t="s">
        <v>1772</v>
      </c>
      <c r="B1701">
        <v>0.26200000000000001</v>
      </c>
      <c r="D1701" t="str">
        <f>INDEX(Teams!$B:$B,MATCH(MID(output!A1701,6,4)*1,Teams!$A:$A,0))&amp;"_"&amp;INDEX(Teams!$B:$B,MATCH(MID(output!A1701,11,4)*1,Teams!$A:$A,0))</f>
        <v>N Dakota St_SMU</v>
      </c>
    </row>
    <row r="1702" spans="1:4" x14ac:dyDescent="0.55000000000000004">
      <c r="A1702" t="s">
        <v>1773</v>
      </c>
      <c r="B1702">
        <v>0.27700000000000002</v>
      </c>
      <c r="D1702" t="str">
        <f>INDEX(Teams!$B:$B,MATCH(MID(output!A1702,6,4)*1,Teams!$A:$A,0))&amp;"_"&amp;INDEX(Teams!$B:$B,MATCH(MID(output!A1702,11,4)*1,Teams!$A:$A,0))</f>
        <v>N Dakota St_St John's</v>
      </c>
    </row>
    <row r="1703" spans="1:4" x14ac:dyDescent="0.55000000000000004">
      <c r="A1703" t="s">
        <v>1774</v>
      </c>
      <c r="B1703">
        <v>0.26700000000000002</v>
      </c>
      <c r="D1703" t="str">
        <f>INDEX(Teams!$B:$B,MATCH(MID(output!A1703,6,4)*1,Teams!$A:$A,0))&amp;"_"&amp;INDEX(Teams!$B:$B,MATCH(MID(output!A1703,11,4)*1,Teams!$A:$A,0))</f>
        <v>N Dakota St_Texas</v>
      </c>
    </row>
    <row r="1704" spans="1:4" x14ac:dyDescent="0.55000000000000004">
      <c r="A1704" t="s">
        <v>1775</v>
      </c>
      <c r="B1704">
        <v>0.374</v>
      </c>
      <c r="D1704" t="str">
        <f>INDEX(Teams!$B:$B,MATCH(MID(output!A1704,6,4)*1,Teams!$A:$A,0))&amp;"_"&amp;INDEX(Teams!$B:$B,MATCH(MID(output!A1704,11,4)*1,Teams!$A:$A,0))</f>
        <v>N Dakota St_TX Southern</v>
      </c>
    </row>
    <row r="1705" spans="1:4" x14ac:dyDescent="0.55000000000000004">
      <c r="A1705" t="s">
        <v>1776</v>
      </c>
      <c r="B1705">
        <v>0.26100000000000001</v>
      </c>
      <c r="D1705" t="str">
        <f>INDEX(Teams!$B:$B,MATCH(MID(output!A1705,6,4)*1,Teams!$A:$A,0))&amp;"_"&amp;INDEX(Teams!$B:$B,MATCH(MID(output!A1705,11,4)*1,Teams!$A:$A,0))</f>
        <v>N Dakota St_UAB</v>
      </c>
    </row>
    <row r="1706" spans="1:4" x14ac:dyDescent="0.55000000000000004">
      <c r="A1706" t="s">
        <v>1777</v>
      </c>
      <c r="B1706">
        <v>0.36599999999999999</v>
      </c>
      <c r="D1706" t="str">
        <f>INDEX(Teams!$B:$B,MATCH(MID(output!A1706,6,4)*1,Teams!$A:$A,0))&amp;"_"&amp;INDEX(Teams!$B:$B,MATCH(MID(output!A1706,11,4)*1,Teams!$A:$A,0))</f>
        <v>N Dakota St_UC Irvine</v>
      </c>
    </row>
    <row r="1707" spans="1:4" x14ac:dyDescent="0.55000000000000004">
      <c r="A1707" t="s">
        <v>1778</v>
      </c>
      <c r="B1707">
        <v>0.28199999999999997</v>
      </c>
      <c r="D1707" t="str">
        <f>INDEX(Teams!$B:$B,MATCH(MID(output!A1707,6,4)*1,Teams!$A:$A,0))&amp;"_"&amp;INDEX(Teams!$B:$B,MATCH(MID(output!A1707,11,4)*1,Teams!$A:$A,0))</f>
        <v>N Dakota St_UCLA</v>
      </c>
    </row>
    <row r="1708" spans="1:4" x14ac:dyDescent="0.55000000000000004">
      <c r="A1708" t="s">
        <v>1779</v>
      </c>
      <c r="B1708">
        <v>0.19400000000000001</v>
      </c>
      <c r="D1708" t="str">
        <f>INDEX(Teams!$B:$B,MATCH(MID(output!A1708,6,4)*1,Teams!$A:$A,0))&amp;"_"&amp;INDEX(Teams!$B:$B,MATCH(MID(output!A1708,11,4)*1,Teams!$A:$A,0))</f>
        <v>N Dakota St_Utah</v>
      </c>
    </row>
    <row r="1709" spans="1:4" x14ac:dyDescent="0.55000000000000004">
      <c r="A1709" t="s">
        <v>1780</v>
      </c>
      <c r="B1709">
        <v>0.32100000000000001</v>
      </c>
      <c r="D1709" t="str">
        <f>INDEX(Teams!$B:$B,MATCH(MID(output!A1709,6,4)*1,Teams!$A:$A,0))&amp;"_"&amp;INDEX(Teams!$B:$B,MATCH(MID(output!A1709,11,4)*1,Teams!$A:$A,0))</f>
        <v>N Dakota St_VA Commonwealth</v>
      </c>
    </row>
    <row r="1710" spans="1:4" x14ac:dyDescent="0.55000000000000004">
      <c r="A1710" t="s">
        <v>1781</v>
      </c>
      <c r="B1710">
        <v>0.317</v>
      </c>
      <c r="D1710" t="str">
        <f>INDEX(Teams!$B:$B,MATCH(MID(output!A1710,6,4)*1,Teams!$A:$A,0))&amp;"_"&amp;INDEX(Teams!$B:$B,MATCH(MID(output!A1710,11,4)*1,Teams!$A:$A,0))</f>
        <v>N Dakota St_Valparaiso</v>
      </c>
    </row>
    <row r="1711" spans="1:4" x14ac:dyDescent="0.55000000000000004">
      <c r="A1711" t="s">
        <v>1782</v>
      </c>
      <c r="B1711">
        <v>7.4999999999999997E-2</v>
      </c>
      <c r="D1711" t="str">
        <f>INDEX(Teams!$B:$B,MATCH(MID(output!A1711,6,4)*1,Teams!$A:$A,0))&amp;"_"&amp;INDEX(Teams!$B:$B,MATCH(MID(output!A1711,11,4)*1,Teams!$A:$A,0))</f>
        <v>N Dakota St_Villanova</v>
      </c>
    </row>
    <row r="1712" spans="1:4" x14ac:dyDescent="0.55000000000000004">
      <c r="A1712" t="s">
        <v>1783</v>
      </c>
      <c r="B1712">
        <v>0.13400000000000001</v>
      </c>
      <c r="D1712" t="str">
        <f>INDEX(Teams!$B:$B,MATCH(MID(output!A1712,6,4)*1,Teams!$A:$A,0))&amp;"_"&amp;INDEX(Teams!$B:$B,MATCH(MID(output!A1712,11,4)*1,Teams!$A:$A,0))</f>
        <v>N Dakota St_Virginia</v>
      </c>
    </row>
    <row r="1713" spans="1:4" x14ac:dyDescent="0.55000000000000004">
      <c r="A1713" t="s">
        <v>1784</v>
      </c>
      <c r="B1713">
        <v>0.245</v>
      </c>
      <c r="D1713" t="str">
        <f>INDEX(Teams!$B:$B,MATCH(MID(output!A1713,6,4)*1,Teams!$A:$A,0))&amp;"_"&amp;INDEX(Teams!$B:$B,MATCH(MID(output!A1713,11,4)*1,Teams!$A:$A,0))</f>
        <v>N Dakota St_West Virginia</v>
      </c>
    </row>
    <row r="1714" spans="1:4" x14ac:dyDescent="0.55000000000000004">
      <c r="A1714" t="s">
        <v>1785</v>
      </c>
      <c r="B1714">
        <v>0.158</v>
      </c>
      <c r="D1714" t="str">
        <f>INDEX(Teams!$B:$B,MATCH(MID(output!A1714,6,4)*1,Teams!$A:$A,0))&amp;"_"&amp;INDEX(Teams!$B:$B,MATCH(MID(output!A1714,11,4)*1,Teams!$A:$A,0))</f>
        <v>N Dakota St_Wichita St</v>
      </c>
    </row>
    <row r="1715" spans="1:4" x14ac:dyDescent="0.55000000000000004">
      <c r="A1715" t="s">
        <v>1786</v>
      </c>
      <c r="B1715">
        <v>0.11</v>
      </c>
      <c r="D1715" t="str">
        <f>INDEX(Teams!$B:$B,MATCH(MID(output!A1715,6,4)*1,Teams!$A:$A,0))&amp;"_"&amp;INDEX(Teams!$B:$B,MATCH(MID(output!A1715,11,4)*1,Teams!$A:$A,0))</f>
        <v>N Dakota St_Wisconsin</v>
      </c>
    </row>
    <row r="1716" spans="1:4" x14ac:dyDescent="0.55000000000000004">
      <c r="A1716" t="s">
        <v>1787</v>
      </c>
      <c r="B1716">
        <v>0.29699999999999999</v>
      </c>
      <c r="D1716" t="str">
        <f>INDEX(Teams!$B:$B,MATCH(MID(output!A1716,6,4)*1,Teams!$A:$A,0))&amp;"_"&amp;INDEX(Teams!$B:$B,MATCH(MID(output!A1716,11,4)*1,Teams!$A:$A,0))</f>
        <v>N Dakota St_Wofford</v>
      </c>
    </row>
    <row r="1717" spans="1:4" x14ac:dyDescent="0.55000000000000004">
      <c r="A1717" t="s">
        <v>1788</v>
      </c>
      <c r="B1717">
        <v>0.40500000000000003</v>
      </c>
      <c r="D1717" t="str">
        <f>INDEX(Teams!$B:$B,MATCH(MID(output!A1717,6,4)*1,Teams!$A:$A,0))&amp;"_"&amp;INDEX(Teams!$B:$B,MATCH(MID(output!A1717,11,4)*1,Teams!$A:$A,0))</f>
        <v>N Dakota St_Wyoming</v>
      </c>
    </row>
    <row r="1718" spans="1:4" x14ac:dyDescent="0.55000000000000004">
      <c r="A1718" t="s">
        <v>1789</v>
      </c>
      <c r="B1718">
        <v>0.33300000000000002</v>
      </c>
      <c r="D1718" t="str">
        <f>INDEX(Teams!$B:$B,MATCH(MID(output!A1718,6,4)*1,Teams!$A:$A,0))&amp;"_"&amp;INDEX(Teams!$B:$B,MATCH(MID(output!A1718,11,4)*1,Teams!$A:$A,0))</f>
        <v>N Dakota St_Xavier</v>
      </c>
    </row>
    <row r="1719" spans="1:4" x14ac:dyDescent="0.55000000000000004">
      <c r="A1719" t="s">
        <v>1790</v>
      </c>
      <c r="B1719">
        <v>0.505</v>
      </c>
      <c r="D1719" t="str">
        <f>INDEX(Teams!$B:$B,MATCH(MID(output!A1719,6,4)*1,Teams!$A:$A,0))&amp;"_"&amp;INDEX(Teams!$B:$B,MATCH(MID(output!A1719,11,4)*1,Teams!$A:$A,0))</f>
        <v>NC State_New Mexico St</v>
      </c>
    </row>
    <row r="1720" spans="1:4" x14ac:dyDescent="0.55000000000000004">
      <c r="A1720" t="s">
        <v>1791</v>
      </c>
      <c r="B1720">
        <v>0.26500000000000001</v>
      </c>
      <c r="D1720" t="str">
        <f>INDEX(Teams!$B:$B,MATCH(MID(output!A1720,6,4)*1,Teams!$A:$A,0))&amp;"_"&amp;INDEX(Teams!$B:$B,MATCH(MID(output!A1720,11,4)*1,Teams!$A:$A,0))</f>
        <v>NC State_North Carolina</v>
      </c>
    </row>
    <row r="1721" spans="1:4" x14ac:dyDescent="0.55000000000000004">
      <c r="A1721" t="s">
        <v>1792</v>
      </c>
      <c r="B1721">
        <v>0.54700000000000004</v>
      </c>
      <c r="D1721" t="str">
        <f>INDEX(Teams!$B:$B,MATCH(MID(output!A1721,6,4)*1,Teams!$A:$A,0))&amp;"_"&amp;INDEX(Teams!$B:$B,MATCH(MID(output!A1721,11,4)*1,Teams!$A:$A,0))</f>
        <v>NC State_North Florida</v>
      </c>
    </row>
    <row r="1722" spans="1:4" x14ac:dyDescent="0.55000000000000004">
      <c r="A1722" t="s">
        <v>1793</v>
      </c>
      <c r="B1722">
        <v>0.59</v>
      </c>
      <c r="D1722" t="str">
        <f>INDEX(Teams!$B:$B,MATCH(MID(output!A1722,6,4)*1,Teams!$A:$A,0))&amp;"_"&amp;INDEX(Teams!$B:$B,MATCH(MID(output!A1722,11,4)*1,Teams!$A:$A,0))</f>
        <v>NC State_Northeastern</v>
      </c>
    </row>
    <row r="1723" spans="1:4" x14ac:dyDescent="0.55000000000000004">
      <c r="A1723" t="s">
        <v>1794</v>
      </c>
      <c r="B1723">
        <v>0.41199999999999998</v>
      </c>
      <c r="D1723" t="str">
        <f>INDEX(Teams!$B:$B,MATCH(MID(output!A1723,6,4)*1,Teams!$A:$A,0))&amp;"_"&amp;INDEX(Teams!$B:$B,MATCH(MID(output!A1723,11,4)*1,Teams!$A:$A,0))</f>
        <v>NC State_Northern Iowa</v>
      </c>
    </row>
    <row r="1724" spans="1:4" x14ac:dyDescent="0.55000000000000004">
      <c r="A1724" t="s">
        <v>1795</v>
      </c>
      <c r="B1724">
        <v>0.312</v>
      </c>
      <c r="D1724" t="str">
        <f>INDEX(Teams!$B:$B,MATCH(MID(output!A1724,6,4)*1,Teams!$A:$A,0))&amp;"_"&amp;INDEX(Teams!$B:$B,MATCH(MID(output!A1724,11,4)*1,Teams!$A:$A,0))</f>
        <v>NC State_Notre Dame</v>
      </c>
    </row>
    <row r="1725" spans="1:4" x14ac:dyDescent="0.55000000000000004">
      <c r="A1725" t="s">
        <v>1796</v>
      </c>
      <c r="B1725">
        <v>0.36799999999999999</v>
      </c>
      <c r="D1725" t="str">
        <f>INDEX(Teams!$B:$B,MATCH(MID(output!A1725,6,4)*1,Teams!$A:$A,0))&amp;"_"&amp;INDEX(Teams!$B:$B,MATCH(MID(output!A1725,11,4)*1,Teams!$A:$A,0))</f>
        <v>NC State_Ohio St</v>
      </c>
    </row>
    <row r="1726" spans="1:4" x14ac:dyDescent="0.55000000000000004">
      <c r="A1726" t="s">
        <v>1797</v>
      </c>
      <c r="B1726">
        <v>0.376</v>
      </c>
      <c r="D1726" t="str">
        <f>INDEX(Teams!$B:$B,MATCH(MID(output!A1726,6,4)*1,Teams!$A:$A,0))&amp;"_"&amp;INDEX(Teams!$B:$B,MATCH(MID(output!A1726,11,4)*1,Teams!$A:$A,0))</f>
        <v>NC State_Oklahoma</v>
      </c>
    </row>
    <row r="1727" spans="1:4" x14ac:dyDescent="0.55000000000000004">
      <c r="A1727" t="s">
        <v>1798</v>
      </c>
      <c r="B1727">
        <v>0.42199999999999999</v>
      </c>
      <c r="D1727" t="str">
        <f>INDEX(Teams!$B:$B,MATCH(MID(output!A1727,6,4)*1,Teams!$A:$A,0))&amp;"_"&amp;INDEX(Teams!$B:$B,MATCH(MID(output!A1727,11,4)*1,Teams!$A:$A,0))</f>
        <v>NC State_Oklahoma St</v>
      </c>
    </row>
    <row r="1728" spans="1:4" x14ac:dyDescent="0.55000000000000004">
      <c r="A1728" t="s">
        <v>1799</v>
      </c>
      <c r="B1728">
        <v>0.45600000000000002</v>
      </c>
      <c r="D1728" t="str">
        <f>INDEX(Teams!$B:$B,MATCH(MID(output!A1728,6,4)*1,Teams!$A:$A,0))&amp;"_"&amp;INDEX(Teams!$B:$B,MATCH(MID(output!A1728,11,4)*1,Teams!$A:$A,0))</f>
        <v>NC State_Oregon</v>
      </c>
    </row>
    <row r="1729" spans="1:4" x14ac:dyDescent="0.55000000000000004">
      <c r="A1729" t="s">
        <v>1800</v>
      </c>
      <c r="B1729">
        <v>0.43099999999999999</v>
      </c>
      <c r="D1729" t="str">
        <f>INDEX(Teams!$B:$B,MATCH(MID(output!A1729,6,4)*1,Teams!$A:$A,0))&amp;"_"&amp;INDEX(Teams!$B:$B,MATCH(MID(output!A1729,11,4)*1,Teams!$A:$A,0))</f>
        <v>NC State_Providence</v>
      </c>
    </row>
    <row r="1730" spans="1:4" x14ac:dyDescent="0.55000000000000004">
      <c r="A1730" t="s">
        <v>1801</v>
      </c>
      <c r="B1730">
        <v>0.47399999999999998</v>
      </c>
      <c r="D1730" t="str">
        <f>INDEX(Teams!$B:$B,MATCH(MID(output!A1730,6,4)*1,Teams!$A:$A,0))&amp;"_"&amp;INDEX(Teams!$B:$B,MATCH(MID(output!A1730,11,4)*1,Teams!$A:$A,0))</f>
        <v>NC State_Purdue</v>
      </c>
    </row>
    <row r="1731" spans="1:4" x14ac:dyDescent="0.55000000000000004">
      <c r="A1731" t="s">
        <v>1802</v>
      </c>
      <c r="B1731">
        <v>0.57599999999999996</v>
      </c>
      <c r="D1731" t="str">
        <f>INDEX(Teams!$B:$B,MATCH(MID(output!A1731,6,4)*1,Teams!$A:$A,0))&amp;"_"&amp;INDEX(Teams!$B:$B,MATCH(MID(output!A1731,11,4)*1,Teams!$A:$A,0))</f>
        <v>NC State_Robert Morris</v>
      </c>
    </row>
    <row r="1732" spans="1:4" x14ac:dyDescent="0.55000000000000004">
      <c r="A1732" t="s">
        <v>1803</v>
      </c>
      <c r="B1732">
        <v>0.47099999999999997</v>
      </c>
      <c r="D1732" t="str">
        <f>INDEX(Teams!$B:$B,MATCH(MID(output!A1732,6,4)*1,Teams!$A:$A,0))&amp;"_"&amp;INDEX(Teams!$B:$B,MATCH(MID(output!A1732,11,4)*1,Teams!$A:$A,0))</f>
        <v>NC State_San Diego St</v>
      </c>
    </row>
    <row r="1733" spans="1:4" x14ac:dyDescent="0.55000000000000004">
      <c r="A1733" t="s">
        <v>1804</v>
      </c>
      <c r="B1733">
        <v>0.51100000000000001</v>
      </c>
      <c r="D1733" t="str">
        <f>INDEX(Teams!$B:$B,MATCH(MID(output!A1733,6,4)*1,Teams!$A:$A,0))&amp;"_"&amp;INDEX(Teams!$B:$B,MATCH(MID(output!A1733,11,4)*1,Teams!$A:$A,0))</f>
        <v>NC State_SF Austin</v>
      </c>
    </row>
    <row r="1734" spans="1:4" x14ac:dyDescent="0.55000000000000004">
      <c r="A1734" t="s">
        <v>1805</v>
      </c>
      <c r="B1734">
        <v>0.45800000000000002</v>
      </c>
      <c r="D1734" t="str">
        <f>INDEX(Teams!$B:$B,MATCH(MID(output!A1734,6,4)*1,Teams!$A:$A,0))&amp;"_"&amp;INDEX(Teams!$B:$B,MATCH(MID(output!A1734,11,4)*1,Teams!$A:$A,0))</f>
        <v>NC State_SMU</v>
      </c>
    </row>
    <row r="1735" spans="1:4" x14ac:dyDescent="0.55000000000000004">
      <c r="A1735" t="s">
        <v>1806</v>
      </c>
      <c r="B1735">
        <v>0.442</v>
      </c>
      <c r="D1735" t="str">
        <f>INDEX(Teams!$B:$B,MATCH(MID(output!A1735,6,4)*1,Teams!$A:$A,0))&amp;"_"&amp;INDEX(Teams!$B:$B,MATCH(MID(output!A1735,11,4)*1,Teams!$A:$A,0))</f>
        <v>NC State_St John's</v>
      </c>
    </row>
    <row r="1736" spans="1:4" x14ac:dyDescent="0.55000000000000004">
      <c r="A1736" t="s">
        <v>1807</v>
      </c>
      <c r="B1736">
        <v>0.42199999999999999</v>
      </c>
      <c r="D1736" t="str">
        <f>INDEX(Teams!$B:$B,MATCH(MID(output!A1736,6,4)*1,Teams!$A:$A,0))&amp;"_"&amp;INDEX(Teams!$B:$B,MATCH(MID(output!A1736,11,4)*1,Teams!$A:$A,0))</f>
        <v>NC State_Texas</v>
      </c>
    </row>
    <row r="1737" spans="1:4" x14ac:dyDescent="0.55000000000000004">
      <c r="A1737" t="s">
        <v>1808</v>
      </c>
      <c r="B1737">
        <v>0.59099999999999997</v>
      </c>
      <c r="D1737" t="str">
        <f>INDEX(Teams!$B:$B,MATCH(MID(output!A1737,6,4)*1,Teams!$A:$A,0))&amp;"_"&amp;INDEX(Teams!$B:$B,MATCH(MID(output!A1737,11,4)*1,Teams!$A:$A,0))</f>
        <v>NC State_TX Southern</v>
      </c>
    </row>
    <row r="1738" spans="1:4" x14ac:dyDescent="0.55000000000000004">
      <c r="A1738" t="s">
        <v>1809</v>
      </c>
      <c r="B1738">
        <v>0.56399999999999995</v>
      </c>
      <c r="D1738" t="str">
        <f>INDEX(Teams!$B:$B,MATCH(MID(output!A1738,6,4)*1,Teams!$A:$A,0))&amp;"_"&amp;INDEX(Teams!$B:$B,MATCH(MID(output!A1738,11,4)*1,Teams!$A:$A,0))</f>
        <v>NC State_UAB</v>
      </c>
    </row>
    <row r="1739" spans="1:4" x14ac:dyDescent="0.55000000000000004">
      <c r="A1739" t="s">
        <v>1810</v>
      </c>
      <c r="B1739">
        <v>0.57999999999999996</v>
      </c>
      <c r="D1739" t="str">
        <f>INDEX(Teams!$B:$B,MATCH(MID(output!A1739,6,4)*1,Teams!$A:$A,0))&amp;"_"&amp;INDEX(Teams!$B:$B,MATCH(MID(output!A1739,11,4)*1,Teams!$A:$A,0))</f>
        <v>NC State_UC Irvine</v>
      </c>
    </row>
    <row r="1740" spans="1:4" x14ac:dyDescent="0.55000000000000004">
      <c r="A1740" t="s">
        <v>1811</v>
      </c>
      <c r="B1740">
        <v>0.46899999999999997</v>
      </c>
      <c r="D1740" t="str">
        <f>INDEX(Teams!$B:$B,MATCH(MID(output!A1740,6,4)*1,Teams!$A:$A,0))&amp;"_"&amp;INDEX(Teams!$B:$B,MATCH(MID(output!A1740,11,4)*1,Teams!$A:$A,0))</f>
        <v>NC State_UCLA</v>
      </c>
    </row>
    <row r="1741" spans="1:4" x14ac:dyDescent="0.55000000000000004">
      <c r="A1741" t="s">
        <v>1812</v>
      </c>
      <c r="B1741">
        <v>0.433</v>
      </c>
      <c r="D1741" t="str">
        <f>INDEX(Teams!$B:$B,MATCH(MID(output!A1741,6,4)*1,Teams!$A:$A,0))&amp;"_"&amp;INDEX(Teams!$B:$B,MATCH(MID(output!A1741,11,4)*1,Teams!$A:$A,0))</f>
        <v>NC State_Utah</v>
      </c>
    </row>
    <row r="1742" spans="1:4" x14ac:dyDescent="0.55000000000000004">
      <c r="A1742" t="s">
        <v>1813</v>
      </c>
      <c r="B1742">
        <v>0.433</v>
      </c>
      <c r="D1742" t="str">
        <f>INDEX(Teams!$B:$B,MATCH(MID(output!A1742,6,4)*1,Teams!$A:$A,0))&amp;"_"&amp;INDEX(Teams!$B:$B,MATCH(MID(output!A1742,11,4)*1,Teams!$A:$A,0))</f>
        <v>NC State_VA Commonwealth</v>
      </c>
    </row>
    <row r="1743" spans="1:4" x14ac:dyDescent="0.55000000000000004">
      <c r="A1743" t="s">
        <v>1814</v>
      </c>
      <c r="B1743">
        <v>0.55500000000000005</v>
      </c>
      <c r="D1743" t="str">
        <f>INDEX(Teams!$B:$B,MATCH(MID(output!A1743,6,4)*1,Teams!$A:$A,0))&amp;"_"&amp;INDEX(Teams!$B:$B,MATCH(MID(output!A1743,11,4)*1,Teams!$A:$A,0))</f>
        <v>NC State_Valparaiso</v>
      </c>
    </row>
    <row r="1744" spans="1:4" x14ac:dyDescent="0.55000000000000004">
      <c r="A1744" t="s">
        <v>1815</v>
      </c>
      <c r="B1744">
        <v>0.20899999999999999</v>
      </c>
      <c r="D1744" t="str">
        <f>INDEX(Teams!$B:$B,MATCH(MID(output!A1744,6,4)*1,Teams!$A:$A,0))&amp;"_"&amp;INDEX(Teams!$B:$B,MATCH(MID(output!A1744,11,4)*1,Teams!$A:$A,0))</f>
        <v>NC State_Villanova</v>
      </c>
    </row>
    <row r="1745" spans="1:4" x14ac:dyDescent="0.55000000000000004">
      <c r="A1745" t="s">
        <v>1816</v>
      </c>
      <c r="B1745">
        <v>0.29399999999999998</v>
      </c>
      <c r="D1745" t="str">
        <f>INDEX(Teams!$B:$B,MATCH(MID(output!A1745,6,4)*1,Teams!$A:$A,0))&amp;"_"&amp;INDEX(Teams!$B:$B,MATCH(MID(output!A1745,11,4)*1,Teams!$A:$A,0))</f>
        <v>NC State_Virginia</v>
      </c>
    </row>
    <row r="1746" spans="1:4" x14ac:dyDescent="0.55000000000000004">
      <c r="A1746" t="s">
        <v>1817</v>
      </c>
      <c r="B1746">
        <v>0.44700000000000001</v>
      </c>
      <c r="D1746" t="str">
        <f>INDEX(Teams!$B:$B,MATCH(MID(output!A1746,6,4)*1,Teams!$A:$A,0))&amp;"_"&amp;INDEX(Teams!$B:$B,MATCH(MID(output!A1746,11,4)*1,Teams!$A:$A,0))</f>
        <v>NC State_West Virginia</v>
      </c>
    </row>
    <row r="1747" spans="1:4" x14ac:dyDescent="0.55000000000000004">
      <c r="A1747" t="s">
        <v>1818</v>
      </c>
      <c r="B1747">
        <v>0.40899999999999997</v>
      </c>
      <c r="D1747" t="str">
        <f>INDEX(Teams!$B:$B,MATCH(MID(output!A1747,6,4)*1,Teams!$A:$A,0))&amp;"_"&amp;INDEX(Teams!$B:$B,MATCH(MID(output!A1747,11,4)*1,Teams!$A:$A,0))</f>
        <v>NC State_Wichita St</v>
      </c>
    </row>
    <row r="1748" spans="1:4" x14ac:dyDescent="0.55000000000000004">
      <c r="A1748" t="s">
        <v>1819</v>
      </c>
      <c r="B1748">
        <v>0.24399999999999999</v>
      </c>
      <c r="D1748" t="str">
        <f>INDEX(Teams!$B:$B,MATCH(MID(output!A1748,6,4)*1,Teams!$A:$A,0))&amp;"_"&amp;INDEX(Teams!$B:$B,MATCH(MID(output!A1748,11,4)*1,Teams!$A:$A,0))</f>
        <v>NC State_Wisconsin</v>
      </c>
    </row>
    <row r="1749" spans="1:4" x14ac:dyDescent="0.55000000000000004">
      <c r="A1749" t="s">
        <v>1820</v>
      </c>
      <c r="B1749">
        <v>0.58199999999999996</v>
      </c>
      <c r="D1749" t="str">
        <f>INDEX(Teams!$B:$B,MATCH(MID(output!A1749,6,4)*1,Teams!$A:$A,0))&amp;"_"&amp;INDEX(Teams!$B:$B,MATCH(MID(output!A1749,11,4)*1,Teams!$A:$A,0))</f>
        <v>NC State_Wofford</v>
      </c>
    </row>
    <row r="1750" spans="1:4" x14ac:dyDescent="0.55000000000000004">
      <c r="A1750" t="s">
        <v>1821</v>
      </c>
      <c r="B1750">
        <v>0.58099999999999996</v>
      </c>
      <c r="D1750" t="str">
        <f>INDEX(Teams!$B:$B,MATCH(MID(output!A1750,6,4)*1,Teams!$A:$A,0))&amp;"_"&amp;INDEX(Teams!$B:$B,MATCH(MID(output!A1750,11,4)*1,Teams!$A:$A,0))</f>
        <v>NC State_Wyoming</v>
      </c>
    </row>
    <row r="1751" spans="1:4" x14ac:dyDescent="0.55000000000000004">
      <c r="A1751" t="s">
        <v>1822</v>
      </c>
      <c r="B1751">
        <v>0.47199999999999998</v>
      </c>
      <c r="D1751" t="str">
        <f>INDEX(Teams!$B:$B,MATCH(MID(output!A1751,6,4)*1,Teams!$A:$A,0))&amp;"_"&amp;INDEX(Teams!$B:$B,MATCH(MID(output!A1751,11,4)*1,Teams!$A:$A,0))</f>
        <v>NC State_Xavier</v>
      </c>
    </row>
    <row r="1752" spans="1:4" x14ac:dyDescent="0.55000000000000004">
      <c r="A1752" t="s">
        <v>1823</v>
      </c>
      <c r="B1752">
        <v>3.9E-2</v>
      </c>
      <c r="D1752" t="str">
        <f>INDEX(Teams!$B:$B,MATCH(MID(output!A1752,6,4)*1,Teams!$A:$A,0))&amp;"_"&amp;INDEX(Teams!$B:$B,MATCH(MID(output!A1752,11,4)*1,Teams!$A:$A,0))</f>
        <v>New Mexico St_North Carolina</v>
      </c>
    </row>
    <row r="1753" spans="1:4" x14ac:dyDescent="0.55000000000000004">
      <c r="A1753" t="s">
        <v>1824</v>
      </c>
      <c r="B1753">
        <v>0.28599999999999998</v>
      </c>
      <c r="D1753" t="str">
        <f>INDEX(Teams!$B:$B,MATCH(MID(output!A1753,6,4)*1,Teams!$A:$A,0))&amp;"_"&amp;INDEX(Teams!$B:$B,MATCH(MID(output!A1753,11,4)*1,Teams!$A:$A,0))</f>
        <v>New Mexico St_North Florida</v>
      </c>
    </row>
    <row r="1754" spans="1:4" x14ac:dyDescent="0.55000000000000004">
      <c r="A1754" t="s">
        <v>1825</v>
      </c>
      <c r="B1754">
        <v>0.30399999999999999</v>
      </c>
      <c r="D1754" t="str">
        <f>INDEX(Teams!$B:$B,MATCH(MID(output!A1754,6,4)*1,Teams!$A:$A,0))&amp;"_"&amp;INDEX(Teams!$B:$B,MATCH(MID(output!A1754,11,4)*1,Teams!$A:$A,0))</f>
        <v>New Mexico St_Northeastern</v>
      </c>
    </row>
    <row r="1755" spans="1:4" x14ac:dyDescent="0.55000000000000004">
      <c r="A1755" t="s">
        <v>1826</v>
      </c>
      <c r="B1755">
        <v>0.20699999999999999</v>
      </c>
      <c r="D1755" t="str">
        <f>INDEX(Teams!$B:$B,MATCH(MID(output!A1755,6,4)*1,Teams!$A:$A,0))&amp;"_"&amp;INDEX(Teams!$B:$B,MATCH(MID(output!A1755,11,4)*1,Teams!$A:$A,0))</f>
        <v>New Mexico St_Northern Iowa</v>
      </c>
    </row>
    <row r="1756" spans="1:4" x14ac:dyDescent="0.55000000000000004">
      <c r="A1756" t="s">
        <v>1827</v>
      </c>
      <c r="B1756">
        <v>7.0000000000000007E-2</v>
      </c>
      <c r="D1756" t="str">
        <f>INDEX(Teams!$B:$B,MATCH(MID(output!A1756,6,4)*1,Teams!$A:$A,0))&amp;"_"&amp;INDEX(Teams!$B:$B,MATCH(MID(output!A1756,11,4)*1,Teams!$A:$A,0))</f>
        <v>New Mexico St_Notre Dame</v>
      </c>
    </row>
    <row r="1757" spans="1:4" x14ac:dyDescent="0.55000000000000004">
      <c r="A1757" t="s">
        <v>1828</v>
      </c>
      <c r="B1757">
        <v>0.182</v>
      </c>
      <c r="D1757" t="str">
        <f>INDEX(Teams!$B:$B,MATCH(MID(output!A1757,6,4)*1,Teams!$A:$A,0))&amp;"_"&amp;INDEX(Teams!$B:$B,MATCH(MID(output!A1757,11,4)*1,Teams!$A:$A,0))</f>
        <v>New Mexico St_Ohio St</v>
      </c>
    </row>
    <row r="1758" spans="1:4" x14ac:dyDescent="0.55000000000000004">
      <c r="A1758" t="s">
        <v>1829</v>
      </c>
      <c r="B1758">
        <v>8.7999999999999995E-2</v>
      </c>
      <c r="D1758" t="str">
        <f>INDEX(Teams!$B:$B,MATCH(MID(output!A1758,6,4)*1,Teams!$A:$A,0))&amp;"_"&amp;INDEX(Teams!$B:$B,MATCH(MID(output!A1758,11,4)*1,Teams!$A:$A,0))</f>
        <v>New Mexico St_Oklahoma</v>
      </c>
    </row>
    <row r="1759" spans="1:4" x14ac:dyDescent="0.55000000000000004">
      <c r="A1759" t="s">
        <v>1830</v>
      </c>
      <c r="B1759">
        <v>0.38200000000000001</v>
      </c>
      <c r="D1759" t="str">
        <f>INDEX(Teams!$B:$B,MATCH(MID(output!A1759,6,4)*1,Teams!$A:$A,0))&amp;"_"&amp;INDEX(Teams!$B:$B,MATCH(MID(output!A1759,11,4)*1,Teams!$A:$A,0))</f>
        <v>New Mexico St_Oklahoma St</v>
      </c>
    </row>
    <row r="1760" spans="1:4" x14ac:dyDescent="0.55000000000000004">
      <c r="A1760" t="s">
        <v>1831</v>
      </c>
      <c r="B1760">
        <v>0.29799999999999999</v>
      </c>
      <c r="D1760" t="str">
        <f>INDEX(Teams!$B:$B,MATCH(MID(output!A1760,6,4)*1,Teams!$A:$A,0))&amp;"_"&amp;INDEX(Teams!$B:$B,MATCH(MID(output!A1760,11,4)*1,Teams!$A:$A,0))</f>
        <v>New Mexico St_Oregon</v>
      </c>
    </row>
    <row r="1761" spans="1:4" x14ac:dyDescent="0.55000000000000004">
      <c r="A1761" t="s">
        <v>1832</v>
      </c>
      <c r="B1761">
        <v>0.254</v>
      </c>
      <c r="D1761" t="str">
        <f>INDEX(Teams!$B:$B,MATCH(MID(output!A1761,6,4)*1,Teams!$A:$A,0))&amp;"_"&amp;INDEX(Teams!$B:$B,MATCH(MID(output!A1761,11,4)*1,Teams!$A:$A,0))</f>
        <v>New Mexico St_Providence</v>
      </c>
    </row>
    <row r="1762" spans="1:4" x14ac:dyDescent="0.55000000000000004">
      <c r="A1762" t="s">
        <v>1833</v>
      </c>
      <c r="B1762">
        <v>0.28199999999999997</v>
      </c>
      <c r="D1762" t="str">
        <f>INDEX(Teams!$B:$B,MATCH(MID(output!A1762,6,4)*1,Teams!$A:$A,0))&amp;"_"&amp;INDEX(Teams!$B:$B,MATCH(MID(output!A1762,11,4)*1,Teams!$A:$A,0))</f>
        <v>New Mexico St_Purdue</v>
      </c>
    </row>
    <row r="1763" spans="1:4" x14ac:dyDescent="0.55000000000000004">
      <c r="A1763" t="s">
        <v>1834</v>
      </c>
      <c r="B1763">
        <v>0.30499999999999999</v>
      </c>
      <c r="D1763" t="str">
        <f>INDEX(Teams!$B:$B,MATCH(MID(output!A1763,6,4)*1,Teams!$A:$A,0))&amp;"_"&amp;INDEX(Teams!$B:$B,MATCH(MID(output!A1763,11,4)*1,Teams!$A:$A,0))</f>
        <v>New Mexico St_Robert Morris</v>
      </c>
    </row>
    <row r="1764" spans="1:4" x14ac:dyDescent="0.55000000000000004">
      <c r="A1764" t="s">
        <v>1835</v>
      </c>
      <c r="B1764">
        <v>0.39</v>
      </c>
      <c r="D1764" t="str">
        <f>INDEX(Teams!$B:$B,MATCH(MID(output!A1764,6,4)*1,Teams!$A:$A,0))&amp;"_"&amp;INDEX(Teams!$B:$B,MATCH(MID(output!A1764,11,4)*1,Teams!$A:$A,0))</f>
        <v>New Mexico St_San Diego St</v>
      </c>
    </row>
    <row r="1765" spans="1:4" x14ac:dyDescent="0.55000000000000004">
      <c r="A1765" t="s">
        <v>1836</v>
      </c>
      <c r="B1765">
        <v>0.25900000000000001</v>
      </c>
      <c r="D1765" t="str">
        <f>INDEX(Teams!$B:$B,MATCH(MID(output!A1765,6,4)*1,Teams!$A:$A,0))&amp;"_"&amp;INDEX(Teams!$B:$B,MATCH(MID(output!A1765,11,4)*1,Teams!$A:$A,0))</f>
        <v>New Mexico St_SF Austin</v>
      </c>
    </row>
    <row r="1766" spans="1:4" x14ac:dyDescent="0.55000000000000004">
      <c r="A1766" t="s">
        <v>1837</v>
      </c>
      <c r="B1766">
        <v>0.24299999999999999</v>
      </c>
      <c r="D1766" t="str">
        <f>INDEX(Teams!$B:$B,MATCH(MID(output!A1766,6,4)*1,Teams!$A:$A,0))&amp;"_"&amp;INDEX(Teams!$B:$B,MATCH(MID(output!A1766,11,4)*1,Teams!$A:$A,0))</f>
        <v>New Mexico St_SMU</v>
      </c>
    </row>
    <row r="1767" spans="1:4" x14ac:dyDescent="0.55000000000000004">
      <c r="A1767" t="s">
        <v>1838</v>
      </c>
      <c r="B1767">
        <v>0.25900000000000001</v>
      </c>
      <c r="D1767" t="str">
        <f>INDEX(Teams!$B:$B,MATCH(MID(output!A1767,6,4)*1,Teams!$A:$A,0))&amp;"_"&amp;INDEX(Teams!$B:$B,MATCH(MID(output!A1767,11,4)*1,Teams!$A:$A,0))</f>
        <v>New Mexico St_St John's</v>
      </c>
    </row>
    <row r="1768" spans="1:4" x14ac:dyDescent="0.55000000000000004">
      <c r="A1768" t="s">
        <v>1839</v>
      </c>
      <c r="B1768">
        <v>0.22900000000000001</v>
      </c>
      <c r="D1768" t="str">
        <f>INDEX(Teams!$B:$B,MATCH(MID(output!A1768,6,4)*1,Teams!$A:$A,0))&amp;"_"&amp;INDEX(Teams!$B:$B,MATCH(MID(output!A1768,11,4)*1,Teams!$A:$A,0))</f>
        <v>New Mexico St_Texas</v>
      </c>
    </row>
    <row r="1769" spans="1:4" x14ac:dyDescent="0.55000000000000004">
      <c r="A1769" t="s">
        <v>1840</v>
      </c>
      <c r="B1769">
        <v>0.36099999999999999</v>
      </c>
      <c r="D1769" t="str">
        <f>INDEX(Teams!$B:$B,MATCH(MID(output!A1769,6,4)*1,Teams!$A:$A,0))&amp;"_"&amp;INDEX(Teams!$B:$B,MATCH(MID(output!A1769,11,4)*1,Teams!$A:$A,0))</f>
        <v>New Mexico St_TX Southern</v>
      </c>
    </row>
    <row r="1770" spans="1:4" x14ac:dyDescent="0.55000000000000004">
      <c r="A1770" t="s">
        <v>1841</v>
      </c>
      <c r="B1770">
        <v>0.245</v>
      </c>
      <c r="D1770" t="str">
        <f>INDEX(Teams!$B:$B,MATCH(MID(output!A1770,6,4)*1,Teams!$A:$A,0))&amp;"_"&amp;INDEX(Teams!$B:$B,MATCH(MID(output!A1770,11,4)*1,Teams!$A:$A,0))</f>
        <v>New Mexico St_UAB</v>
      </c>
    </row>
    <row r="1771" spans="1:4" x14ac:dyDescent="0.55000000000000004">
      <c r="A1771" t="s">
        <v>1842</v>
      </c>
      <c r="B1771">
        <v>0.34799999999999998</v>
      </c>
      <c r="D1771" t="str">
        <f>INDEX(Teams!$B:$B,MATCH(MID(output!A1771,6,4)*1,Teams!$A:$A,0))&amp;"_"&amp;INDEX(Teams!$B:$B,MATCH(MID(output!A1771,11,4)*1,Teams!$A:$A,0))</f>
        <v>New Mexico St_UC Irvine</v>
      </c>
    </row>
    <row r="1772" spans="1:4" x14ac:dyDescent="0.55000000000000004">
      <c r="A1772" t="s">
        <v>1843</v>
      </c>
      <c r="B1772">
        <v>0.26300000000000001</v>
      </c>
      <c r="D1772" t="str">
        <f>INDEX(Teams!$B:$B,MATCH(MID(output!A1772,6,4)*1,Teams!$A:$A,0))&amp;"_"&amp;INDEX(Teams!$B:$B,MATCH(MID(output!A1772,11,4)*1,Teams!$A:$A,0))</f>
        <v>New Mexico St_UCLA</v>
      </c>
    </row>
    <row r="1773" spans="1:4" x14ac:dyDescent="0.55000000000000004">
      <c r="A1773" t="s">
        <v>1844</v>
      </c>
      <c r="B1773">
        <v>0.14899999999999999</v>
      </c>
      <c r="D1773" t="str">
        <f>INDEX(Teams!$B:$B,MATCH(MID(output!A1773,6,4)*1,Teams!$A:$A,0))&amp;"_"&amp;INDEX(Teams!$B:$B,MATCH(MID(output!A1773,11,4)*1,Teams!$A:$A,0))</f>
        <v>New Mexico St_Utah</v>
      </c>
    </row>
    <row r="1774" spans="1:4" x14ac:dyDescent="0.55000000000000004">
      <c r="A1774" t="s">
        <v>1845</v>
      </c>
      <c r="B1774">
        <v>0.314</v>
      </c>
      <c r="D1774" t="str">
        <f>INDEX(Teams!$B:$B,MATCH(MID(output!A1774,6,4)*1,Teams!$A:$A,0))&amp;"_"&amp;INDEX(Teams!$B:$B,MATCH(MID(output!A1774,11,4)*1,Teams!$A:$A,0))</f>
        <v>New Mexico St_VA Commonwealth</v>
      </c>
    </row>
    <row r="1775" spans="1:4" x14ac:dyDescent="0.55000000000000004">
      <c r="A1775" t="s">
        <v>1846</v>
      </c>
      <c r="B1775">
        <v>0.307</v>
      </c>
      <c r="D1775" t="str">
        <f>INDEX(Teams!$B:$B,MATCH(MID(output!A1775,6,4)*1,Teams!$A:$A,0))&amp;"_"&amp;INDEX(Teams!$B:$B,MATCH(MID(output!A1775,11,4)*1,Teams!$A:$A,0))</f>
        <v>New Mexico St_Valparaiso</v>
      </c>
    </row>
    <row r="1776" spans="1:4" x14ac:dyDescent="0.55000000000000004">
      <c r="A1776" t="s">
        <v>1847</v>
      </c>
      <c r="B1776">
        <v>4.3999999999999997E-2</v>
      </c>
      <c r="D1776" t="str">
        <f>INDEX(Teams!$B:$B,MATCH(MID(output!A1776,6,4)*1,Teams!$A:$A,0))&amp;"_"&amp;INDEX(Teams!$B:$B,MATCH(MID(output!A1776,11,4)*1,Teams!$A:$A,0))</f>
        <v>New Mexico St_Villanova</v>
      </c>
    </row>
    <row r="1777" spans="1:4" x14ac:dyDescent="0.55000000000000004">
      <c r="A1777" t="s">
        <v>1848</v>
      </c>
      <c r="B1777">
        <v>8.7999999999999995E-2</v>
      </c>
      <c r="D1777" t="str">
        <f>INDEX(Teams!$B:$B,MATCH(MID(output!A1777,6,4)*1,Teams!$A:$A,0))&amp;"_"&amp;INDEX(Teams!$B:$B,MATCH(MID(output!A1777,11,4)*1,Teams!$A:$A,0))</f>
        <v>New Mexico St_Virginia</v>
      </c>
    </row>
    <row r="1778" spans="1:4" x14ac:dyDescent="0.55000000000000004">
      <c r="A1778" t="s">
        <v>1849</v>
      </c>
      <c r="B1778">
        <v>0.21</v>
      </c>
      <c r="D1778" t="str">
        <f>INDEX(Teams!$B:$B,MATCH(MID(output!A1778,6,4)*1,Teams!$A:$A,0))&amp;"_"&amp;INDEX(Teams!$B:$B,MATCH(MID(output!A1778,11,4)*1,Teams!$A:$A,0))</f>
        <v>New Mexico St_West Virginia</v>
      </c>
    </row>
    <row r="1779" spans="1:4" x14ac:dyDescent="0.55000000000000004">
      <c r="A1779" t="s">
        <v>1850</v>
      </c>
      <c r="B1779">
        <v>0.126</v>
      </c>
      <c r="D1779" t="str">
        <f>INDEX(Teams!$B:$B,MATCH(MID(output!A1779,6,4)*1,Teams!$A:$A,0))&amp;"_"&amp;INDEX(Teams!$B:$B,MATCH(MID(output!A1779,11,4)*1,Teams!$A:$A,0))</f>
        <v>New Mexico St_Wichita St</v>
      </c>
    </row>
    <row r="1780" spans="1:4" x14ac:dyDescent="0.55000000000000004">
      <c r="A1780" t="s">
        <v>1851</v>
      </c>
      <c r="B1780">
        <v>9.8000000000000004E-2</v>
      </c>
      <c r="D1780" t="str">
        <f>INDEX(Teams!$B:$B,MATCH(MID(output!A1780,6,4)*1,Teams!$A:$A,0))&amp;"_"&amp;INDEX(Teams!$B:$B,MATCH(MID(output!A1780,11,4)*1,Teams!$A:$A,0))</f>
        <v>New Mexico St_Wisconsin</v>
      </c>
    </row>
    <row r="1781" spans="1:4" x14ac:dyDescent="0.55000000000000004">
      <c r="A1781" t="s">
        <v>1852</v>
      </c>
      <c r="B1781">
        <v>0.28499999999999998</v>
      </c>
      <c r="D1781" t="str">
        <f>INDEX(Teams!$B:$B,MATCH(MID(output!A1781,6,4)*1,Teams!$A:$A,0))&amp;"_"&amp;INDEX(Teams!$B:$B,MATCH(MID(output!A1781,11,4)*1,Teams!$A:$A,0))</f>
        <v>New Mexico St_Wofford</v>
      </c>
    </row>
    <row r="1782" spans="1:4" x14ac:dyDescent="0.55000000000000004">
      <c r="A1782" t="s">
        <v>1853</v>
      </c>
      <c r="B1782">
        <v>0.39100000000000001</v>
      </c>
      <c r="D1782" t="str">
        <f>INDEX(Teams!$B:$B,MATCH(MID(output!A1782,6,4)*1,Teams!$A:$A,0))&amp;"_"&amp;INDEX(Teams!$B:$B,MATCH(MID(output!A1782,11,4)*1,Teams!$A:$A,0))</f>
        <v>New Mexico St_Wyoming</v>
      </c>
    </row>
    <row r="1783" spans="1:4" x14ac:dyDescent="0.55000000000000004">
      <c r="A1783" t="s">
        <v>1854</v>
      </c>
      <c r="B1783">
        <v>0.312</v>
      </c>
      <c r="D1783" t="str">
        <f>INDEX(Teams!$B:$B,MATCH(MID(output!A1783,6,4)*1,Teams!$A:$A,0))&amp;"_"&amp;INDEX(Teams!$B:$B,MATCH(MID(output!A1783,11,4)*1,Teams!$A:$A,0))</f>
        <v>New Mexico St_Xavier</v>
      </c>
    </row>
    <row r="1784" spans="1:4" x14ac:dyDescent="0.55000000000000004">
      <c r="A1784" t="s">
        <v>1855</v>
      </c>
      <c r="B1784">
        <v>0.77</v>
      </c>
      <c r="D1784" t="str">
        <f>INDEX(Teams!$B:$B,MATCH(MID(output!A1784,6,4)*1,Teams!$A:$A,0))&amp;"_"&amp;INDEX(Teams!$B:$B,MATCH(MID(output!A1784,11,4)*1,Teams!$A:$A,0))</f>
        <v>North Carolina_North Florida</v>
      </c>
    </row>
    <row r="1785" spans="1:4" x14ac:dyDescent="0.55000000000000004">
      <c r="A1785" t="s">
        <v>1856</v>
      </c>
      <c r="B1785">
        <v>0.78900000000000003</v>
      </c>
      <c r="D1785" t="str">
        <f>INDEX(Teams!$B:$B,MATCH(MID(output!A1785,6,4)*1,Teams!$A:$A,0))&amp;"_"&amp;INDEX(Teams!$B:$B,MATCH(MID(output!A1785,11,4)*1,Teams!$A:$A,0))</f>
        <v>North Carolina_Northeastern</v>
      </c>
    </row>
    <row r="1786" spans="1:4" x14ac:dyDescent="0.55000000000000004">
      <c r="A1786" t="s">
        <v>1857</v>
      </c>
      <c r="B1786">
        <v>0.65900000000000003</v>
      </c>
      <c r="D1786" t="str">
        <f>INDEX(Teams!$B:$B,MATCH(MID(output!A1786,6,4)*1,Teams!$A:$A,0))&amp;"_"&amp;INDEX(Teams!$B:$B,MATCH(MID(output!A1786,11,4)*1,Teams!$A:$A,0))</f>
        <v>North Carolina_Northern Iowa</v>
      </c>
    </row>
    <row r="1787" spans="1:4" x14ac:dyDescent="0.55000000000000004">
      <c r="A1787" t="s">
        <v>1858</v>
      </c>
      <c r="B1787">
        <v>0.66</v>
      </c>
      <c r="D1787" t="str">
        <f>INDEX(Teams!$B:$B,MATCH(MID(output!A1787,6,4)*1,Teams!$A:$A,0))&amp;"_"&amp;INDEX(Teams!$B:$B,MATCH(MID(output!A1787,11,4)*1,Teams!$A:$A,0))</f>
        <v>North Carolina_Notre Dame</v>
      </c>
    </row>
    <row r="1788" spans="1:4" x14ac:dyDescent="0.55000000000000004">
      <c r="A1788" t="s">
        <v>1859</v>
      </c>
      <c r="B1788">
        <v>0.67900000000000005</v>
      </c>
      <c r="D1788" t="str">
        <f>INDEX(Teams!$B:$B,MATCH(MID(output!A1788,6,4)*1,Teams!$A:$A,0))&amp;"_"&amp;INDEX(Teams!$B:$B,MATCH(MID(output!A1788,11,4)*1,Teams!$A:$A,0))</f>
        <v>North Carolina_Ohio St</v>
      </c>
    </row>
    <row r="1789" spans="1:4" x14ac:dyDescent="0.55000000000000004">
      <c r="A1789" t="s">
        <v>1860</v>
      </c>
      <c r="B1789">
        <v>0.61299999999999999</v>
      </c>
      <c r="D1789" t="str">
        <f>INDEX(Teams!$B:$B,MATCH(MID(output!A1789,6,4)*1,Teams!$A:$A,0))&amp;"_"&amp;INDEX(Teams!$B:$B,MATCH(MID(output!A1789,11,4)*1,Teams!$A:$A,0))</f>
        <v>North Carolina_Oklahoma</v>
      </c>
    </row>
    <row r="1790" spans="1:4" x14ac:dyDescent="0.55000000000000004">
      <c r="A1790" t="s">
        <v>1861</v>
      </c>
      <c r="B1790">
        <v>0.65400000000000003</v>
      </c>
      <c r="D1790" t="str">
        <f>INDEX(Teams!$B:$B,MATCH(MID(output!A1790,6,4)*1,Teams!$A:$A,0))&amp;"_"&amp;INDEX(Teams!$B:$B,MATCH(MID(output!A1790,11,4)*1,Teams!$A:$A,0))</f>
        <v>North Carolina_Oklahoma St</v>
      </c>
    </row>
    <row r="1791" spans="1:4" x14ac:dyDescent="0.55000000000000004">
      <c r="A1791" t="s">
        <v>1862</v>
      </c>
      <c r="B1791">
        <v>0.68500000000000005</v>
      </c>
      <c r="D1791" t="str">
        <f>INDEX(Teams!$B:$B,MATCH(MID(output!A1791,6,4)*1,Teams!$A:$A,0))&amp;"_"&amp;INDEX(Teams!$B:$B,MATCH(MID(output!A1791,11,4)*1,Teams!$A:$A,0))</f>
        <v>North Carolina_Oregon</v>
      </c>
    </row>
    <row r="1792" spans="1:4" x14ac:dyDescent="0.55000000000000004">
      <c r="A1792" t="s">
        <v>1863</v>
      </c>
      <c r="B1792">
        <v>0.65200000000000002</v>
      </c>
      <c r="D1792" t="str">
        <f>INDEX(Teams!$B:$B,MATCH(MID(output!A1792,6,4)*1,Teams!$A:$A,0))&amp;"_"&amp;INDEX(Teams!$B:$B,MATCH(MID(output!A1792,11,4)*1,Teams!$A:$A,0))</f>
        <v>North Carolina_Providence</v>
      </c>
    </row>
    <row r="1793" spans="1:4" x14ac:dyDescent="0.55000000000000004">
      <c r="A1793" t="s">
        <v>1864</v>
      </c>
      <c r="B1793">
        <v>0.70299999999999996</v>
      </c>
      <c r="D1793" t="str">
        <f>INDEX(Teams!$B:$B,MATCH(MID(output!A1793,6,4)*1,Teams!$A:$A,0))&amp;"_"&amp;INDEX(Teams!$B:$B,MATCH(MID(output!A1793,11,4)*1,Teams!$A:$A,0))</f>
        <v>North Carolina_Purdue</v>
      </c>
    </row>
    <row r="1794" spans="1:4" x14ac:dyDescent="0.55000000000000004">
      <c r="A1794" t="s">
        <v>1865</v>
      </c>
      <c r="B1794">
        <v>0.74099999999999999</v>
      </c>
      <c r="D1794" t="str">
        <f>INDEX(Teams!$B:$B,MATCH(MID(output!A1794,6,4)*1,Teams!$A:$A,0))&amp;"_"&amp;INDEX(Teams!$B:$B,MATCH(MID(output!A1794,11,4)*1,Teams!$A:$A,0))</f>
        <v>North Carolina_Robert Morris</v>
      </c>
    </row>
    <row r="1795" spans="1:4" x14ac:dyDescent="0.55000000000000004">
      <c r="A1795" t="s">
        <v>1866</v>
      </c>
      <c r="B1795">
        <v>0.67</v>
      </c>
      <c r="D1795" t="str">
        <f>INDEX(Teams!$B:$B,MATCH(MID(output!A1795,6,4)*1,Teams!$A:$A,0))&amp;"_"&amp;INDEX(Teams!$B:$B,MATCH(MID(output!A1795,11,4)*1,Teams!$A:$A,0))</f>
        <v>North Carolina_San Diego St</v>
      </c>
    </row>
    <row r="1796" spans="1:4" x14ac:dyDescent="0.55000000000000004">
      <c r="A1796" t="s">
        <v>1867</v>
      </c>
      <c r="B1796">
        <v>0.70199999999999996</v>
      </c>
      <c r="D1796" t="str">
        <f>INDEX(Teams!$B:$B,MATCH(MID(output!A1796,6,4)*1,Teams!$A:$A,0))&amp;"_"&amp;INDEX(Teams!$B:$B,MATCH(MID(output!A1796,11,4)*1,Teams!$A:$A,0))</f>
        <v>North Carolina_SF Austin</v>
      </c>
    </row>
    <row r="1797" spans="1:4" x14ac:dyDescent="0.55000000000000004">
      <c r="A1797" t="s">
        <v>1868</v>
      </c>
      <c r="B1797">
        <v>0.66400000000000003</v>
      </c>
      <c r="D1797" t="str">
        <f>INDEX(Teams!$B:$B,MATCH(MID(output!A1797,6,4)*1,Teams!$A:$A,0))&amp;"_"&amp;INDEX(Teams!$B:$B,MATCH(MID(output!A1797,11,4)*1,Teams!$A:$A,0))</f>
        <v>North Carolina_SMU</v>
      </c>
    </row>
    <row r="1798" spans="1:4" x14ac:dyDescent="0.55000000000000004">
      <c r="A1798" t="s">
        <v>1869</v>
      </c>
      <c r="B1798">
        <v>0.70599999999999996</v>
      </c>
      <c r="D1798" t="str">
        <f>INDEX(Teams!$B:$B,MATCH(MID(output!A1798,6,4)*1,Teams!$A:$A,0))&amp;"_"&amp;INDEX(Teams!$B:$B,MATCH(MID(output!A1798,11,4)*1,Teams!$A:$A,0))</f>
        <v>North Carolina_St John's</v>
      </c>
    </row>
    <row r="1799" spans="1:4" x14ac:dyDescent="0.55000000000000004">
      <c r="A1799" t="s">
        <v>1870</v>
      </c>
      <c r="B1799">
        <v>0.64200000000000002</v>
      </c>
      <c r="D1799" t="str">
        <f>INDEX(Teams!$B:$B,MATCH(MID(output!A1799,6,4)*1,Teams!$A:$A,0))&amp;"_"&amp;INDEX(Teams!$B:$B,MATCH(MID(output!A1799,11,4)*1,Teams!$A:$A,0))</f>
        <v>North Carolina_Texas</v>
      </c>
    </row>
    <row r="1800" spans="1:4" x14ac:dyDescent="0.55000000000000004">
      <c r="A1800" t="s">
        <v>1871</v>
      </c>
      <c r="B1800">
        <v>0.752</v>
      </c>
      <c r="D1800" t="str">
        <f>INDEX(Teams!$B:$B,MATCH(MID(output!A1800,6,4)*1,Teams!$A:$A,0))&amp;"_"&amp;INDEX(Teams!$B:$B,MATCH(MID(output!A1800,11,4)*1,Teams!$A:$A,0))</f>
        <v>North Carolina_TX Southern</v>
      </c>
    </row>
    <row r="1801" spans="1:4" x14ac:dyDescent="0.55000000000000004">
      <c r="A1801" t="s">
        <v>1872</v>
      </c>
      <c r="B1801">
        <v>0.76500000000000001</v>
      </c>
      <c r="D1801" t="str">
        <f>INDEX(Teams!$B:$B,MATCH(MID(output!A1801,6,4)*1,Teams!$A:$A,0))&amp;"_"&amp;INDEX(Teams!$B:$B,MATCH(MID(output!A1801,11,4)*1,Teams!$A:$A,0))</f>
        <v>North Carolina_UAB</v>
      </c>
    </row>
    <row r="1802" spans="1:4" x14ac:dyDescent="0.55000000000000004">
      <c r="A1802" t="s">
        <v>1873</v>
      </c>
      <c r="B1802">
        <v>0.79200000000000004</v>
      </c>
      <c r="D1802" t="str">
        <f>INDEX(Teams!$B:$B,MATCH(MID(output!A1802,6,4)*1,Teams!$A:$A,0))&amp;"_"&amp;INDEX(Teams!$B:$B,MATCH(MID(output!A1802,11,4)*1,Teams!$A:$A,0))</f>
        <v>North Carolina_UC Irvine</v>
      </c>
    </row>
    <row r="1803" spans="1:4" x14ac:dyDescent="0.55000000000000004">
      <c r="A1803" t="s">
        <v>1874</v>
      </c>
      <c r="B1803">
        <v>0.69399999999999995</v>
      </c>
      <c r="D1803" t="str">
        <f>INDEX(Teams!$B:$B,MATCH(MID(output!A1803,6,4)*1,Teams!$A:$A,0))&amp;"_"&amp;INDEX(Teams!$B:$B,MATCH(MID(output!A1803,11,4)*1,Teams!$A:$A,0))</f>
        <v>North Carolina_UCLA</v>
      </c>
    </row>
    <row r="1804" spans="1:4" x14ac:dyDescent="0.55000000000000004">
      <c r="A1804" t="s">
        <v>1875</v>
      </c>
      <c r="B1804">
        <v>0.68</v>
      </c>
      <c r="D1804" t="str">
        <f>INDEX(Teams!$B:$B,MATCH(MID(output!A1804,6,4)*1,Teams!$A:$A,0))&amp;"_"&amp;INDEX(Teams!$B:$B,MATCH(MID(output!A1804,11,4)*1,Teams!$A:$A,0))</f>
        <v>North Carolina_Utah</v>
      </c>
    </row>
    <row r="1805" spans="1:4" x14ac:dyDescent="0.55000000000000004">
      <c r="A1805" t="s">
        <v>1876</v>
      </c>
      <c r="B1805">
        <v>0.628</v>
      </c>
      <c r="D1805" t="str">
        <f>INDEX(Teams!$B:$B,MATCH(MID(output!A1805,6,4)*1,Teams!$A:$A,0))&amp;"_"&amp;INDEX(Teams!$B:$B,MATCH(MID(output!A1805,11,4)*1,Teams!$A:$A,0))</f>
        <v>North Carolina_VA Commonwealth</v>
      </c>
    </row>
    <row r="1806" spans="1:4" x14ac:dyDescent="0.55000000000000004">
      <c r="A1806" t="s">
        <v>1877</v>
      </c>
      <c r="B1806">
        <v>0.78100000000000003</v>
      </c>
      <c r="D1806" t="str">
        <f>INDEX(Teams!$B:$B,MATCH(MID(output!A1806,6,4)*1,Teams!$A:$A,0))&amp;"_"&amp;INDEX(Teams!$B:$B,MATCH(MID(output!A1806,11,4)*1,Teams!$A:$A,0))</f>
        <v>North Carolina_Valparaiso</v>
      </c>
    </row>
    <row r="1807" spans="1:4" x14ac:dyDescent="0.55000000000000004">
      <c r="A1807" t="s">
        <v>1878</v>
      </c>
      <c r="B1807">
        <v>0.623</v>
      </c>
      <c r="D1807" t="str">
        <f>INDEX(Teams!$B:$B,MATCH(MID(output!A1807,6,4)*1,Teams!$A:$A,0))&amp;"_"&amp;INDEX(Teams!$B:$B,MATCH(MID(output!A1807,11,4)*1,Teams!$A:$A,0))</f>
        <v>North Carolina_Villanova</v>
      </c>
    </row>
    <row r="1808" spans="1:4" x14ac:dyDescent="0.55000000000000004">
      <c r="A1808" t="s">
        <v>1879</v>
      </c>
      <c r="B1808">
        <v>0.61899999999999999</v>
      </c>
      <c r="D1808" t="str">
        <f>INDEX(Teams!$B:$B,MATCH(MID(output!A1808,6,4)*1,Teams!$A:$A,0))&amp;"_"&amp;INDEX(Teams!$B:$B,MATCH(MID(output!A1808,11,4)*1,Teams!$A:$A,0))</f>
        <v>North Carolina_Virginia</v>
      </c>
    </row>
    <row r="1809" spans="1:4" x14ac:dyDescent="0.55000000000000004">
      <c r="A1809" t="s">
        <v>1880</v>
      </c>
      <c r="B1809">
        <v>0.61699999999999999</v>
      </c>
      <c r="D1809" t="str">
        <f>INDEX(Teams!$B:$B,MATCH(MID(output!A1809,6,4)*1,Teams!$A:$A,0))&amp;"_"&amp;INDEX(Teams!$B:$B,MATCH(MID(output!A1809,11,4)*1,Teams!$A:$A,0))</f>
        <v>North Carolina_West Virginia</v>
      </c>
    </row>
    <row r="1810" spans="1:4" x14ac:dyDescent="0.55000000000000004">
      <c r="A1810" t="s">
        <v>1881</v>
      </c>
      <c r="B1810">
        <v>0.63500000000000001</v>
      </c>
      <c r="D1810" t="str">
        <f>INDEX(Teams!$B:$B,MATCH(MID(output!A1810,6,4)*1,Teams!$A:$A,0))&amp;"_"&amp;INDEX(Teams!$B:$B,MATCH(MID(output!A1810,11,4)*1,Teams!$A:$A,0))</f>
        <v>North Carolina_Wichita St</v>
      </c>
    </row>
    <row r="1811" spans="1:4" x14ac:dyDescent="0.55000000000000004">
      <c r="A1811" t="s">
        <v>1882</v>
      </c>
      <c r="B1811">
        <v>0.57599999999999996</v>
      </c>
      <c r="D1811" t="str">
        <f>INDEX(Teams!$B:$B,MATCH(MID(output!A1811,6,4)*1,Teams!$A:$A,0))&amp;"_"&amp;INDEX(Teams!$B:$B,MATCH(MID(output!A1811,11,4)*1,Teams!$A:$A,0))</f>
        <v>North Carolina_Wisconsin</v>
      </c>
    </row>
    <row r="1812" spans="1:4" x14ac:dyDescent="0.55000000000000004">
      <c r="A1812" t="s">
        <v>1883</v>
      </c>
      <c r="B1812">
        <v>0.78</v>
      </c>
      <c r="D1812" t="str">
        <f>INDEX(Teams!$B:$B,MATCH(MID(output!A1812,6,4)*1,Teams!$A:$A,0))&amp;"_"&amp;INDEX(Teams!$B:$B,MATCH(MID(output!A1812,11,4)*1,Teams!$A:$A,0))</f>
        <v>North Carolina_Wofford</v>
      </c>
    </row>
    <row r="1813" spans="1:4" x14ac:dyDescent="0.55000000000000004">
      <c r="A1813" t="s">
        <v>1884</v>
      </c>
      <c r="B1813">
        <v>0.80100000000000005</v>
      </c>
      <c r="D1813" t="str">
        <f>INDEX(Teams!$B:$B,MATCH(MID(output!A1813,6,4)*1,Teams!$A:$A,0))&amp;"_"&amp;INDEX(Teams!$B:$B,MATCH(MID(output!A1813,11,4)*1,Teams!$A:$A,0))</f>
        <v>North Carolina_Wyoming</v>
      </c>
    </row>
    <row r="1814" spans="1:4" x14ac:dyDescent="0.55000000000000004">
      <c r="A1814" t="s">
        <v>1885</v>
      </c>
      <c r="B1814">
        <v>0.68500000000000005</v>
      </c>
      <c r="D1814" t="str">
        <f>INDEX(Teams!$B:$B,MATCH(MID(output!A1814,6,4)*1,Teams!$A:$A,0))&amp;"_"&amp;INDEX(Teams!$B:$B,MATCH(MID(output!A1814,11,4)*1,Teams!$A:$A,0))</f>
        <v>North Carolina_Xavier</v>
      </c>
    </row>
    <row r="1815" spans="1:4" x14ac:dyDescent="0.55000000000000004">
      <c r="A1815" t="s">
        <v>1886</v>
      </c>
      <c r="B1815">
        <v>0.315</v>
      </c>
      <c r="D1815" t="str">
        <f>INDEX(Teams!$B:$B,MATCH(MID(output!A1815,6,4)*1,Teams!$A:$A,0))&amp;"_"&amp;INDEX(Teams!$B:$B,MATCH(MID(output!A1815,11,4)*1,Teams!$A:$A,0))</f>
        <v>North Florida_Northeastern</v>
      </c>
    </row>
    <row r="1816" spans="1:4" x14ac:dyDescent="0.55000000000000004">
      <c r="A1816" t="s">
        <v>1887</v>
      </c>
      <c r="B1816">
        <v>0.215</v>
      </c>
      <c r="D1816" t="str">
        <f>INDEX(Teams!$B:$B,MATCH(MID(output!A1816,6,4)*1,Teams!$A:$A,0))&amp;"_"&amp;INDEX(Teams!$B:$B,MATCH(MID(output!A1816,11,4)*1,Teams!$A:$A,0))</f>
        <v>North Florida_Northern Iowa</v>
      </c>
    </row>
    <row r="1817" spans="1:4" x14ac:dyDescent="0.55000000000000004">
      <c r="A1817" t="s">
        <v>1888</v>
      </c>
      <c r="B1817">
        <v>0.08</v>
      </c>
      <c r="D1817" t="str">
        <f>INDEX(Teams!$B:$B,MATCH(MID(output!A1817,6,4)*1,Teams!$A:$A,0))&amp;"_"&amp;INDEX(Teams!$B:$B,MATCH(MID(output!A1817,11,4)*1,Teams!$A:$A,0))</f>
        <v>North Florida_Notre Dame</v>
      </c>
    </row>
    <row r="1818" spans="1:4" x14ac:dyDescent="0.55000000000000004">
      <c r="A1818" t="s">
        <v>1889</v>
      </c>
      <c r="B1818">
        <v>0.17499999999999999</v>
      </c>
      <c r="D1818" t="str">
        <f>INDEX(Teams!$B:$B,MATCH(MID(output!A1818,6,4)*1,Teams!$A:$A,0))&amp;"_"&amp;INDEX(Teams!$B:$B,MATCH(MID(output!A1818,11,4)*1,Teams!$A:$A,0))</f>
        <v>North Florida_Ohio St</v>
      </c>
    </row>
    <row r="1819" spans="1:4" x14ac:dyDescent="0.55000000000000004">
      <c r="A1819" t="s">
        <v>1890</v>
      </c>
      <c r="B1819">
        <v>8.3000000000000004E-2</v>
      </c>
      <c r="D1819" t="str">
        <f>INDEX(Teams!$B:$B,MATCH(MID(output!A1819,6,4)*1,Teams!$A:$A,0))&amp;"_"&amp;INDEX(Teams!$B:$B,MATCH(MID(output!A1819,11,4)*1,Teams!$A:$A,0))</f>
        <v>North Florida_Oklahoma</v>
      </c>
    </row>
    <row r="1820" spans="1:4" x14ac:dyDescent="0.55000000000000004">
      <c r="A1820" t="s">
        <v>1891</v>
      </c>
      <c r="B1820">
        <v>0.38900000000000001</v>
      </c>
      <c r="D1820" t="str">
        <f>INDEX(Teams!$B:$B,MATCH(MID(output!A1820,6,4)*1,Teams!$A:$A,0))&amp;"_"&amp;INDEX(Teams!$B:$B,MATCH(MID(output!A1820,11,4)*1,Teams!$A:$A,0))</f>
        <v>North Florida_Oklahoma St</v>
      </c>
    </row>
    <row r="1821" spans="1:4" x14ac:dyDescent="0.55000000000000004">
      <c r="A1821" t="s">
        <v>1892</v>
      </c>
      <c r="B1821">
        <v>0.29099999999999998</v>
      </c>
      <c r="D1821" t="str">
        <f>INDEX(Teams!$B:$B,MATCH(MID(output!A1821,6,4)*1,Teams!$A:$A,0))&amp;"_"&amp;INDEX(Teams!$B:$B,MATCH(MID(output!A1821,11,4)*1,Teams!$A:$A,0))</f>
        <v>North Florida_Oregon</v>
      </c>
    </row>
    <row r="1822" spans="1:4" x14ac:dyDescent="0.55000000000000004">
      <c r="A1822" t="s">
        <v>1893</v>
      </c>
      <c r="B1822">
        <v>0.253</v>
      </c>
      <c r="D1822" t="str">
        <f>INDEX(Teams!$B:$B,MATCH(MID(output!A1822,6,4)*1,Teams!$A:$A,0))&amp;"_"&amp;INDEX(Teams!$B:$B,MATCH(MID(output!A1822,11,4)*1,Teams!$A:$A,0))</f>
        <v>North Florida_Providence</v>
      </c>
    </row>
    <row r="1823" spans="1:4" x14ac:dyDescent="0.55000000000000004">
      <c r="A1823" t="s">
        <v>1894</v>
      </c>
      <c r="B1823">
        <v>0.26600000000000001</v>
      </c>
      <c r="D1823" t="str">
        <f>INDEX(Teams!$B:$B,MATCH(MID(output!A1823,6,4)*1,Teams!$A:$A,0))&amp;"_"&amp;INDEX(Teams!$B:$B,MATCH(MID(output!A1823,11,4)*1,Teams!$A:$A,0))</f>
        <v>North Florida_Purdue</v>
      </c>
    </row>
    <row r="1824" spans="1:4" x14ac:dyDescent="0.55000000000000004">
      <c r="A1824" t="s">
        <v>1895</v>
      </c>
      <c r="B1824">
        <v>0.29499999999999998</v>
      </c>
      <c r="D1824" t="str">
        <f>INDEX(Teams!$B:$B,MATCH(MID(output!A1824,6,4)*1,Teams!$A:$A,0))&amp;"_"&amp;INDEX(Teams!$B:$B,MATCH(MID(output!A1824,11,4)*1,Teams!$A:$A,0))</f>
        <v>North Florida_Robert Morris</v>
      </c>
    </row>
    <row r="1825" spans="1:4" x14ac:dyDescent="0.55000000000000004">
      <c r="A1825" t="s">
        <v>1896</v>
      </c>
      <c r="B1825">
        <v>0.40699999999999997</v>
      </c>
      <c r="D1825" t="str">
        <f>INDEX(Teams!$B:$B,MATCH(MID(output!A1825,6,4)*1,Teams!$A:$A,0))&amp;"_"&amp;INDEX(Teams!$B:$B,MATCH(MID(output!A1825,11,4)*1,Teams!$A:$A,0))</f>
        <v>North Florida_San Diego St</v>
      </c>
    </row>
    <row r="1826" spans="1:4" x14ac:dyDescent="0.55000000000000004">
      <c r="A1826" t="s">
        <v>1897</v>
      </c>
      <c r="B1826">
        <v>0.27</v>
      </c>
      <c r="D1826" t="str">
        <f>INDEX(Teams!$B:$B,MATCH(MID(output!A1826,6,4)*1,Teams!$A:$A,0))&amp;"_"&amp;INDEX(Teams!$B:$B,MATCH(MID(output!A1826,11,4)*1,Teams!$A:$A,0))</f>
        <v>North Florida_SF Austin</v>
      </c>
    </row>
    <row r="1827" spans="1:4" x14ac:dyDescent="0.55000000000000004">
      <c r="A1827" t="s">
        <v>1898</v>
      </c>
      <c r="B1827">
        <v>0.251</v>
      </c>
      <c r="D1827" t="str">
        <f>INDEX(Teams!$B:$B,MATCH(MID(output!A1827,6,4)*1,Teams!$A:$A,0))&amp;"_"&amp;INDEX(Teams!$B:$B,MATCH(MID(output!A1827,11,4)*1,Teams!$A:$A,0))</f>
        <v>North Florida_SMU</v>
      </c>
    </row>
    <row r="1828" spans="1:4" x14ac:dyDescent="0.55000000000000004">
      <c r="A1828" t="s">
        <v>1899</v>
      </c>
      <c r="B1828">
        <v>0.246</v>
      </c>
      <c r="D1828" t="str">
        <f>INDEX(Teams!$B:$B,MATCH(MID(output!A1828,6,4)*1,Teams!$A:$A,0))&amp;"_"&amp;INDEX(Teams!$B:$B,MATCH(MID(output!A1828,11,4)*1,Teams!$A:$A,0))</f>
        <v>North Florida_St John's</v>
      </c>
    </row>
    <row r="1829" spans="1:4" x14ac:dyDescent="0.55000000000000004">
      <c r="A1829" t="s">
        <v>1900</v>
      </c>
      <c r="B1829">
        <v>0.20799999999999999</v>
      </c>
      <c r="D1829" t="str">
        <f>INDEX(Teams!$B:$B,MATCH(MID(output!A1829,6,4)*1,Teams!$A:$A,0))&amp;"_"&amp;INDEX(Teams!$B:$B,MATCH(MID(output!A1829,11,4)*1,Teams!$A:$A,0))</f>
        <v>North Florida_Texas</v>
      </c>
    </row>
    <row r="1830" spans="1:4" x14ac:dyDescent="0.55000000000000004">
      <c r="A1830" t="s">
        <v>1901</v>
      </c>
      <c r="B1830">
        <v>0.35099999999999998</v>
      </c>
      <c r="D1830" t="str">
        <f>INDEX(Teams!$B:$B,MATCH(MID(output!A1830,6,4)*1,Teams!$A:$A,0))&amp;"_"&amp;INDEX(Teams!$B:$B,MATCH(MID(output!A1830,11,4)*1,Teams!$A:$A,0))</f>
        <v>North Florida_TX Southern</v>
      </c>
    </row>
    <row r="1831" spans="1:4" x14ac:dyDescent="0.55000000000000004">
      <c r="A1831" t="s">
        <v>1902</v>
      </c>
      <c r="B1831">
        <v>0.24299999999999999</v>
      </c>
      <c r="D1831" t="str">
        <f>INDEX(Teams!$B:$B,MATCH(MID(output!A1831,6,4)*1,Teams!$A:$A,0))&amp;"_"&amp;INDEX(Teams!$B:$B,MATCH(MID(output!A1831,11,4)*1,Teams!$A:$A,0))</f>
        <v>North Florida_UAB</v>
      </c>
    </row>
    <row r="1832" spans="1:4" x14ac:dyDescent="0.55000000000000004">
      <c r="A1832" t="s">
        <v>1903</v>
      </c>
      <c r="B1832">
        <v>0.36</v>
      </c>
      <c r="D1832" t="str">
        <f>INDEX(Teams!$B:$B,MATCH(MID(output!A1832,6,4)*1,Teams!$A:$A,0))&amp;"_"&amp;INDEX(Teams!$B:$B,MATCH(MID(output!A1832,11,4)*1,Teams!$A:$A,0))</f>
        <v>North Florida_UC Irvine</v>
      </c>
    </row>
    <row r="1833" spans="1:4" x14ac:dyDescent="0.55000000000000004">
      <c r="A1833" t="s">
        <v>1904</v>
      </c>
      <c r="B1833">
        <v>0.25</v>
      </c>
      <c r="D1833" t="str">
        <f>INDEX(Teams!$B:$B,MATCH(MID(output!A1833,6,4)*1,Teams!$A:$A,0))&amp;"_"&amp;INDEX(Teams!$B:$B,MATCH(MID(output!A1833,11,4)*1,Teams!$A:$A,0))</f>
        <v>North Florida_UCLA</v>
      </c>
    </row>
    <row r="1834" spans="1:4" x14ac:dyDescent="0.55000000000000004">
      <c r="A1834" t="s">
        <v>1905</v>
      </c>
      <c r="B1834">
        <v>0.16400000000000001</v>
      </c>
      <c r="D1834" t="str">
        <f>INDEX(Teams!$B:$B,MATCH(MID(output!A1834,6,4)*1,Teams!$A:$A,0))&amp;"_"&amp;INDEX(Teams!$B:$B,MATCH(MID(output!A1834,11,4)*1,Teams!$A:$A,0))</f>
        <v>North Florida_Utah</v>
      </c>
    </row>
    <row r="1835" spans="1:4" x14ac:dyDescent="0.55000000000000004">
      <c r="A1835" t="s">
        <v>1906</v>
      </c>
      <c r="B1835">
        <v>0.29799999999999999</v>
      </c>
      <c r="D1835" t="str">
        <f>INDEX(Teams!$B:$B,MATCH(MID(output!A1835,6,4)*1,Teams!$A:$A,0))&amp;"_"&amp;INDEX(Teams!$B:$B,MATCH(MID(output!A1835,11,4)*1,Teams!$A:$A,0))</f>
        <v>North Florida_VA Commonwealth</v>
      </c>
    </row>
    <row r="1836" spans="1:4" x14ac:dyDescent="0.55000000000000004">
      <c r="A1836" t="s">
        <v>1907</v>
      </c>
      <c r="B1836">
        <v>0.32800000000000001</v>
      </c>
      <c r="D1836" t="str">
        <f>INDEX(Teams!$B:$B,MATCH(MID(output!A1836,6,4)*1,Teams!$A:$A,0))&amp;"_"&amp;INDEX(Teams!$B:$B,MATCH(MID(output!A1836,11,4)*1,Teams!$A:$A,0))</f>
        <v>North Florida_Valparaiso</v>
      </c>
    </row>
    <row r="1837" spans="1:4" x14ac:dyDescent="0.55000000000000004">
      <c r="A1837" t="s">
        <v>1908</v>
      </c>
      <c r="B1837">
        <v>4.4999999999999998E-2</v>
      </c>
      <c r="D1837" t="str">
        <f>INDEX(Teams!$B:$B,MATCH(MID(output!A1837,6,4)*1,Teams!$A:$A,0))&amp;"_"&amp;INDEX(Teams!$B:$B,MATCH(MID(output!A1837,11,4)*1,Teams!$A:$A,0))</f>
        <v>North Florida_Villanova</v>
      </c>
    </row>
    <row r="1838" spans="1:4" x14ac:dyDescent="0.55000000000000004">
      <c r="A1838" t="s">
        <v>1909</v>
      </c>
      <c r="B1838">
        <v>9.8000000000000004E-2</v>
      </c>
      <c r="D1838" t="str">
        <f>INDEX(Teams!$B:$B,MATCH(MID(output!A1838,6,4)*1,Teams!$A:$A,0))&amp;"_"&amp;INDEX(Teams!$B:$B,MATCH(MID(output!A1838,11,4)*1,Teams!$A:$A,0))</f>
        <v>North Florida_Virginia</v>
      </c>
    </row>
    <row r="1839" spans="1:4" x14ac:dyDescent="0.55000000000000004">
      <c r="A1839" t="s">
        <v>1910</v>
      </c>
      <c r="B1839">
        <v>0.20300000000000001</v>
      </c>
      <c r="D1839" t="str">
        <f>INDEX(Teams!$B:$B,MATCH(MID(output!A1839,6,4)*1,Teams!$A:$A,0))&amp;"_"&amp;INDEX(Teams!$B:$B,MATCH(MID(output!A1839,11,4)*1,Teams!$A:$A,0))</f>
        <v>North Florida_West Virginia</v>
      </c>
    </row>
    <row r="1840" spans="1:4" x14ac:dyDescent="0.55000000000000004">
      <c r="A1840" t="s">
        <v>1911</v>
      </c>
      <c r="B1840">
        <v>0.13300000000000001</v>
      </c>
      <c r="D1840" t="str">
        <f>INDEX(Teams!$B:$B,MATCH(MID(output!A1840,6,4)*1,Teams!$A:$A,0))&amp;"_"&amp;INDEX(Teams!$B:$B,MATCH(MID(output!A1840,11,4)*1,Teams!$A:$A,0))</f>
        <v>North Florida_Wichita St</v>
      </c>
    </row>
    <row r="1841" spans="1:4" x14ac:dyDescent="0.55000000000000004">
      <c r="A1841" t="s">
        <v>1912</v>
      </c>
      <c r="B1841">
        <v>8.6999999999999994E-2</v>
      </c>
      <c r="D1841" t="str">
        <f>INDEX(Teams!$B:$B,MATCH(MID(output!A1841,6,4)*1,Teams!$A:$A,0))&amp;"_"&amp;INDEX(Teams!$B:$B,MATCH(MID(output!A1841,11,4)*1,Teams!$A:$A,0))</f>
        <v>North Florida_Wisconsin</v>
      </c>
    </row>
    <row r="1842" spans="1:4" x14ac:dyDescent="0.55000000000000004">
      <c r="A1842" t="s">
        <v>1913</v>
      </c>
      <c r="B1842">
        <v>0.29299999999999998</v>
      </c>
      <c r="D1842" t="str">
        <f>INDEX(Teams!$B:$B,MATCH(MID(output!A1842,6,4)*1,Teams!$A:$A,0))&amp;"_"&amp;INDEX(Teams!$B:$B,MATCH(MID(output!A1842,11,4)*1,Teams!$A:$A,0))</f>
        <v>North Florida_Wofford</v>
      </c>
    </row>
    <row r="1843" spans="1:4" x14ac:dyDescent="0.55000000000000004">
      <c r="A1843" t="s">
        <v>1914</v>
      </c>
      <c r="B1843">
        <v>0.40799999999999997</v>
      </c>
      <c r="D1843" t="str">
        <f>INDEX(Teams!$B:$B,MATCH(MID(output!A1843,6,4)*1,Teams!$A:$A,0))&amp;"_"&amp;INDEX(Teams!$B:$B,MATCH(MID(output!A1843,11,4)*1,Teams!$A:$A,0))</f>
        <v>North Florida_Wyoming</v>
      </c>
    </row>
    <row r="1844" spans="1:4" x14ac:dyDescent="0.55000000000000004">
      <c r="A1844" t="s">
        <v>1915</v>
      </c>
      <c r="B1844">
        <v>0.29599999999999999</v>
      </c>
      <c r="D1844" t="str">
        <f>INDEX(Teams!$B:$B,MATCH(MID(output!A1844,6,4)*1,Teams!$A:$A,0))&amp;"_"&amp;INDEX(Teams!$B:$B,MATCH(MID(output!A1844,11,4)*1,Teams!$A:$A,0))</f>
        <v>North Florida_Xavier</v>
      </c>
    </row>
    <row r="1845" spans="1:4" x14ac:dyDescent="0.55000000000000004">
      <c r="A1845" t="s">
        <v>1916</v>
      </c>
      <c r="B1845">
        <v>0.218</v>
      </c>
      <c r="D1845" t="str">
        <f>INDEX(Teams!$B:$B,MATCH(MID(output!A1845,6,4)*1,Teams!$A:$A,0))&amp;"_"&amp;INDEX(Teams!$B:$B,MATCH(MID(output!A1845,11,4)*1,Teams!$A:$A,0))</f>
        <v>Northeastern_Northern Iowa</v>
      </c>
    </row>
    <row r="1846" spans="1:4" x14ac:dyDescent="0.55000000000000004">
      <c r="A1846" t="s">
        <v>1917</v>
      </c>
      <c r="B1846">
        <v>8.6999999999999994E-2</v>
      </c>
      <c r="D1846" t="str">
        <f>INDEX(Teams!$B:$B,MATCH(MID(output!A1846,6,4)*1,Teams!$A:$A,0))&amp;"_"&amp;INDEX(Teams!$B:$B,MATCH(MID(output!A1846,11,4)*1,Teams!$A:$A,0))</f>
        <v>Northeastern_Notre Dame</v>
      </c>
    </row>
    <row r="1847" spans="1:4" x14ac:dyDescent="0.55000000000000004">
      <c r="A1847" t="s">
        <v>1918</v>
      </c>
      <c r="B1847">
        <v>0.18099999999999999</v>
      </c>
      <c r="D1847" t="str">
        <f>INDEX(Teams!$B:$B,MATCH(MID(output!A1847,6,4)*1,Teams!$A:$A,0))&amp;"_"&amp;INDEX(Teams!$B:$B,MATCH(MID(output!A1847,11,4)*1,Teams!$A:$A,0))</f>
        <v>Northeastern_Ohio St</v>
      </c>
    </row>
    <row r="1848" spans="1:4" x14ac:dyDescent="0.55000000000000004">
      <c r="A1848" t="s">
        <v>1919</v>
      </c>
      <c r="B1848">
        <v>9.5000000000000001E-2</v>
      </c>
      <c r="D1848" t="str">
        <f>INDEX(Teams!$B:$B,MATCH(MID(output!A1848,6,4)*1,Teams!$A:$A,0))&amp;"_"&amp;INDEX(Teams!$B:$B,MATCH(MID(output!A1848,11,4)*1,Teams!$A:$A,0))</f>
        <v>Northeastern_Oklahoma</v>
      </c>
    </row>
    <row r="1849" spans="1:4" x14ac:dyDescent="0.55000000000000004">
      <c r="A1849" t="s">
        <v>1920</v>
      </c>
      <c r="B1849">
        <v>0.36899999999999999</v>
      </c>
      <c r="D1849" t="str">
        <f>INDEX(Teams!$B:$B,MATCH(MID(output!A1849,6,4)*1,Teams!$A:$A,0))&amp;"_"&amp;INDEX(Teams!$B:$B,MATCH(MID(output!A1849,11,4)*1,Teams!$A:$A,0))</f>
        <v>Northeastern_Oklahoma St</v>
      </c>
    </row>
    <row r="1850" spans="1:4" x14ac:dyDescent="0.55000000000000004">
      <c r="A1850" t="s">
        <v>1921</v>
      </c>
      <c r="B1850">
        <v>0.28499999999999998</v>
      </c>
      <c r="D1850" t="str">
        <f>INDEX(Teams!$B:$B,MATCH(MID(output!A1850,6,4)*1,Teams!$A:$A,0))&amp;"_"&amp;INDEX(Teams!$B:$B,MATCH(MID(output!A1850,11,4)*1,Teams!$A:$A,0))</f>
        <v>Northeastern_Oregon</v>
      </c>
    </row>
    <row r="1851" spans="1:4" x14ac:dyDescent="0.55000000000000004">
      <c r="A1851" t="s">
        <v>1922</v>
      </c>
      <c r="B1851">
        <v>0.26300000000000001</v>
      </c>
      <c r="D1851" t="str">
        <f>INDEX(Teams!$B:$B,MATCH(MID(output!A1851,6,4)*1,Teams!$A:$A,0))&amp;"_"&amp;INDEX(Teams!$B:$B,MATCH(MID(output!A1851,11,4)*1,Teams!$A:$A,0))</f>
        <v>Northeastern_Providence</v>
      </c>
    </row>
    <row r="1852" spans="1:4" x14ac:dyDescent="0.55000000000000004">
      <c r="A1852" t="s">
        <v>1923</v>
      </c>
      <c r="B1852">
        <v>0.27800000000000002</v>
      </c>
      <c r="D1852" t="str">
        <f>INDEX(Teams!$B:$B,MATCH(MID(output!A1852,6,4)*1,Teams!$A:$A,0))&amp;"_"&amp;INDEX(Teams!$B:$B,MATCH(MID(output!A1852,11,4)*1,Teams!$A:$A,0))</f>
        <v>Northeastern_Purdue</v>
      </c>
    </row>
    <row r="1853" spans="1:4" x14ac:dyDescent="0.55000000000000004">
      <c r="A1853" t="s">
        <v>1924</v>
      </c>
      <c r="B1853">
        <v>0.30399999999999999</v>
      </c>
      <c r="D1853" t="str">
        <f>INDEX(Teams!$B:$B,MATCH(MID(output!A1853,6,4)*1,Teams!$A:$A,0))&amp;"_"&amp;INDEX(Teams!$B:$B,MATCH(MID(output!A1853,11,4)*1,Teams!$A:$A,0))</f>
        <v>Northeastern_Robert Morris</v>
      </c>
    </row>
    <row r="1854" spans="1:4" x14ac:dyDescent="0.55000000000000004">
      <c r="A1854" t="s">
        <v>1925</v>
      </c>
      <c r="B1854">
        <v>0.41699999999999998</v>
      </c>
      <c r="D1854" t="str">
        <f>INDEX(Teams!$B:$B,MATCH(MID(output!A1854,6,4)*1,Teams!$A:$A,0))&amp;"_"&amp;INDEX(Teams!$B:$B,MATCH(MID(output!A1854,11,4)*1,Teams!$A:$A,0))</f>
        <v>Northeastern_San Diego St</v>
      </c>
    </row>
    <row r="1855" spans="1:4" x14ac:dyDescent="0.55000000000000004">
      <c r="A1855" t="s">
        <v>1926</v>
      </c>
      <c r="B1855">
        <v>0.26200000000000001</v>
      </c>
      <c r="D1855" t="str">
        <f>INDEX(Teams!$B:$B,MATCH(MID(output!A1855,6,4)*1,Teams!$A:$A,0))&amp;"_"&amp;INDEX(Teams!$B:$B,MATCH(MID(output!A1855,11,4)*1,Teams!$A:$A,0))</f>
        <v>Northeastern_SF Austin</v>
      </c>
    </row>
    <row r="1856" spans="1:4" x14ac:dyDescent="0.55000000000000004">
      <c r="A1856" t="s">
        <v>1927</v>
      </c>
      <c r="B1856">
        <v>0.255</v>
      </c>
      <c r="D1856" t="str">
        <f>INDEX(Teams!$B:$B,MATCH(MID(output!A1856,6,4)*1,Teams!$A:$A,0))&amp;"_"&amp;INDEX(Teams!$B:$B,MATCH(MID(output!A1856,11,4)*1,Teams!$A:$A,0))</f>
        <v>Northeastern_SMU</v>
      </c>
    </row>
    <row r="1857" spans="1:4" x14ac:dyDescent="0.55000000000000004">
      <c r="A1857" t="s">
        <v>1928</v>
      </c>
      <c r="B1857">
        <v>0.25800000000000001</v>
      </c>
      <c r="D1857" t="str">
        <f>INDEX(Teams!$B:$B,MATCH(MID(output!A1857,6,4)*1,Teams!$A:$A,0))&amp;"_"&amp;INDEX(Teams!$B:$B,MATCH(MID(output!A1857,11,4)*1,Teams!$A:$A,0))</f>
        <v>Northeastern_St John's</v>
      </c>
    </row>
    <row r="1858" spans="1:4" x14ac:dyDescent="0.55000000000000004">
      <c r="A1858" t="s">
        <v>1929</v>
      </c>
      <c r="B1858">
        <v>0.23300000000000001</v>
      </c>
      <c r="D1858" t="str">
        <f>INDEX(Teams!$B:$B,MATCH(MID(output!A1858,6,4)*1,Teams!$A:$A,0))&amp;"_"&amp;INDEX(Teams!$B:$B,MATCH(MID(output!A1858,11,4)*1,Teams!$A:$A,0))</f>
        <v>Northeastern_Texas</v>
      </c>
    </row>
    <row r="1859" spans="1:4" x14ac:dyDescent="0.55000000000000004">
      <c r="A1859" t="s">
        <v>1930</v>
      </c>
      <c r="B1859">
        <v>0.34899999999999998</v>
      </c>
      <c r="D1859" t="str">
        <f>INDEX(Teams!$B:$B,MATCH(MID(output!A1859,6,4)*1,Teams!$A:$A,0))&amp;"_"&amp;INDEX(Teams!$B:$B,MATCH(MID(output!A1859,11,4)*1,Teams!$A:$A,0))</f>
        <v>Northeastern_TX Southern</v>
      </c>
    </row>
    <row r="1860" spans="1:4" x14ac:dyDescent="0.55000000000000004">
      <c r="A1860" t="s">
        <v>1931</v>
      </c>
      <c r="B1860">
        <v>0.253</v>
      </c>
      <c r="D1860" t="str">
        <f>INDEX(Teams!$B:$B,MATCH(MID(output!A1860,6,4)*1,Teams!$A:$A,0))&amp;"_"&amp;INDEX(Teams!$B:$B,MATCH(MID(output!A1860,11,4)*1,Teams!$A:$A,0))</f>
        <v>Northeastern_UAB</v>
      </c>
    </row>
    <row r="1861" spans="1:4" x14ac:dyDescent="0.55000000000000004">
      <c r="A1861" t="s">
        <v>1932</v>
      </c>
      <c r="B1861">
        <v>0.35599999999999998</v>
      </c>
      <c r="D1861" t="str">
        <f>INDEX(Teams!$B:$B,MATCH(MID(output!A1861,6,4)*1,Teams!$A:$A,0))&amp;"_"&amp;INDEX(Teams!$B:$B,MATCH(MID(output!A1861,11,4)*1,Teams!$A:$A,0))</f>
        <v>Northeastern_UC Irvine</v>
      </c>
    </row>
    <row r="1862" spans="1:4" x14ac:dyDescent="0.55000000000000004">
      <c r="A1862" t="s">
        <v>1933</v>
      </c>
      <c r="B1862">
        <v>0.26600000000000001</v>
      </c>
      <c r="D1862" t="str">
        <f>INDEX(Teams!$B:$B,MATCH(MID(output!A1862,6,4)*1,Teams!$A:$A,0))&amp;"_"&amp;INDEX(Teams!$B:$B,MATCH(MID(output!A1862,11,4)*1,Teams!$A:$A,0))</f>
        <v>Northeastern_UCLA</v>
      </c>
    </row>
    <row r="1863" spans="1:4" x14ac:dyDescent="0.55000000000000004">
      <c r="A1863" t="s">
        <v>1934</v>
      </c>
      <c r="B1863">
        <v>0.16500000000000001</v>
      </c>
      <c r="D1863" t="str">
        <f>INDEX(Teams!$B:$B,MATCH(MID(output!A1863,6,4)*1,Teams!$A:$A,0))&amp;"_"&amp;INDEX(Teams!$B:$B,MATCH(MID(output!A1863,11,4)*1,Teams!$A:$A,0))</f>
        <v>Northeastern_Utah</v>
      </c>
    </row>
    <row r="1864" spans="1:4" x14ac:dyDescent="0.55000000000000004">
      <c r="A1864" t="s">
        <v>1935</v>
      </c>
      <c r="B1864">
        <v>0.3</v>
      </c>
      <c r="D1864" t="str">
        <f>INDEX(Teams!$B:$B,MATCH(MID(output!A1864,6,4)*1,Teams!$A:$A,0))&amp;"_"&amp;INDEX(Teams!$B:$B,MATCH(MID(output!A1864,11,4)*1,Teams!$A:$A,0))</f>
        <v>Northeastern_VA Commonwealth</v>
      </c>
    </row>
    <row r="1865" spans="1:4" x14ac:dyDescent="0.55000000000000004">
      <c r="A1865" t="s">
        <v>1936</v>
      </c>
      <c r="B1865">
        <v>0.312</v>
      </c>
      <c r="D1865" t="str">
        <f>INDEX(Teams!$B:$B,MATCH(MID(output!A1865,6,4)*1,Teams!$A:$A,0))&amp;"_"&amp;INDEX(Teams!$B:$B,MATCH(MID(output!A1865,11,4)*1,Teams!$A:$A,0))</f>
        <v>Northeastern_Valparaiso</v>
      </c>
    </row>
    <row r="1866" spans="1:4" x14ac:dyDescent="0.55000000000000004">
      <c r="A1866" t="s">
        <v>1937</v>
      </c>
      <c r="B1866">
        <v>4.5999999999999999E-2</v>
      </c>
      <c r="D1866" t="str">
        <f>INDEX(Teams!$B:$B,MATCH(MID(output!A1866,6,4)*1,Teams!$A:$A,0))&amp;"_"&amp;INDEX(Teams!$B:$B,MATCH(MID(output!A1866,11,4)*1,Teams!$A:$A,0))</f>
        <v>Northeastern_Villanova</v>
      </c>
    </row>
    <row r="1867" spans="1:4" x14ac:dyDescent="0.55000000000000004">
      <c r="A1867" t="s">
        <v>1938</v>
      </c>
      <c r="B1867">
        <v>0.1</v>
      </c>
      <c r="D1867" t="str">
        <f>INDEX(Teams!$B:$B,MATCH(MID(output!A1867,6,4)*1,Teams!$A:$A,0))&amp;"_"&amp;INDEX(Teams!$B:$B,MATCH(MID(output!A1867,11,4)*1,Teams!$A:$A,0))</f>
        <v>Northeastern_Virginia</v>
      </c>
    </row>
    <row r="1868" spans="1:4" x14ac:dyDescent="0.55000000000000004">
      <c r="A1868" t="s">
        <v>1939</v>
      </c>
      <c r="B1868">
        <v>0.20200000000000001</v>
      </c>
      <c r="D1868" t="str">
        <f>INDEX(Teams!$B:$B,MATCH(MID(output!A1868,6,4)*1,Teams!$A:$A,0))&amp;"_"&amp;INDEX(Teams!$B:$B,MATCH(MID(output!A1868,11,4)*1,Teams!$A:$A,0))</f>
        <v>Northeastern_West Virginia</v>
      </c>
    </row>
    <row r="1869" spans="1:4" x14ac:dyDescent="0.55000000000000004">
      <c r="A1869" t="s">
        <v>1940</v>
      </c>
      <c r="B1869">
        <v>0.13800000000000001</v>
      </c>
      <c r="D1869" t="str">
        <f>INDEX(Teams!$B:$B,MATCH(MID(output!A1869,6,4)*1,Teams!$A:$A,0))&amp;"_"&amp;INDEX(Teams!$B:$B,MATCH(MID(output!A1869,11,4)*1,Teams!$A:$A,0))</f>
        <v>Northeastern_Wichita St</v>
      </c>
    </row>
    <row r="1870" spans="1:4" x14ac:dyDescent="0.55000000000000004">
      <c r="A1870" t="s">
        <v>1941</v>
      </c>
      <c r="B1870">
        <v>9.4E-2</v>
      </c>
      <c r="D1870" t="str">
        <f>INDEX(Teams!$B:$B,MATCH(MID(output!A1870,6,4)*1,Teams!$A:$A,0))&amp;"_"&amp;INDEX(Teams!$B:$B,MATCH(MID(output!A1870,11,4)*1,Teams!$A:$A,0))</f>
        <v>Northeastern_Wisconsin</v>
      </c>
    </row>
    <row r="1871" spans="1:4" x14ac:dyDescent="0.55000000000000004">
      <c r="A1871" t="s">
        <v>1942</v>
      </c>
      <c r="B1871">
        <v>0.28100000000000003</v>
      </c>
      <c r="D1871" t="str">
        <f>INDEX(Teams!$B:$B,MATCH(MID(output!A1871,6,4)*1,Teams!$A:$A,0))&amp;"_"&amp;INDEX(Teams!$B:$B,MATCH(MID(output!A1871,11,4)*1,Teams!$A:$A,0))</f>
        <v>Northeastern_Wofford</v>
      </c>
    </row>
    <row r="1872" spans="1:4" x14ac:dyDescent="0.55000000000000004">
      <c r="A1872" t="s">
        <v>1943</v>
      </c>
      <c r="B1872">
        <v>0.38300000000000001</v>
      </c>
      <c r="D1872" t="str">
        <f>INDEX(Teams!$B:$B,MATCH(MID(output!A1872,6,4)*1,Teams!$A:$A,0))&amp;"_"&amp;INDEX(Teams!$B:$B,MATCH(MID(output!A1872,11,4)*1,Teams!$A:$A,0))</f>
        <v>Northeastern_Wyoming</v>
      </c>
    </row>
    <row r="1873" spans="1:4" x14ac:dyDescent="0.55000000000000004">
      <c r="A1873" t="s">
        <v>1944</v>
      </c>
      <c r="B1873">
        <v>0.318</v>
      </c>
      <c r="D1873" t="str">
        <f>INDEX(Teams!$B:$B,MATCH(MID(output!A1873,6,4)*1,Teams!$A:$A,0))&amp;"_"&amp;INDEX(Teams!$B:$B,MATCH(MID(output!A1873,11,4)*1,Teams!$A:$A,0))</f>
        <v>Northeastern_Xavier</v>
      </c>
    </row>
    <row r="1874" spans="1:4" x14ac:dyDescent="0.55000000000000004">
      <c r="A1874" t="s">
        <v>1945</v>
      </c>
      <c r="B1874">
        <v>0.49399999999999999</v>
      </c>
      <c r="D1874" t="str">
        <f>INDEX(Teams!$B:$B,MATCH(MID(output!A1874,6,4)*1,Teams!$A:$A,0))&amp;"_"&amp;INDEX(Teams!$B:$B,MATCH(MID(output!A1874,11,4)*1,Teams!$A:$A,0))</f>
        <v>Northern Iowa_Notre Dame</v>
      </c>
    </row>
    <row r="1875" spans="1:4" x14ac:dyDescent="0.55000000000000004">
      <c r="A1875" t="s">
        <v>1946</v>
      </c>
      <c r="B1875">
        <v>0.56699999999999995</v>
      </c>
      <c r="D1875" t="str">
        <f>INDEX(Teams!$B:$B,MATCH(MID(output!A1875,6,4)*1,Teams!$A:$A,0))&amp;"_"&amp;INDEX(Teams!$B:$B,MATCH(MID(output!A1875,11,4)*1,Teams!$A:$A,0))</f>
        <v>Northern Iowa_Ohio St</v>
      </c>
    </row>
    <row r="1876" spans="1:4" x14ac:dyDescent="0.55000000000000004">
      <c r="A1876" t="s">
        <v>1947</v>
      </c>
      <c r="B1876">
        <v>0.48199999999999998</v>
      </c>
      <c r="D1876" t="str">
        <f>INDEX(Teams!$B:$B,MATCH(MID(output!A1876,6,4)*1,Teams!$A:$A,0))&amp;"_"&amp;INDEX(Teams!$B:$B,MATCH(MID(output!A1876,11,4)*1,Teams!$A:$A,0))</f>
        <v>Northern Iowa_Oklahoma</v>
      </c>
    </row>
    <row r="1877" spans="1:4" x14ac:dyDescent="0.55000000000000004">
      <c r="A1877" t="s">
        <v>1948</v>
      </c>
      <c r="B1877">
        <v>0.58899999999999997</v>
      </c>
      <c r="D1877" t="str">
        <f>INDEX(Teams!$B:$B,MATCH(MID(output!A1877,6,4)*1,Teams!$A:$A,0))&amp;"_"&amp;INDEX(Teams!$B:$B,MATCH(MID(output!A1877,11,4)*1,Teams!$A:$A,0))</f>
        <v>Northern Iowa_Oklahoma St</v>
      </c>
    </row>
    <row r="1878" spans="1:4" x14ac:dyDescent="0.55000000000000004">
      <c r="A1878" t="s">
        <v>1949</v>
      </c>
      <c r="B1878">
        <v>0.63400000000000001</v>
      </c>
      <c r="D1878" t="str">
        <f>INDEX(Teams!$B:$B,MATCH(MID(output!A1878,6,4)*1,Teams!$A:$A,0))&amp;"_"&amp;INDEX(Teams!$B:$B,MATCH(MID(output!A1878,11,4)*1,Teams!$A:$A,0))</f>
        <v>Northern Iowa_Oregon</v>
      </c>
    </row>
    <row r="1879" spans="1:4" x14ac:dyDescent="0.55000000000000004">
      <c r="A1879" t="s">
        <v>1950</v>
      </c>
      <c r="B1879">
        <v>0.61799999999999999</v>
      </c>
      <c r="D1879" t="str">
        <f>INDEX(Teams!$B:$B,MATCH(MID(output!A1879,6,4)*1,Teams!$A:$A,0))&amp;"_"&amp;INDEX(Teams!$B:$B,MATCH(MID(output!A1879,11,4)*1,Teams!$A:$A,0))</f>
        <v>Northern Iowa_Providence</v>
      </c>
    </row>
    <row r="1880" spans="1:4" x14ac:dyDescent="0.55000000000000004">
      <c r="A1880" t="s">
        <v>1951</v>
      </c>
      <c r="B1880">
        <v>0.63400000000000001</v>
      </c>
      <c r="D1880" t="str">
        <f>INDEX(Teams!$B:$B,MATCH(MID(output!A1880,6,4)*1,Teams!$A:$A,0))&amp;"_"&amp;INDEX(Teams!$B:$B,MATCH(MID(output!A1880,11,4)*1,Teams!$A:$A,0))</f>
        <v>Northern Iowa_Purdue</v>
      </c>
    </row>
    <row r="1881" spans="1:4" x14ac:dyDescent="0.55000000000000004">
      <c r="A1881" t="s">
        <v>1952</v>
      </c>
      <c r="B1881">
        <v>0.754</v>
      </c>
      <c r="D1881" t="str">
        <f>INDEX(Teams!$B:$B,MATCH(MID(output!A1881,6,4)*1,Teams!$A:$A,0))&amp;"_"&amp;INDEX(Teams!$B:$B,MATCH(MID(output!A1881,11,4)*1,Teams!$A:$A,0))</f>
        <v>Northern Iowa_Robert Morris</v>
      </c>
    </row>
    <row r="1882" spans="1:4" x14ac:dyDescent="0.55000000000000004">
      <c r="A1882" t="s">
        <v>1953</v>
      </c>
      <c r="B1882">
        <v>0.60799999999999998</v>
      </c>
      <c r="D1882" t="str">
        <f>INDEX(Teams!$B:$B,MATCH(MID(output!A1882,6,4)*1,Teams!$A:$A,0))&amp;"_"&amp;INDEX(Teams!$B:$B,MATCH(MID(output!A1882,11,4)*1,Teams!$A:$A,0))</f>
        <v>Northern Iowa_San Diego St</v>
      </c>
    </row>
    <row r="1883" spans="1:4" x14ac:dyDescent="0.55000000000000004">
      <c r="A1883" t="s">
        <v>1954</v>
      </c>
      <c r="B1883">
        <v>0.65800000000000003</v>
      </c>
      <c r="D1883" t="str">
        <f>INDEX(Teams!$B:$B,MATCH(MID(output!A1883,6,4)*1,Teams!$A:$A,0))&amp;"_"&amp;INDEX(Teams!$B:$B,MATCH(MID(output!A1883,11,4)*1,Teams!$A:$A,0))</f>
        <v>Northern Iowa_SF Austin</v>
      </c>
    </row>
    <row r="1884" spans="1:4" x14ac:dyDescent="0.55000000000000004">
      <c r="A1884" t="s">
        <v>1955</v>
      </c>
      <c r="B1884">
        <v>0.58299999999999996</v>
      </c>
      <c r="D1884" t="str">
        <f>INDEX(Teams!$B:$B,MATCH(MID(output!A1884,6,4)*1,Teams!$A:$A,0))&amp;"_"&amp;INDEX(Teams!$B:$B,MATCH(MID(output!A1884,11,4)*1,Teams!$A:$A,0))</f>
        <v>Northern Iowa_SMU</v>
      </c>
    </row>
    <row r="1885" spans="1:4" x14ac:dyDescent="0.55000000000000004">
      <c r="A1885" t="s">
        <v>1956</v>
      </c>
      <c r="B1885">
        <v>0.63100000000000001</v>
      </c>
      <c r="D1885" t="str">
        <f>INDEX(Teams!$B:$B,MATCH(MID(output!A1885,6,4)*1,Teams!$A:$A,0))&amp;"_"&amp;INDEX(Teams!$B:$B,MATCH(MID(output!A1885,11,4)*1,Teams!$A:$A,0))</f>
        <v>Northern Iowa_St John's</v>
      </c>
    </row>
    <row r="1886" spans="1:4" x14ac:dyDescent="0.55000000000000004">
      <c r="A1886" t="s">
        <v>1957</v>
      </c>
      <c r="B1886">
        <v>0.61799999999999999</v>
      </c>
      <c r="D1886" t="str">
        <f>INDEX(Teams!$B:$B,MATCH(MID(output!A1886,6,4)*1,Teams!$A:$A,0))&amp;"_"&amp;INDEX(Teams!$B:$B,MATCH(MID(output!A1886,11,4)*1,Teams!$A:$A,0))</f>
        <v>Northern Iowa_Texas</v>
      </c>
    </row>
    <row r="1887" spans="1:4" x14ac:dyDescent="0.55000000000000004">
      <c r="A1887" t="s">
        <v>1958</v>
      </c>
      <c r="B1887">
        <v>0.73299999999999998</v>
      </c>
      <c r="D1887" t="str">
        <f>INDEX(Teams!$B:$B,MATCH(MID(output!A1887,6,4)*1,Teams!$A:$A,0))&amp;"_"&amp;INDEX(Teams!$B:$B,MATCH(MID(output!A1887,11,4)*1,Teams!$A:$A,0))</f>
        <v>Northern Iowa_TX Southern</v>
      </c>
    </row>
    <row r="1888" spans="1:4" x14ac:dyDescent="0.55000000000000004">
      <c r="A1888" t="s">
        <v>1959</v>
      </c>
      <c r="B1888">
        <v>0.76400000000000001</v>
      </c>
      <c r="D1888" t="str">
        <f>INDEX(Teams!$B:$B,MATCH(MID(output!A1888,6,4)*1,Teams!$A:$A,0))&amp;"_"&amp;INDEX(Teams!$B:$B,MATCH(MID(output!A1888,11,4)*1,Teams!$A:$A,0))</f>
        <v>Northern Iowa_UAB</v>
      </c>
    </row>
    <row r="1889" spans="1:4" x14ac:dyDescent="0.55000000000000004">
      <c r="A1889" t="s">
        <v>1960</v>
      </c>
      <c r="B1889">
        <v>0.77300000000000002</v>
      </c>
      <c r="D1889" t="str">
        <f>INDEX(Teams!$B:$B,MATCH(MID(output!A1889,6,4)*1,Teams!$A:$A,0))&amp;"_"&amp;INDEX(Teams!$B:$B,MATCH(MID(output!A1889,11,4)*1,Teams!$A:$A,0))</f>
        <v>Northern Iowa_UC Irvine</v>
      </c>
    </row>
    <row r="1890" spans="1:4" x14ac:dyDescent="0.55000000000000004">
      <c r="A1890" t="s">
        <v>1961</v>
      </c>
      <c r="B1890">
        <v>0.63400000000000001</v>
      </c>
      <c r="D1890" t="str">
        <f>INDEX(Teams!$B:$B,MATCH(MID(output!A1890,6,4)*1,Teams!$A:$A,0))&amp;"_"&amp;INDEX(Teams!$B:$B,MATCH(MID(output!A1890,11,4)*1,Teams!$A:$A,0))</f>
        <v>Northern Iowa_UCLA</v>
      </c>
    </row>
    <row r="1891" spans="1:4" x14ac:dyDescent="0.55000000000000004">
      <c r="A1891" t="s">
        <v>1962</v>
      </c>
      <c r="B1891">
        <v>0.54600000000000004</v>
      </c>
      <c r="D1891" t="str">
        <f>INDEX(Teams!$B:$B,MATCH(MID(output!A1891,6,4)*1,Teams!$A:$A,0))&amp;"_"&amp;INDEX(Teams!$B:$B,MATCH(MID(output!A1891,11,4)*1,Teams!$A:$A,0))</f>
        <v>Northern Iowa_Utah</v>
      </c>
    </row>
    <row r="1892" spans="1:4" x14ac:dyDescent="0.55000000000000004">
      <c r="A1892" t="s">
        <v>1963</v>
      </c>
      <c r="B1892">
        <v>0.55300000000000005</v>
      </c>
      <c r="D1892" t="str">
        <f>INDEX(Teams!$B:$B,MATCH(MID(output!A1892,6,4)*1,Teams!$A:$A,0))&amp;"_"&amp;INDEX(Teams!$B:$B,MATCH(MID(output!A1892,11,4)*1,Teams!$A:$A,0))</f>
        <v>Northern Iowa_VA Commonwealth</v>
      </c>
    </row>
    <row r="1893" spans="1:4" x14ac:dyDescent="0.55000000000000004">
      <c r="A1893" t="s">
        <v>1964</v>
      </c>
      <c r="B1893">
        <v>0.74</v>
      </c>
      <c r="D1893" t="str">
        <f>INDEX(Teams!$B:$B,MATCH(MID(output!A1893,6,4)*1,Teams!$A:$A,0))&amp;"_"&amp;INDEX(Teams!$B:$B,MATCH(MID(output!A1893,11,4)*1,Teams!$A:$A,0))</f>
        <v>Northern Iowa_Valparaiso</v>
      </c>
    </row>
    <row r="1894" spans="1:4" x14ac:dyDescent="0.55000000000000004">
      <c r="A1894" t="s">
        <v>1965</v>
      </c>
      <c r="B1894">
        <v>0.40899999999999997</v>
      </c>
      <c r="D1894" t="str">
        <f>INDEX(Teams!$B:$B,MATCH(MID(output!A1894,6,4)*1,Teams!$A:$A,0))&amp;"_"&amp;INDEX(Teams!$B:$B,MATCH(MID(output!A1894,11,4)*1,Teams!$A:$A,0))</f>
        <v>Northern Iowa_Villanova</v>
      </c>
    </row>
    <row r="1895" spans="1:4" x14ac:dyDescent="0.55000000000000004">
      <c r="A1895" t="s">
        <v>1966</v>
      </c>
      <c r="B1895">
        <v>0.496</v>
      </c>
      <c r="D1895" t="str">
        <f>INDEX(Teams!$B:$B,MATCH(MID(output!A1895,6,4)*1,Teams!$A:$A,0))&amp;"_"&amp;INDEX(Teams!$B:$B,MATCH(MID(output!A1895,11,4)*1,Teams!$A:$A,0))</f>
        <v>Northern Iowa_Virginia</v>
      </c>
    </row>
    <row r="1896" spans="1:4" x14ac:dyDescent="0.55000000000000004">
      <c r="A1896" t="s">
        <v>1967</v>
      </c>
      <c r="B1896">
        <v>0.55800000000000005</v>
      </c>
      <c r="D1896" t="str">
        <f>INDEX(Teams!$B:$B,MATCH(MID(output!A1896,6,4)*1,Teams!$A:$A,0))&amp;"_"&amp;INDEX(Teams!$B:$B,MATCH(MID(output!A1896,11,4)*1,Teams!$A:$A,0))</f>
        <v>Northern Iowa_West Virginia</v>
      </c>
    </row>
    <row r="1897" spans="1:4" x14ac:dyDescent="0.55000000000000004">
      <c r="A1897" t="s">
        <v>1968</v>
      </c>
      <c r="B1897">
        <v>0.54500000000000004</v>
      </c>
      <c r="D1897" t="str">
        <f>INDEX(Teams!$B:$B,MATCH(MID(output!A1897,6,4)*1,Teams!$A:$A,0))&amp;"_"&amp;INDEX(Teams!$B:$B,MATCH(MID(output!A1897,11,4)*1,Teams!$A:$A,0))</f>
        <v>Northern Iowa_Wichita St</v>
      </c>
    </row>
    <row r="1898" spans="1:4" x14ac:dyDescent="0.55000000000000004">
      <c r="A1898" t="s">
        <v>1969</v>
      </c>
      <c r="B1898">
        <v>0.38300000000000001</v>
      </c>
      <c r="D1898" t="str">
        <f>INDEX(Teams!$B:$B,MATCH(MID(output!A1898,6,4)*1,Teams!$A:$A,0))&amp;"_"&amp;INDEX(Teams!$B:$B,MATCH(MID(output!A1898,11,4)*1,Teams!$A:$A,0))</f>
        <v>Northern Iowa_Wisconsin</v>
      </c>
    </row>
    <row r="1899" spans="1:4" x14ac:dyDescent="0.55000000000000004">
      <c r="A1899" t="s">
        <v>1970</v>
      </c>
      <c r="B1899">
        <v>0.76300000000000001</v>
      </c>
      <c r="D1899" t="str">
        <f>INDEX(Teams!$B:$B,MATCH(MID(output!A1899,6,4)*1,Teams!$A:$A,0))&amp;"_"&amp;INDEX(Teams!$B:$B,MATCH(MID(output!A1899,11,4)*1,Teams!$A:$A,0))</f>
        <v>Northern Iowa_Wofford</v>
      </c>
    </row>
    <row r="1900" spans="1:4" x14ac:dyDescent="0.55000000000000004">
      <c r="A1900" t="s">
        <v>1971</v>
      </c>
      <c r="B1900">
        <v>0.78400000000000003</v>
      </c>
      <c r="D1900" t="str">
        <f>INDEX(Teams!$B:$B,MATCH(MID(output!A1900,6,4)*1,Teams!$A:$A,0))&amp;"_"&amp;INDEX(Teams!$B:$B,MATCH(MID(output!A1900,11,4)*1,Teams!$A:$A,0))</f>
        <v>Northern Iowa_Wyoming</v>
      </c>
    </row>
    <row r="1901" spans="1:4" x14ac:dyDescent="0.55000000000000004">
      <c r="A1901" t="s">
        <v>1972</v>
      </c>
      <c r="B1901">
        <v>0.626</v>
      </c>
      <c r="D1901" t="str">
        <f>INDEX(Teams!$B:$B,MATCH(MID(output!A1901,6,4)*1,Teams!$A:$A,0))&amp;"_"&amp;INDEX(Teams!$B:$B,MATCH(MID(output!A1901,11,4)*1,Teams!$A:$A,0))</f>
        <v>Northern Iowa_Xavier</v>
      </c>
    </row>
    <row r="1902" spans="1:4" x14ac:dyDescent="0.55000000000000004">
      <c r="A1902" t="s">
        <v>1973</v>
      </c>
      <c r="B1902">
        <v>0.69499999999999995</v>
      </c>
      <c r="D1902" t="str">
        <f>INDEX(Teams!$B:$B,MATCH(MID(output!A1902,6,4)*1,Teams!$A:$A,0))&amp;"_"&amp;INDEX(Teams!$B:$B,MATCH(MID(output!A1902,11,4)*1,Teams!$A:$A,0))</f>
        <v>Notre Dame_Ohio St</v>
      </c>
    </row>
    <row r="1903" spans="1:4" x14ac:dyDescent="0.55000000000000004">
      <c r="A1903" t="s">
        <v>1974</v>
      </c>
      <c r="B1903">
        <v>0.64300000000000002</v>
      </c>
      <c r="D1903" t="str">
        <f>INDEX(Teams!$B:$B,MATCH(MID(output!A1903,6,4)*1,Teams!$A:$A,0))&amp;"_"&amp;INDEX(Teams!$B:$B,MATCH(MID(output!A1903,11,4)*1,Teams!$A:$A,0))</f>
        <v>Notre Dame_Oklahoma</v>
      </c>
    </row>
    <row r="1904" spans="1:4" x14ac:dyDescent="0.55000000000000004">
      <c r="A1904" t="s">
        <v>1975</v>
      </c>
      <c r="B1904">
        <v>0.78600000000000003</v>
      </c>
      <c r="D1904" t="str">
        <f>INDEX(Teams!$B:$B,MATCH(MID(output!A1904,6,4)*1,Teams!$A:$A,0))&amp;"_"&amp;INDEX(Teams!$B:$B,MATCH(MID(output!A1904,11,4)*1,Teams!$A:$A,0))</f>
        <v>Notre Dame_Oklahoma St</v>
      </c>
    </row>
    <row r="1905" spans="1:4" x14ac:dyDescent="0.55000000000000004">
      <c r="A1905" t="s">
        <v>1976</v>
      </c>
      <c r="B1905">
        <v>0.751</v>
      </c>
      <c r="D1905" t="str">
        <f>INDEX(Teams!$B:$B,MATCH(MID(output!A1905,6,4)*1,Teams!$A:$A,0))&amp;"_"&amp;INDEX(Teams!$B:$B,MATCH(MID(output!A1905,11,4)*1,Teams!$A:$A,0))</f>
        <v>Notre Dame_Oregon</v>
      </c>
    </row>
    <row r="1906" spans="1:4" x14ac:dyDescent="0.55000000000000004">
      <c r="A1906" t="s">
        <v>1977</v>
      </c>
      <c r="B1906">
        <v>0.74199999999999999</v>
      </c>
      <c r="D1906" t="str">
        <f>INDEX(Teams!$B:$B,MATCH(MID(output!A1906,6,4)*1,Teams!$A:$A,0))&amp;"_"&amp;INDEX(Teams!$B:$B,MATCH(MID(output!A1906,11,4)*1,Teams!$A:$A,0))</f>
        <v>Notre Dame_Providence</v>
      </c>
    </row>
    <row r="1907" spans="1:4" x14ac:dyDescent="0.55000000000000004">
      <c r="A1907" t="s">
        <v>1978</v>
      </c>
      <c r="B1907">
        <v>0.78800000000000003</v>
      </c>
      <c r="D1907" t="str">
        <f>INDEX(Teams!$B:$B,MATCH(MID(output!A1907,6,4)*1,Teams!$A:$A,0))&amp;"_"&amp;INDEX(Teams!$B:$B,MATCH(MID(output!A1907,11,4)*1,Teams!$A:$A,0))</f>
        <v>Notre Dame_Purdue</v>
      </c>
    </row>
    <row r="1908" spans="1:4" x14ac:dyDescent="0.55000000000000004">
      <c r="A1908" t="s">
        <v>1979</v>
      </c>
      <c r="B1908">
        <v>0.83</v>
      </c>
      <c r="D1908" t="str">
        <f>INDEX(Teams!$B:$B,MATCH(MID(output!A1908,6,4)*1,Teams!$A:$A,0))&amp;"_"&amp;INDEX(Teams!$B:$B,MATCH(MID(output!A1908,11,4)*1,Teams!$A:$A,0))</f>
        <v>Notre Dame_Robert Morris</v>
      </c>
    </row>
    <row r="1909" spans="1:4" x14ac:dyDescent="0.55000000000000004">
      <c r="A1909" t="s">
        <v>1980</v>
      </c>
      <c r="B1909">
        <v>0.75</v>
      </c>
      <c r="D1909" t="str">
        <f>INDEX(Teams!$B:$B,MATCH(MID(output!A1909,6,4)*1,Teams!$A:$A,0))&amp;"_"&amp;INDEX(Teams!$B:$B,MATCH(MID(output!A1909,11,4)*1,Teams!$A:$A,0))</f>
        <v>Notre Dame_San Diego St</v>
      </c>
    </row>
    <row r="1910" spans="1:4" x14ac:dyDescent="0.55000000000000004">
      <c r="A1910" t="s">
        <v>1981</v>
      </c>
      <c r="B1910">
        <v>0.78</v>
      </c>
      <c r="D1910" t="str">
        <f>INDEX(Teams!$B:$B,MATCH(MID(output!A1910,6,4)*1,Teams!$A:$A,0))&amp;"_"&amp;INDEX(Teams!$B:$B,MATCH(MID(output!A1910,11,4)*1,Teams!$A:$A,0))</f>
        <v>Notre Dame_SF Austin</v>
      </c>
    </row>
    <row r="1911" spans="1:4" x14ac:dyDescent="0.55000000000000004">
      <c r="A1911" t="s">
        <v>1982</v>
      </c>
      <c r="B1911">
        <v>0.73699999999999999</v>
      </c>
      <c r="D1911" t="str">
        <f>INDEX(Teams!$B:$B,MATCH(MID(output!A1911,6,4)*1,Teams!$A:$A,0))&amp;"_"&amp;INDEX(Teams!$B:$B,MATCH(MID(output!A1911,11,4)*1,Teams!$A:$A,0))</f>
        <v>Notre Dame_SMU</v>
      </c>
    </row>
    <row r="1912" spans="1:4" x14ac:dyDescent="0.55000000000000004">
      <c r="A1912" t="s">
        <v>1983</v>
      </c>
      <c r="B1912">
        <v>0.82</v>
      </c>
      <c r="D1912" t="str">
        <f>INDEX(Teams!$B:$B,MATCH(MID(output!A1912,6,4)*1,Teams!$A:$A,0))&amp;"_"&amp;INDEX(Teams!$B:$B,MATCH(MID(output!A1912,11,4)*1,Teams!$A:$A,0))</f>
        <v>Notre Dame_St John's</v>
      </c>
    </row>
    <row r="1913" spans="1:4" x14ac:dyDescent="0.55000000000000004">
      <c r="A1913" t="s">
        <v>1984</v>
      </c>
      <c r="B1913">
        <v>0.72899999999999998</v>
      </c>
      <c r="D1913" t="str">
        <f>INDEX(Teams!$B:$B,MATCH(MID(output!A1913,6,4)*1,Teams!$A:$A,0))&amp;"_"&amp;INDEX(Teams!$B:$B,MATCH(MID(output!A1913,11,4)*1,Teams!$A:$A,0))</f>
        <v>Notre Dame_Texas</v>
      </c>
    </row>
    <row r="1914" spans="1:4" x14ac:dyDescent="0.55000000000000004">
      <c r="A1914" t="s">
        <v>1985</v>
      </c>
      <c r="B1914">
        <v>0.79800000000000004</v>
      </c>
      <c r="D1914" t="str">
        <f>INDEX(Teams!$B:$B,MATCH(MID(output!A1914,6,4)*1,Teams!$A:$A,0))&amp;"_"&amp;INDEX(Teams!$B:$B,MATCH(MID(output!A1914,11,4)*1,Teams!$A:$A,0))</f>
        <v>Notre Dame_TX Southern</v>
      </c>
    </row>
    <row r="1915" spans="1:4" x14ac:dyDescent="0.55000000000000004">
      <c r="A1915" t="s">
        <v>1986</v>
      </c>
      <c r="B1915">
        <v>0.86</v>
      </c>
      <c r="D1915" t="str">
        <f>INDEX(Teams!$B:$B,MATCH(MID(output!A1915,6,4)*1,Teams!$A:$A,0))&amp;"_"&amp;INDEX(Teams!$B:$B,MATCH(MID(output!A1915,11,4)*1,Teams!$A:$A,0))</f>
        <v>Notre Dame_UAB</v>
      </c>
    </row>
    <row r="1916" spans="1:4" x14ac:dyDescent="0.55000000000000004">
      <c r="A1916" t="s">
        <v>1987</v>
      </c>
      <c r="B1916">
        <v>0.89200000000000002</v>
      </c>
      <c r="D1916" t="str">
        <f>INDEX(Teams!$B:$B,MATCH(MID(output!A1916,6,4)*1,Teams!$A:$A,0))&amp;"_"&amp;INDEX(Teams!$B:$B,MATCH(MID(output!A1916,11,4)*1,Teams!$A:$A,0))</f>
        <v>Notre Dame_UC Irvine</v>
      </c>
    </row>
    <row r="1917" spans="1:4" x14ac:dyDescent="0.55000000000000004">
      <c r="A1917" t="s">
        <v>1988</v>
      </c>
      <c r="B1917">
        <v>0.79</v>
      </c>
      <c r="D1917" t="str">
        <f>INDEX(Teams!$B:$B,MATCH(MID(output!A1917,6,4)*1,Teams!$A:$A,0))&amp;"_"&amp;INDEX(Teams!$B:$B,MATCH(MID(output!A1917,11,4)*1,Teams!$A:$A,0))</f>
        <v>Notre Dame_UCLA</v>
      </c>
    </row>
    <row r="1918" spans="1:4" x14ac:dyDescent="0.55000000000000004">
      <c r="A1918" t="s">
        <v>1989</v>
      </c>
      <c r="B1918">
        <v>0.70599999999999996</v>
      </c>
      <c r="D1918" t="str">
        <f>INDEX(Teams!$B:$B,MATCH(MID(output!A1918,6,4)*1,Teams!$A:$A,0))&amp;"_"&amp;INDEX(Teams!$B:$B,MATCH(MID(output!A1918,11,4)*1,Teams!$A:$A,0))</f>
        <v>Notre Dame_Utah</v>
      </c>
    </row>
    <row r="1919" spans="1:4" x14ac:dyDescent="0.55000000000000004">
      <c r="A1919" t="s">
        <v>1990</v>
      </c>
      <c r="B1919">
        <v>0.63200000000000001</v>
      </c>
      <c r="D1919" t="str">
        <f>INDEX(Teams!$B:$B,MATCH(MID(output!A1919,6,4)*1,Teams!$A:$A,0))&amp;"_"&amp;INDEX(Teams!$B:$B,MATCH(MID(output!A1919,11,4)*1,Teams!$A:$A,0))</f>
        <v>Notre Dame_VA Commonwealth</v>
      </c>
    </row>
    <row r="1920" spans="1:4" x14ac:dyDescent="0.55000000000000004">
      <c r="A1920" t="s">
        <v>1991</v>
      </c>
      <c r="B1920">
        <v>0.88100000000000001</v>
      </c>
      <c r="D1920" t="str">
        <f>INDEX(Teams!$B:$B,MATCH(MID(output!A1920,6,4)*1,Teams!$A:$A,0))&amp;"_"&amp;INDEX(Teams!$B:$B,MATCH(MID(output!A1920,11,4)*1,Teams!$A:$A,0))</f>
        <v>Notre Dame_Valparaiso</v>
      </c>
    </row>
    <row r="1921" spans="1:4" x14ac:dyDescent="0.55000000000000004">
      <c r="A1921" t="s">
        <v>1992</v>
      </c>
      <c r="B1921">
        <v>0.55600000000000005</v>
      </c>
      <c r="D1921" t="str">
        <f>INDEX(Teams!$B:$B,MATCH(MID(output!A1921,6,4)*1,Teams!$A:$A,0))&amp;"_"&amp;INDEX(Teams!$B:$B,MATCH(MID(output!A1921,11,4)*1,Teams!$A:$A,0))</f>
        <v>Notre Dame_Villanova</v>
      </c>
    </row>
    <row r="1922" spans="1:4" x14ac:dyDescent="0.55000000000000004">
      <c r="A1922" t="s">
        <v>1993</v>
      </c>
      <c r="B1922">
        <v>0.67900000000000005</v>
      </c>
      <c r="D1922" t="str">
        <f>INDEX(Teams!$B:$B,MATCH(MID(output!A1922,6,4)*1,Teams!$A:$A,0))&amp;"_"&amp;INDEX(Teams!$B:$B,MATCH(MID(output!A1922,11,4)*1,Teams!$A:$A,0))</f>
        <v>Notre Dame_Virginia</v>
      </c>
    </row>
    <row r="1923" spans="1:4" x14ac:dyDescent="0.55000000000000004">
      <c r="A1923" t="s">
        <v>1994</v>
      </c>
      <c r="B1923">
        <v>0.66900000000000004</v>
      </c>
      <c r="D1923" t="str">
        <f>INDEX(Teams!$B:$B,MATCH(MID(output!A1923,6,4)*1,Teams!$A:$A,0))&amp;"_"&amp;INDEX(Teams!$B:$B,MATCH(MID(output!A1923,11,4)*1,Teams!$A:$A,0))</f>
        <v>Notre Dame_West Virginia</v>
      </c>
    </row>
    <row r="1924" spans="1:4" x14ac:dyDescent="0.55000000000000004">
      <c r="A1924" t="s">
        <v>1995</v>
      </c>
      <c r="B1924">
        <v>0.71399999999999997</v>
      </c>
      <c r="D1924" t="str">
        <f>INDEX(Teams!$B:$B,MATCH(MID(output!A1924,6,4)*1,Teams!$A:$A,0))&amp;"_"&amp;INDEX(Teams!$B:$B,MATCH(MID(output!A1924,11,4)*1,Teams!$A:$A,0))</f>
        <v>Notre Dame_Wichita St</v>
      </c>
    </row>
    <row r="1925" spans="1:4" x14ac:dyDescent="0.55000000000000004">
      <c r="A1925" t="s">
        <v>1996</v>
      </c>
      <c r="B1925">
        <v>0.53500000000000003</v>
      </c>
      <c r="D1925" t="str">
        <f>INDEX(Teams!$B:$B,MATCH(MID(output!A1925,6,4)*1,Teams!$A:$A,0))&amp;"_"&amp;INDEX(Teams!$B:$B,MATCH(MID(output!A1925,11,4)*1,Teams!$A:$A,0))</f>
        <v>Notre Dame_Wisconsin</v>
      </c>
    </row>
    <row r="1926" spans="1:4" x14ac:dyDescent="0.55000000000000004">
      <c r="A1926" t="s">
        <v>1997</v>
      </c>
      <c r="B1926">
        <v>0.871</v>
      </c>
      <c r="D1926" t="str">
        <f>INDEX(Teams!$B:$B,MATCH(MID(output!A1926,6,4)*1,Teams!$A:$A,0))&amp;"_"&amp;INDEX(Teams!$B:$B,MATCH(MID(output!A1926,11,4)*1,Teams!$A:$A,0))</f>
        <v>Notre Dame_Wofford</v>
      </c>
    </row>
    <row r="1927" spans="1:4" x14ac:dyDescent="0.55000000000000004">
      <c r="A1927" t="s">
        <v>1998</v>
      </c>
      <c r="B1927">
        <v>0.91200000000000003</v>
      </c>
      <c r="D1927" t="str">
        <f>INDEX(Teams!$B:$B,MATCH(MID(output!A1927,6,4)*1,Teams!$A:$A,0))&amp;"_"&amp;INDEX(Teams!$B:$B,MATCH(MID(output!A1927,11,4)*1,Teams!$A:$A,0))</f>
        <v>Notre Dame_Wyoming</v>
      </c>
    </row>
    <row r="1928" spans="1:4" x14ac:dyDescent="0.55000000000000004">
      <c r="A1928" t="s">
        <v>1999</v>
      </c>
      <c r="B1928">
        <v>0.74</v>
      </c>
      <c r="D1928" t="str">
        <f>INDEX(Teams!$B:$B,MATCH(MID(output!A1928,6,4)*1,Teams!$A:$A,0))&amp;"_"&amp;INDEX(Teams!$B:$B,MATCH(MID(output!A1928,11,4)*1,Teams!$A:$A,0))</f>
        <v>Notre Dame_Xavier</v>
      </c>
    </row>
    <row r="1929" spans="1:4" x14ac:dyDescent="0.55000000000000004">
      <c r="A1929" t="s">
        <v>2000</v>
      </c>
      <c r="B1929">
        <v>0.41299999999999998</v>
      </c>
      <c r="D1929" t="str">
        <f>INDEX(Teams!$B:$B,MATCH(MID(output!A1929,6,4)*1,Teams!$A:$A,0))&amp;"_"&amp;INDEX(Teams!$B:$B,MATCH(MID(output!A1929,11,4)*1,Teams!$A:$A,0))</f>
        <v>Ohio St_Oklahoma</v>
      </c>
    </row>
    <row r="1930" spans="1:4" x14ac:dyDescent="0.55000000000000004">
      <c r="A1930" t="s">
        <v>2001</v>
      </c>
      <c r="B1930">
        <v>0.442</v>
      </c>
      <c r="D1930" t="str">
        <f>INDEX(Teams!$B:$B,MATCH(MID(output!A1930,6,4)*1,Teams!$A:$A,0))&amp;"_"&amp;INDEX(Teams!$B:$B,MATCH(MID(output!A1930,11,4)*1,Teams!$A:$A,0))</f>
        <v>Ohio St_Oklahoma St</v>
      </c>
    </row>
    <row r="1931" spans="1:4" x14ac:dyDescent="0.55000000000000004">
      <c r="A1931" t="s">
        <v>2002</v>
      </c>
      <c r="B1931">
        <v>0.52100000000000002</v>
      </c>
      <c r="D1931" t="str">
        <f>INDEX(Teams!$B:$B,MATCH(MID(output!A1931,6,4)*1,Teams!$A:$A,0))&amp;"_"&amp;INDEX(Teams!$B:$B,MATCH(MID(output!A1931,11,4)*1,Teams!$A:$A,0))</f>
        <v>Ohio St_Oregon</v>
      </c>
    </row>
    <row r="1932" spans="1:4" x14ac:dyDescent="0.55000000000000004">
      <c r="A1932" t="s">
        <v>2003</v>
      </c>
      <c r="B1932">
        <v>0.48399999999999999</v>
      </c>
      <c r="D1932" t="str">
        <f>INDEX(Teams!$B:$B,MATCH(MID(output!A1932,6,4)*1,Teams!$A:$A,0))&amp;"_"&amp;INDEX(Teams!$B:$B,MATCH(MID(output!A1932,11,4)*1,Teams!$A:$A,0))</f>
        <v>Ohio St_Providence</v>
      </c>
    </row>
    <row r="1933" spans="1:4" x14ac:dyDescent="0.55000000000000004">
      <c r="A1933" t="s">
        <v>2004</v>
      </c>
      <c r="B1933">
        <v>0.54700000000000004</v>
      </c>
      <c r="D1933" t="str">
        <f>INDEX(Teams!$B:$B,MATCH(MID(output!A1933,6,4)*1,Teams!$A:$A,0))&amp;"_"&amp;INDEX(Teams!$B:$B,MATCH(MID(output!A1933,11,4)*1,Teams!$A:$A,0))</f>
        <v>Ohio St_Purdue</v>
      </c>
    </row>
    <row r="1934" spans="1:4" x14ac:dyDescent="0.55000000000000004">
      <c r="A1934" t="s">
        <v>2005</v>
      </c>
      <c r="B1934">
        <v>0.66100000000000003</v>
      </c>
      <c r="D1934" t="str">
        <f>INDEX(Teams!$B:$B,MATCH(MID(output!A1934,6,4)*1,Teams!$A:$A,0))&amp;"_"&amp;INDEX(Teams!$B:$B,MATCH(MID(output!A1934,11,4)*1,Teams!$A:$A,0))</f>
        <v>Ohio St_Robert Morris</v>
      </c>
    </row>
    <row r="1935" spans="1:4" x14ac:dyDescent="0.55000000000000004">
      <c r="A1935" t="s">
        <v>2006</v>
      </c>
      <c r="B1935">
        <v>0.47499999999999998</v>
      </c>
      <c r="D1935" t="str">
        <f>INDEX(Teams!$B:$B,MATCH(MID(output!A1935,6,4)*1,Teams!$A:$A,0))&amp;"_"&amp;INDEX(Teams!$B:$B,MATCH(MID(output!A1935,11,4)*1,Teams!$A:$A,0))</f>
        <v>Ohio St_San Diego St</v>
      </c>
    </row>
    <row r="1936" spans="1:4" x14ac:dyDescent="0.55000000000000004">
      <c r="A1936" t="s">
        <v>2007</v>
      </c>
      <c r="B1936">
        <v>0.56999999999999995</v>
      </c>
      <c r="D1936" t="str">
        <f>INDEX(Teams!$B:$B,MATCH(MID(output!A1936,6,4)*1,Teams!$A:$A,0))&amp;"_"&amp;INDEX(Teams!$B:$B,MATCH(MID(output!A1936,11,4)*1,Teams!$A:$A,0))</f>
        <v>Ohio St_SF Austin</v>
      </c>
    </row>
    <row r="1937" spans="1:4" x14ac:dyDescent="0.55000000000000004">
      <c r="A1937" t="s">
        <v>2008</v>
      </c>
      <c r="B1937">
        <v>0.48299999999999998</v>
      </c>
      <c r="D1937" t="str">
        <f>INDEX(Teams!$B:$B,MATCH(MID(output!A1937,6,4)*1,Teams!$A:$A,0))&amp;"_"&amp;INDEX(Teams!$B:$B,MATCH(MID(output!A1937,11,4)*1,Teams!$A:$A,0))</f>
        <v>Ohio St_SMU</v>
      </c>
    </row>
    <row r="1938" spans="1:4" x14ac:dyDescent="0.55000000000000004">
      <c r="A1938" t="s">
        <v>2009</v>
      </c>
      <c r="B1938">
        <v>0.48899999999999999</v>
      </c>
      <c r="D1938" t="str">
        <f>INDEX(Teams!$B:$B,MATCH(MID(output!A1938,6,4)*1,Teams!$A:$A,0))&amp;"_"&amp;INDEX(Teams!$B:$B,MATCH(MID(output!A1938,11,4)*1,Teams!$A:$A,0))</f>
        <v>Ohio St_St John's</v>
      </c>
    </row>
    <row r="1939" spans="1:4" x14ac:dyDescent="0.55000000000000004">
      <c r="A1939" t="s">
        <v>2010</v>
      </c>
      <c r="B1939">
        <v>0.48499999999999999</v>
      </c>
      <c r="D1939" t="str">
        <f>INDEX(Teams!$B:$B,MATCH(MID(output!A1939,6,4)*1,Teams!$A:$A,0))&amp;"_"&amp;INDEX(Teams!$B:$B,MATCH(MID(output!A1939,11,4)*1,Teams!$A:$A,0))</f>
        <v>Ohio St_Texas</v>
      </c>
    </row>
    <row r="1940" spans="1:4" x14ac:dyDescent="0.55000000000000004">
      <c r="A1940" t="s">
        <v>2011</v>
      </c>
      <c r="B1940">
        <v>0.65700000000000003</v>
      </c>
      <c r="D1940" t="str">
        <f>INDEX(Teams!$B:$B,MATCH(MID(output!A1940,6,4)*1,Teams!$A:$A,0))&amp;"_"&amp;INDEX(Teams!$B:$B,MATCH(MID(output!A1940,11,4)*1,Teams!$A:$A,0))</f>
        <v>Ohio St_TX Southern</v>
      </c>
    </row>
    <row r="1941" spans="1:4" x14ac:dyDescent="0.55000000000000004">
      <c r="A1941" t="s">
        <v>2012</v>
      </c>
      <c r="B1941">
        <v>0.63400000000000001</v>
      </c>
      <c r="D1941" t="str">
        <f>INDEX(Teams!$B:$B,MATCH(MID(output!A1941,6,4)*1,Teams!$A:$A,0))&amp;"_"&amp;INDEX(Teams!$B:$B,MATCH(MID(output!A1941,11,4)*1,Teams!$A:$A,0))</f>
        <v>Ohio St_UAB</v>
      </c>
    </row>
    <row r="1942" spans="1:4" x14ac:dyDescent="0.55000000000000004">
      <c r="A1942" t="s">
        <v>2013</v>
      </c>
      <c r="B1942">
        <v>0.66100000000000003</v>
      </c>
      <c r="D1942" t="str">
        <f>INDEX(Teams!$B:$B,MATCH(MID(output!A1942,6,4)*1,Teams!$A:$A,0))&amp;"_"&amp;INDEX(Teams!$B:$B,MATCH(MID(output!A1942,11,4)*1,Teams!$A:$A,0))</f>
        <v>Ohio St_UC Irvine</v>
      </c>
    </row>
    <row r="1943" spans="1:4" x14ac:dyDescent="0.55000000000000004">
      <c r="A1943" t="s">
        <v>2014</v>
      </c>
      <c r="B1943">
        <v>0.53700000000000003</v>
      </c>
      <c r="D1943" t="str">
        <f>INDEX(Teams!$B:$B,MATCH(MID(output!A1943,6,4)*1,Teams!$A:$A,0))&amp;"_"&amp;INDEX(Teams!$B:$B,MATCH(MID(output!A1943,11,4)*1,Teams!$A:$A,0))</f>
        <v>Ohio St_UCLA</v>
      </c>
    </row>
    <row r="1944" spans="1:4" x14ac:dyDescent="0.55000000000000004">
      <c r="A1944" t="s">
        <v>2015</v>
      </c>
      <c r="B1944">
        <v>0.48099999999999998</v>
      </c>
      <c r="D1944" t="str">
        <f>INDEX(Teams!$B:$B,MATCH(MID(output!A1944,6,4)*1,Teams!$A:$A,0))&amp;"_"&amp;INDEX(Teams!$B:$B,MATCH(MID(output!A1944,11,4)*1,Teams!$A:$A,0))</f>
        <v>Ohio St_Utah</v>
      </c>
    </row>
    <row r="1945" spans="1:4" x14ac:dyDescent="0.55000000000000004">
      <c r="A1945" t="s">
        <v>2016</v>
      </c>
      <c r="B1945">
        <v>0.47299999999999998</v>
      </c>
      <c r="D1945" t="str">
        <f>INDEX(Teams!$B:$B,MATCH(MID(output!A1945,6,4)*1,Teams!$A:$A,0))&amp;"_"&amp;INDEX(Teams!$B:$B,MATCH(MID(output!A1945,11,4)*1,Teams!$A:$A,0))</f>
        <v>Ohio St_VA Commonwealth</v>
      </c>
    </row>
    <row r="1946" spans="1:4" x14ac:dyDescent="0.55000000000000004">
      <c r="A1946" t="s">
        <v>2017</v>
      </c>
      <c r="B1946">
        <v>0.61199999999999999</v>
      </c>
      <c r="D1946" t="str">
        <f>INDEX(Teams!$B:$B,MATCH(MID(output!A1946,6,4)*1,Teams!$A:$A,0))&amp;"_"&amp;INDEX(Teams!$B:$B,MATCH(MID(output!A1946,11,4)*1,Teams!$A:$A,0))</f>
        <v>Ohio St_Valparaiso</v>
      </c>
    </row>
    <row r="1947" spans="1:4" x14ac:dyDescent="0.55000000000000004">
      <c r="A1947" t="s">
        <v>2018</v>
      </c>
      <c r="B1947">
        <v>0.33200000000000002</v>
      </c>
      <c r="D1947" t="str">
        <f>INDEX(Teams!$B:$B,MATCH(MID(output!A1947,6,4)*1,Teams!$A:$A,0))&amp;"_"&amp;INDEX(Teams!$B:$B,MATCH(MID(output!A1947,11,4)*1,Teams!$A:$A,0))</f>
        <v>Ohio St_Villanova</v>
      </c>
    </row>
    <row r="1948" spans="1:4" x14ac:dyDescent="0.55000000000000004">
      <c r="A1948" t="s">
        <v>2019</v>
      </c>
      <c r="B1948">
        <v>0.40899999999999997</v>
      </c>
      <c r="D1948" t="str">
        <f>INDEX(Teams!$B:$B,MATCH(MID(output!A1948,6,4)*1,Teams!$A:$A,0))&amp;"_"&amp;INDEX(Teams!$B:$B,MATCH(MID(output!A1948,11,4)*1,Teams!$A:$A,0))</f>
        <v>Ohio St_Virginia</v>
      </c>
    </row>
    <row r="1949" spans="1:4" x14ac:dyDescent="0.55000000000000004">
      <c r="A1949" t="s">
        <v>2020</v>
      </c>
      <c r="B1949">
        <v>0.47</v>
      </c>
      <c r="D1949" t="str">
        <f>INDEX(Teams!$B:$B,MATCH(MID(output!A1949,6,4)*1,Teams!$A:$A,0))&amp;"_"&amp;INDEX(Teams!$B:$B,MATCH(MID(output!A1949,11,4)*1,Teams!$A:$A,0))</f>
        <v>Ohio St_West Virginia</v>
      </c>
    </row>
    <row r="1950" spans="1:4" x14ac:dyDescent="0.55000000000000004">
      <c r="A1950" t="s">
        <v>2021</v>
      </c>
      <c r="B1950">
        <v>0.44500000000000001</v>
      </c>
      <c r="D1950" t="str">
        <f>INDEX(Teams!$B:$B,MATCH(MID(output!A1950,6,4)*1,Teams!$A:$A,0))&amp;"_"&amp;INDEX(Teams!$B:$B,MATCH(MID(output!A1950,11,4)*1,Teams!$A:$A,0))</f>
        <v>Ohio St_Wichita St</v>
      </c>
    </row>
    <row r="1951" spans="1:4" x14ac:dyDescent="0.55000000000000004">
      <c r="A1951" t="s">
        <v>2022</v>
      </c>
      <c r="B1951">
        <v>0.33400000000000002</v>
      </c>
      <c r="D1951" t="str">
        <f>INDEX(Teams!$B:$B,MATCH(MID(output!A1951,6,4)*1,Teams!$A:$A,0))&amp;"_"&amp;INDEX(Teams!$B:$B,MATCH(MID(output!A1951,11,4)*1,Teams!$A:$A,0))</f>
        <v>Ohio St_Wisconsin</v>
      </c>
    </row>
    <row r="1952" spans="1:4" x14ac:dyDescent="0.55000000000000004">
      <c r="A1952" t="s">
        <v>2023</v>
      </c>
      <c r="B1952">
        <v>0.68200000000000005</v>
      </c>
      <c r="D1952" t="str">
        <f>INDEX(Teams!$B:$B,MATCH(MID(output!A1952,6,4)*1,Teams!$A:$A,0))&amp;"_"&amp;INDEX(Teams!$B:$B,MATCH(MID(output!A1952,11,4)*1,Teams!$A:$A,0))</f>
        <v>Ohio St_Wofford</v>
      </c>
    </row>
    <row r="1953" spans="1:4" x14ac:dyDescent="0.55000000000000004">
      <c r="A1953" t="s">
        <v>2024</v>
      </c>
      <c r="B1953">
        <v>0.68</v>
      </c>
      <c r="D1953" t="str">
        <f>INDEX(Teams!$B:$B,MATCH(MID(output!A1953,6,4)*1,Teams!$A:$A,0))&amp;"_"&amp;INDEX(Teams!$B:$B,MATCH(MID(output!A1953,11,4)*1,Teams!$A:$A,0))</f>
        <v>Ohio St_Wyoming</v>
      </c>
    </row>
    <row r="1954" spans="1:4" x14ac:dyDescent="0.55000000000000004">
      <c r="A1954" t="s">
        <v>2025</v>
      </c>
      <c r="B1954">
        <v>0.52800000000000002</v>
      </c>
      <c r="D1954" t="str">
        <f>INDEX(Teams!$B:$B,MATCH(MID(output!A1954,6,4)*1,Teams!$A:$A,0))&amp;"_"&amp;INDEX(Teams!$B:$B,MATCH(MID(output!A1954,11,4)*1,Teams!$A:$A,0))</f>
        <v>Ohio St_Xavier</v>
      </c>
    </row>
    <row r="1955" spans="1:4" x14ac:dyDescent="0.55000000000000004">
      <c r="A1955" t="s">
        <v>2026</v>
      </c>
      <c r="B1955">
        <v>0.53700000000000003</v>
      </c>
      <c r="D1955" t="str">
        <f>INDEX(Teams!$B:$B,MATCH(MID(output!A1955,6,4)*1,Teams!$A:$A,0))&amp;"_"&amp;INDEX(Teams!$B:$B,MATCH(MID(output!A1955,11,4)*1,Teams!$A:$A,0))</f>
        <v>Oklahoma_Oklahoma St</v>
      </c>
    </row>
    <row r="1956" spans="1:4" x14ac:dyDescent="0.55000000000000004">
      <c r="A1956" t="s">
        <v>2027</v>
      </c>
      <c r="B1956">
        <v>0.56100000000000005</v>
      </c>
      <c r="D1956" t="str">
        <f>INDEX(Teams!$B:$B,MATCH(MID(output!A1956,6,4)*1,Teams!$A:$A,0))&amp;"_"&amp;INDEX(Teams!$B:$B,MATCH(MID(output!A1956,11,4)*1,Teams!$A:$A,0))</f>
        <v>Oklahoma_Oregon</v>
      </c>
    </row>
    <row r="1957" spans="1:4" x14ac:dyDescent="0.55000000000000004">
      <c r="A1957" t="s">
        <v>2028</v>
      </c>
      <c r="B1957">
        <v>0.53</v>
      </c>
      <c r="D1957" t="str">
        <f>INDEX(Teams!$B:$B,MATCH(MID(output!A1957,6,4)*1,Teams!$A:$A,0))&amp;"_"&amp;INDEX(Teams!$B:$B,MATCH(MID(output!A1957,11,4)*1,Teams!$A:$A,0))</f>
        <v>Oklahoma_Providence</v>
      </c>
    </row>
    <row r="1958" spans="1:4" x14ac:dyDescent="0.55000000000000004">
      <c r="A1958" t="s">
        <v>2029</v>
      </c>
      <c r="B1958">
        <v>0.60399999999999998</v>
      </c>
      <c r="D1958" t="str">
        <f>INDEX(Teams!$B:$B,MATCH(MID(output!A1958,6,4)*1,Teams!$A:$A,0))&amp;"_"&amp;INDEX(Teams!$B:$B,MATCH(MID(output!A1958,11,4)*1,Teams!$A:$A,0))</f>
        <v>Oklahoma_Purdue</v>
      </c>
    </row>
    <row r="1959" spans="1:4" x14ac:dyDescent="0.55000000000000004">
      <c r="A1959" t="s">
        <v>2030</v>
      </c>
      <c r="B1959">
        <v>0.71699999999999997</v>
      </c>
      <c r="D1959" t="str">
        <f>INDEX(Teams!$B:$B,MATCH(MID(output!A1959,6,4)*1,Teams!$A:$A,0))&amp;"_"&amp;INDEX(Teams!$B:$B,MATCH(MID(output!A1959,11,4)*1,Teams!$A:$A,0))</f>
        <v>Oklahoma_Robert Morris</v>
      </c>
    </row>
    <row r="1960" spans="1:4" x14ac:dyDescent="0.55000000000000004">
      <c r="A1960" t="s">
        <v>2031</v>
      </c>
      <c r="B1960">
        <v>0.52400000000000002</v>
      </c>
      <c r="D1960" t="str">
        <f>INDEX(Teams!$B:$B,MATCH(MID(output!A1960,6,4)*1,Teams!$A:$A,0))&amp;"_"&amp;INDEX(Teams!$B:$B,MATCH(MID(output!A1960,11,4)*1,Teams!$A:$A,0))</f>
        <v>Oklahoma_San Diego St</v>
      </c>
    </row>
    <row r="1961" spans="1:4" x14ac:dyDescent="0.55000000000000004">
      <c r="A1961" t="s">
        <v>2032</v>
      </c>
      <c r="B1961">
        <v>0.59799999999999998</v>
      </c>
      <c r="D1961" t="str">
        <f>INDEX(Teams!$B:$B,MATCH(MID(output!A1961,6,4)*1,Teams!$A:$A,0))&amp;"_"&amp;INDEX(Teams!$B:$B,MATCH(MID(output!A1961,11,4)*1,Teams!$A:$A,0))</f>
        <v>Oklahoma_SF Austin</v>
      </c>
    </row>
    <row r="1962" spans="1:4" x14ac:dyDescent="0.55000000000000004">
      <c r="A1962" t="s">
        <v>2033</v>
      </c>
      <c r="B1962">
        <v>0.496</v>
      </c>
      <c r="D1962" t="str">
        <f>INDEX(Teams!$B:$B,MATCH(MID(output!A1962,6,4)*1,Teams!$A:$A,0))&amp;"_"&amp;INDEX(Teams!$B:$B,MATCH(MID(output!A1962,11,4)*1,Teams!$A:$A,0))</f>
        <v>Oklahoma_SMU</v>
      </c>
    </row>
    <row r="1963" spans="1:4" x14ac:dyDescent="0.55000000000000004">
      <c r="A1963" t="s">
        <v>2034</v>
      </c>
      <c r="B1963">
        <v>0.58199999999999996</v>
      </c>
      <c r="D1963" t="str">
        <f>INDEX(Teams!$B:$B,MATCH(MID(output!A1963,6,4)*1,Teams!$A:$A,0))&amp;"_"&amp;INDEX(Teams!$B:$B,MATCH(MID(output!A1963,11,4)*1,Teams!$A:$A,0))</f>
        <v>Oklahoma_St John's</v>
      </c>
    </row>
    <row r="1964" spans="1:4" x14ac:dyDescent="0.55000000000000004">
      <c r="A1964" t="s">
        <v>2035</v>
      </c>
      <c r="B1964">
        <v>0.499</v>
      </c>
      <c r="D1964" t="str">
        <f>INDEX(Teams!$B:$B,MATCH(MID(output!A1964,6,4)*1,Teams!$A:$A,0))&amp;"_"&amp;INDEX(Teams!$B:$B,MATCH(MID(output!A1964,11,4)*1,Teams!$A:$A,0))</f>
        <v>Oklahoma_Texas</v>
      </c>
    </row>
    <row r="1965" spans="1:4" x14ac:dyDescent="0.55000000000000004">
      <c r="A1965" t="s">
        <v>2036</v>
      </c>
      <c r="B1965">
        <v>0.73699999999999999</v>
      </c>
      <c r="D1965" t="str">
        <f>INDEX(Teams!$B:$B,MATCH(MID(output!A1965,6,4)*1,Teams!$A:$A,0))&amp;"_"&amp;INDEX(Teams!$B:$B,MATCH(MID(output!A1965,11,4)*1,Teams!$A:$A,0))</f>
        <v>Oklahoma_TX Southern</v>
      </c>
    </row>
    <row r="1966" spans="1:4" x14ac:dyDescent="0.55000000000000004">
      <c r="A1966" t="s">
        <v>2037</v>
      </c>
      <c r="B1966">
        <v>0.71499999999999997</v>
      </c>
      <c r="D1966" t="str">
        <f>INDEX(Teams!$B:$B,MATCH(MID(output!A1966,6,4)*1,Teams!$A:$A,0))&amp;"_"&amp;INDEX(Teams!$B:$B,MATCH(MID(output!A1966,11,4)*1,Teams!$A:$A,0))</f>
        <v>Oklahoma_UAB</v>
      </c>
    </row>
    <row r="1967" spans="1:4" x14ac:dyDescent="0.55000000000000004">
      <c r="A1967" t="s">
        <v>2038</v>
      </c>
      <c r="B1967">
        <v>0.77300000000000002</v>
      </c>
      <c r="D1967" t="str">
        <f>INDEX(Teams!$B:$B,MATCH(MID(output!A1967,6,4)*1,Teams!$A:$A,0))&amp;"_"&amp;INDEX(Teams!$B:$B,MATCH(MID(output!A1967,11,4)*1,Teams!$A:$A,0))</f>
        <v>Oklahoma_UC Irvine</v>
      </c>
    </row>
    <row r="1968" spans="1:4" x14ac:dyDescent="0.55000000000000004">
      <c r="A1968" t="s">
        <v>2039</v>
      </c>
      <c r="B1968">
        <v>0.56299999999999994</v>
      </c>
      <c r="D1968" t="str">
        <f>INDEX(Teams!$B:$B,MATCH(MID(output!A1968,6,4)*1,Teams!$A:$A,0))&amp;"_"&amp;INDEX(Teams!$B:$B,MATCH(MID(output!A1968,11,4)*1,Teams!$A:$A,0))</f>
        <v>Oklahoma_UCLA</v>
      </c>
    </row>
    <row r="1969" spans="1:4" x14ac:dyDescent="0.55000000000000004">
      <c r="A1969" t="s">
        <v>2040</v>
      </c>
      <c r="B1969">
        <v>0.49199999999999999</v>
      </c>
      <c r="D1969" t="str">
        <f>INDEX(Teams!$B:$B,MATCH(MID(output!A1969,6,4)*1,Teams!$A:$A,0))&amp;"_"&amp;INDEX(Teams!$B:$B,MATCH(MID(output!A1969,11,4)*1,Teams!$A:$A,0))</f>
        <v>Oklahoma_Utah</v>
      </c>
    </row>
    <row r="1970" spans="1:4" x14ac:dyDescent="0.55000000000000004">
      <c r="A1970" t="s">
        <v>2041</v>
      </c>
      <c r="B1970">
        <v>0.47899999999999998</v>
      </c>
      <c r="D1970" t="str">
        <f>INDEX(Teams!$B:$B,MATCH(MID(output!A1970,6,4)*1,Teams!$A:$A,0))&amp;"_"&amp;INDEX(Teams!$B:$B,MATCH(MID(output!A1970,11,4)*1,Teams!$A:$A,0))</f>
        <v>Oklahoma_VA Commonwealth</v>
      </c>
    </row>
    <row r="1971" spans="1:4" x14ac:dyDescent="0.55000000000000004">
      <c r="A1971" t="s">
        <v>2042</v>
      </c>
      <c r="B1971">
        <v>0.69399999999999995</v>
      </c>
      <c r="D1971" t="str">
        <f>INDEX(Teams!$B:$B,MATCH(MID(output!A1971,6,4)*1,Teams!$A:$A,0))&amp;"_"&amp;INDEX(Teams!$B:$B,MATCH(MID(output!A1971,11,4)*1,Teams!$A:$A,0))</f>
        <v>Oklahoma_Valparaiso</v>
      </c>
    </row>
    <row r="1972" spans="1:4" x14ac:dyDescent="0.55000000000000004">
      <c r="A1972" t="s">
        <v>2043</v>
      </c>
      <c r="B1972">
        <v>0.504</v>
      </c>
      <c r="D1972" t="str">
        <f>INDEX(Teams!$B:$B,MATCH(MID(output!A1972,6,4)*1,Teams!$A:$A,0))&amp;"_"&amp;INDEX(Teams!$B:$B,MATCH(MID(output!A1972,11,4)*1,Teams!$A:$A,0))</f>
        <v>Oklahoma_Villanova</v>
      </c>
    </row>
    <row r="1973" spans="1:4" x14ac:dyDescent="0.55000000000000004">
      <c r="A1973" t="s">
        <v>2044</v>
      </c>
      <c r="B1973">
        <v>0.52500000000000002</v>
      </c>
      <c r="D1973" t="str">
        <f>INDEX(Teams!$B:$B,MATCH(MID(output!A1973,6,4)*1,Teams!$A:$A,0))&amp;"_"&amp;INDEX(Teams!$B:$B,MATCH(MID(output!A1973,11,4)*1,Teams!$A:$A,0))</f>
        <v>Oklahoma_Virginia</v>
      </c>
    </row>
    <row r="1974" spans="1:4" x14ac:dyDescent="0.55000000000000004">
      <c r="A1974" t="s">
        <v>2045</v>
      </c>
      <c r="B1974">
        <v>0.49199999999999999</v>
      </c>
      <c r="D1974" t="str">
        <f>INDEX(Teams!$B:$B,MATCH(MID(output!A1974,6,4)*1,Teams!$A:$A,0))&amp;"_"&amp;INDEX(Teams!$B:$B,MATCH(MID(output!A1974,11,4)*1,Teams!$A:$A,0))</f>
        <v>Oklahoma_West Virginia</v>
      </c>
    </row>
    <row r="1975" spans="1:4" x14ac:dyDescent="0.55000000000000004">
      <c r="A1975" t="s">
        <v>2046</v>
      </c>
      <c r="B1975">
        <v>0.438</v>
      </c>
      <c r="D1975" t="str">
        <f>INDEX(Teams!$B:$B,MATCH(MID(output!A1975,6,4)*1,Teams!$A:$A,0))&amp;"_"&amp;INDEX(Teams!$B:$B,MATCH(MID(output!A1975,11,4)*1,Teams!$A:$A,0))</f>
        <v>Oklahoma_Wichita St</v>
      </c>
    </row>
    <row r="1976" spans="1:4" x14ac:dyDescent="0.55000000000000004">
      <c r="A1976" t="s">
        <v>2047</v>
      </c>
      <c r="B1976">
        <v>0.45300000000000001</v>
      </c>
      <c r="D1976" t="str">
        <f>INDEX(Teams!$B:$B,MATCH(MID(output!A1976,6,4)*1,Teams!$A:$A,0))&amp;"_"&amp;INDEX(Teams!$B:$B,MATCH(MID(output!A1976,11,4)*1,Teams!$A:$A,0))</f>
        <v>Oklahoma_Wisconsin</v>
      </c>
    </row>
    <row r="1977" spans="1:4" x14ac:dyDescent="0.55000000000000004">
      <c r="A1977" t="s">
        <v>2048</v>
      </c>
      <c r="B1977">
        <v>0.749</v>
      </c>
      <c r="D1977" t="str">
        <f>INDEX(Teams!$B:$B,MATCH(MID(output!A1977,6,4)*1,Teams!$A:$A,0))&amp;"_"&amp;INDEX(Teams!$B:$B,MATCH(MID(output!A1977,11,4)*1,Teams!$A:$A,0))</f>
        <v>Oklahoma_Wofford</v>
      </c>
    </row>
    <row r="1978" spans="1:4" x14ac:dyDescent="0.55000000000000004">
      <c r="A1978" t="s">
        <v>2049</v>
      </c>
      <c r="B1978">
        <v>0.80600000000000005</v>
      </c>
      <c r="D1978" t="str">
        <f>INDEX(Teams!$B:$B,MATCH(MID(output!A1978,6,4)*1,Teams!$A:$A,0))&amp;"_"&amp;INDEX(Teams!$B:$B,MATCH(MID(output!A1978,11,4)*1,Teams!$A:$A,0))</f>
        <v>Oklahoma_Wyoming</v>
      </c>
    </row>
    <row r="1979" spans="1:4" x14ac:dyDescent="0.55000000000000004">
      <c r="A1979" t="s">
        <v>2050</v>
      </c>
      <c r="B1979">
        <v>0.55200000000000005</v>
      </c>
      <c r="D1979" t="str">
        <f>INDEX(Teams!$B:$B,MATCH(MID(output!A1979,6,4)*1,Teams!$A:$A,0))&amp;"_"&amp;INDEX(Teams!$B:$B,MATCH(MID(output!A1979,11,4)*1,Teams!$A:$A,0))</f>
        <v>Oklahoma_Xavier</v>
      </c>
    </row>
    <row r="1980" spans="1:4" x14ac:dyDescent="0.55000000000000004">
      <c r="A1980" t="s">
        <v>2051</v>
      </c>
      <c r="B1980">
        <v>0.42699999999999999</v>
      </c>
      <c r="D1980" t="str">
        <f>INDEX(Teams!$B:$B,MATCH(MID(output!A1980,6,4)*1,Teams!$A:$A,0))&amp;"_"&amp;INDEX(Teams!$B:$B,MATCH(MID(output!A1980,11,4)*1,Teams!$A:$A,0))</f>
        <v>Oklahoma St_Oregon</v>
      </c>
    </row>
    <row r="1981" spans="1:4" x14ac:dyDescent="0.55000000000000004">
      <c r="A1981" t="s">
        <v>2052</v>
      </c>
      <c r="B1981">
        <v>0.39</v>
      </c>
      <c r="D1981" t="str">
        <f>INDEX(Teams!$B:$B,MATCH(MID(output!A1981,6,4)*1,Teams!$A:$A,0))&amp;"_"&amp;INDEX(Teams!$B:$B,MATCH(MID(output!A1981,11,4)*1,Teams!$A:$A,0))</f>
        <v>Oklahoma St_Providence</v>
      </c>
    </row>
    <row r="1982" spans="1:4" x14ac:dyDescent="0.55000000000000004">
      <c r="A1982" t="s">
        <v>2053</v>
      </c>
      <c r="B1982">
        <v>0.38700000000000001</v>
      </c>
      <c r="D1982" t="str">
        <f>INDEX(Teams!$B:$B,MATCH(MID(output!A1982,6,4)*1,Teams!$A:$A,0))&amp;"_"&amp;INDEX(Teams!$B:$B,MATCH(MID(output!A1982,11,4)*1,Teams!$A:$A,0))</f>
        <v>Oklahoma St_Purdue</v>
      </c>
    </row>
    <row r="1983" spans="1:4" x14ac:dyDescent="0.55000000000000004">
      <c r="A1983" t="s">
        <v>2054</v>
      </c>
      <c r="B1983">
        <v>0.52100000000000002</v>
      </c>
      <c r="D1983" t="str">
        <f>INDEX(Teams!$B:$B,MATCH(MID(output!A1983,6,4)*1,Teams!$A:$A,0))&amp;"_"&amp;INDEX(Teams!$B:$B,MATCH(MID(output!A1983,11,4)*1,Teams!$A:$A,0))</f>
        <v>Oklahoma St_Robert Morris</v>
      </c>
    </row>
    <row r="1984" spans="1:4" x14ac:dyDescent="0.55000000000000004">
      <c r="A1984" t="s">
        <v>2055</v>
      </c>
      <c r="B1984">
        <v>0.42799999999999999</v>
      </c>
      <c r="D1984" t="str">
        <f>INDEX(Teams!$B:$B,MATCH(MID(output!A1984,6,4)*1,Teams!$A:$A,0))&amp;"_"&amp;INDEX(Teams!$B:$B,MATCH(MID(output!A1984,11,4)*1,Teams!$A:$A,0))</f>
        <v>Oklahoma St_San Diego St</v>
      </c>
    </row>
    <row r="1985" spans="1:4" x14ac:dyDescent="0.55000000000000004">
      <c r="A1985" t="s">
        <v>2056</v>
      </c>
      <c r="B1985">
        <v>0.42899999999999999</v>
      </c>
      <c r="D1985" t="str">
        <f>INDEX(Teams!$B:$B,MATCH(MID(output!A1985,6,4)*1,Teams!$A:$A,0))&amp;"_"&amp;INDEX(Teams!$B:$B,MATCH(MID(output!A1985,11,4)*1,Teams!$A:$A,0))</f>
        <v>Oklahoma St_SF Austin</v>
      </c>
    </row>
    <row r="1986" spans="1:4" x14ac:dyDescent="0.55000000000000004">
      <c r="A1986" t="s">
        <v>2057</v>
      </c>
      <c r="B1986">
        <v>0.41499999999999998</v>
      </c>
      <c r="D1986" t="str">
        <f>INDEX(Teams!$B:$B,MATCH(MID(output!A1986,6,4)*1,Teams!$A:$A,0))&amp;"_"&amp;INDEX(Teams!$B:$B,MATCH(MID(output!A1986,11,4)*1,Teams!$A:$A,0))</f>
        <v>Oklahoma St_SMU</v>
      </c>
    </row>
    <row r="1987" spans="1:4" x14ac:dyDescent="0.55000000000000004">
      <c r="A1987" t="s">
        <v>2058</v>
      </c>
      <c r="B1987">
        <v>0.379</v>
      </c>
      <c r="D1987" t="str">
        <f>INDEX(Teams!$B:$B,MATCH(MID(output!A1987,6,4)*1,Teams!$A:$A,0))&amp;"_"&amp;INDEX(Teams!$B:$B,MATCH(MID(output!A1987,11,4)*1,Teams!$A:$A,0))</f>
        <v>Oklahoma St_St John's</v>
      </c>
    </row>
    <row r="1988" spans="1:4" x14ac:dyDescent="0.55000000000000004">
      <c r="A1988" t="s">
        <v>2059</v>
      </c>
      <c r="B1988">
        <v>0.36299999999999999</v>
      </c>
      <c r="D1988" t="str">
        <f>INDEX(Teams!$B:$B,MATCH(MID(output!A1988,6,4)*1,Teams!$A:$A,0))&amp;"_"&amp;INDEX(Teams!$B:$B,MATCH(MID(output!A1988,11,4)*1,Teams!$A:$A,0))</f>
        <v>Oklahoma St_Texas</v>
      </c>
    </row>
    <row r="1989" spans="1:4" x14ac:dyDescent="0.55000000000000004">
      <c r="A1989" t="s">
        <v>2060</v>
      </c>
      <c r="B1989">
        <v>0.52</v>
      </c>
      <c r="D1989" t="str">
        <f>INDEX(Teams!$B:$B,MATCH(MID(output!A1989,6,4)*1,Teams!$A:$A,0))&amp;"_"&amp;INDEX(Teams!$B:$B,MATCH(MID(output!A1989,11,4)*1,Teams!$A:$A,0))</f>
        <v>Oklahoma St_TX Southern</v>
      </c>
    </row>
    <row r="1990" spans="1:4" x14ac:dyDescent="0.55000000000000004">
      <c r="A1990" t="s">
        <v>2061</v>
      </c>
      <c r="B1990">
        <v>0.48</v>
      </c>
      <c r="D1990" t="str">
        <f>INDEX(Teams!$B:$B,MATCH(MID(output!A1990,6,4)*1,Teams!$A:$A,0))&amp;"_"&amp;INDEX(Teams!$B:$B,MATCH(MID(output!A1990,11,4)*1,Teams!$A:$A,0))</f>
        <v>Oklahoma St_UAB</v>
      </c>
    </row>
    <row r="1991" spans="1:4" x14ac:dyDescent="0.55000000000000004">
      <c r="A1991" t="s">
        <v>2062</v>
      </c>
      <c r="B1991">
        <v>0.52600000000000002</v>
      </c>
      <c r="D1991" t="str">
        <f>INDEX(Teams!$B:$B,MATCH(MID(output!A1991,6,4)*1,Teams!$A:$A,0))&amp;"_"&amp;INDEX(Teams!$B:$B,MATCH(MID(output!A1991,11,4)*1,Teams!$A:$A,0))</f>
        <v>Oklahoma St_UC Irvine</v>
      </c>
    </row>
    <row r="1992" spans="1:4" x14ac:dyDescent="0.55000000000000004">
      <c r="A1992" t="s">
        <v>2063</v>
      </c>
      <c r="B1992">
        <v>0.40400000000000003</v>
      </c>
      <c r="D1992" t="str">
        <f>INDEX(Teams!$B:$B,MATCH(MID(output!A1992,6,4)*1,Teams!$A:$A,0))&amp;"_"&amp;INDEX(Teams!$B:$B,MATCH(MID(output!A1992,11,4)*1,Teams!$A:$A,0))</f>
        <v>Oklahoma St_UCLA</v>
      </c>
    </row>
    <row r="1993" spans="1:4" x14ac:dyDescent="0.55000000000000004">
      <c r="A1993" t="s">
        <v>2064</v>
      </c>
      <c r="B1993">
        <v>0.35899999999999999</v>
      </c>
      <c r="D1993" t="str">
        <f>INDEX(Teams!$B:$B,MATCH(MID(output!A1993,6,4)*1,Teams!$A:$A,0))&amp;"_"&amp;INDEX(Teams!$B:$B,MATCH(MID(output!A1993,11,4)*1,Teams!$A:$A,0))</f>
        <v>Oklahoma St_Utah</v>
      </c>
    </row>
    <row r="1994" spans="1:4" x14ac:dyDescent="0.55000000000000004">
      <c r="A1994" t="s">
        <v>2065</v>
      </c>
      <c r="B1994">
        <v>0.38100000000000001</v>
      </c>
      <c r="D1994" t="str">
        <f>INDEX(Teams!$B:$B,MATCH(MID(output!A1994,6,4)*1,Teams!$A:$A,0))&amp;"_"&amp;INDEX(Teams!$B:$B,MATCH(MID(output!A1994,11,4)*1,Teams!$A:$A,0))</f>
        <v>Oklahoma St_VA Commonwealth</v>
      </c>
    </row>
    <row r="1995" spans="1:4" x14ac:dyDescent="0.55000000000000004">
      <c r="A1995" t="s">
        <v>2066</v>
      </c>
      <c r="B1995">
        <v>0.48799999999999999</v>
      </c>
      <c r="D1995" t="str">
        <f>INDEX(Teams!$B:$B,MATCH(MID(output!A1995,6,4)*1,Teams!$A:$A,0))&amp;"_"&amp;INDEX(Teams!$B:$B,MATCH(MID(output!A1995,11,4)*1,Teams!$A:$A,0))</f>
        <v>Oklahoma St_Valparaiso</v>
      </c>
    </row>
    <row r="1996" spans="1:4" x14ac:dyDescent="0.55000000000000004">
      <c r="A1996" t="s">
        <v>2067</v>
      </c>
      <c r="B1996">
        <v>0.19600000000000001</v>
      </c>
      <c r="D1996" t="str">
        <f>INDEX(Teams!$B:$B,MATCH(MID(output!A1996,6,4)*1,Teams!$A:$A,0))&amp;"_"&amp;INDEX(Teams!$B:$B,MATCH(MID(output!A1996,11,4)*1,Teams!$A:$A,0))</f>
        <v>Oklahoma St_Villanova</v>
      </c>
    </row>
    <row r="1997" spans="1:4" x14ac:dyDescent="0.55000000000000004">
      <c r="A1997" t="s">
        <v>2068</v>
      </c>
      <c r="B1997">
        <v>0.29699999999999999</v>
      </c>
      <c r="D1997" t="str">
        <f>INDEX(Teams!$B:$B,MATCH(MID(output!A1997,6,4)*1,Teams!$A:$A,0))&amp;"_"&amp;INDEX(Teams!$B:$B,MATCH(MID(output!A1997,11,4)*1,Teams!$A:$A,0))</f>
        <v>Oklahoma St_Virginia</v>
      </c>
    </row>
    <row r="1998" spans="1:4" x14ac:dyDescent="0.55000000000000004">
      <c r="A1998" t="s">
        <v>2069</v>
      </c>
      <c r="B1998">
        <v>0.38900000000000001</v>
      </c>
      <c r="D1998" t="str">
        <f>INDEX(Teams!$B:$B,MATCH(MID(output!A1998,6,4)*1,Teams!$A:$A,0))&amp;"_"&amp;INDEX(Teams!$B:$B,MATCH(MID(output!A1998,11,4)*1,Teams!$A:$A,0))</f>
        <v>Oklahoma St_West Virginia</v>
      </c>
    </row>
    <row r="1999" spans="1:4" x14ac:dyDescent="0.55000000000000004">
      <c r="A1999" t="s">
        <v>2070</v>
      </c>
      <c r="B1999">
        <v>0.36</v>
      </c>
      <c r="D1999" t="str">
        <f>INDEX(Teams!$B:$B,MATCH(MID(output!A1999,6,4)*1,Teams!$A:$A,0))&amp;"_"&amp;INDEX(Teams!$B:$B,MATCH(MID(output!A1999,11,4)*1,Teams!$A:$A,0))</f>
        <v>Oklahoma St_Wichita St</v>
      </c>
    </row>
    <row r="2000" spans="1:4" x14ac:dyDescent="0.55000000000000004">
      <c r="A2000" t="s">
        <v>2071</v>
      </c>
      <c r="B2000">
        <v>0.24</v>
      </c>
      <c r="D2000" t="str">
        <f>INDEX(Teams!$B:$B,MATCH(MID(output!A2000,6,4)*1,Teams!$A:$A,0))&amp;"_"&amp;INDEX(Teams!$B:$B,MATCH(MID(output!A2000,11,4)*1,Teams!$A:$A,0))</f>
        <v>Oklahoma St_Wisconsin</v>
      </c>
    </row>
    <row r="2001" spans="1:4" x14ac:dyDescent="0.55000000000000004">
      <c r="A2001" t="s">
        <v>2072</v>
      </c>
      <c r="B2001">
        <v>0.52300000000000002</v>
      </c>
      <c r="D2001" t="str">
        <f>INDEX(Teams!$B:$B,MATCH(MID(output!A2001,6,4)*1,Teams!$A:$A,0))&amp;"_"&amp;INDEX(Teams!$B:$B,MATCH(MID(output!A2001,11,4)*1,Teams!$A:$A,0))</f>
        <v>Oklahoma St_Wofford</v>
      </c>
    </row>
    <row r="2002" spans="1:4" x14ac:dyDescent="0.55000000000000004">
      <c r="A2002" t="s">
        <v>2073</v>
      </c>
      <c r="B2002">
        <v>0.53700000000000003</v>
      </c>
      <c r="D2002" t="str">
        <f>INDEX(Teams!$B:$B,MATCH(MID(output!A2002,6,4)*1,Teams!$A:$A,0))&amp;"_"&amp;INDEX(Teams!$B:$B,MATCH(MID(output!A2002,11,4)*1,Teams!$A:$A,0))</f>
        <v>Oklahoma St_Wyoming</v>
      </c>
    </row>
    <row r="2003" spans="1:4" x14ac:dyDescent="0.55000000000000004">
      <c r="A2003" t="s">
        <v>2074</v>
      </c>
      <c r="B2003">
        <v>0.40100000000000002</v>
      </c>
      <c r="D2003" t="str">
        <f>INDEX(Teams!$B:$B,MATCH(MID(output!A2003,6,4)*1,Teams!$A:$A,0))&amp;"_"&amp;INDEX(Teams!$B:$B,MATCH(MID(output!A2003,11,4)*1,Teams!$A:$A,0))</f>
        <v>Oklahoma St_Xavier</v>
      </c>
    </row>
    <row r="2004" spans="1:4" x14ac:dyDescent="0.55000000000000004">
      <c r="A2004" t="s">
        <v>2075</v>
      </c>
      <c r="B2004">
        <v>0.45700000000000002</v>
      </c>
      <c r="D2004" t="str">
        <f>INDEX(Teams!$B:$B,MATCH(MID(output!A2004,6,4)*1,Teams!$A:$A,0))&amp;"_"&amp;INDEX(Teams!$B:$B,MATCH(MID(output!A2004,11,4)*1,Teams!$A:$A,0))</f>
        <v>Oregon_Providence</v>
      </c>
    </row>
    <row r="2005" spans="1:4" x14ac:dyDescent="0.55000000000000004">
      <c r="A2005" t="s">
        <v>2076</v>
      </c>
      <c r="B2005">
        <v>0.49299999999999999</v>
      </c>
      <c r="D2005" t="str">
        <f>INDEX(Teams!$B:$B,MATCH(MID(output!A2005,6,4)*1,Teams!$A:$A,0))&amp;"_"&amp;INDEX(Teams!$B:$B,MATCH(MID(output!A2005,11,4)*1,Teams!$A:$A,0))</f>
        <v>Oregon_Purdue</v>
      </c>
    </row>
    <row r="2006" spans="1:4" x14ac:dyDescent="0.55000000000000004">
      <c r="A2006" t="s">
        <v>2077</v>
      </c>
      <c r="B2006">
        <v>0.63900000000000001</v>
      </c>
      <c r="D2006" t="str">
        <f>INDEX(Teams!$B:$B,MATCH(MID(output!A2006,6,4)*1,Teams!$A:$A,0))&amp;"_"&amp;INDEX(Teams!$B:$B,MATCH(MID(output!A2006,11,4)*1,Teams!$A:$A,0))</f>
        <v>Oregon_Robert Morris</v>
      </c>
    </row>
    <row r="2007" spans="1:4" x14ac:dyDescent="0.55000000000000004">
      <c r="A2007" t="s">
        <v>2078</v>
      </c>
      <c r="B2007">
        <v>0.47</v>
      </c>
      <c r="D2007" t="str">
        <f>INDEX(Teams!$B:$B,MATCH(MID(output!A2007,6,4)*1,Teams!$A:$A,0))&amp;"_"&amp;INDEX(Teams!$B:$B,MATCH(MID(output!A2007,11,4)*1,Teams!$A:$A,0))</f>
        <v>Oregon_San Diego St</v>
      </c>
    </row>
    <row r="2008" spans="1:4" x14ac:dyDescent="0.55000000000000004">
      <c r="A2008" t="s">
        <v>2079</v>
      </c>
      <c r="B2008">
        <v>0.52900000000000003</v>
      </c>
      <c r="D2008" t="str">
        <f>INDEX(Teams!$B:$B,MATCH(MID(output!A2008,6,4)*1,Teams!$A:$A,0))&amp;"_"&amp;INDEX(Teams!$B:$B,MATCH(MID(output!A2008,11,4)*1,Teams!$A:$A,0))</f>
        <v>Oregon_SF Austin</v>
      </c>
    </row>
    <row r="2009" spans="1:4" x14ac:dyDescent="0.55000000000000004">
      <c r="A2009" t="s">
        <v>2080</v>
      </c>
      <c r="B2009">
        <v>0.441</v>
      </c>
      <c r="D2009" t="str">
        <f>INDEX(Teams!$B:$B,MATCH(MID(output!A2009,6,4)*1,Teams!$A:$A,0))&amp;"_"&amp;INDEX(Teams!$B:$B,MATCH(MID(output!A2009,11,4)*1,Teams!$A:$A,0))</f>
        <v>Oregon_SMU</v>
      </c>
    </row>
    <row r="2010" spans="1:4" x14ac:dyDescent="0.55000000000000004">
      <c r="A2010" t="s">
        <v>2081</v>
      </c>
      <c r="B2010">
        <v>0.45800000000000002</v>
      </c>
      <c r="D2010" t="str">
        <f>INDEX(Teams!$B:$B,MATCH(MID(output!A2010,6,4)*1,Teams!$A:$A,0))&amp;"_"&amp;INDEX(Teams!$B:$B,MATCH(MID(output!A2010,11,4)*1,Teams!$A:$A,0))</f>
        <v>Oregon_St John's</v>
      </c>
    </row>
    <row r="2011" spans="1:4" x14ac:dyDescent="0.55000000000000004">
      <c r="A2011" t="s">
        <v>2082</v>
      </c>
      <c r="B2011">
        <v>0.42499999999999999</v>
      </c>
      <c r="D2011" t="str">
        <f>INDEX(Teams!$B:$B,MATCH(MID(output!A2011,6,4)*1,Teams!$A:$A,0))&amp;"_"&amp;INDEX(Teams!$B:$B,MATCH(MID(output!A2011,11,4)*1,Teams!$A:$A,0))</f>
        <v>Oregon_Texas</v>
      </c>
    </row>
    <row r="2012" spans="1:4" x14ac:dyDescent="0.55000000000000004">
      <c r="A2012" t="s">
        <v>2083</v>
      </c>
      <c r="B2012">
        <v>0.63</v>
      </c>
      <c r="D2012" t="str">
        <f>INDEX(Teams!$B:$B,MATCH(MID(output!A2012,6,4)*1,Teams!$A:$A,0))&amp;"_"&amp;INDEX(Teams!$B:$B,MATCH(MID(output!A2012,11,4)*1,Teams!$A:$A,0))</f>
        <v>Oregon_TX Southern</v>
      </c>
    </row>
    <row r="2013" spans="1:4" x14ac:dyDescent="0.55000000000000004">
      <c r="A2013" t="s">
        <v>2084</v>
      </c>
      <c r="B2013">
        <v>0.60199999999999998</v>
      </c>
      <c r="D2013" t="str">
        <f>INDEX(Teams!$B:$B,MATCH(MID(output!A2013,6,4)*1,Teams!$A:$A,0))&amp;"_"&amp;INDEX(Teams!$B:$B,MATCH(MID(output!A2013,11,4)*1,Teams!$A:$A,0))</f>
        <v>Oregon_UAB</v>
      </c>
    </row>
    <row r="2014" spans="1:4" x14ac:dyDescent="0.55000000000000004">
      <c r="A2014" t="s">
        <v>2085</v>
      </c>
      <c r="B2014">
        <v>0.63200000000000001</v>
      </c>
      <c r="D2014" t="str">
        <f>INDEX(Teams!$B:$B,MATCH(MID(output!A2014,6,4)*1,Teams!$A:$A,0))&amp;"_"&amp;INDEX(Teams!$B:$B,MATCH(MID(output!A2014,11,4)*1,Teams!$A:$A,0))</f>
        <v>Oregon_UC Irvine</v>
      </c>
    </row>
    <row r="2015" spans="1:4" x14ac:dyDescent="0.55000000000000004">
      <c r="A2015" t="s">
        <v>2086</v>
      </c>
      <c r="B2015">
        <v>0.48299999999999998</v>
      </c>
      <c r="D2015" t="str">
        <f>INDEX(Teams!$B:$B,MATCH(MID(output!A2015,6,4)*1,Teams!$A:$A,0))&amp;"_"&amp;INDEX(Teams!$B:$B,MATCH(MID(output!A2015,11,4)*1,Teams!$A:$A,0))</f>
        <v>Oregon_UCLA</v>
      </c>
    </row>
    <row r="2016" spans="1:4" x14ac:dyDescent="0.55000000000000004">
      <c r="A2016" t="s">
        <v>2087</v>
      </c>
      <c r="B2016">
        <v>0.42199999999999999</v>
      </c>
      <c r="D2016" t="str">
        <f>INDEX(Teams!$B:$B,MATCH(MID(output!A2016,6,4)*1,Teams!$A:$A,0))&amp;"_"&amp;INDEX(Teams!$B:$B,MATCH(MID(output!A2016,11,4)*1,Teams!$A:$A,0))</f>
        <v>Oregon_Utah</v>
      </c>
    </row>
    <row r="2017" spans="1:4" x14ac:dyDescent="0.55000000000000004">
      <c r="A2017" t="s">
        <v>2088</v>
      </c>
      <c r="B2017">
        <v>0.432</v>
      </c>
      <c r="D2017" t="str">
        <f>INDEX(Teams!$B:$B,MATCH(MID(output!A2017,6,4)*1,Teams!$A:$A,0))&amp;"_"&amp;INDEX(Teams!$B:$B,MATCH(MID(output!A2017,11,4)*1,Teams!$A:$A,0))</f>
        <v>Oregon_VA Commonwealth</v>
      </c>
    </row>
    <row r="2018" spans="1:4" x14ac:dyDescent="0.55000000000000004">
      <c r="A2018" t="s">
        <v>2089</v>
      </c>
      <c r="B2018">
        <v>0.58399999999999996</v>
      </c>
      <c r="D2018" t="str">
        <f>INDEX(Teams!$B:$B,MATCH(MID(output!A2018,6,4)*1,Teams!$A:$A,0))&amp;"_"&amp;INDEX(Teams!$B:$B,MATCH(MID(output!A2018,11,4)*1,Teams!$A:$A,0))</f>
        <v>Oregon_Valparaiso</v>
      </c>
    </row>
    <row r="2019" spans="1:4" x14ac:dyDescent="0.55000000000000004">
      <c r="A2019" t="s">
        <v>2090</v>
      </c>
      <c r="B2019">
        <v>0.224</v>
      </c>
      <c r="D2019" t="str">
        <f>INDEX(Teams!$B:$B,MATCH(MID(output!A2019,6,4)*1,Teams!$A:$A,0))&amp;"_"&amp;INDEX(Teams!$B:$B,MATCH(MID(output!A2019,11,4)*1,Teams!$A:$A,0))</f>
        <v>Oregon_Villanova</v>
      </c>
    </row>
    <row r="2020" spans="1:4" x14ac:dyDescent="0.55000000000000004">
      <c r="A2020" t="s">
        <v>2091</v>
      </c>
      <c r="B2020">
        <v>0.311</v>
      </c>
      <c r="D2020" t="str">
        <f>INDEX(Teams!$B:$B,MATCH(MID(output!A2020,6,4)*1,Teams!$A:$A,0))&amp;"_"&amp;INDEX(Teams!$B:$B,MATCH(MID(output!A2020,11,4)*1,Teams!$A:$A,0))</f>
        <v>Oregon_Virginia</v>
      </c>
    </row>
    <row r="2021" spans="1:4" x14ac:dyDescent="0.55000000000000004">
      <c r="A2021" t="s">
        <v>2092</v>
      </c>
      <c r="B2021">
        <v>0.41799999999999998</v>
      </c>
      <c r="D2021" t="str">
        <f>INDEX(Teams!$B:$B,MATCH(MID(output!A2021,6,4)*1,Teams!$A:$A,0))&amp;"_"&amp;INDEX(Teams!$B:$B,MATCH(MID(output!A2021,11,4)*1,Teams!$A:$A,0))</f>
        <v>Oregon_West Virginia</v>
      </c>
    </row>
    <row r="2022" spans="1:4" x14ac:dyDescent="0.55000000000000004">
      <c r="A2022" t="s">
        <v>2093</v>
      </c>
      <c r="B2022">
        <v>0.41599999999999998</v>
      </c>
      <c r="D2022" t="str">
        <f>INDEX(Teams!$B:$B,MATCH(MID(output!A2022,6,4)*1,Teams!$A:$A,0))&amp;"_"&amp;INDEX(Teams!$B:$B,MATCH(MID(output!A2022,11,4)*1,Teams!$A:$A,0))</f>
        <v>Oregon_Wichita St</v>
      </c>
    </row>
    <row r="2023" spans="1:4" x14ac:dyDescent="0.55000000000000004">
      <c r="A2023" t="s">
        <v>2094</v>
      </c>
      <c r="B2023">
        <v>0.23499999999999999</v>
      </c>
      <c r="D2023" t="str">
        <f>INDEX(Teams!$B:$B,MATCH(MID(output!A2023,6,4)*1,Teams!$A:$A,0))&amp;"_"&amp;INDEX(Teams!$B:$B,MATCH(MID(output!A2023,11,4)*1,Teams!$A:$A,0))</f>
        <v>Oregon_Wisconsin</v>
      </c>
    </row>
    <row r="2024" spans="1:4" x14ac:dyDescent="0.55000000000000004">
      <c r="A2024" t="s">
        <v>2095</v>
      </c>
      <c r="B2024">
        <v>0.60399999999999998</v>
      </c>
      <c r="D2024" t="str">
        <f>INDEX(Teams!$B:$B,MATCH(MID(output!A2024,6,4)*1,Teams!$A:$A,0))&amp;"_"&amp;INDEX(Teams!$B:$B,MATCH(MID(output!A2024,11,4)*1,Teams!$A:$A,0))</f>
        <v>Oregon_Wofford</v>
      </c>
    </row>
    <row r="2025" spans="1:4" x14ac:dyDescent="0.55000000000000004">
      <c r="A2025" t="s">
        <v>2096</v>
      </c>
      <c r="B2025">
        <v>0.61499999999999999</v>
      </c>
      <c r="D2025" t="str">
        <f>INDEX(Teams!$B:$B,MATCH(MID(output!A2025,6,4)*1,Teams!$A:$A,0))&amp;"_"&amp;INDEX(Teams!$B:$B,MATCH(MID(output!A2025,11,4)*1,Teams!$A:$A,0))</f>
        <v>Oregon_Wyoming</v>
      </c>
    </row>
    <row r="2026" spans="1:4" x14ac:dyDescent="0.55000000000000004">
      <c r="A2026" t="s">
        <v>2097</v>
      </c>
      <c r="B2026">
        <v>0.47099999999999997</v>
      </c>
      <c r="D2026" t="str">
        <f>INDEX(Teams!$B:$B,MATCH(MID(output!A2026,6,4)*1,Teams!$A:$A,0))&amp;"_"&amp;INDEX(Teams!$B:$B,MATCH(MID(output!A2026,11,4)*1,Teams!$A:$A,0))</f>
        <v>Oregon_Xavier</v>
      </c>
    </row>
    <row r="2027" spans="1:4" x14ac:dyDescent="0.55000000000000004">
      <c r="A2027" t="s">
        <v>2098</v>
      </c>
      <c r="B2027">
        <v>0.56599999999999995</v>
      </c>
      <c r="D2027" t="str">
        <f>INDEX(Teams!$B:$B,MATCH(MID(output!A2027,6,4)*1,Teams!$A:$A,0))&amp;"_"&amp;INDEX(Teams!$B:$B,MATCH(MID(output!A2027,11,4)*1,Teams!$A:$A,0))</f>
        <v>Providence_Purdue</v>
      </c>
    </row>
    <row r="2028" spans="1:4" x14ac:dyDescent="0.55000000000000004">
      <c r="A2028" t="s">
        <v>2099</v>
      </c>
      <c r="B2028">
        <v>0.66400000000000003</v>
      </c>
      <c r="D2028" t="str">
        <f>INDEX(Teams!$B:$B,MATCH(MID(output!A2028,6,4)*1,Teams!$A:$A,0))&amp;"_"&amp;INDEX(Teams!$B:$B,MATCH(MID(output!A2028,11,4)*1,Teams!$A:$A,0))</f>
        <v>Providence_Robert Morris</v>
      </c>
    </row>
    <row r="2029" spans="1:4" x14ac:dyDescent="0.55000000000000004">
      <c r="A2029" t="s">
        <v>2100</v>
      </c>
      <c r="B2029">
        <v>0.504</v>
      </c>
      <c r="D2029" t="str">
        <f>INDEX(Teams!$B:$B,MATCH(MID(output!A2029,6,4)*1,Teams!$A:$A,0))&amp;"_"&amp;INDEX(Teams!$B:$B,MATCH(MID(output!A2029,11,4)*1,Teams!$A:$A,0))</f>
        <v>Providence_San Diego St</v>
      </c>
    </row>
    <row r="2030" spans="1:4" x14ac:dyDescent="0.55000000000000004">
      <c r="A2030" t="s">
        <v>2101</v>
      </c>
      <c r="B2030">
        <v>0.56200000000000006</v>
      </c>
      <c r="D2030" t="str">
        <f>INDEX(Teams!$B:$B,MATCH(MID(output!A2030,6,4)*1,Teams!$A:$A,0))&amp;"_"&amp;INDEX(Teams!$B:$B,MATCH(MID(output!A2030,11,4)*1,Teams!$A:$A,0))</f>
        <v>Providence_SF Austin</v>
      </c>
    </row>
    <row r="2031" spans="1:4" x14ac:dyDescent="0.55000000000000004">
      <c r="A2031" t="s">
        <v>2102</v>
      </c>
      <c r="B2031">
        <v>0.46300000000000002</v>
      </c>
      <c r="D2031" t="str">
        <f>INDEX(Teams!$B:$B,MATCH(MID(output!A2031,6,4)*1,Teams!$A:$A,0))&amp;"_"&amp;INDEX(Teams!$B:$B,MATCH(MID(output!A2031,11,4)*1,Teams!$A:$A,0))</f>
        <v>Providence_SMU</v>
      </c>
    </row>
    <row r="2032" spans="1:4" x14ac:dyDescent="0.55000000000000004">
      <c r="A2032" t="s">
        <v>2103</v>
      </c>
      <c r="B2032">
        <v>0.54</v>
      </c>
      <c r="D2032" t="str">
        <f>INDEX(Teams!$B:$B,MATCH(MID(output!A2032,6,4)*1,Teams!$A:$A,0))&amp;"_"&amp;INDEX(Teams!$B:$B,MATCH(MID(output!A2032,11,4)*1,Teams!$A:$A,0))</f>
        <v>Providence_St John's</v>
      </c>
    </row>
    <row r="2033" spans="1:4" x14ac:dyDescent="0.55000000000000004">
      <c r="A2033" t="s">
        <v>2104</v>
      </c>
      <c r="B2033">
        <v>0.47799999999999998</v>
      </c>
      <c r="D2033" t="str">
        <f>INDEX(Teams!$B:$B,MATCH(MID(output!A2033,6,4)*1,Teams!$A:$A,0))&amp;"_"&amp;INDEX(Teams!$B:$B,MATCH(MID(output!A2033,11,4)*1,Teams!$A:$A,0))</f>
        <v>Providence_Texas</v>
      </c>
    </row>
    <row r="2034" spans="1:4" x14ac:dyDescent="0.55000000000000004">
      <c r="A2034" t="s">
        <v>2105</v>
      </c>
      <c r="B2034">
        <v>0.66600000000000004</v>
      </c>
      <c r="D2034" t="str">
        <f>INDEX(Teams!$B:$B,MATCH(MID(output!A2034,6,4)*1,Teams!$A:$A,0))&amp;"_"&amp;INDEX(Teams!$B:$B,MATCH(MID(output!A2034,11,4)*1,Teams!$A:$A,0))</f>
        <v>Providence_TX Southern</v>
      </c>
    </row>
    <row r="2035" spans="1:4" x14ac:dyDescent="0.55000000000000004">
      <c r="A2035" t="s">
        <v>2106</v>
      </c>
      <c r="B2035">
        <v>0.64800000000000002</v>
      </c>
      <c r="D2035" t="str">
        <f>INDEX(Teams!$B:$B,MATCH(MID(output!A2035,6,4)*1,Teams!$A:$A,0))&amp;"_"&amp;INDEX(Teams!$B:$B,MATCH(MID(output!A2035,11,4)*1,Teams!$A:$A,0))</f>
        <v>Providence_UAB</v>
      </c>
    </row>
    <row r="2036" spans="1:4" x14ac:dyDescent="0.55000000000000004">
      <c r="A2036" t="s">
        <v>2107</v>
      </c>
      <c r="B2036">
        <v>0.68</v>
      </c>
      <c r="D2036" t="str">
        <f>INDEX(Teams!$B:$B,MATCH(MID(output!A2036,6,4)*1,Teams!$A:$A,0))&amp;"_"&amp;INDEX(Teams!$B:$B,MATCH(MID(output!A2036,11,4)*1,Teams!$A:$A,0))</f>
        <v>Providence_UC Irvine</v>
      </c>
    </row>
    <row r="2037" spans="1:4" x14ac:dyDescent="0.55000000000000004">
      <c r="A2037" t="s">
        <v>2108</v>
      </c>
      <c r="B2037">
        <v>0.58499999999999996</v>
      </c>
      <c r="D2037" t="str">
        <f>INDEX(Teams!$B:$B,MATCH(MID(output!A2037,6,4)*1,Teams!$A:$A,0))&amp;"_"&amp;INDEX(Teams!$B:$B,MATCH(MID(output!A2037,11,4)*1,Teams!$A:$A,0))</f>
        <v>Providence_UCLA</v>
      </c>
    </row>
    <row r="2038" spans="1:4" x14ac:dyDescent="0.55000000000000004">
      <c r="A2038" t="s">
        <v>2109</v>
      </c>
      <c r="B2038">
        <v>0.43099999999999999</v>
      </c>
      <c r="D2038" t="str">
        <f>INDEX(Teams!$B:$B,MATCH(MID(output!A2038,6,4)*1,Teams!$A:$A,0))&amp;"_"&amp;INDEX(Teams!$B:$B,MATCH(MID(output!A2038,11,4)*1,Teams!$A:$A,0))</f>
        <v>Providence_Utah</v>
      </c>
    </row>
    <row r="2039" spans="1:4" x14ac:dyDescent="0.55000000000000004">
      <c r="A2039" t="s">
        <v>2110</v>
      </c>
      <c r="B2039">
        <v>0.436</v>
      </c>
      <c r="D2039" t="str">
        <f>INDEX(Teams!$B:$B,MATCH(MID(output!A2039,6,4)*1,Teams!$A:$A,0))&amp;"_"&amp;INDEX(Teams!$B:$B,MATCH(MID(output!A2039,11,4)*1,Teams!$A:$A,0))</f>
        <v>Providence_VA Commonwealth</v>
      </c>
    </row>
    <row r="2040" spans="1:4" x14ac:dyDescent="0.55000000000000004">
      <c r="A2040" t="s">
        <v>2111</v>
      </c>
      <c r="B2040">
        <v>0.65200000000000002</v>
      </c>
      <c r="D2040" t="str">
        <f>INDEX(Teams!$B:$B,MATCH(MID(output!A2040,6,4)*1,Teams!$A:$A,0))&amp;"_"&amp;INDEX(Teams!$B:$B,MATCH(MID(output!A2040,11,4)*1,Teams!$A:$A,0))</f>
        <v>Providence_Valparaiso</v>
      </c>
    </row>
    <row r="2041" spans="1:4" x14ac:dyDescent="0.55000000000000004">
      <c r="A2041" t="s">
        <v>2112</v>
      </c>
      <c r="B2041">
        <v>0.28299999999999997</v>
      </c>
      <c r="D2041" t="str">
        <f>INDEX(Teams!$B:$B,MATCH(MID(output!A2041,6,4)*1,Teams!$A:$A,0))&amp;"_"&amp;INDEX(Teams!$B:$B,MATCH(MID(output!A2041,11,4)*1,Teams!$A:$A,0))</f>
        <v>Providence_Villanova</v>
      </c>
    </row>
    <row r="2042" spans="1:4" x14ac:dyDescent="0.55000000000000004">
      <c r="A2042" t="s">
        <v>2113</v>
      </c>
      <c r="B2042">
        <v>0.33900000000000002</v>
      </c>
      <c r="D2042" t="str">
        <f>INDEX(Teams!$B:$B,MATCH(MID(output!A2042,6,4)*1,Teams!$A:$A,0))&amp;"_"&amp;INDEX(Teams!$B:$B,MATCH(MID(output!A2042,11,4)*1,Teams!$A:$A,0))</f>
        <v>Providence_Virginia</v>
      </c>
    </row>
    <row r="2043" spans="1:4" x14ac:dyDescent="0.55000000000000004">
      <c r="A2043" t="s">
        <v>2114</v>
      </c>
      <c r="B2043">
        <v>0.49299999999999999</v>
      </c>
      <c r="D2043" t="str">
        <f>INDEX(Teams!$B:$B,MATCH(MID(output!A2043,6,4)*1,Teams!$A:$A,0))&amp;"_"&amp;INDEX(Teams!$B:$B,MATCH(MID(output!A2043,11,4)*1,Teams!$A:$A,0))</f>
        <v>Providence_West Virginia</v>
      </c>
    </row>
    <row r="2044" spans="1:4" x14ac:dyDescent="0.55000000000000004">
      <c r="A2044" t="s">
        <v>2115</v>
      </c>
      <c r="B2044">
        <v>0.42899999999999999</v>
      </c>
      <c r="D2044" t="str">
        <f>INDEX(Teams!$B:$B,MATCH(MID(output!A2044,6,4)*1,Teams!$A:$A,0))&amp;"_"&amp;INDEX(Teams!$B:$B,MATCH(MID(output!A2044,11,4)*1,Teams!$A:$A,0))</f>
        <v>Providence_Wichita St</v>
      </c>
    </row>
    <row r="2045" spans="1:4" x14ac:dyDescent="0.55000000000000004">
      <c r="A2045" t="s">
        <v>2116</v>
      </c>
      <c r="B2045">
        <v>0.26300000000000001</v>
      </c>
      <c r="D2045" t="str">
        <f>INDEX(Teams!$B:$B,MATCH(MID(output!A2045,6,4)*1,Teams!$A:$A,0))&amp;"_"&amp;INDEX(Teams!$B:$B,MATCH(MID(output!A2045,11,4)*1,Teams!$A:$A,0))</f>
        <v>Providence_Wisconsin</v>
      </c>
    </row>
    <row r="2046" spans="1:4" x14ac:dyDescent="0.55000000000000004">
      <c r="A2046" t="s">
        <v>2117</v>
      </c>
      <c r="B2046">
        <v>0.66600000000000004</v>
      </c>
      <c r="D2046" t="str">
        <f>INDEX(Teams!$B:$B,MATCH(MID(output!A2046,6,4)*1,Teams!$A:$A,0))&amp;"_"&amp;INDEX(Teams!$B:$B,MATCH(MID(output!A2046,11,4)*1,Teams!$A:$A,0))</f>
        <v>Providence_Wofford</v>
      </c>
    </row>
    <row r="2047" spans="1:4" x14ac:dyDescent="0.55000000000000004">
      <c r="A2047" t="s">
        <v>2118</v>
      </c>
      <c r="B2047">
        <v>0.67500000000000004</v>
      </c>
      <c r="D2047" t="str">
        <f>INDEX(Teams!$B:$B,MATCH(MID(output!A2047,6,4)*1,Teams!$A:$A,0))&amp;"_"&amp;INDEX(Teams!$B:$B,MATCH(MID(output!A2047,11,4)*1,Teams!$A:$A,0))</f>
        <v>Providence_Wyoming</v>
      </c>
    </row>
    <row r="2048" spans="1:4" x14ac:dyDescent="0.55000000000000004">
      <c r="A2048" t="s">
        <v>2119</v>
      </c>
      <c r="B2048">
        <v>0.55700000000000005</v>
      </c>
      <c r="D2048" t="str">
        <f>INDEX(Teams!$B:$B,MATCH(MID(output!A2048,6,4)*1,Teams!$A:$A,0))&amp;"_"&amp;INDEX(Teams!$B:$B,MATCH(MID(output!A2048,11,4)*1,Teams!$A:$A,0))</f>
        <v>Providence_Xavier</v>
      </c>
    </row>
    <row r="2049" spans="1:4" x14ac:dyDescent="0.55000000000000004">
      <c r="A2049" t="s">
        <v>2120</v>
      </c>
      <c r="B2049">
        <v>0.54900000000000004</v>
      </c>
      <c r="D2049" t="str">
        <f>INDEX(Teams!$B:$B,MATCH(MID(output!A2049,6,4)*1,Teams!$A:$A,0))&amp;"_"&amp;INDEX(Teams!$B:$B,MATCH(MID(output!A2049,11,4)*1,Teams!$A:$A,0))</f>
        <v>Purdue_Robert Morris</v>
      </c>
    </row>
    <row r="2050" spans="1:4" x14ac:dyDescent="0.55000000000000004">
      <c r="A2050" t="s">
        <v>2121</v>
      </c>
      <c r="B2050">
        <v>0.45700000000000002</v>
      </c>
      <c r="D2050" t="str">
        <f>INDEX(Teams!$B:$B,MATCH(MID(output!A2050,6,4)*1,Teams!$A:$A,0))&amp;"_"&amp;INDEX(Teams!$B:$B,MATCH(MID(output!A2050,11,4)*1,Teams!$A:$A,0))</f>
        <v>Purdue_San Diego St</v>
      </c>
    </row>
    <row r="2051" spans="1:4" x14ac:dyDescent="0.55000000000000004">
      <c r="A2051" t="s">
        <v>2122</v>
      </c>
      <c r="B2051">
        <v>0.49299999999999999</v>
      </c>
      <c r="D2051" t="str">
        <f>INDEX(Teams!$B:$B,MATCH(MID(output!A2051,6,4)*1,Teams!$A:$A,0))&amp;"_"&amp;INDEX(Teams!$B:$B,MATCH(MID(output!A2051,11,4)*1,Teams!$A:$A,0))</f>
        <v>Purdue_SF Austin</v>
      </c>
    </row>
    <row r="2052" spans="1:4" x14ac:dyDescent="0.55000000000000004">
      <c r="A2052" t="s">
        <v>2123</v>
      </c>
      <c r="B2052">
        <v>0.41599999999999998</v>
      </c>
      <c r="D2052" t="str">
        <f>INDEX(Teams!$B:$B,MATCH(MID(output!A2052,6,4)*1,Teams!$A:$A,0))&amp;"_"&amp;INDEX(Teams!$B:$B,MATCH(MID(output!A2052,11,4)*1,Teams!$A:$A,0))</f>
        <v>Purdue_SMU</v>
      </c>
    </row>
    <row r="2053" spans="1:4" x14ac:dyDescent="0.55000000000000004">
      <c r="A2053" t="s">
        <v>2124</v>
      </c>
      <c r="B2053">
        <v>0.42199999999999999</v>
      </c>
      <c r="D2053" t="str">
        <f>INDEX(Teams!$B:$B,MATCH(MID(output!A2053,6,4)*1,Teams!$A:$A,0))&amp;"_"&amp;INDEX(Teams!$B:$B,MATCH(MID(output!A2053,11,4)*1,Teams!$A:$A,0))</f>
        <v>Purdue_St John's</v>
      </c>
    </row>
    <row r="2054" spans="1:4" x14ac:dyDescent="0.55000000000000004">
      <c r="A2054" t="s">
        <v>2125</v>
      </c>
      <c r="B2054">
        <v>0.34200000000000003</v>
      </c>
      <c r="D2054" t="str">
        <f>INDEX(Teams!$B:$B,MATCH(MID(output!A2054,6,4)*1,Teams!$A:$A,0))&amp;"_"&amp;INDEX(Teams!$B:$B,MATCH(MID(output!A2054,11,4)*1,Teams!$A:$A,0))</f>
        <v>Purdue_Texas</v>
      </c>
    </row>
    <row r="2055" spans="1:4" x14ac:dyDescent="0.55000000000000004">
      <c r="A2055" t="s">
        <v>2126</v>
      </c>
      <c r="B2055">
        <v>0.57199999999999995</v>
      </c>
      <c r="D2055" t="str">
        <f>INDEX(Teams!$B:$B,MATCH(MID(output!A2055,6,4)*1,Teams!$A:$A,0))&amp;"_"&amp;INDEX(Teams!$B:$B,MATCH(MID(output!A2055,11,4)*1,Teams!$A:$A,0))</f>
        <v>Purdue_TX Southern</v>
      </c>
    </row>
    <row r="2056" spans="1:4" x14ac:dyDescent="0.55000000000000004">
      <c r="A2056" t="s">
        <v>2127</v>
      </c>
      <c r="B2056">
        <v>0.504</v>
      </c>
      <c r="D2056" t="str">
        <f>INDEX(Teams!$B:$B,MATCH(MID(output!A2056,6,4)*1,Teams!$A:$A,0))&amp;"_"&amp;INDEX(Teams!$B:$B,MATCH(MID(output!A2056,11,4)*1,Teams!$A:$A,0))</f>
        <v>Purdue_UAB</v>
      </c>
    </row>
    <row r="2057" spans="1:4" x14ac:dyDescent="0.55000000000000004">
      <c r="A2057" t="s">
        <v>2128</v>
      </c>
      <c r="B2057">
        <v>0.56999999999999995</v>
      </c>
      <c r="D2057" t="str">
        <f>INDEX(Teams!$B:$B,MATCH(MID(output!A2057,6,4)*1,Teams!$A:$A,0))&amp;"_"&amp;INDEX(Teams!$B:$B,MATCH(MID(output!A2057,11,4)*1,Teams!$A:$A,0))</f>
        <v>Purdue_UC Irvine</v>
      </c>
    </row>
    <row r="2058" spans="1:4" x14ac:dyDescent="0.55000000000000004">
      <c r="A2058" t="s">
        <v>2129</v>
      </c>
      <c r="B2058">
        <v>0.42899999999999999</v>
      </c>
      <c r="D2058" t="str">
        <f>INDEX(Teams!$B:$B,MATCH(MID(output!A2058,6,4)*1,Teams!$A:$A,0))&amp;"_"&amp;INDEX(Teams!$B:$B,MATCH(MID(output!A2058,11,4)*1,Teams!$A:$A,0))</f>
        <v>Purdue_UCLA</v>
      </c>
    </row>
    <row r="2059" spans="1:4" x14ac:dyDescent="0.55000000000000004">
      <c r="A2059" t="s">
        <v>2130</v>
      </c>
      <c r="B2059">
        <v>0.34100000000000003</v>
      </c>
      <c r="D2059" t="str">
        <f>INDEX(Teams!$B:$B,MATCH(MID(output!A2059,6,4)*1,Teams!$A:$A,0))&amp;"_"&amp;INDEX(Teams!$B:$B,MATCH(MID(output!A2059,11,4)*1,Teams!$A:$A,0))</f>
        <v>Purdue_Utah</v>
      </c>
    </row>
    <row r="2060" spans="1:4" x14ac:dyDescent="0.55000000000000004">
      <c r="A2060" t="s">
        <v>2131</v>
      </c>
      <c r="B2060">
        <v>0.39800000000000002</v>
      </c>
      <c r="D2060" t="str">
        <f>INDEX(Teams!$B:$B,MATCH(MID(output!A2060,6,4)*1,Teams!$A:$A,0))&amp;"_"&amp;INDEX(Teams!$B:$B,MATCH(MID(output!A2060,11,4)*1,Teams!$A:$A,0))</f>
        <v>Purdue_VA Commonwealth</v>
      </c>
    </row>
    <row r="2061" spans="1:4" x14ac:dyDescent="0.55000000000000004">
      <c r="A2061" t="s">
        <v>2132</v>
      </c>
      <c r="B2061">
        <v>0.55600000000000005</v>
      </c>
      <c r="D2061" t="str">
        <f>INDEX(Teams!$B:$B,MATCH(MID(output!A2061,6,4)*1,Teams!$A:$A,0))&amp;"_"&amp;INDEX(Teams!$B:$B,MATCH(MID(output!A2061,11,4)*1,Teams!$A:$A,0))</f>
        <v>Purdue_Valparaiso</v>
      </c>
    </row>
    <row r="2062" spans="1:4" x14ac:dyDescent="0.55000000000000004">
      <c r="A2062" t="s">
        <v>2133</v>
      </c>
      <c r="B2062">
        <v>0.14399999999999999</v>
      </c>
      <c r="D2062" t="str">
        <f>INDEX(Teams!$B:$B,MATCH(MID(output!A2062,6,4)*1,Teams!$A:$A,0))&amp;"_"&amp;INDEX(Teams!$B:$B,MATCH(MID(output!A2062,11,4)*1,Teams!$A:$A,0))</f>
        <v>Purdue_Villanova</v>
      </c>
    </row>
    <row r="2063" spans="1:4" x14ac:dyDescent="0.55000000000000004">
      <c r="A2063" t="s">
        <v>2134</v>
      </c>
      <c r="B2063">
        <v>0.21</v>
      </c>
      <c r="D2063" t="str">
        <f>INDEX(Teams!$B:$B,MATCH(MID(output!A2063,6,4)*1,Teams!$A:$A,0))&amp;"_"&amp;INDEX(Teams!$B:$B,MATCH(MID(output!A2063,11,4)*1,Teams!$A:$A,0))</f>
        <v>Purdue_Virginia</v>
      </c>
    </row>
    <row r="2064" spans="1:4" x14ac:dyDescent="0.55000000000000004">
      <c r="A2064" t="s">
        <v>2135</v>
      </c>
      <c r="B2064">
        <v>0.38200000000000001</v>
      </c>
      <c r="D2064" t="str">
        <f>INDEX(Teams!$B:$B,MATCH(MID(output!A2064,6,4)*1,Teams!$A:$A,0))&amp;"_"&amp;INDEX(Teams!$B:$B,MATCH(MID(output!A2064,11,4)*1,Teams!$A:$A,0))</f>
        <v>Purdue_West Virginia</v>
      </c>
    </row>
    <row r="2065" spans="1:4" x14ac:dyDescent="0.55000000000000004">
      <c r="A2065" t="s">
        <v>2136</v>
      </c>
      <c r="B2065">
        <v>0.32700000000000001</v>
      </c>
      <c r="D2065" t="str">
        <f>INDEX(Teams!$B:$B,MATCH(MID(output!A2065,6,4)*1,Teams!$A:$A,0))&amp;"_"&amp;INDEX(Teams!$B:$B,MATCH(MID(output!A2065,11,4)*1,Teams!$A:$A,0))</f>
        <v>Purdue_Wichita St</v>
      </c>
    </row>
    <row r="2066" spans="1:4" x14ac:dyDescent="0.55000000000000004">
      <c r="A2066" t="s">
        <v>2137</v>
      </c>
      <c r="B2066">
        <v>0.19400000000000001</v>
      </c>
      <c r="D2066" t="str">
        <f>INDEX(Teams!$B:$B,MATCH(MID(output!A2066,6,4)*1,Teams!$A:$A,0))&amp;"_"&amp;INDEX(Teams!$B:$B,MATCH(MID(output!A2066,11,4)*1,Teams!$A:$A,0))</f>
        <v>Purdue_Wisconsin</v>
      </c>
    </row>
    <row r="2067" spans="1:4" x14ac:dyDescent="0.55000000000000004">
      <c r="A2067" t="s">
        <v>2138</v>
      </c>
      <c r="B2067">
        <v>0.56799999999999995</v>
      </c>
      <c r="D2067" t="str">
        <f>INDEX(Teams!$B:$B,MATCH(MID(output!A2067,6,4)*1,Teams!$A:$A,0))&amp;"_"&amp;INDEX(Teams!$B:$B,MATCH(MID(output!A2067,11,4)*1,Teams!$A:$A,0))</f>
        <v>Purdue_Wofford</v>
      </c>
    </row>
    <row r="2068" spans="1:4" x14ac:dyDescent="0.55000000000000004">
      <c r="A2068" t="s">
        <v>2139</v>
      </c>
      <c r="B2068">
        <v>0.56999999999999995</v>
      </c>
      <c r="D2068" t="str">
        <f>INDEX(Teams!$B:$B,MATCH(MID(output!A2068,6,4)*1,Teams!$A:$A,0))&amp;"_"&amp;INDEX(Teams!$B:$B,MATCH(MID(output!A2068,11,4)*1,Teams!$A:$A,0))</f>
        <v>Purdue_Wyoming</v>
      </c>
    </row>
    <row r="2069" spans="1:4" x14ac:dyDescent="0.55000000000000004">
      <c r="A2069" t="s">
        <v>2140</v>
      </c>
      <c r="B2069">
        <v>0.41599999999999998</v>
      </c>
      <c r="D2069" t="str">
        <f>INDEX(Teams!$B:$B,MATCH(MID(output!A2069,6,4)*1,Teams!$A:$A,0))&amp;"_"&amp;INDEX(Teams!$B:$B,MATCH(MID(output!A2069,11,4)*1,Teams!$A:$A,0))</f>
        <v>Purdue_Xavier</v>
      </c>
    </row>
    <row r="2070" spans="1:4" x14ac:dyDescent="0.55000000000000004">
      <c r="A2070" t="s">
        <v>2141</v>
      </c>
      <c r="B2070">
        <v>0.41899999999999998</v>
      </c>
      <c r="D2070" t="str">
        <f>INDEX(Teams!$B:$B,MATCH(MID(output!A2070,6,4)*1,Teams!$A:$A,0))&amp;"_"&amp;INDEX(Teams!$B:$B,MATCH(MID(output!A2070,11,4)*1,Teams!$A:$A,0))</f>
        <v>Robert Morris_San Diego St</v>
      </c>
    </row>
    <row r="2071" spans="1:4" x14ac:dyDescent="0.55000000000000004">
      <c r="A2071" t="s">
        <v>2142</v>
      </c>
      <c r="B2071">
        <v>0.25</v>
      </c>
      <c r="D2071" t="str">
        <f>INDEX(Teams!$B:$B,MATCH(MID(output!A2071,6,4)*1,Teams!$A:$A,0))&amp;"_"&amp;INDEX(Teams!$B:$B,MATCH(MID(output!A2071,11,4)*1,Teams!$A:$A,0))</f>
        <v>Robert Morris_SF Austin</v>
      </c>
    </row>
    <row r="2072" spans="1:4" x14ac:dyDescent="0.55000000000000004">
      <c r="A2072" t="s">
        <v>2143</v>
      </c>
      <c r="B2072">
        <v>0.249</v>
      </c>
      <c r="D2072" t="str">
        <f>INDEX(Teams!$B:$B,MATCH(MID(output!A2072,6,4)*1,Teams!$A:$A,0))&amp;"_"&amp;INDEX(Teams!$B:$B,MATCH(MID(output!A2072,11,4)*1,Teams!$A:$A,0))</f>
        <v>Robert Morris_SMU</v>
      </c>
    </row>
    <row r="2073" spans="1:4" x14ac:dyDescent="0.55000000000000004">
      <c r="A2073" t="s">
        <v>2144</v>
      </c>
      <c r="B2073">
        <v>0.24199999999999999</v>
      </c>
      <c r="D2073" t="str">
        <f>INDEX(Teams!$B:$B,MATCH(MID(output!A2073,6,4)*1,Teams!$A:$A,0))&amp;"_"&amp;INDEX(Teams!$B:$B,MATCH(MID(output!A2073,11,4)*1,Teams!$A:$A,0))</f>
        <v>Robert Morris_St John's</v>
      </c>
    </row>
    <row r="2074" spans="1:4" x14ac:dyDescent="0.55000000000000004">
      <c r="A2074" t="s">
        <v>2145</v>
      </c>
      <c r="B2074">
        <v>0.22700000000000001</v>
      </c>
      <c r="D2074" t="str">
        <f>INDEX(Teams!$B:$B,MATCH(MID(output!A2074,6,4)*1,Teams!$A:$A,0))&amp;"_"&amp;INDEX(Teams!$B:$B,MATCH(MID(output!A2074,11,4)*1,Teams!$A:$A,0))</f>
        <v>Robert Morris_Texas</v>
      </c>
    </row>
    <row r="2075" spans="1:4" x14ac:dyDescent="0.55000000000000004">
      <c r="A2075" t="s">
        <v>2146</v>
      </c>
      <c r="B2075">
        <v>0.33900000000000002</v>
      </c>
      <c r="D2075" t="str">
        <f>INDEX(Teams!$B:$B,MATCH(MID(output!A2075,6,4)*1,Teams!$A:$A,0))&amp;"_"&amp;INDEX(Teams!$B:$B,MATCH(MID(output!A2075,11,4)*1,Teams!$A:$A,0))</f>
        <v>Robert Morris_TX Southern</v>
      </c>
    </row>
    <row r="2076" spans="1:4" x14ac:dyDescent="0.55000000000000004">
      <c r="A2076" t="s">
        <v>2147</v>
      </c>
      <c r="B2076">
        <v>0.22600000000000001</v>
      </c>
      <c r="D2076" t="str">
        <f>INDEX(Teams!$B:$B,MATCH(MID(output!A2076,6,4)*1,Teams!$A:$A,0))&amp;"_"&amp;INDEX(Teams!$B:$B,MATCH(MID(output!A2076,11,4)*1,Teams!$A:$A,0))</f>
        <v>Robert Morris_UAB</v>
      </c>
    </row>
    <row r="2077" spans="1:4" x14ac:dyDescent="0.55000000000000004">
      <c r="A2077" t="s">
        <v>2148</v>
      </c>
      <c r="B2077">
        <v>0.33900000000000002</v>
      </c>
      <c r="D2077" t="str">
        <f>INDEX(Teams!$B:$B,MATCH(MID(output!A2077,6,4)*1,Teams!$A:$A,0))&amp;"_"&amp;INDEX(Teams!$B:$B,MATCH(MID(output!A2077,11,4)*1,Teams!$A:$A,0))</f>
        <v>Robert Morris_UC Irvine</v>
      </c>
    </row>
    <row r="2078" spans="1:4" x14ac:dyDescent="0.55000000000000004">
      <c r="A2078" t="s">
        <v>2149</v>
      </c>
      <c r="B2078">
        <v>0.23599999999999999</v>
      </c>
      <c r="D2078" t="str">
        <f>INDEX(Teams!$B:$B,MATCH(MID(output!A2078,6,4)*1,Teams!$A:$A,0))&amp;"_"&amp;INDEX(Teams!$B:$B,MATCH(MID(output!A2078,11,4)*1,Teams!$A:$A,0))</f>
        <v>Robert Morris_UCLA</v>
      </c>
    </row>
    <row r="2079" spans="1:4" x14ac:dyDescent="0.55000000000000004">
      <c r="A2079" t="s">
        <v>2150</v>
      </c>
      <c r="B2079">
        <v>0.19400000000000001</v>
      </c>
      <c r="D2079" t="str">
        <f>INDEX(Teams!$B:$B,MATCH(MID(output!A2079,6,4)*1,Teams!$A:$A,0))&amp;"_"&amp;INDEX(Teams!$B:$B,MATCH(MID(output!A2079,11,4)*1,Teams!$A:$A,0))</f>
        <v>Robert Morris_Utah</v>
      </c>
    </row>
    <row r="2080" spans="1:4" x14ac:dyDescent="0.55000000000000004">
      <c r="A2080" t="s">
        <v>2151</v>
      </c>
      <c r="B2080">
        <v>0.27800000000000002</v>
      </c>
      <c r="D2080" t="str">
        <f>INDEX(Teams!$B:$B,MATCH(MID(output!A2080,6,4)*1,Teams!$A:$A,0))&amp;"_"&amp;INDEX(Teams!$B:$B,MATCH(MID(output!A2080,11,4)*1,Teams!$A:$A,0))</f>
        <v>Robert Morris_VA Commonwealth</v>
      </c>
    </row>
    <row r="2081" spans="1:4" x14ac:dyDescent="0.55000000000000004">
      <c r="A2081" t="s">
        <v>2152</v>
      </c>
      <c r="B2081">
        <v>0.3</v>
      </c>
      <c r="D2081" t="str">
        <f>INDEX(Teams!$B:$B,MATCH(MID(output!A2081,6,4)*1,Teams!$A:$A,0))&amp;"_"&amp;INDEX(Teams!$B:$B,MATCH(MID(output!A2081,11,4)*1,Teams!$A:$A,0))</f>
        <v>Robert Morris_Valparaiso</v>
      </c>
    </row>
    <row r="2082" spans="1:4" x14ac:dyDescent="0.55000000000000004">
      <c r="A2082" t="s">
        <v>2153</v>
      </c>
      <c r="B2082">
        <v>5.5E-2</v>
      </c>
      <c r="D2082" t="str">
        <f>INDEX(Teams!$B:$B,MATCH(MID(output!A2082,6,4)*1,Teams!$A:$A,0))&amp;"_"&amp;INDEX(Teams!$B:$B,MATCH(MID(output!A2082,11,4)*1,Teams!$A:$A,0))</f>
        <v>Robert Morris_Villanova</v>
      </c>
    </row>
    <row r="2083" spans="1:4" x14ac:dyDescent="0.55000000000000004">
      <c r="A2083" t="s">
        <v>2154</v>
      </c>
      <c r="B2083">
        <v>0.105</v>
      </c>
      <c r="D2083" t="str">
        <f>INDEX(Teams!$B:$B,MATCH(MID(output!A2083,6,4)*1,Teams!$A:$A,0))&amp;"_"&amp;INDEX(Teams!$B:$B,MATCH(MID(output!A2083,11,4)*1,Teams!$A:$A,0))</f>
        <v>Robert Morris_Virginia</v>
      </c>
    </row>
    <row r="2084" spans="1:4" x14ac:dyDescent="0.55000000000000004">
      <c r="A2084" t="s">
        <v>2155</v>
      </c>
      <c r="B2084">
        <v>0.21</v>
      </c>
      <c r="D2084" t="str">
        <f>INDEX(Teams!$B:$B,MATCH(MID(output!A2084,6,4)*1,Teams!$A:$A,0))&amp;"_"&amp;INDEX(Teams!$B:$B,MATCH(MID(output!A2084,11,4)*1,Teams!$A:$A,0))</f>
        <v>Robert Morris_West Virginia</v>
      </c>
    </row>
    <row r="2085" spans="1:4" x14ac:dyDescent="0.55000000000000004">
      <c r="A2085" t="s">
        <v>2156</v>
      </c>
      <c r="B2085">
        <v>0.14199999999999999</v>
      </c>
      <c r="D2085" t="str">
        <f>INDEX(Teams!$B:$B,MATCH(MID(output!A2085,6,4)*1,Teams!$A:$A,0))&amp;"_"&amp;INDEX(Teams!$B:$B,MATCH(MID(output!A2085,11,4)*1,Teams!$A:$A,0))</f>
        <v>Robert Morris_Wichita St</v>
      </c>
    </row>
    <row r="2086" spans="1:4" x14ac:dyDescent="0.55000000000000004">
      <c r="A2086" t="s">
        <v>2157</v>
      </c>
      <c r="B2086">
        <v>9.5000000000000001E-2</v>
      </c>
      <c r="D2086" t="str">
        <f>INDEX(Teams!$B:$B,MATCH(MID(output!A2086,6,4)*1,Teams!$A:$A,0))&amp;"_"&amp;INDEX(Teams!$B:$B,MATCH(MID(output!A2086,11,4)*1,Teams!$A:$A,0))</f>
        <v>Robert Morris_Wisconsin</v>
      </c>
    </row>
    <row r="2087" spans="1:4" x14ac:dyDescent="0.55000000000000004">
      <c r="A2087" t="s">
        <v>2158</v>
      </c>
      <c r="B2087">
        <v>0.25800000000000001</v>
      </c>
      <c r="D2087" t="str">
        <f>INDEX(Teams!$B:$B,MATCH(MID(output!A2087,6,4)*1,Teams!$A:$A,0))&amp;"_"&amp;INDEX(Teams!$B:$B,MATCH(MID(output!A2087,11,4)*1,Teams!$A:$A,0))</f>
        <v>Robert Morris_Wofford</v>
      </c>
    </row>
    <row r="2088" spans="1:4" x14ac:dyDescent="0.55000000000000004">
      <c r="A2088" t="s">
        <v>2159</v>
      </c>
      <c r="B2088">
        <v>0.39900000000000002</v>
      </c>
      <c r="D2088" t="str">
        <f>INDEX(Teams!$B:$B,MATCH(MID(output!A2088,6,4)*1,Teams!$A:$A,0))&amp;"_"&amp;INDEX(Teams!$B:$B,MATCH(MID(output!A2088,11,4)*1,Teams!$A:$A,0))</f>
        <v>Robert Morris_Wyoming</v>
      </c>
    </row>
    <row r="2089" spans="1:4" x14ac:dyDescent="0.55000000000000004">
      <c r="A2089" t="s">
        <v>2160</v>
      </c>
      <c r="B2089">
        <v>0.30199999999999999</v>
      </c>
      <c r="D2089" t="str">
        <f>INDEX(Teams!$B:$B,MATCH(MID(output!A2089,6,4)*1,Teams!$A:$A,0))&amp;"_"&amp;INDEX(Teams!$B:$B,MATCH(MID(output!A2089,11,4)*1,Teams!$A:$A,0))</f>
        <v>Robert Morris_Xavier</v>
      </c>
    </row>
    <row r="2090" spans="1:4" x14ac:dyDescent="0.55000000000000004">
      <c r="A2090" t="s">
        <v>2161</v>
      </c>
      <c r="B2090">
        <v>0.502</v>
      </c>
      <c r="D2090" t="str">
        <f>INDEX(Teams!$B:$B,MATCH(MID(output!A2090,6,4)*1,Teams!$A:$A,0))&amp;"_"&amp;INDEX(Teams!$B:$B,MATCH(MID(output!A2090,11,4)*1,Teams!$A:$A,0))</f>
        <v>San Diego St_SF Austin</v>
      </c>
    </row>
    <row r="2091" spans="1:4" x14ac:dyDescent="0.55000000000000004">
      <c r="A2091" t="s">
        <v>2162</v>
      </c>
      <c r="B2091">
        <v>0.45800000000000002</v>
      </c>
      <c r="D2091" t="str">
        <f>INDEX(Teams!$B:$B,MATCH(MID(output!A2091,6,4)*1,Teams!$A:$A,0))&amp;"_"&amp;INDEX(Teams!$B:$B,MATCH(MID(output!A2091,11,4)*1,Teams!$A:$A,0))</f>
        <v>San Diego St_SMU</v>
      </c>
    </row>
    <row r="2092" spans="1:4" x14ac:dyDescent="0.55000000000000004">
      <c r="A2092" t="s">
        <v>2163</v>
      </c>
      <c r="B2092">
        <v>0.48</v>
      </c>
      <c r="D2092" t="str">
        <f>INDEX(Teams!$B:$B,MATCH(MID(output!A2092,6,4)*1,Teams!$A:$A,0))&amp;"_"&amp;INDEX(Teams!$B:$B,MATCH(MID(output!A2092,11,4)*1,Teams!$A:$A,0))</f>
        <v>San Diego St_St John's</v>
      </c>
    </row>
    <row r="2093" spans="1:4" x14ac:dyDescent="0.55000000000000004">
      <c r="A2093" t="s">
        <v>2164</v>
      </c>
      <c r="B2093">
        <v>0.45100000000000001</v>
      </c>
      <c r="D2093" t="str">
        <f>INDEX(Teams!$B:$B,MATCH(MID(output!A2093,6,4)*1,Teams!$A:$A,0))&amp;"_"&amp;INDEX(Teams!$B:$B,MATCH(MID(output!A2093,11,4)*1,Teams!$A:$A,0))</f>
        <v>San Diego St_Texas</v>
      </c>
    </row>
    <row r="2094" spans="1:4" x14ac:dyDescent="0.55000000000000004">
      <c r="A2094" t="s">
        <v>2165</v>
      </c>
      <c r="B2094">
        <v>0.59</v>
      </c>
      <c r="D2094" t="str">
        <f>INDEX(Teams!$B:$B,MATCH(MID(output!A2094,6,4)*1,Teams!$A:$A,0))&amp;"_"&amp;INDEX(Teams!$B:$B,MATCH(MID(output!A2094,11,4)*1,Teams!$A:$A,0))</f>
        <v>San Diego St_TX Southern</v>
      </c>
    </row>
    <row r="2095" spans="1:4" x14ac:dyDescent="0.55000000000000004">
      <c r="A2095" t="s">
        <v>2166</v>
      </c>
      <c r="B2095">
        <v>0.56699999999999995</v>
      </c>
      <c r="D2095" t="str">
        <f>INDEX(Teams!$B:$B,MATCH(MID(output!A2095,6,4)*1,Teams!$A:$A,0))&amp;"_"&amp;INDEX(Teams!$B:$B,MATCH(MID(output!A2095,11,4)*1,Teams!$A:$A,0))</f>
        <v>San Diego St_UAB</v>
      </c>
    </row>
    <row r="2096" spans="1:4" x14ac:dyDescent="0.55000000000000004">
      <c r="A2096" t="s">
        <v>2167</v>
      </c>
      <c r="B2096">
        <v>0.61099999999999999</v>
      </c>
      <c r="D2096" t="str">
        <f>INDEX(Teams!$B:$B,MATCH(MID(output!A2096,6,4)*1,Teams!$A:$A,0))&amp;"_"&amp;INDEX(Teams!$B:$B,MATCH(MID(output!A2096,11,4)*1,Teams!$A:$A,0))</f>
        <v>San Diego St_UC Irvine</v>
      </c>
    </row>
    <row r="2097" spans="1:4" x14ac:dyDescent="0.55000000000000004">
      <c r="A2097" t="s">
        <v>2168</v>
      </c>
      <c r="B2097">
        <v>0.49099999999999999</v>
      </c>
      <c r="D2097" t="str">
        <f>INDEX(Teams!$B:$B,MATCH(MID(output!A2097,6,4)*1,Teams!$A:$A,0))&amp;"_"&amp;INDEX(Teams!$B:$B,MATCH(MID(output!A2097,11,4)*1,Teams!$A:$A,0))</f>
        <v>San Diego St_UCLA</v>
      </c>
    </row>
    <row r="2098" spans="1:4" x14ac:dyDescent="0.55000000000000004">
      <c r="A2098" t="s">
        <v>2169</v>
      </c>
      <c r="B2098">
        <v>0.42199999999999999</v>
      </c>
      <c r="D2098" t="str">
        <f>INDEX(Teams!$B:$B,MATCH(MID(output!A2098,6,4)*1,Teams!$A:$A,0))&amp;"_"&amp;INDEX(Teams!$B:$B,MATCH(MID(output!A2098,11,4)*1,Teams!$A:$A,0))</f>
        <v>San Diego St_Utah</v>
      </c>
    </row>
    <row r="2099" spans="1:4" x14ac:dyDescent="0.55000000000000004">
      <c r="A2099" t="s">
        <v>2170</v>
      </c>
      <c r="B2099">
        <v>0.45800000000000002</v>
      </c>
      <c r="D2099" t="str">
        <f>INDEX(Teams!$B:$B,MATCH(MID(output!A2099,6,4)*1,Teams!$A:$A,0))&amp;"_"&amp;INDEX(Teams!$B:$B,MATCH(MID(output!A2099,11,4)*1,Teams!$A:$A,0))</f>
        <v>San Diego St_VA Commonwealth</v>
      </c>
    </row>
    <row r="2100" spans="1:4" x14ac:dyDescent="0.55000000000000004">
      <c r="A2100" t="s">
        <v>2171</v>
      </c>
      <c r="B2100">
        <v>0.58099999999999996</v>
      </c>
      <c r="D2100" t="str">
        <f>INDEX(Teams!$B:$B,MATCH(MID(output!A2100,6,4)*1,Teams!$A:$A,0))&amp;"_"&amp;INDEX(Teams!$B:$B,MATCH(MID(output!A2100,11,4)*1,Teams!$A:$A,0))</f>
        <v>San Diego St_Valparaiso</v>
      </c>
    </row>
    <row r="2101" spans="1:4" x14ac:dyDescent="0.55000000000000004">
      <c r="A2101" t="s">
        <v>2172</v>
      </c>
      <c r="B2101">
        <v>0.23400000000000001</v>
      </c>
      <c r="D2101" t="str">
        <f>INDEX(Teams!$B:$B,MATCH(MID(output!A2101,6,4)*1,Teams!$A:$A,0))&amp;"_"&amp;INDEX(Teams!$B:$B,MATCH(MID(output!A2101,11,4)*1,Teams!$A:$A,0))</f>
        <v>San Diego St_Villanova</v>
      </c>
    </row>
    <row r="2102" spans="1:4" x14ac:dyDescent="0.55000000000000004">
      <c r="A2102" t="s">
        <v>2173</v>
      </c>
      <c r="B2102">
        <v>0.32</v>
      </c>
      <c r="D2102" t="str">
        <f>INDEX(Teams!$B:$B,MATCH(MID(output!A2102,6,4)*1,Teams!$A:$A,0))&amp;"_"&amp;INDEX(Teams!$B:$B,MATCH(MID(output!A2102,11,4)*1,Teams!$A:$A,0))</f>
        <v>San Diego St_Virginia</v>
      </c>
    </row>
    <row r="2103" spans="1:4" x14ac:dyDescent="0.55000000000000004">
      <c r="A2103" t="s">
        <v>2174</v>
      </c>
      <c r="B2103">
        <v>0.45300000000000001</v>
      </c>
      <c r="D2103" t="str">
        <f>INDEX(Teams!$B:$B,MATCH(MID(output!A2103,6,4)*1,Teams!$A:$A,0))&amp;"_"&amp;INDEX(Teams!$B:$B,MATCH(MID(output!A2103,11,4)*1,Teams!$A:$A,0))</f>
        <v>San Diego St_West Virginia</v>
      </c>
    </row>
    <row r="2104" spans="1:4" x14ac:dyDescent="0.55000000000000004">
      <c r="A2104" t="s">
        <v>2175</v>
      </c>
      <c r="B2104">
        <v>0.42599999999999999</v>
      </c>
      <c r="D2104" t="str">
        <f>INDEX(Teams!$B:$B,MATCH(MID(output!A2104,6,4)*1,Teams!$A:$A,0))&amp;"_"&amp;INDEX(Teams!$B:$B,MATCH(MID(output!A2104,11,4)*1,Teams!$A:$A,0))</f>
        <v>San Diego St_Wichita St</v>
      </c>
    </row>
    <row r="2105" spans="1:4" x14ac:dyDescent="0.55000000000000004">
      <c r="A2105" t="s">
        <v>2176</v>
      </c>
      <c r="B2105">
        <v>0.26700000000000002</v>
      </c>
      <c r="D2105" t="str">
        <f>INDEX(Teams!$B:$B,MATCH(MID(output!A2105,6,4)*1,Teams!$A:$A,0))&amp;"_"&amp;INDEX(Teams!$B:$B,MATCH(MID(output!A2105,11,4)*1,Teams!$A:$A,0))</f>
        <v>San Diego St_Wisconsin</v>
      </c>
    </row>
    <row r="2106" spans="1:4" x14ac:dyDescent="0.55000000000000004">
      <c r="A2106" t="s">
        <v>2177</v>
      </c>
      <c r="B2106">
        <v>0.61099999999999999</v>
      </c>
      <c r="D2106" t="str">
        <f>INDEX(Teams!$B:$B,MATCH(MID(output!A2106,6,4)*1,Teams!$A:$A,0))&amp;"_"&amp;INDEX(Teams!$B:$B,MATCH(MID(output!A2106,11,4)*1,Teams!$A:$A,0))</f>
        <v>San Diego St_Wofford</v>
      </c>
    </row>
    <row r="2107" spans="1:4" x14ac:dyDescent="0.55000000000000004">
      <c r="A2107" t="s">
        <v>2178</v>
      </c>
      <c r="B2107">
        <v>0.62</v>
      </c>
      <c r="D2107" t="str">
        <f>INDEX(Teams!$B:$B,MATCH(MID(output!A2107,6,4)*1,Teams!$A:$A,0))&amp;"_"&amp;INDEX(Teams!$B:$B,MATCH(MID(output!A2107,11,4)*1,Teams!$A:$A,0))</f>
        <v>San Diego St_Wyoming</v>
      </c>
    </row>
    <row r="2108" spans="1:4" x14ac:dyDescent="0.55000000000000004">
      <c r="A2108" t="s">
        <v>2179</v>
      </c>
      <c r="B2108">
        <v>0.51</v>
      </c>
      <c r="D2108" t="str">
        <f>INDEX(Teams!$B:$B,MATCH(MID(output!A2108,6,4)*1,Teams!$A:$A,0))&amp;"_"&amp;INDEX(Teams!$B:$B,MATCH(MID(output!A2108,11,4)*1,Teams!$A:$A,0))</f>
        <v>San Diego St_Xavier</v>
      </c>
    </row>
    <row r="2109" spans="1:4" x14ac:dyDescent="0.55000000000000004">
      <c r="A2109" t="s">
        <v>2180</v>
      </c>
      <c r="B2109">
        <v>0.47299999999999998</v>
      </c>
      <c r="D2109" t="str">
        <f>INDEX(Teams!$B:$B,MATCH(MID(output!A2109,6,4)*1,Teams!$A:$A,0))&amp;"_"&amp;INDEX(Teams!$B:$B,MATCH(MID(output!A2109,11,4)*1,Teams!$A:$A,0))</f>
        <v>SF Austin_SMU</v>
      </c>
    </row>
    <row r="2110" spans="1:4" x14ac:dyDescent="0.55000000000000004">
      <c r="A2110" t="s">
        <v>2181</v>
      </c>
      <c r="B2110">
        <v>0.48199999999999998</v>
      </c>
      <c r="D2110" t="str">
        <f>INDEX(Teams!$B:$B,MATCH(MID(output!A2110,6,4)*1,Teams!$A:$A,0))&amp;"_"&amp;INDEX(Teams!$B:$B,MATCH(MID(output!A2110,11,4)*1,Teams!$A:$A,0))</f>
        <v>SF Austin_St John's</v>
      </c>
    </row>
    <row r="2111" spans="1:4" x14ac:dyDescent="0.55000000000000004">
      <c r="A2111" t="s">
        <v>2182</v>
      </c>
      <c r="B2111">
        <v>0.47</v>
      </c>
      <c r="D2111" t="str">
        <f>INDEX(Teams!$B:$B,MATCH(MID(output!A2111,6,4)*1,Teams!$A:$A,0))&amp;"_"&amp;INDEX(Teams!$B:$B,MATCH(MID(output!A2111,11,4)*1,Teams!$A:$A,0))</f>
        <v>SF Austin_Texas</v>
      </c>
    </row>
    <row r="2112" spans="1:4" x14ac:dyDescent="0.55000000000000004">
      <c r="A2112" t="s">
        <v>2183</v>
      </c>
      <c r="B2112">
        <v>0.625</v>
      </c>
      <c r="D2112" t="str">
        <f>INDEX(Teams!$B:$B,MATCH(MID(output!A2112,6,4)*1,Teams!$A:$A,0))&amp;"_"&amp;INDEX(Teams!$B:$B,MATCH(MID(output!A2112,11,4)*1,Teams!$A:$A,0))</f>
        <v>SF Austin_TX Southern</v>
      </c>
    </row>
    <row r="2113" spans="1:4" x14ac:dyDescent="0.55000000000000004">
      <c r="A2113" t="s">
        <v>2184</v>
      </c>
      <c r="B2113">
        <v>0.61</v>
      </c>
      <c r="D2113" t="str">
        <f>INDEX(Teams!$B:$B,MATCH(MID(output!A2113,6,4)*1,Teams!$A:$A,0))&amp;"_"&amp;INDEX(Teams!$B:$B,MATCH(MID(output!A2113,11,4)*1,Teams!$A:$A,0))</f>
        <v>SF Austin_UAB</v>
      </c>
    </row>
    <row r="2114" spans="1:4" x14ac:dyDescent="0.55000000000000004">
      <c r="A2114" t="s">
        <v>2185</v>
      </c>
      <c r="B2114">
        <v>0.63100000000000001</v>
      </c>
      <c r="D2114" t="str">
        <f>INDEX(Teams!$B:$B,MATCH(MID(output!A2114,6,4)*1,Teams!$A:$A,0))&amp;"_"&amp;INDEX(Teams!$B:$B,MATCH(MID(output!A2114,11,4)*1,Teams!$A:$A,0))</f>
        <v>SF Austin_UC Irvine</v>
      </c>
    </row>
    <row r="2115" spans="1:4" x14ac:dyDescent="0.55000000000000004">
      <c r="A2115" t="s">
        <v>2186</v>
      </c>
      <c r="B2115">
        <v>0.50700000000000001</v>
      </c>
      <c r="D2115" t="str">
        <f>INDEX(Teams!$B:$B,MATCH(MID(output!A2115,6,4)*1,Teams!$A:$A,0))&amp;"_"&amp;INDEX(Teams!$B:$B,MATCH(MID(output!A2115,11,4)*1,Teams!$A:$A,0))</f>
        <v>SF Austin_UCLA</v>
      </c>
    </row>
    <row r="2116" spans="1:4" x14ac:dyDescent="0.55000000000000004">
      <c r="A2116" t="s">
        <v>2187</v>
      </c>
      <c r="B2116">
        <v>0.44400000000000001</v>
      </c>
      <c r="D2116" t="str">
        <f>INDEX(Teams!$B:$B,MATCH(MID(output!A2116,6,4)*1,Teams!$A:$A,0))&amp;"_"&amp;INDEX(Teams!$B:$B,MATCH(MID(output!A2116,11,4)*1,Teams!$A:$A,0))</f>
        <v>SF Austin_Utah</v>
      </c>
    </row>
    <row r="2117" spans="1:4" x14ac:dyDescent="0.55000000000000004">
      <c r="A2117" t="s">
        <v>2188</v>
      </c>
      <c r="B2117">
        <v>0.53800000000000003</v>
      </c>
      <c r="D2117" t="str">
        <f>INDEX(Teams!$B:$B,MATCH(MID(output!A2117,6,4)*1,Teams!$A:$A,0))&amp;"_"&amp;INDEX(Teams!$B:$B,MATCH(MID(output!A2117,11,4)*1,Teams!$A:$A,0))</f>
        <v>SF Austin_VA Commonwealth</v>
      </c>
    </row>
    <row r="2118" spans="1:4" x14ac:dyDescent="0.55000000000000004">
      <c r="A2118" t="s">
        <v>2189</v>
      </c>
      <c r="B2118">
        <v>0.57999999999999996</v>
      </c>
      <c r="D2118" t="str">
        <f>INDEX(Teams!$B:$B,MATCH(MID(output!A2118,6,4)*1,Teams!$A:$A,0))&amp;"_"&amp;INDEX(Teams!$B:$B,MATCH(MID(output!A2118,11,4)*1,Teams!$A:$A,0))</f>
        <v>SF Austin_Valparaiso</v>
      </c>
    </row>
    <row r="2119" spans="1:4" x14ac:dyDescent="0.55000000000000004">
      <c r="A2119" t="s">
        <v>2190</v>
      </c>
      <c r="B2119">
        <v>0.214</v>
      </c>
      <c r="D2119" t="str">
        <f>INDEX(Teams!$B:$B,MATCH(MID(output!A2119,6,4)*1,Teams!$A:$A,0))&amp;"_"&amp;INDEX(Teams!$B:$B,MATCH(MID(output!A2119,11,4)*1,Teams!$A:$A,0))</f>
        <v>SF Austin_Villanova</v>
      </c>
    </row>
    <row r="2120" spans="1:4" x14ac:dyDescent="0.55000000000000004">
      <c r="A2120" t="s">
        <v>2191</v>
      </c>
      <c r="B2120">
        <v>0.34799999999999998</v>
      </c>
      <c r="D2120" t="str">
        <f>INDEX(Teams!$B:$B,MATCH(MID(output!A2120,6,4)*1,Teams!$A:$A,0))&amp;"_"&amp;INDEX(Teams!$B:$B,MATCH(MID(output!A2120,11,4)*1,Teams!$A:$A,0))</f>
        <v>SF Austin_Virginia</v>
      </c>
    </row>
    <row r="2121" spans="1:4" x14ac:dyDescent="0.55000000000000004">
      <c r="A2121" t="s">
        <v>2192</v>
      </c>
      <c r="B2121">
        <v>0.45700000000000002</v>
      </c>
      <c r="D2121" t="str">
        <f>INDEX(Teams!$B:$B,MATCH(MID(output!A2121,6,4)*1,Teams!$A:$A,0))&amp;"_"&amp;INDEX(Teams!$B:$B,MATCH(MID(output!A2121,11,4)*1,Teams!$A:$A,0))</f>
        <v>SF Austin_West Virginia</v>
      </c>
    </row>
    <row r="2122" spans="1:4" x14ac:dyDescent="0.55000000000000004">
      <c r="A2122" t="s">
        <v>2193</v>
      </c>
      <c r="B2122">
        <v>0.432</v>
      </c>
      <c r="D2122" t="str">
        <f>INDEX(Teams!$B:$B,MATCH(MID(output!A2122,6,4)*1,Teams!$A:$A,0))&amp;"_"&amp;INDEX(Teams!$B:$B,MATCH(MID(output!A2122,11,4)*1,Teams!$A:$A,0))</f>
        <v>SF Austin_Wichita St</v>
      </c>
    </row>
    <row r="2123" spans="1:4" x14ac:dyDescent="0.55000000000000004">
      <c r="A2123" t="s">
        <v>2194</v>
      </c>
      <c r="B2123">
        <v>0.26400000000000001</v>
      </c>
      <c r="D2123" t="str">
        <f>INDEX(Teams!$B:$B,MATCH(MID(output!A2123,6,4)*1,Teams!$A:$A,0))&amp;"_"&amp;INDEX(Teams!$B:$B,MATCH(MID(output!A2123,11,4)*1,Teams!$A:$A,0))</f>
        <v>SF Austin_Wisconsin</v>
      </c>
    </row>
    <row r="2124" spans="1:4" x14ac:dyDescent="0.55000000000000004">
      <c r="A2124" t="s">
        <v>2195</v>
      </c>
      <c r="B2124">
        <v>0.59699999999999998</v>
      </c>
      <c r="D2124" t="str">
        <f>INDEX(Teams!$B:$B,MATCH(MID(output!A2124,6,4)*1,Teams!$A:$A,0))&amp;"_"&amp;INDEX(Teams!$B:$B,MATCH(MID(output!A2124,11,4)*1,Teams!$A:$A,0))</f>
        <v>SF Austin_Wofford</v>
      </c>
    </row>
    <row r="2125" spans="1:4" x14ac:dyDescent="0.55000000000000004">
      <c r="A2125" t="s">
        <v>2196</v>
      </c>
      <c r="B2125">
        <v>0.60499999999999998</v>
      </c>
      <c r="D2125" t="str">
        <f>INDEX(Teams!$B:$B,MATCH(MID(output!A2125,6,4)*1,Teams!$A:$A,0))&amp;"_"&amp;INDEX(Teams!$B:$B,MATCH(MID(output!A2125,11,4)*1,Teams!$A:$A,0))</f>
        <v>SF Austin_Wyoming</v>
      </c>
    </row>
    <row r="2126" spans="1:4" x14ac:dyDescent="0.55000000000000004">
      <c r="A2126" t="s">
        <v>2197</v>
      </c>
      <c r="B2126">
        <v>0.504</v>
      </c>
      <c r="D2126" t="str">
        <f>INDEX(Teams!$B:$B,MATCH(MID(output!A2126,6,4)*1,Teams!$A:$A,0))&amp;"_"&amp;INDEX(Teams!$B:$B,MATCH(MID(output!A2126,11,4)*1,Teams!$A:$A,0))</f>
        <v>SF Austin_Xavier</v>
      </c>
    </row>
    <row r="2127" spans="1:4" x14ac:dyDescent="0.55000000000000004">
      <c r="A2127" t="s">
        <v>2198</v>
      </c>
      <c r="B2127">
        <v>0.57499999999999996</v>
      </c>
      <c r="D2127" t="str">
        <f>INDEX(Teams!$B:$B,MATCH(MID(output!A2127,6,4)*1,Teams!$A:$A,0))&amp;"_"&amp;INDEX(Teams!$B:$B,MATCH(MID(output!A2127,11,4)*1,Teams!$A:$A,0))</f>
        <v>SMU_St John's</v>
      </c>
    </row>
    <row r="2128" spans="1:4" x14ac:dyDescent="0.55000000000000004">
      <c r="A2128" t="s">
        <v>2199</v>
      </c>
      <c r="B2128">
        <v>0.53800000000000003</v>
      </c>
      <c r="D2128" t="str">
        <f>INDEX(Teams!$B:$B,MATCH(MID(output!A2128,6,4)*1,Teams!$A:$A,0))&amp;"_"&amp;INDEX(Teams!$B:$B,MATCH(MID(output!A2128,11,4)*1,Teams!$A:$A,0))</f>
        <v>SMU_Texas</v>
      </c>
    </row>
    <row r="2129" spans="1:4" x14ac:dyDescent="0.55000000000000004">
      <c r="A2129" t="s">
        <v>2200</v>
      </c>
      <c r="B2129">
        <v>0.71399999999999997</v>
      </c>
      <c r="D2129" t="str">
        <f>INDEX(Teams!$B:$B,MATCH(MID(output!A2129,6,4)*1,Teams!$A:$A,0))&amp;"_"&amp;INDEX(Teams!$B:$B,MATCH(MID(output!A2129,11,4)*1,Teams!$A:$A,0))</f>
        <v>SMU_TX Southern</v>
      </c>
    </row>
    <row r="2130" spans="1:4" x14ac:dyDescent="0.55000000000000004">
      <c r="A2130" t="s">
        <v>2201</v>
      </c>
      <c r="B2130">
        <v>0.70699999999999996</v>
      </c>
      <c r="D2130" t="str">
        <f>INDEX(Teams!$B:$B,MATCH(MID(output!A2130,6,4)*1,Teams!$A:$A,0))&amp;"_"&amp;INDEX(Teams!$B:$B,MATCH(MID(output!A2130,11,4)*1,Teams!$A:$A,0))</f>
        <v>SMU_UAB</v>
      </c>
    </row>
    <row r="2131" spans="1:4" x14ac:dyDescent="0.55000000000000004">
      <c r="A2131" t="s">
        <v>2202</v>
      </c>
      <c r="B2131">
        <v>0.72099999999999997</v>
      </c>
      <c r="D2131" t="str">
        <f>INDEX(Teams!$B:$B,MATCH(MID(output!A2131,6,4)*1,Teams!$A:$A,0))&amp;"_"&amp;INDEX(Teams!$B:$B,MATCH(MID(output!A2131,11,4)*1,Teams!$A:$A,0))</f>
        <v>SMU_UC Irvine</v>
      </c>
    </row>
    <row r="2132" spans="1:4" x14ac:dyDescent="0.55000000000000004">
      <c r="A2132" t="s">
        <v>2203</v>
      </c>
      <c r="B2132">
        <v>0.60299999999999998</v>
      </c>
      <c r="D2132" t="str">
        <f>INDEX(Teams!$B:$B,MATCH(MID(output!A2132,6,4)*1,Teams!$A:$A,0))&amp;"_"&amp;INDEX(Teams!$B:$B,MATCH(MID(output!A2132,11,4)*1,Teams!$A:$A,0))</f>
        <v>SMU_UCLA</v>
      </c>
    </row>
    <row r="2133" spans="1:4" x14ac:dyDescent="0.55000000000000004">
      <c r="A2133" t="s">
        <v>2204</v>
      </c>
      <c r="B2133">
        <v>0.46800000000000003</v>
      </c>
      <c r="D2133" t="str">
        <f>INDEX(Teams!$B:$B,MATCH(MID(output!A2133,6,4)*1,Teams!$A:$A,0))&amp;"_"&amp;INDEX(Teams!$B:$B,MATCH(MID(output!A2133,11,4)*1,Teams!$A:$A,0))</f>
        <v>SMU_Utah</v>
      </c>
    </row>
    <row r="2134" spans="1:4" x14ac:dyDescent="0.55000000000000004">
      <c r="A2134" t="s">
        <v>2205</v>
      </c>
      <c r="B2134">
        <v>0.52300000000000002</v>
      </c>
      <c r="D2134" t="str">
        <f>INDEX(Teams!$B:$B,MATCH(MID(output!A2134,6,4)*1,Teams!$A:$A,0))&amp;"_"&amp;INDEX(Teams!$B:$B,MATCH(MID(output!A2134,11,4)*1,Teams!$A:$A,0))</f>
        <v>SMU_VA Commonwealth</v>
      </c>
    </row>
    <row r="2135" spans="1:4" x14ac:dyDescent="0.55000000000000004">
      <c r="A2135" t="s">
        <v>2206</v>
      </c>
      <c r="B2135">
        <v>0.68600000000000005</v>
      </c>
      <c r="D2135" t="str">
        <f>INDEX(Teams!$B:$B,MATCH(MID(output!A2135,6,4)*1,Teams!$A:$A,0))&amp;"_"&amp;INDEX(Teams!$B:$B,MATCH(MID(output!A2135,11,4)*1,Teams!$A:$A,0))</f>
        <v>SMU_Valparaiso</v>
      </c>
    </row>
    <row r="2136" spans="1:4" x14ac:dyDescent="0.55000000000000004">
      <c r="A2136" t="s">
        <v>2207</v>
      </c>
      <c r="B2136">
        <v>0.34</v>
      </c>
      <c r="D2136" t="str">
        <f>INDEX(Teams!$B:$B,MATCH(MID(output!A2136,6,4)*1,Teams!$A:$A,0))&amp;"_"&amp;INDEX(Teams!$B:$B,MATCH(MID(output!A2136,11,4)*1,Teams!$A:$A,0))</f>
        <v>SMU_Villanova</v>
      </c>
    </row>
    <row r="2137" spans="1:4" x14ac:dyDescent="0.55000000000000004">
      <c r="A2137" t="s">
        <v>2208</v>
      </c>
      <c r="B2137">
        <v>0.41599999999999998</v>
      </c>
      <c r="D2137" t="str">
        <f>INDEX(Teams!$B:$B,MATCH(MID(output!A2137,6,4)*1,Teams!$A:$A,0))&amp;"_"&amp;INDEX(Teams!$B:$B,MATCH(MID(output!A2137,11,4)*1,Teams!$A:$A,0))</f>
        <v>SMU_Virginia</v>
      </c>
    </row>
    <row r="2138" spans="1:4" x14ac:dyDescent="0.55000000000000004">
      <c r="A2138" t="s">
        <v>2209</v>
      </c>
      <c r="B2138">
        <v>0.52300000000000002</v>
      </c>
      <c r="D2138" t="str">
        <f>INDEX(Teams!$B:$B,MATCH(MID(output!A2138,6,4)*1,Teams!$A:$A,0))&amp;"_"&amp;INDEX(Teams!$B:$B,MATCH(MID(output!A2138,11,4)*1,Teams!$A:$A,0))</f>
        <v>SMU_West Virginia</v>
      </c>
    </row>
    <row r="2139" spans="1:4" x14ac:dyDescent="0.55000000000000004">
      <c r="A2139" t="s">
        <v>2210</v>
      </c>
      <c r="B2139">
        <v>0.46400000000000002</v>
      </c>
      <c r="D2139" t="str">
        <f>INDEX(Teams!$B:$B,MATCH(MID(output!A2139,6,4)*1,Teams!$A:$A,0))&amp;"_"&amp;INDEX(Teams!$B:$B,MATCH(MID(output!A2139,11,4)*1,Teams!$A:$A,0))</f>
        <v>SMU_Wichita St</v>
      </c>
    </row>
    <row r="2140" spans="1:4" x14ac:dyDescent="0.55000000000000004">
      <c r="A2140" t="s">
        <v>2211</v>
      </c>
      <c r="B2140">
        <v>0.33</v>
      </c>
      <c r="D2140" t="str">
        <f>INDEX(Teams!$B:$B,MATCH(MID(output!A2140,6,4)*1,Teams!$A:$A,0))&amp;"_"&amp;INDEX(Teams!$B:$B,MATCH(MID(output!A2140,11,4)*1,Teams!$A:$A,0))</f>
        <v>SMU_Wisconsin</v>
      </c>
    </row>
    <row r="2141" spans="1:4" x14ac:dyDescent="0.55000000000000004">
      <c r="A2141" t="s">
        <v>2212</v>
      </c>
      <c r="B2141">
        <v>0.72799999999999998</v>
      </c>
      <c r="D2141" t="str">
        <f>INDEX(Teams!$B:$B,MATCH(MID(output!A2141,6,4)*1,Teams!$A:$A,0))&amp;"_"&amp;INDEX(Teams!$B:$B,MATCH(MID(output!A2141,11,4)*1,Teams!$A:$A,0))</f>
        <v>SMU_Wofford</v>
      </c>
    </row>
    <row r="2142" spans="1:4" x14ac:dyDescent="0.55000000000000004">
      <c r="A2142" t="s">
        <v>2213</v>
      </c>
      <c r="B2142">
        <v>0.71499999999999997</v>
      </c>
      <c r="D2142" t="str">
        <f>INDEX(Teams!$B:$B,MATCH(MID(output!A2142,6,4)*1,Teams!$A:$A,0))&amp;"_"&amp;INDEX(Teams!$B:$B,MATCH(MID(output!A2142,11,4)*1,Teams!$A:$A,0))</f>
        <v>SMU_Wyoming</v>
      </c>
    </row>
    <row r="2143" spans="1:4" x14ac:dyDescent="0.55000000000000004">
      <c r="A2143" t="s">
        <v>2214</v>
      </c>
      <c r="B2143">
        <v>0.60599999999999998</v>
      </c>
      <c r="D2143" t="str">
        <f>INDEX(Teams!$B:$B,MATCH(MID(output!A2143,6,4)*1,Teams!$A:$A,0))&amp;"_"&amp;INDEX(Teams!$B:$B,MATCH(MID(output!A2143,11,4)*1,Teams!$A:$A,0))</f>
        <v>SMU_Xavier</v>
      </c>
    </row>
    <row r="2144" spans="1:4" x14ac:dyDescent="0.55000000000000004">
      <c r="A2144" t="s">
        <v>2215</v>
      </c>
      <c r="B2144">
        <v>0.36099999999999999</v>
      </c>
      <c r="D2144" t="str">
        <f>INDEX(Teams!$B:$B,MATCH(MID(output!A2144,6,4)*1,Teams!$A:$A,0))&amp;"_"&amp;INDEX(Teams!$B:$B,MATCH(MID(output!A2144,11,4)*1,Teams!$A:$A,0))</f>
        <v>St John's_Texas</v>
      </c>
    </row>
    <row r="2145" spans="1:4" x14ac:dyDescent="0.55000000000000004">
      <c r="A2145" t="s">
        <v>2216</v>
      </c>
      <c r="B2145">
        <v>0.54900000000000004</v>
      </c>
      <c r="D2145" t="str">
        <f>INDEX(Teams!$B:$B,MATCH(MID(output!A2145,6,4)*1,Teams!$A:$A,0))&amp;"_"&amp;INDEX(Teams!$B:$B,MATCH(MID(output!A2145,11,4)*1,Teams!$A:$A,0))</f>
        <v>St John's_TX Southern</v>
      </c>
    </row>
    <row r="2146" spans="1:4" x14ac:dyDescent="0.55000000000000004">
      <c r="A2146" t="s">
        <v>2217</v>
      </c>
      <c r="B2146">
        <v>0.503</v>
      </c>
      <c r="D2146" t="str">
        <f>INDEX(Teams!$B:$B,MATCH(MID(output!A2146,6,4)*1,Teams!$A:$A,0))&amp;"_"&amp;INDEX(Teams!$B:$B,MATCH(MID(output!A2146,11,4)*1,Teams!$A:$A,0))</f>
        <v>St John's_UAB</v>
      </c>
    </row>
    <row r="2147" spans="1:4" x14ac:dyDescent="0.55000000000000004">
      <c r="A2147" t="s">
        <v>2218</v>
      </c>
      <c r="B2147">
        <v>0.55100000000000005</v>
      </c>
      <c r="D2147" t="str">
        <f>INDEX(Teams!$B:$B,MATCH(MID(output!A2147,6,4)*1,Teams!$A:$A,0))&amp;"_"&amp;INDEX(Teams!$B:$B,MATCH(MID(output!A2147,11,4)*1,Teams!$A:$A,0))</f>
        <v>St John's_UC Irvine</v>
      </c>
    </row>
    <row r="2148" spans="1:4" x14ac:dyDescent="0.55000000000000004">
      <c r="A2148" t="s">
        <v>2219</v>
      </c>
      <c r="B2148">
        <v>0.40300000000000002</v>
      </c>
      <c r="D2148" t="str">
        <f>INDEX(Teams!$B:$B,MATCH(MID(output!A2148,6,4)*1,Teams!$A:$A,0))&amp;"_"&amp;INDEX(Teams!$B:$B,MATCH(MID(output!A2148,11,4)*1,Teams!$A:$A,0))</f>
        <v>St John's_UCLA</v>
      </c>
    </row>
    <row r="2149" spans="1:4" x14ac:dyDescent="0.55000000000000004">
      <c r="A2149" t="s">
        <v>2220</v>
      </c>
      <c r="B2149">
        <v>0.38900000000000001</v>
      </c>
      <c r="D2149" t="str">
        <f>INDEX(Teams!$B:$B,MATCH(MID(output!A2149,6,4)*1,Teams!$A:$A,0))&amp;"_"&amp;INDEX(Teams!$B:$B,MATCH(MID(output!A2149,11,4)*1,Teams!$A:$A,0))</f>
        <v>St John's_Utah</v>
      </c>
    </row>
    <row r="2150" spans="1:4" x14ac:dyDescent="0.55000000000000004">
      <c r="A2150" t="s">
        <v>2221</v>
      </c>
      <c r="B2150">
        <v>0.38200000000000001</v>
      </c>
      <c r="D2150" t="str">
        <f>INDEX(Teams!$B:$B,MATCH(MID(output!A2150,6,4)*1,Teams!$A:$A,0))&amp;"_"&amp;INDEX(Teams!$B:$B,MATCH(MID(output!A2150,11,4)*1,Teams!$A:$A,0))</f>
        <v>St John's_VA Commonwealth</v>
      </c>
    </row>
    <row r="2151" spans="1:4" x14ac:dyDescent="0.55000000000000004">
      <c r="A2151" t="s">
        <v>2222</v>
      </c>
      <c r="B2151">
        <v>0.50600000000000001</v>
      </c>
      <c r="D2151" t="str">
        <f>INDEX(Teams!$B:$B,MATCH(MID(output!A2151,6,4)*1,Teams!$A:$A,0))&amp;"_"&amp;INDEX(Teams!$B:$B,MATCH(MID(output!A2151,11,4)*1,Teams!$A:$A,0))</f>
        <v>St John's_Valparaiso</v>
      </c>
    </row>
    <row r="2152" spans="1:4" x14ac:dyDescent="0.55000000000000004">
      <c r="A2152" t="s">
        <v>2223</v>
      </c>
      <c r="B2152">
        <v>0.20499999999999999</v>
      </c>
      <c r="D2152" t="str">
        <f>INDEX(Teams!$B:$B,MATCH(MID(output!A2152,6,4)*1,Teams!$A:$A,0))&amp;"_"&amp;INDEX(Teams!$B:$B,MATCH(MID(output!A2152,11,4)*1,Teams!$A:$A,0))</f>
        <v>St John's_Villanova</v>
      </c>
    </row>
    <row r="2153" spans="1:4" x14ac:dyDescent="0.55000000000000004">
      <c r="A2153" t="s">
        <v>2224</v>
      </c>
      <c r="B2153">
        <v>0.28899999999999998</v>
      </c>
      <c r="D2153" t="str">
        <f>INDEX(Teams!$B:$B,MATCH(MID(output!A2153,6,4)*1,Teams!$A:$A,0))&amp;"_"&amp;INDEX(Teams!$B:$B,MATCH(MID(output!A2153,11,4)*1,Teams!$A:$A,0))</f>
        <v>St John's_Virginia</v>
      </c>
    </row>
    <row r="2154" spans="1:4" x14ac:dyDescent="0.55000000000000004">
      <c r="A2154" t="s">
        <v>2225</v>
      </c>
      <c r="B2154">
        <v>0.39300000000000002</v>
      </c>
      <c r="D2154" t="str">
        <f>INDEX(Teams!$B:$B,MATCH(MID(output!A2154,6,4)*1,Teams!$A:$A,0))&amp;"_"&amp;INDEX(Teams!$B:$B,MATCH(MID(output!A2154,11,4)*1,Teams!$A:$A,0))</f>
        <v>St John's_West Virginia</v>
      </c>
    </row>
    <row r="2155" spans="1:4" x14ac:dyDescent="0.55000000000000004">
      <c r="A2155" t="s">
        <v>2226</v>
      </c>
      <c r="B2155">
        <v>0.371</v>
      </c>
      <c r="D2155" t="str">
        <f>INDEX(Teams!$B:$B,MATCH(MID(output!A2155,6,4)*1,Teams!$A:$A,0))&amp;"_"&amp;INDEX(Teams!$B:$B,MATCH(MID(output!A2155,11,4)*1,Teams!$A:$A,0))</f>
        <v>St John's_Wichita St</v>
      </c>
    </row>
    <row r="2156" spans="1:4" x14ac:dyDescent="0.55000000000000004">
      <c r="A2156" t="s">
        <v>2227</v>
      </c>
      <c r="B2156">
        <v>0.24199999999999999</v>
      </c>
      <c r="D2156" t="str">
        <f>INDEX(Teams!$B:$B,MATCH(MID(output!A2156,6,4)*1,Teams!$A:$A,0))&amp;"_"&amp;INDEX(Teams!$B:$B,MATCH(MID(output!A2156,11,4)*1,Teams!$A:$A,0))</f>
        <v>St John's_Wisconsin</v>
      </c>
    </row>
    <row r="2157" spans="1:4" x14ac:dyDescent="0.55000000000000004">
      <c r="A2157" t="s">
        <v>2228</v>
      </c>
      <c r="B2157">
        <v>0.54600000000000004</v>
      </c>
      <c r="D2157" t="str">
        <f>INDEX(Teams!$B:$B,MATCH(MID(output!A2157,6,4)*1,Teams!$A:$A,0))&amp;"_"&amp;INDEX(Teams!$B:$B,MATCH(MID(output!A2157,11,4)*1,Teams!$A:$A,0))</f>
        <v>St John's_Wofford</v>
      </c>
    </row>
    <row r="2158" spans="1:4" x14ac:dyDescent="0.55000000000000004">
      <c r="A2158" t="s">
        <v>2229</v>
      </c>
      <c r="B2158">
        <v>0.55100000000000005</v>
      </c>
      <c r="D2158" t="str">
        <f>INDEX(Teams!$B:$B,MATCH(MID(output!A2158,6,4)*1,Teams!$A:$A,0))&amp;"_"&amp;INDEX(Teams!$B:$B,MATCH(MID(output!A2158,11,4)*1,Teams!$A:$A,0))</f>
        <v>St John's_Wyoming</v>
      </c>
    </row>
    <row r="2159" spans="1:4" x14ac:dyDescent="0.55000000000000004">
      <c r="A2159" t="s">
        <v>2230</v>
      </c>
      <c r="B2159">
        <v>0.38500000000000001</v>
      </c>
      <c r="D2159" t="str">
        <f>INDEX(Teams!$B:$B,MATCH(MID(output!A2159,6,4)*1,Teams!$A:$A,0))&amp;"_"&amp;INDEX(Teams!$B:$B,MATCH(MID(output!A2159,11,4)*1,Teams!$A:$A,0))</f>
        <v>St John's_Xavier</v>
      </c>
    </row>
    <row r="2160" spans="1:4" x14ac:dyDescent="0.55000000000000004">
      <c r="A2160" t="s">
        <v>2231</v>
      </c>
      <c r="B2160">
        <v>0.60799999999999998</v>
      </c>
      <c r="D2160" t="str">
        <f>INDEX(Teams!$B:$B,MATCH(MID(output!A2160,6,4)*1,Teams!$A:$A,0))&amp;"_"&amp;INDEX(Teams!$B:$B,MATCH(MID(output!A2160,11,4)*1,Teams!$A:$A,0))</f>
        <v>Texas_TX Southern</v>
      </c>
    </row>
    <row r="2161" spans="1:4" x14ac:dyDescent="0.55000000000000004">
      <c r="A2161" t="s">
        <v>2232</v>
      </c>
      <c r="B2161">
        <v>0.59</v>
      </c>
      <c r="D2161" t="str">
        <f>INDEX(Teams!$B:$B,MATCH(MID(output!A2161,6,4)*1,Teams!$A:$A,0))&amp;"_"&amp;INDEX(Teams!$B:$B,MATCH(MID(output!A2161,11,4)*1,Teams!$A:$A,0))</f>
        <v>Texas_UAB</v>
      </c>
    </row>
    <row r="2162" spans="1:4" x14ac:dyDescent="0.55000000000000004">
      <c r="A2162" t="s">
        <v>2233</v>
      </c>
      <c r="B2162">
        <v>0.61899999999999999</v>
      </c>
      <c r="D2162" t="str">
        <f>INDEX(Teams!$B:$B,MATCH(MID(output!A2162,6,4)*1,Teams!$A:$A,0))&amp;"_"&amp;INDEX(Teams!$B:$B,MATCH(MID(output!A2162,11,4)*1,Teams!$A:$A,0))</f>
        <v>Texas_UC Irvine</v>
      </c>
    </row>
    <row r="2163" spans="1:4" x14ac:dyDescent="0.55000000000000004">
      <c r="A2163" t="s">
        <v>2234</v>
      </c>
      <c r="B2163">
        <v>0.51300000000000001</v>
      </c>
      <c r="D2163" t="str">
        <f>INDEX(Teams!$B:$B,MATCH(MID(output!A2163,6,4)*1,Teams!$A:$A,0))&amp;"_"&amp;INDEX(Teams!$B:$B,MATCH(MID(output!A2163,11,4)*1,Teams!$A:$A,0))</f>
        <v>Texas_UCLA</v>
      </c>
    </row>
    <row r="2164" spans="1:4" x14ac:dyDescent="0.55000000000000004">
      <c r="A2164" t="s">
        <v>2235</v>
      </c>
      <c r="B2164">
        <v>0.41699999999999998</v>
      </c>
      <c r="D2164" t="str">
        <f>INDEX(Teams!$B:$B,MATCH(MID(output!A2164,6,4)*1,Teams!$A:$A,0))&amp;"_"&amp;INDEX(Teams!$B:$B,MATCH(MID(output!A2164,11,4)*1,Teams!$A:$A,0))</f>
        <v>Texas_Utah</v>
      </c>
    </row>
    <row r="2165" spans="1:4" x14ac:dyDescent="0.55000000000000004">
      <c r="A2165" t="s">
        <v>2236</v>
      </c>
      <c r="B2165">
        <v>0.42499999999999999</v>
      </c>
      <c r="D2165" t="str">
        <f>INDEX(Teams!$B:$B,MATCH(MID(output!A2165,6,4)*1,Teams!$A:$A,0))&amp;"_"&amp;INDEX(Teams!$B:$B,MATCH(MID(output!A2165,11,4)*1,Teams!$A:$A,0))</f>
        <v>Texas_VA Commonwealth</v>
      </c>
    </row>
    <row r="2166" spans="1:4" x14ac:dyDescent="0.55000000000000004">
      <c r="A2166" t="s">
        <v>2237</v>
      </c>
      <c r="B2166">
        <v>0.59699999999999998</v>
      </c>
      <c r="D2166" t="str">
        <f>INDEX(Teams!$B:$B,MATCH(MID(output!A2166,6,4)*1,Teams!$A:$A,0))&amp;"_"&amp;INDEX(Teams!$B:$B,MATCH(MID(output!A2166,11,4)*1,Teams!$A:$A,0))</f>
        <v>Texas_Valparaiso</v>
      </c>
    </row>
    <row r="2167" spans="1:4" x14ac:dyDescent="0.55000000000000004">
      <c r="A2167" t="s">
        <v>2238</v>
      </c>
      <c r="B2167">
        <v>0.27300000000000002</v>
      </c>
      <c r="D2167" t="str">
        <f>INDEX(Teams!$B:$B,MATCH(MID(output!A2167,6,4)*1,Teams!$A:$A,0))&amp;"_"&amp;INDEX(Teams!$B:$B,MATCH(MID(output!A2167,11,4)*1,Teams!$A:$A,0))</f>
        <v>Texas_Villanova</v>
      </c>
    </row>
    <row r="2168" spans="1:4" x14ac:dyDescent="0.55000000000000004">
      <c r="A2168" t="s">
        <v>2239</v>
      </c>
      <c r="B2168">
        <v>0.29899999999999999</v>
      </c>
      <c r="D2168" t="str">
        <f>INDEX(Teams!$B:$B,MATCH(MID(output!A2168,6,4)*1,Teams!$A:$A,0))&amp;"_"&amp;INDEX(Teams!$B:$B,MATCH(MID(output!A2168,11,4)*1,Teams!$A:$A,0))</f>
        <v>Texas_Virginia</v>
      </c>
    </row>
    <row r="2169" spans="1:4" x14ac:dyDescent="0.55000000000000004">
      <c r="A2169" t="s">
        <v>2240</v>
      </c>
      <c r="B2169">
        <v>0.47199999999999998</v>
      </c>
      <c r="D2169" t="str">
        <f>INDEX(Teams!$B:$B,MATCH(MID(output!A2169,6,4)*1,Teams!$A:$A,0))&amp;"_"&amp;INDEX(Teams!$B:$B,MATCH(MID(output!A2169,11,4)*1,Teams!$A:$A,0))</f>
        <v>Texas_West Virginia</v>
      </c>
    </row>
    <row r="2170" spans="1:4" x14ac:dyDescent="0.55000000000000004">
      <c r="A2170" t="s">
        <v>2241</v>
      </c>
      <c r="B2170">
        <v>0.40899999999999997</v>
      </c>
      <c r="D2170" t="str">
        <f>INDEX(Teams!$B:$B,MATCH(MID(output!A2170,6,4)*1,Teams!$A:$A,0))&amp;"_"&amp;INDEX(Teams!$B:$B,MATCH(MID(output!A2170,11,4)*1,Teams!$A:$A,0))</f>
        <v>Texas_Wichita St</v>
      </c>
    </row>
    <row r="2171" spans="1:4" x14ac:dyDescent="0.55000000000000004">
      <c r="A2171" t="s">
        <v>2242</v>
      </c>
      <c r="B2171">
        <v>0.27600000000000002</v>
      </c>
      <c r="D2171" t="str">
        <f>INDEX(Teams!$B:$B,MATCH(MID(output!A2171,6,4)*1,Teams!$A:$A,0))&amp;"_"&amp;INDEX(Teams!$B:$B,MATCH(MID(output!A2171,11,4)*1,Teams!$A:$A,0))</f>
        <v>Texas_Wisconsin</v>
      </c>
    </row>
    <row r="2172" spans="1:4" x14ac:dyDescent="0.55000000000000004">
      <c r="A2172" t="s">
        <v>2243</v>
      </c>
      <c r="B2172">
        <v>0.63</v>
      </c>
      <c r="D2172" t="str">
        <f>INDEX(Teams!$B:$B,MATCH(MID(output!A2172,6,4)*1,Teams!$A:$A,0))&amp;"_"&amp;INDEX(Teams!$B:$B,MATCH(MID(output!A2172,11,4)*1,Teams!$A:$A,0))</f>
        <v>Texas_Wofford</v>
      </c>
    </row>
    <row r="2173" spans="1:4" x14ac:dyDescent="0.55000000000000004">
      <c r="A2173" t="s">
        <v>2244</v>
      </c>
      <c r="B2173">
        <v>0.63500000000000001</v>
      </c>
      <c r="D2173" t="str">
        <f>INDEX(Teams!$B:$B,MATCH(MID(output!A2173,6,4)*1,Teams!$A:$A,0))&amp;"_"&amp;INDEX(Teams!$B:$B,MATCH(MID(output!A2173,11,4)*1,Teams!$A:$A,0))</f>
        <v>Texas_Wyoming</v>
      </c>
    </row>
    <row r="2174" spans="1:4" x14ac:dyDescent="0.55000000000000004">
      <c r="A2174" t="s">
        <v>2245</v>
      </c>
      <c r="B2174">
        <v>0.505</v>
      </c>
      <c r="D2174" t="str">
        <f>INDEX(Teams!$B:$B,MATCH(MID(output!A2174,6,4)*1,Teams!$A:$A,0))&amp;"_"&amp;INDEX(Teams!$B:$B,MATCH(MID(output!A2174,11,4)*1,Teams!$A:$A,0))</f>
        <v>Texas_Xavier</v>
      </c>
    </row>
    <row r="2175" spans="1:4" x14ac:dyDescent="0.55000000000000004">
      <c r="A2175" t="s">
        <v>2246</v>
      </c>
      <c r="B2175">
        <v>0.187</v>
      </c>
      <c r="D2175" t="str">
        <f>INDEX(Teams!$B:$B,MATCH(MID(output!A2175,6,4)*1,Teams!$A:$A,0))&amp;"_"&amp;INDEX(Teams!$B:$B,MATCH(MID(output!A2175,11,4)*1,Teams!$A:$A,0))</f>
        <v>TX Southern_UAB</v>
      </c>
    </row>
    <row r="2176" spans="1:4" x14ac:dyDescent="0.55000000000000004">
      <c r="A2176" t="s">
        <v>2247</v>
      </c>
      <c r="B2176">
        <v>0.29699999999999999</v>
      </c>
      <c r="D2176" t="str">
        <f>INDEX(Teams!$B:$B,MATCH(MID(output!A2176,6,4)*1,Teams!$A:$A,0))&amp;"_"&amp;INDEX(Teams!$B:$B,MATCH(MID(output!A2176,11,4)*1,Teams!$A:$A,0))</f>
        <v>TX Southern_UC Irvine</v>
      </c>
    </row>
    <row r="2177" spans="1:4" x14ac:dyDescent="0.55000000000000004">
      <c r="A2177" t="s">
        <v>2248</v>
      </c>
      <c r="B2177">
        <v>0.215</v>
      </c>
      <c r="D2177" t="str">
        <f>INDEX(Teams!$B:$B,MATCH(MID(output!A2177,6,4)*1,Teams!$A:$A,0))&amp;"_"&amp;INDEX(Teams!$B:$B,MATCH(MID(output!A2177,11,4)*1,Teams!$A:$A,0))</f>
        <v>TX Southern_UCLA</v>
      </c>
    </row>
    <row r="2178" spans="1:4" x14ac:dyDescent="0.55000000000000004">
      <c r="A2178" t="s">
        <v>2249</v>
      </c>
      <c r="B2178">
        <v>0.16700000000000001</v>
      </c>
      <c r="D2178" t="str">
        <f>INDEX(Teams!$B:$B,MATCH(MID(output!A2178,6,4)*1,Teams!$A:$A,0))&amp;"_"&amp;INDEX(Teams!$B:$B,MATCH(MID(output!A2178,11,4)*1,Teams!$A:$A,0))</f>
        <v>TX Southern_Utah</v>
      </c>
    </row>
    <row r="2179" spans="1:4" x14ac:dyDescent="0.55000000000000004">
      <c r="A2179" t="s">
        <v>2250</v>
      </c>
      <c r="B2179">
        <v>0.25900000000000001</v>
      </c>
      <c r="D2179" t="str">
        <f>INDEX(Teams!$B:$B,MATCH(MID(output!A2179,6,4)*1,Teams!$A:$A,0))&amp;"_"&amp;INDEX(Teams!$B:$B,MATCH(MID(output!A2179,11,4)*1,Teams!$A:$A,0))</f>
        <v>TX Southern_VA Commonwealth</v>
      </c>
    </row>
    <row r="2180" spans="1:4" x14ac:dyDescent="0.55000000000000004">
      <c r="A2180" t="s">
        <v>2251</v>
      </c>
      <c r="B2180">
        <v>0.26200000000000001</v>
      </c>
      <c r="D2180" t="str">
        <f>INDEX(Teams!$B:$B,MATCH(MID(output!A2180,6,4)*1,Teams!$A:$A,0))&amp;"_"&amp;INDEX(Teams!$B:$B,MATCH(MID(output!A2180,11,4)*1,Teams!$A:$A,0))</f>
        <v>TX Southern_Valparaiso</v>
      </c>
    </row>
    <row r="2181" spans="1:4" x14ac:dyDescent="0.55000000000000004">
      <c r="A2181" t="s">
        <v>2252</v>
      </c>
      <c r="B2181">
        <v>3.9E-2</v>
      </c>
      <c r="D2181" t="str">
        <f>INDEX(Teams!$B:$B,MATCH(MID(output!A2181,6,4)*1,Teams!$A:$A,0))&amp;"_"&amp;INDEX(Teams!$B:$B,MATCH(MID(output!A2181,11,4)*1,Teams!$A:$A,0))</f>
        <v>TX Southern_Villanova</v>
      </c>
    </row>
    <row r="2182" spans="1:4" x14ac:dyDescent="0.55000000000000004">
      <c r="A2182" t="s">
        <v>2253</v>
      </c>
      <c r="B2182">
        <v>9.2999999999999999E-2</v>
      </c>
      <c r="D2182" t="str">
        <f>INDEX(Teams!$B:$B,MATCH(MID(output!A2182,6,4)*1,Teams!$A:$A,0))&amp;"_"&amp;INDEX(Teams!$B:$B,MATCH(MID(output!A2182,11,4)*1,Teams!$A:$A,0))</f>
        <v>TX Southern_Virginia</v>
      </c>
    </row>
    <row r="2183" spans="1:4" x14ac:dyDescent="0.55000000000000004">
      <c r="A2183" t="s">
        <v>2254</v>
      </c>
      <c r="B2183">
        <v>0.19400000000000001</v>
      </c>
      <c r="D2183" t="str">
        <f>INDEX(Teams!$B:$B,MATCH(MID(output!A2183,6,4)*1,Teams!$A:$A,0))&amp;"_"&amp;INDEX(Teams!$B:$B,MATCH(MID(output!A2183,11,4)*1,Teams!$A:$A,0))</f>
        <v>TX Southern_West Virginia</v>
      </c>
    </row>
    <row r="2184" spans="1:4" x14ac:dyDescent="0.55000000000000004">
      <c r="A2184" t="s">
        <v>2255</v>
      </c>
      <c r="B2184">
        <v>0.123</v>
      </c>
      <c r="D2184" t="str">
        <f>INDEX(Teams!$B:$B,MATCH(MID(output!A2184,6,4)*1,Teams!$A:$A,0))&amp;"_"&amp;INDEX(Teams!$B:$B,MATCH(MID(output!A2184,11,4)*1,Teams!$A:$A,0))</f>
        <v>TX Southern_Wichita St</v>
      </c>
    </row>
    <row r="2185" spans="1:4" x14ac:dyDescent="0.55000000000000004">
      <c r="A2185" t="s">
        <v>2256</v>
      </c>
      <c r="B2185">
        <v>9.1999999999999998E-2</v>
      </c>
      <c r="D2185" t="str">
        <f>INDEX(Teams!$B:$B,MATCH(MID(output!A2185,6,4)*1,Teams!$A:$A,0))&amp;"_"&amp;INDEX(Teams!$B:$B,MATCH(MID(output!A2185,11,4)*1,Teams!$A:$A,0))</f>
        <v>TX Southern_Wisconsin</v>
      </c>
    </row>
    <row r="2186" spans="1:4" x14ac:dyDescent="0.55000000000000004">
      <c r="A2186" t="s">
        <v>2257</v>
      </c>
      <c r="B2186">
        <v>0.214</v>
      </c>
      <c r="D2186" t="str">
        <f>INDEX(Teams!$B:$B,MATCH(MID(output!A2186,6,4)*1,Teams!$A:$A,0))&amp;"_"&amp;INDEX(Teams!$B:$B,MATCH(MID(output!A2186,11,4)*1,Teams!$A:$A,0))</f>
        <v>TX Southern_Wofford</v>
      </c>
    </row>
    <row r="2187" spans="1:4" x14ac:dyDescent="0.55000000000000004">
      <c r="A2187" t="s">
        <v>2258</v>
      </c>
      <c r="B2187">
        <v>0.34499999999999997</v>
      </c>
      <c r="D2187" t="str">
        <f>INDEX(Teams!$B:$B,MATCH(MID(output!A2187,6,4)*1,Teams!$A:$A,0))&amp;"_"&amp;INDEX(Teams!$B:$B,MATCH(MID(output!A2187,11,4)*1,Teams!$A:$A,0))</f>
        <v>TX Southern_Wyoming</v>
      </c>
    </row>
    <row r="2188" spans="1:4" x14ac:dyDescent="0.55000000000000004">
      <c r="A2188" t="s">
        <v>2259</v>
      </c>
      <c r="B2188">
        <v>0.27500000000000002</v>
      </c>
      <c r="D2188" t="str">
        <f>INDEX(Teams!$B:$B,MATCH(MID(output!A2188,6,4)*1,Teams!$A:$A,0))&amp;"_"&amp;INDEX(Teams!$B:$B,MATCH(MID(output!A2188,11,4)*1,Teams!$A:$A,0))</f>
        <v>TX Southern_Xavier</v>
      </c>
    </row>
    <row r="2189" spans="1:4" x14ac:dyDescent="0.55000000000000004">
      <c r="A2189" t="s">
        <v>2260</v>
      </c>
      <c r="B2189">
        <v>0.318</v>
      </c>
      <c r="D2189" t="str">
        <f>INDEX(Teams!$B:$B,MATCH(MID(output!A2189,6,4)*1,Teams!$A:$A,0))&amp;"_"&amp;INDEX(Teams!$B:$B,MATCH(MID(output!A2189,11,4)*1,Teams!$A:$A,0))</f>
        <v>UAB_UC Irvine</v>
      </c>
    </row>
    <row r="2190" spans="1:4" x14ac:dyDescent="0.55000000000000004">
      <c r="A2190" t="s">
        <v>2261</v>
      </c>
      <c r="B2190">
        <v>0.22900000000000001</v>
      </c>
      <c r="D2190" t="str">
        <f>INDEX(Teams!$B:$B,MATCH(MID(output!A2190,6,4)*1,Teams!$A:$A,0))&amp;"_"&amp;INDEX(Teams!$B:$B,MATCH(MID(output!A2190,11,4)*1,Teams!$A:$A,0))</f>
        <v>UAB_UCLA</v>
      </c>
    </row>
    <row r="2191" spans="1:4" x14ac:dyDescent="0.55000000000000004">
      <c r="A2191" t="s">
        <v>2262</v>
      </c>
      <c r="B2191">
        <v>0.159</v>
      </c>
      <c r="D2191" t="str">
        <f>INDEX(Teams!$B:$B,MATCH(MID(output!A2191,6,4)*1,Teams!$A:$A,0))&amp;"_"&amp;INDEX(Teams!$B:$B,MATCH(MID(output!A2191,11,4)*1,Teams!$A:$A,0))</f>
        <v>UAB_Utah</v>
      </c>
    </row>
    <row r="2192" spans="1:4" x14ac:dyDescent="0.55000000000000004">
      <c r="A2192" t="s">
        <v>2263</v>
      </c>
      <c r="B2192">
        <v>0.26900000000000002</v>
      </c>
      <c r="D2192" t="str">
        <f>INDEX(Teams!$B:$B,MATCH(MID(output!A2192,6,4)*1,Teams!$A:$A,0))&amp;"_"&amp;INDEX(Teams!$B:$B,MATCH(MID(output!A2192,11,4)*1,Teams!$A:$A,0))</f>
        <v>UAB_VA Commonwealth</v>
      </c>
    </row>
    <row r="2193" spans="1:4" x14ac:dyDescent="0.55000000000000004">
      <c r="A2193" t="s">
        <v>2264</v>
      </c>
      <c r="B2193">
        <v>0.27500000000000002</v>
      </c>
      <c r="D2193" t="str">
        <f>INDEX(Teams!$B:$B,MATCH(MID(output!A2193,6,4)*1,Teams!$A:$A,0))&amp;"_"&amp;INDEX(Teams!$B:$B,MATCH(MID(output!A2193,11,4)*1,Teams!$A:$A,0))</f>
        <v>UAB_Valparaiso</v>
      </c>
    </row>
    <row r="2194" spans="1:4" x14ac:dyDescent="0.55000000000000004">
      <c r="A2194" t="s">
        <v>2265</v>
      </c>
      <c r="B2194">
        <v>0.04</v>
      </c>
      <c r="D2194" t="str">
        <f>INDEX(Teams!$B:$B,MATCH(MID(output!A2194,6,4)*1,Teams!$A:$A,0))&amp;"_"&amp;INDEX(Teams!$B:$B,MATCH(MID(output!A2194,11,4)*1,Teams!$A:$A,0))</f>
        <v>UAB_Villanova</v>
      </c>
    </row>
    <row r="2195" spans="1:4" x14ac:dyDescent="0.55000000000000004">
      <c r="A2195" t="s">
        <v>2266</v>
      </c>
      <c r="B2195">
        <v>7.4999999999999997E-2</v>
      </c>
      <c r="D2195" t="str">
        <f>INDEX(Teams!$B:$B,MATCH(MID(output!A2195,6,4)*1,Teams!$A:$A,0))&amp;"_"&amp;INDEX(Teams!$B:$B,MATCH(MID(output!A2195,11,4)*1,Teams!$A:$A,0))</f>
        <v>UAB_Virginia</v>
      </c>
    </row>
    <row r="2196" spans="1:4" x14ac:dyDescent="0.55000000000000004">
      <c r="A2196" t="s">
        <v>2267</v>
      </c>
      <c r="B2196">
        <v>0.191</v>
      </c>
      <c r="D2196" t="str">
        <f>INDEX(Teams!$B:$B,MATCH(MID(output!A2196,6,4)*1,Teams!$A:$A,0))&amp;"_"&amp;INDEX(Teams!$B:$B,MATCH(MID(output!A2196,11,4)*1,Teams!$A:$A,0))</f>
        <v>UAB_West Virginia</v>
      </c>
    </row>
    <row r="2197" spans="1:4" x14ac:dyDescent="0.55000000000000004">
      <c r="A2197" t="s">
        <v>2268</v>
      </c>
      <c r="B2197">
        <v>0.111</v>
      </c>
      <c r="D2197" t="str">
        <f>INDEX(Teams!$B:$B,MATCH(MID(output!A2197,6,4)*1,Teams!$A:$A,0))&amp;"_"&amp;INDEX(Teams!$B:$B,MATCH(MID(output!A2197,11,4)*1,Teams!$A:$A,0))</f>
        <v>UAB_Wichita St</v>
      </c>
    </row>
    <row r="2198" spans="1:4" x14ac:dyDescent="0.55000000000000004">
      <c r="A2198" t="s">
        <v>2269</v>
      </c>
      <c r="B2198">
        <v>8.7999999999999995E-2</v>
      </c>
      <c r="D2198" t="str">
        <f>INDEX(Teams!$B:$B,MATCH(MID(output!A2198,6,4)*1,Teams!$A:$A,0))&amp;"_"&amp;INDEX(Teams!$B:$B,MATCH(MID(output!A2198,11,4)*1,Teams!$A:$A,0))</f>
        <v>UAB_Wisconsin</v>
      </c>
    </row>
    <row r="2199" spans="1:4" x14ac:dyDescent="0.55000000000000004">
      <c r="A2199" t="s">
        <v>2270</v>
      </c>
      <c r="B2199">
        <v>0.224</v>
      </c>
      <c r="D2199" t="str">
        <f>INDEX(Teams!$B:$B,MATCH(MID(output!A2199,6,4)*1,Teams!$A:$A,0))&amp;"_"&amp;INDEX(Teams!$B:$B,MATCH(MID(output!A2199,11,4)*1,Teams!$A:$A,0))</f>
        <v>UAB_Wofford</v>
      </c>
    </row>
    <row r="2200" spans="1:4" x14ac:dyDescent="0.55000000000000004">
      <c r="A2200" t="s">
        <v>2271</v>
      </c>
      <c r="B2200">
        <v>0.36199999999999999</v>
      </c>
      <c r="D2200" t="str">
        <f>INDEX(Teams!$B:$B,MATCH(MID(output!A2200,6,4)*1,Teams!$A:$A,0))&amp;"_"&amp;INDEX(Teams!$B:$B,MATCH(MID(output!A2200,11,4)*1,Teams!$A:$A,0))</f>
        <v>UAB_Wyoming</v>
      </c>
    </row>
    <row r="2201" spans="1:4" x14ac:dyDescent="0.55000000000000004">
      <c r="A2201" t="s">
        <v>2272</v>
      </c>
      <c r="B2201">
        <v>0.28899999999999998</v>
      </c>
      <c r="D2201" t="str">
        <f>INDEX(Teams!$B:$B,MATCH(MID(output!A2201,6,4)*1,Teams!$A:$A,0))&amp;"_"&amp;INDEX(Teams!$B:$B,MATCH(MID(output!A2201,11,4)*1,Teams!$A:$A,0))</f>
        <v>UAB_Xavier</v>
      </c>
    </row>
    <row r="2202" spans="1:4" x14ac:dyDescent="0.55000000000000004">
      <c r="A2202" t="s">
        <v>2273</v>
      </c>
      <c r="B2202">
        <v>0.27800000000000002</v>
      </c>
      <c r="D2202" t="str">
        <f>INDEX(Teams!$B:$B,MATCH(MID(output!A2202,6,4)*1,Teams!$A:$A,0))&amp;"_"&amp;INDEX(Teams!$B:$B,MATCH(MID(output!A2202,11,4)*1,Teams!$A:$A,0))</f>
        <v>UC Irvine_UCLA</v>
      </c>
    </row>
    <row r="2203" spans="1:4" x14ac:dyDescent="0.55000000000000004">
      <c r="A2203" t="s">
        <v>2274</v>
      </c>
      <c r="B2203">
        <v>0.17100000000000001</v>
      </c>
      <c r="D2203" t="str">
        <f>INDEX(Teams!$B:$B,MATCH(MID(output!A2203,6,4)*1,Teams!$A:$A,0))&amp;"_"&amp;INDEX(Teams!$B:$B,MATCH(MID(output!A2203,11,4)*1,Teams!$A:$A,0))</f>
        <v>UC Irvine_Utah</v>
      </c>
    </row>
    <row r="2204" spans="1:4" x14ac:dyDescent="0.55000000000000004">
      <c r="A2204" t="s">
        <v>2275</v>
      </c>
      <c r="B2204">
        <v>0.308</v>
      </c>
      <c r="D2204" t="str">
        <f>INDEX(Teams!$B:$B,MATCH(MID(output!A2204,6,4)*1,Teams!$A:$A,0))&amp;"_"&amp;INDEX(Teams!$B:$B,MATCH(MID(output!A2204,11,4)*1,Teams!$A:$A,0))</f>
        <v>UC Irvine_VA Commonwealth</v>
      </c>
    </row>
    <row r="2205" spans="1:4" x14ac:dyDescent="0.55000000000000004">
      <c r="A2205" t="s">
        <v>2276</v>
      </c>
      <c r="B2205">
        <v>0.32600000000000001</v>
      </c>
      <c r="D2205" t="str">
        <f>INDEX(Teams!$B:$B,MATCH(MID(output!A2205,6,4)*1,Teams!$A:$A,0))&amp;"_"&amp;INDEX(Teams!$B:$B,MATCH(MID(output!A2205,11,4)*1,Teams!$A:$A,0))</f>
        <v>UC Irvine_Valparaiso</v>
      </c>
    </row>
    <row r="2206" spans="1:4" x14ac:dyDescent="0.55000000000000004">
      <c r="A2206" t="s">
        <v>2277</v>
      </c>
      <c r="B2206">
        <v>0.05</v>
      </c>
      <c r="D2206" t="str">
        <f>INDEX(Teams!$B:$B,MATCH(MID(output!A2206,6,4)*1,Teams!$A:$A,0))&amp;"_"&amp;INDEX(Teams!$B:$B,MATCH(MID(output!A2206,11,4)*1,Teams!$A:$A,0))</f>
        <v>UC Irvine_Villanova</v>
      </c>
    </row>
    <row r="2207" spans="1:4" x14ac:dyDescent="0.55000000000000004">
      <c r="A2207" t="s">
        <v>2278</v>
      </c>
      <c r="B2207">
        <v>0.111</v>
      </c>
      <c r="D2207" t="str">
        <f>INDEX(Teams!$B:$B,MATCH(MID(output!A2207,6,4)*1,Teams!$A:$A,0))&amp;"_"&amp;INDEX(Teams!$B:$B,MATCH(MID(output!A2207,11,4)*1,Teams!$A:$A,0))</f>
        <v>UC Irvine_Virginia</v>
      </c>
    </row>
    <row r="2208" spans="1:4" x14ac:dyDescent="0.55000000000000004">
      <c r="A2208" t="s">
        <v>2279</v>
      </c>
      <c r="B2208">
        <v>0.22</v>
      </c>
      <c r="D2208" t="str">
        <f>INDEX(Teams!$B:$B,MATCH(MID(output!A2208,6,4)*1,Teams!$A:$A,0))&amp;"_"&amp;INDEX(Teams!$B:$B,MATCH(MID(output!A2208,11,4)*1,Teams!$A:$A,0))</f>
        <v>UC Irvine_West Virginia</v>
      </c>
    </row>
    <row r="2209" spans="1:4" x14ac:dyDescent="0.55000000000000004">
      <c r="A2209" t="s">
        <v>2280</v>
      </c>
      <c r="B2209">
        <v>0.13700000000000001</v>
      </c>
      <c r="D2209" t="str">
        <f>INDEX(Teams!$B:$B,MATCH(MID(output!A2209,6,4)*1,Teams!$A:$A,0))&amp;"_"&amp;INDEX(Teams!$B:$B,MATCH(MID(output!A2209,11,4)*1,Teams!$A:$A,0))</f>
        <v>UC Irvine_Wichita St</v>
      </c>
    </row>
    <row r="2210" spans="1:4" x14ac:dyDescent="0.55000000000000004">
      <c r="A2210" t="s">
        <v>2281</v>
      </c>
      <c r="B2210">
        <v>9.8000000000000004E-2</v>
      </c>
      <c r="D2210" t="str">
        <f>INDEX(Teams!$B:$B,MATCH(MID(output!A2210,6,4)*1,Teams!$A:$A,0))&amp;"_"&amp;INDEX(Teams!$B:$B,MATCH(MID(output!A2210,11,4)*1,Teams!$A:$A,0))</f>
        <v>UC Irvine_Wisconsin</v>
      </c>
    </row>
    <row r="2211" spans="1:4" x14ac:dyDescent="0.55000000000000004">
      <c r="A2211" t="s">
        <v>2282</v>
      </c>
      <c r="B2211">
        <v>0.30399999999999999</v>
      </c>
      <c r="D2211" t="str">
        <f>INDEX(Teams!$B:$B,MATCH(MID(output!A2211,6,4)*1,Teams!$A:$A,0))&amp;"_"&amp;INDEX(Teams!$B:$B,MATCH(MID(output!A2211,11,4)*1,Teams!$A:$A,0))</f>
        <v>UC Irvine_Wofford</v>
      </c>
    </row>
    <row r="2212" spans="1:4" x14ac:dyDescent="0.55000000000000004">
      <c r="A2212" t="s">
        <v>2283</v>
      </c>
      <c r="B2212">
        <v>0.41899999999999998</v>
      </c>
      <c r="D2212" t="str">
        <f>INDEX(Teams!$B:$B,MATCH(MID(output!A2212,6,4)*1,Teams!$A:$A,0))&amp;"_"&amp;INDEX(Teams!$B:$B,MATCH(MID(output!A2212,11,4)*1,Teams!$A:$A,0))</f>
        <v>UC Irvine_Wyoming</v>
      </c>
    </row>
    <row r="2213" spans="1:4" x14ac:dyDescent="0.55000000000000004">
      <c r="A2213" t="s">
        <v>2284</v>
      </c>
      <c r="B2213">
        <v>0.33700000000000002</v>
      </c>
      <c r="D2213" t="str">
        <f>INDEX(Teams!$B:$B,MATCH(MID(output!A2213,6,4)*1,Teams!$A:$A,0))&amp;"_"&amp;INDEX(Teams!$B:$B,MATCH(MID(output!A2213,11,4)*1,Teams!$A:$A,0))</f>
        <v>UC Irvine_Xavier</v>
      </c>
    </row>
    <row r="2214" spans="1:4" x14ac:dyDescent="0.55000000000000004">
      <c r="A2214" t="s">
        <v>2285</v>
      </c>
      <c r="B2214">
        <v>0.33800000000000002</v>
      </c>
      <c r="D2214" t="str">
        <f>INDEX(Teams!$B:$B,MATCH(MID(output!A2214,6,4)*1,Teams!$A:$A,0))&amp;"_"&amp;INDEX(Teams!$B:$B,MATCH(MID(output!A2214,11,4)*1,Teams!$A:$A,0))</f>
        <v>UCLA_Utah</v>
      </c>
    </row>
    <row r="2215" spans="1:4" x14ac:dyDescent="0.55000000000000004">
      <c r="A2215" t="s">
        <v>2286</v>
      </c>
      <c r="B2215">
        <v>0.40300000000000002</v>
      </c>
      <c r="D2215" t="str">
        <f>INDEX(Teams!$B:$B,MATCH(MID(output!A2215,6,4)*1,Teams!$A:$A,0))&amp;"_"&amp;INDEX(Teams!$B:$B,MATCH(MID(output!A2215,11,4)*1,Teams!$A:$A,0))</f>
        <v>UCLA_VA Commonwealth</v>
      </c>
    </row>
    <row r="2216" spans="1:4" x14ac:dyDescent="0.55000000000000004">
      <c r="A2216" t="s">
        <v>2287</v>
      </c>
      <c r="B2216">
        <v>0.54100000000000004</v>
      </c>
      <c r="D2216" t="str">
        <f>INDEX(Teams!$B:$B,MATCH(MID(output!A2216,6,4)*1,Teams!$A:$A,0))&amp;"_"&amp;INDEX(Teams!$B:$B,MATCH(MID(output!A2216,11,4)*1,Teams!$A:$A,0))</f>
        <v>UCLA_Valparaiso</v>
      </c>
    </row>
    <row r="2217" spans="1:4" x14ac:dyDescent="0.55000000000000004">
      <c r="A2217" t="s">
        <v>2288</v>
      </c>
      <c r="B2217">
        <v>0.125</v>
      </c>
      <c r="D2217" t="str">
        <f>INDEX(Teams!$B:$B,MATCH(MID(output!A2217,6,4)*1,Teams!$A:$A,0))&amp;"_"&amp;INDEX(Teams!$B:$B,MATCH(MID(output!A2217,11,4)*1,Teams!$A:$A,0))</f>
        <v>UCLA_Villanova</v>
      </c>
    </row>
    <row r="2218" spans="1:4" x14ac:dyDescent="0.55000000000000004">
      <c r="A2218" t="s">
        <v>2289</v>
      </c>
      <c r="B2218">
        <v>0.217</v>
      </c>
      <c r="D2218" t="str">
        <f>INDEX(Teams!$B:$B,MATCH(MID(output!A2218,6,4)*1,Teams!$A:$A,0))&amp;"_"&amp;INDEX(Teams!$B:$B,MATCH(MID(output!A2218,11,4)*1,Teams!$A:$A,0))</f>
        <v>UCLA_Virginia</v>
      </c>
    </row>
    <row r="2219" spans="1:4" x14ac:dyDescent="0.55000000000000004">
      <c r="A2219" t="s">
        <v>2290</v>
      </c>
      <c r="B2219">
        <v>0.35899999999999999</v>
      </c>
      <c r="D2219" t="str">
        <f>INDEX(Teams!$B:$B,MATCH(MID(output!A2219,6,4)*1,Teams!$A:$A,0))&amp;"_"&amp;INDEX(Teams!$B:$B,MATCH(MID(output!A2219,11,4)*1,Teams!$A:$A,0))</f>
        <v>UCLA_West Virginia</v>
      </c>
    </row>
    <row r="2220" spans="1:4" x14ac:dyDescent="0.55000000000000004">
      <c r="A2220" t="s">
        <v>2291</v>
      </c>
      <c r="B2220">
        <v>0.316</v>
      </c>
      <c r="D2220" t="str">
        <f>INDEX(Teams!$B:$B,MATCH(MID(output!A2220,6,4)*1,Teams!$A:$A,0))&amp;"_"&amp;INDEX(Teams!$B:$B,MATCH(MID(output!A2220,11,4)*1,Teams!$A:$A,0))</f>
        <v>UCLA_Wichita St</v>
      </c>
    </row>
    <row r="2221" spans="1:4" x14ac:dyDescent="0.55000000000000004">
      <c r="A2221" t="s">
        <v>2292</v>
      </c>
      <c r="B2221">
        <v>0.20399999999999999</v>
      </c>
      <c r="D2221" t="str">
        <f>INDEX(Teams!$B:$B,MATCH(MID(output!A2221,6,4)*1,Teams!$A:$A,0))&amp;"_"&amp;INDEX(Teams!$B:$B,MATCH(MID(output!A2221,11,4)*1,Teams!$A:$A,0))</f>
        <v>UCLA_Wisconsin</v>
      </c>
    </row>
    <row r="2222" spans="1:4" x14ac:dyDescent="0.55000000000000004">
      <c r="A2222" t="s">
        <v>2293</v>
      </c>
      <c r="B2222">
        <v>0.57299999999999995</v>
      </c>
      <c r="D2222" t="str">
        <f>INDEX(Teams!$B:$B,MATCH(MID(output!A2222,6,4)*1,Teams!$A:$A,0))&amp;"_"&amp;INDEX(Teams!$B:$B,MATCH(MID(output!A2222,11,4)*1,Teams!$A:$A,0))</f>
        <v>UCLA_Wofford</v>
      </c>
    </row>
    <row r="2223" spans="1:4" x14ac:dyDescent="0.55000000000000004">
      <c r="A2223" t="s">
        <v>2294</v>
      </c>
      <c r="B2223">
        <v>0.57699999999999996</v>
      </c>
      <c r="D2223" t="str">
        <f>INDEX(Teams!$B:$B,MATCH(MID(output!A2223,6,4)*1,Teams!$A:$A,0))&amp;"_"&amp;INDEX(Teams!$B:$B,MATCH(MID(output!A2223,11,4)*1,Teams!$A:$A,0))</f>
        <v>UCLA_Wyoming</v>
      </c>
    </row>
    <row r="2224" spans="1:4" x14ac:dyDescent="0.55000000000000004">
      <c r="A2224" t="s">
        <v>2295</v>
      </c>
      <c r="B2224">
        <v>0.44500000000000001</v>
      </c>
      <c r="D2224" t="str">
        <f>INDEX(Teams!$B:$B,MATCH(MID(output!A2224,6,4)*1,Teams!$A:$A,0))&amp;"_"&amp;INDEX(Teams!$B:$B,MATCH(MID(output!A2224,11,4)*1,Teams!$A:$A,0))</f>
        <v>UCLA_Xavier</v>
      </c>
    </row>
    <row r="2225" spans="1:4" x14ac:dyDescent="0.55000000000000004">
      <c r="A2225" t="s">
        <v>2296</v>
      </c>
      <c r="B2225">
        <v>0.497</v>
      </c>
      <c r="D2225" t="str">
        <f>INDEX(Teams!$B:$B,MATCH(MID(output!A2225,6,4)*1,Teams!$A:$A,0))&amp;"_"&amp;INDEX(Teams!$B:$B,MATCH(MID(output!A2225,11,4)*1,Teams!$A:$A,0))</f>
        <v>Utah_VA Commonwealth</v>
      </c>
    </row>
    <row r="2226" spans="1:4" x14ac:dyDescent="0.55000000000000004">
      <c r="A2226" t="s">
        <v>2297</v>
      </c>
      <c r="B2226">
        <v>0.749</v>
      </c>
      <c r="D2226" t="str">
        <f>INDEX(Teams!$B:$B,MATCH(MID(output!A2226,6,4)*1,Teams!$A:$A,0))&amp;"_"&amp;INDEX(Teams!$B:$B,MATCH(MID(output!A2226,11,4)*1,Teams!$A:$A,0))</f>
        <v>Utah_Valparaiso</v>
      </c>
    </row>
    <row r="2227" spans="1:4" x14ac:dyDescent="0.55000000000000004">
      <c r="A2227" t="s">
        <v>2298</v>
      </c>
      <c r="B2227">
        <v>0.45100000000000001</v>
      </c>
      <c r="D2227" t="str">
        <f>INDEX(Teams!$B:$B,MATCH(MID(output!A2227,6,4)*1,Teams!$A:$A,0))&amp;"_"&amp;INDEX(Teams!$B:$B,MATCH(MID(output!A2227,11,4)*1,Teams!$A:$A,0))</f>
        <v>Utah_Villanova</v>
      </c>
    </row>
    <row r="2228" spans="1:4" x14ac:dyDescent="0.55000000000000004">
      <c r="A2228" t="s">
        <v>2299</v>
      </c>
      <c r="B2228">
        <v>0.504</v>
      </c>
      <c r="D2228" t="str">
        <f>INDEX(Teams!$B:$B,MATCH(MID(output!A2228,6,4)*1,Teams!$A:$A,0))&amp;"_"&amp;INDEX(Teams!$B:$B,MATCH(MID(output!A2228,11,4)*1,Teams!$A:$A,0))</f>
        <v>Utah_Virginia</v>
      </c>
    </row>
    <row r="2229" spans="1:4" x14ac:dyDescent="0.55000000000000004">
      <c r="A2229" t="s">
        <v>2300</v>
      </c>
      <c r="B2229">
        <v>0.52700000000000002</v>
      </c>
      <c r="D2229" t="str">
        <f>INDEX(Teams!$B:$B,MATCH(MID(output!A2229,6,4)*1,Teams!$A:$A,0))&amp;"_"&amp;INDEX(Teams!$B:$B,MATCH(MID(output!A2229,11,4)*1,Teams!$A:$A,0))</f>
        <v>Utah_West Virginia</v>
      </c>
    </row>
    <row r="2230" spans="1:4" x14ac:dyDescent="0.55000000000000004">
      <c r="A2230" t="s">
        <v>2301</v>
      </c>
      <c r="B2230">
        <v>0.44800000000000001</v>
      </c>
      <c r="D2230" t="str">
        <f>INDEX(Teams!$B:$B,MATCH(MID(output!A2230,6,4)*1,Teams!$A:$A,0))&amp;"_"&amp;INDEX(Teams!$B:$B,MATCH(MID(output!A2230,11,4)*1,Teams!$A:$A,0))</f>
        <v>Utah_Wichita St</v>
      </c>
    </row>
    <row r="2231" spans="1:4" x14ac:dyDescent="0.55000000000000004">
      <c r="A2231" t="s">
        <v>2302</v>
      </c>
      <c r="B2231">
        <v>0.40200000000000002</v>
      </c>
      <c r="D2231" t="str">
        <f>INDEX(Teams!$B:$B,MATCH(MID(output!A2231,6,4)*1,Teams!$A:$A,0))&amp;"_"&amp;INDEX(Teams!$B:$B,MATCH(MID(output!A2231,11,4)*1,Teams!$A:$A,0))</f>
        <v>Utah_Wisconsin</v>
      </c>
    </row>
    <row r="2232" spans="1:4" x14ac:dyDescent="0.55000000000000004">
      <c r="A2232" t="s">
        <v>2303</v>
      </c>
      <c r="B2232">
        <v>0.79100000000000004</v>
      </c>
      <c r="D2232" t="str">
        <f>INDEX(Teams!$B:$B,MATCH(MID(output!A2232,6,4)*1,Teams!$A:$A,0))&amp;"_"&amp;INDEX(Teams!$B:$B,MATCH(MID(output!A2232,11,4)*1,Teams!$A:$A,0))</f>
        <v>Utah_Wofford</v>
      </c>
    </row>
    <row r="2233" spans="1:4" x14ac:dyDescent="0.55000000000000004">
      <c r="A2233" t="s">
        <v>2304</v>
      </c>
      <c r="B2233">
        <v>0.83699999999999997</v>
      </c>
      <c r="D2233" t="str">
        <f>INDEX(Teams!$B:$B,MATCH(MID(output!A2233,6,4)*1,Teams!$A:$A,0))&amp;"_"&amp;INDEX(Teams!$B:$B,MATCH(MID(output!A2233,11,4)*1,Teams!$A:$A,0))</f>
        <v>Utah_Wyoming</v>
      </c>
    </row>
    <row r="2234" spans="1:4" x14ac:dyDescent="0.55000000000000004">
      <c r="A2234" t="s">
        <v>2305</v>
      </c>
      <c r="B2234">
        <v>0.56000000000000005</v>
      </c>
      <c r="D2234" t="str">
        <f>INDEX(Teams!$B:$B,MATCH(MID(output!A2234,6,4)*1,Teams!$A:$A,0))&amp;"_"&amp;INDEX(Teams!$B:$B,MATCH(MID(output!A2234,11,4)*1,Teams!$A:$A,0))</f>
        <v>Utah_Xavier</v>
      </c>
    </row>
    <row r="2235" spans="1:4" x14ac:dyDescent="0.55000000000000004">
      <c r="A2235" t="s">
        <v>2306</v>
      </c>
      <c r="B2235">
        <v>0.57299999999999995</v>
      </c>
      <c r="D2235" t="str">
        <f>INDEX(Teams!$B:$B,MATCH(MID(output!A2235,6,4)*1,Teams!$A:$A,0))&amp;"_"&amp;INDEX(Teams!$B:$B,MATCH(MID(output!A2235,11,4)*1,Teams!$A:$A,0))</f>
        <v>VA Commonwealth_Valparaiso</v>
      </c>
    </row>
    <row r="2236" spans="1:4" x14ac:dyDescent="0.55000000000000004">
      <c r="A2236" t="s">
        <v>2307</v>
      </c>
      <c r="B2236">
        <v>0.34300000000000003</v>
      </c>
      <c r="D2236" t="str">
        <f>INDEX(Teams!$B:$B,MATCH(MID(output!A2236,6,4)*1,Teams!$A:$A,0))&amp;"_"&amp;INDEX(Teams!$B:$B,MATCH(MID(output!A2236,11,4)*1,Teams!$A:$A,0))</f>
        <v>VA Commonwealth_Villanova</v>
      </c>
    </row>
    <row r="2237" spans="1:4" x14ac:dyDescent="0.55000000000000004">
      <c r="A2237" t="s">
        <v>2308</v>
      </c>
      <c r="B2237">
        <v>0.376</v>
      </c>
      <c r="D2237" t="str">
        <f>INDEX(Teams!$B:$B,MATCH(MID(output!A2237,6,4)*1,Teams!$A:$A,0))&amp;"_"&amp;INDEX(Teams!$B:$B,MATCH(MID(output!A2237,11,4)*1,Teams!$A:$A,0))</f>
        <v>VA Commonwealth_Virginia</v>
      </c>
    </row>
    <row r="2238" spans="1:4" x14ac:dyDescent="0.55000000000000004">
      <c r="A2238" t="s">
        <v>2309</v>
      </c>
      <c r="B2238">
        <v>0.49199999999999999</v>
      </c>
      <c r="D2238" t="str">
        <f>INDEX(Teams!$B:$B,MATCH(MID(output!A2238,6,4)*1,Teams!$A:$A,0))&amp;"_"&amp;INDEX(Teams!$B:$B,MATCH(MID(output!A2238,11,4)*1,Teams!$A:$A,0))</f>
        <v>VA Commonwealth_West Virginia</v>
      </c>
    </row>
    <row r="2239" spans="1:4" x14ac:dyDescent="0.55000000000000004">
      <c r="A2239" t="s">
        <v>2310</v>
      </c>
      <c r="B2239">
        <v>0.44800000000000001</v>
      </c>
      <c r="D2239" t="str">
        <f>INDEX(Teams!$B:$B,MATCH(MID(output!A2239,6,4)*1,Teams!$A:$A,0))&amp;"_"&amp;INDEX(Teams!$B:$B,MATCH(MID(output!A2239,11,4)*1,Teams!$A:$A,0))</f>
        <v>VA Commonwealth_Wichita St</v>
      </c>
    </row>
    <row r="2240" spans="1:4" x14ac:dyDescent="0.55000000000000004">
      <c r="A2240" t="s">
        <v>2311</v>
      </c>
      <c r="B2240">
        <v>0.33400000000000002</v>
      </c>
      <c r="D2240" t="str">
        <f>INDEX(Teams!$B:$B,MATCH(MID(output!A2240,6,4)*1,Teams!$A:$A,0))&amp;"_"&amp;INDEX(Teams!$B:$B,MATCH(MID(output!A2240,11,4)*1,Teams!$A:$A,0))</f>
        <v>VA Commonwealth_Wisconsin</v>
      </c>
    </row>
    <row r="2241" spans="1:4" x14ac:dyDescent="0.55000000000000004">
      <c r="A2241" t="s">
        <v>2312</v>
      </c>
      <c r="B2241">
        <v>0.58899999999999997</v>
      </c>
      <c r="D2241" t="str">
        <f>INDEX(Teams!$B:$B,MATCH(MID(output!A2241,6,4)*1,Teams!$A:$A,0))&amp;"_"&amp;INDEX(Teams!$B:$B,MATCH(MID(output!A2241,11,4)*1,Teams!$A:$A,0))</f>
        <v>VA Commonwealth_Wofford</v>
      </c>
    </row>
    <row r="2242" spans="1:4" x14ac:dyDescent="0.55000000000000004">
      <c r="A2242" t="s">
        <v>2313</v>
      </c>
      <c r="B2242">
        <v>0.60099999999999998</v>
      </c>
      <c r="D2242" t="str">
        <f>INDEX(Teams!$B:$B,MATCH(MID(output!A2242,6,4)*1,Teams!$A:$A,0))&amp;"_"&amp;INDEX(Teams!$B:$B,MATCH(MID(output!A2242,11,4)*1,Teams!$A:$A,0))</f>
        <v>VA Commonwealth_Wyoming</v>
      </c>
    </row>
    <row r="2243" spans="1:4" x14ac:dyDescent="0.55000000000000004">
      <c r="A2243" t="s">
        <v>2314</v>
      </c>
      <c r="B2243">
        <v>0.56999999999999995</v>
      </c>
      <c r="D2243" t="str">
        <f>INDEX(Teams!$B:$B,MATCH(MID(output!A2243,6,4)*1,Teams!$A:$A,0))&amp;"_"&amp;INDEX(Teams!$B:$B,MATCH(MID(output!A2243,11,4)*1,Teams!$A:$A,0))</f>
        <v>VA Commonwealth_Xavier</v>
      </c>
    </row>
    <row r="2244" spans="1:4" x14ac:dyDescent="0.55000000000000004">
      <c r="A2244" t="s">
        <v>2315</v>
      </c>
      <c r="B2244">
        <v>0.14899999999999999</v>
      </c>
      <c r="D2244" t="str">
        <f>INDEX(Teams!$B:$B,MATCH(MID(output!A2244,6,4)*1,Teams!$A:$A,0))&amp;"_"&amp;INDEX(Teams!$B:$B,MATCH(MID(output!A2244,11,4)*1,Teams!$A:$A,0))</f>
        <v>Valparaiso_Villanova</v>
      </c>
    </row>
    <row r="2245" spans="1:4" x14ac:dyDescent="0.55000000000000004">
      <c r="A2245" t="s">
        <v>2316</v>
      </c>
      <c r="B2245">
        <v>0.24399999999999999</v>
      </c>
      <c r="D2245" t="str">
        <f>INDEX(Teams!$B:$B,MATCH(MID(output!A2245,6,4)*1,Teams!$A:$A,0))&amp;"_"&amp;INDEX(Teams!$B:$B,MATCH(MID(output!A2245,11,4)*1,Teams!$A:$A,0))</f>
        <v>Valparaiso_Virginia</v>
      </c>
    </row>
    <row r="2246" spans="1:4" x14ac:dyDescent="0.55000000000000004">
      <c r="A2246" t="s">
        <v>2317</v>
      </c>
      <c r="B2246">
        <v>0.36799999999999999</v>
      </c>
      <c r="D2246" t="str">
        <f>INDEX(Teams!$B:$B,MATCH(MID(output!A2246,6,4)*1,Teams!$A:$A,0))&amp;"_"&amp;INDEX(Teams!$B:$B,MATCH(MID(output!A2246,11,4)*1,Teams!$A:$A,0))</f>
        <v>Valparaiso_West Virginia</v>
      </c>
    </row>
    <row r="2247" spans="1:4" x14ac:dyDescent="0.55000000000000004">
      <c r="A2247" t="s">
        <v>2318</v>
      </c>
      <c r="B2247">
        <v>0.315</v>
      </c>
      <c r="D2247" t="str">
        <f>INDEX(Teams!$B:$B,MATCH(MID(output!A2247,6,4)*1,Teams!$A:$A,0))&amp;"_"&amp;INDEX(Teams!$B:$B,MATCH(MID(output!A2247,11,4)*1,Teams!$A:$A,0))</f>
        <v>Valparaiso_Wichita St</v>
      </c>
    </row>
    <row r="2248" spans="1:4" x14ac:dyDescent="0.55000000000000004">
      <c r="A2248" t="s">
        <v>2319</v>
      </c>
      <c r="B2248">
        <v>0.221</v>
      </c>
      <c r="D2248" t="str">
        <f>INDEX(Teams!$B:$B,MATCH(MID(output!A2248,6,4)*1,Teams!$A:$A,0))&amp;"_"&amp;INDEX(Teams!$B:$B,MATCH(MID(output!A2248,11,4)*1,Teams!$A:$A,0))</f>
        <v>Valparaiso_Wisconsin</v>
      </c>
    </row>
    <row r="2249" spans="1:4" x14ac:dyDescent="0.55000000000000004">
      <c r="A2249" t="s">
        <v>2320</v>
      </c>
      <c r="B2249">
        <v>0.46</v>
      </c>
      <c r="D2249" t="str">
        <f>INDEX(Teams!$B:$B,MATCH(MID(output!A2249,6,4)*1,Teams!$A:$A,0))&amp;"_"&amp;INDEX(Teams!$B:$B,MATCH(MID(output!A2249,11,4)*1,Teams!$A:$A,0))</f>
        <v>Valparaiso_Wofford</v>
      </c>
    </row>
    <row r="2250" spans="1:4" x14ac:dyDescent="0.55000000000000004">
      <c r="A2250" t="s">
        <v>2321</v>
      </c>
      <c r="B2250">
        <v>0.51300000000000001</v>
      </c>
      <c r="D2250" t="str">
        <f>INDEX(Teams!$B:$B,MATCH(MID(output!A2250,6,4)*1,Teams!$A:$A,0))&amp;"_"&amp;INDEX(Teams!$B:$B,MATCH(MID(output!A2250,11,4)*1,Teams!$A:$A,0))</f>
        <v>Valparaiso_Wyoming</v>
      </c>
    </row>
    <row r="2251" spans="1:4" x14ac:dyDescent="0.55000000000000004">
      <c r="A2251" t="s">
        <v>2322</v>
      </c>
      <c r="B2251">
        <v>0.44800000000000001</v>
      </c>
      <c r="D2251" t="str">
        <f>INDEX(Teams!$B:$B,MATCH(MID(output!A2251,6,4)*1,Teams!$A:$A,0))&amp;"_"&amp;INDEX(Teams!$B:$B,MATCH(MID(output!A2251,11,4)*1,Teams!$A:$A,0))</f>
        <v>Valparaiso_Xavier</v>
      </c>
    </row>
    <row r="2252" spans="1:4" x14ac:dyDescent="0.55000000000000004">
      <c r="A2252" t="s">
        <v>2323</v>
      </c>
      <c r="B2252">
        <v>0.65</v>
      </c>
      <c r="D2252" t="str">
        <f>INDEX(Teams!$B:$B,MATCH(MID(output!A2252,6,4)*1,Teams!$A:$A,0))&amp;"_"&amp;INDEX(Teams!$B:$B,MATCH(MID(output!A2252,11,4)*1,Teams!$A:$A,0))</f>
        <v>Villanova_Virginia</v>
      </c>
    </row>
    <row r="2253" spans="1:4" x14ac:dyDescent="0.55000000000000004">
      <c r="A2253" t="s">
        <v>2324</v>
      </c>
      <c r="B2253">
        <v>0.68</v>
      </c>
      <c r="D2253" t="str">
        <f>INDEX(Teams!$B:$B,MATCH(MID(output!A2253,6,4)*1,Teams!$A:$A,0))&amp;"_"&amp;INDEX(Teams!$B:$B,MATCH(MID(output!A2253,11,4)*1,Teams!$A:$A,0))</f>
        <v>Villanova_West Virginia</v>
      </c>
    </row>
    <row r="2254" spans="1:4" x14ac:dyDescent="0.55000000000000004">
      <c r="A2254" t="s">
        <v>2325</v>
      </c>
      <c r="B2254">
        <v>0.74099999999999999</v>
      </c>
      <c r="D2254" t="str">
        <f>INDEX(Teams!$B:$B,MATCH(MID(output!A2254,6,4)*1,Teams!$A:$A,0))&amp;"_"&amp;INDEX(Teams!$B:$B,MATCH(MID(output!A2254,11,4)*1,Teams!$A:$A,0))</f>
        <v>Villanova_Wichita St</v>
      </c>
    </row>
    <row r="2255" spans="1:4" x14ac:dyDescent="0.55000000000000004">
      <c r="A2255" t="s">
        <v>2326</v>
      </c>
      <c r="B2255">
        <v>0.504</v>
      </c>
      <c r="D2255" t="str">
        <f>INDEX(Teams!$B:$B,MATCH(MID(output!A2255,6,4)*1,Teams!$A:$A,0))&amp;"_"&amp;INDEX(Teams!$B:$B,MATCH(MID(output!A2255,11,4)*1,Teams!$A:$A,0))</f>
        <v>Villanova_Wisconsin</v>
      </c>
    </row>
    <row r="2256" spans="1:4" x14ac:dyDescent="0.55000000000000004">
      <c r="A2256" t="s">
        <v>2327</v>
      </c>
      <c r="B2256">
        <v>0.86299999999999999</v>
      </c>
      <c r="D2256" t="str">
        <f>INDEX(Teams!$B:$B,MATCH(MID(output!A2256,6,4)*1,Teams!$A:$A,0))&amp;"_"&amp;INDEX(Teams!$B:$B,MATCH(MID(output!A2256,11,4)*1,Teams!$A:$A,0))</f>
        <v>Villanova_Wofford</v>
      </c>
    </row>
    <row r="2257" spans="1:4" x14ac:dyDescent="0.55000000000000004">
      <c r="A2257" t="s">
        <v>2328</v>
      </c>
      <c r="B2257">
        <v>0.89300000000000002</v>
      </c>
      <c r="D2257" t="str">
        <f>INDEX(Teams!$B:$B,MATCH(MID(output!A2257,6,4)*1,Teams!$A:$A,0))&amp;"_"&amp;INDEX(Teams!$B:$B,MATCH(MID(output!A2257,11,4)*1,Teams!$A:$A,0))</f>
        <v>Villanova_Wyoming</v>
      </c>
    </row>
    <row r="2258" spans="1:4" x14ac:dyDescent="0.55000000000000004">
      <c r="A2258" t="s">
        <v>2329</v>
      </c>
      <c r="B2258">
        <v>0.78600000000000003</v>
      </c>
      <c r="D2258" t="str">
        <f>INDEX(Teams!$B:$B,MATCH(MID(output!A2258,6,4)*1,Teams!$A:$A,0))&amp;"_"&amp;INDEX(Teams!$B:$B,MATCH(MID(output!A2258,11,4)*1,Teams!$A:$A,0))</f>
        <v>Villanova_Xavier</v>
      </c>
    </row>
    <row r="2259" spans="1:4" x14ac:dyDescent="0.55000000000000004">
      <c r="A2259" t="s">
        <v>2330</v>
      </c>
      <c r="B2259">
        <v>0.63800000000000001</v>
      </c>
      <c r="D2259" t="str">
        <f>INDEX(Teams!$B:$B,MATCH(MID(output!A2259,6,4)*1,Teams!$A:$A,0))&amp;"_"&amp;INDEX(Teams!$B:$B,MATCH(MID(output!A2259,11,4)*1,Teams!$A:$A,0))</f>
        <v>Virginia_West Virginia</v>
      </c>
    </row>
    <row r="2260" spans="1:4" x14ac:dyDescent="0.55000000000000004">
      <c r="A2260" t="s">
        <v>2331</v>
      </c>
      <c r="B2260">
        <v>0.65300000000000002</v>
      </c>
      <c r="D2260" t="str">
        <f>INDEX(Teams!$B:$B,MATCH(MID(output!A2260,6,4)*1,Teams!$A:$A,0))&amp;"_"&amp;INDEX(Teams!$B:$B,MATCH(MID(output!A2260,11,4)*1,Teams!$A:$A,0))</f>
        <v>Virginia_Wichita St</v>
      </c>
    </row>
    <row r="2261" spans="1:4" x14ac:dyDescent="0.55000000000000004">
      <c r="A2261" t="s">
        <v>2332</v>
      </c>
      <c r="B2261">
        <v>0.45700000000000002</v>
      </c>
      <c r="D2261" t="str">
        <f>INDEX(Teams!$B:$B,MATCH(MID(output!A2261,6,4)*1,Teams!$A:$A,0))&amp;"_"&amp;INDEX(Teams!$B:$B,MATCH(MID(output!A2261,11,4)*1,Teams!$A:$A,0))</f>
        <v>Virginia_Wisconsin</v>
      </c>
    </row>
    <row r="2262" spans="1:4" x14ac:dyDescent="0.55000000000000004">
      <c r="A2262" t="s">
        <v>2333</v>
      </c>
      <c r="B2262">
        <v>0.86899999999999999</v>
      </c>
      <c r="D2262" t="str">
        <f>INDEX(Teams!$B:$B,MATCH(MID(output!A2262,6,4)*1,Teams!$A:$A,0))&amp;"_"&amp;INDEX(Teams!$B:$B,MATCH(MID(output!A2262,11,4)*1,Teams!$A:$A,0))</f>
        <v>Virginia_Wofford</v>
      </c>
    </row>
    <row r="2263" spans="1:4" x14ac:dyDescent="0.55000000000000004">
      <c r="A2263" t="s">
        <v>2334</v>
      </c>
      <c r="B2263">
        <v>0.91</v>
      </c>
      <c r="D2263" t="str">
        <f>INDEX(Teams!$B:$B,MATCH(MID(output!A2263,6,4)*1,Teams!$A:$A,0))&amp;"_"&amp;INDEX(Teams!$B:$B,MATCH(MID(output!A2263,11,4)*1,Teams!$A:$A,0))</f>
        <v>Virginia_Wyoming</v>
      </c>
    </row>
    <row r="2264" spans="1:4" x14ac:dyDescent="0.55000000000000004">
      <c r="A2264" t="s">
        <v>2335</v>
      </c>
      <c r="B2264">
        <v>0.71</v>
      </c>
      <c r="D2264" t="str">
        <f>INDEX(Teams!$B:$B,MATCH(MID(output!A2264,6,4)*1,Teams!$A:$A,0))&amp;"_"&amp;INDEX(Teams!$B:$B,MATCH(MID(output!A2264,11,4)*1,Teams!$A:$A,0))</f>
        <v>Virginia_Xavier</v>
      </c>
    </row>
    <row r="2265" spans="1:4" x14ac:dyDescent="0.55000000000000004">
      <c r="A2265" t="s">
        <v>2336</v>
      </c>
      <c r="B2265">
        <v>0.46100000000000002</v>
      </c>
      <c r="D2265" t="str">
        <f>INDEX(Teams!$B:$B,MATCH(MID(output!A2265,6,4)*1,Teams!$A:$A,0))&amp;"_"&amp;INDEX(Teams!$B:$B,MATCH(MID(output!A2265,11,4)*1,Teams!$A:$A,0))</f>
        <v>West Virginia_Wichita St</v>
      </c>
    </row>
    <row r="2266" spans="1:4" x14ac:dyDescent="0.55000000000000004">
      <c r="A2266" t="s">
        <v>2337</v>
      </c>
      <c r="B2266">
        <v>0.40400000000000003</v>
      </c>
      <c r="D2266" t="str">
        <f>INDEX(Teams!$B:$B,MATCH(MID(output!A2266,6,4)*1,Teams!$A:$A,0))&amp;"_"&amp;INDEX(Teams!$B:$B,MATCH(MID(output!A2266,11,4)*1,Teams!$A:$A,0))</f>
        <v>West Virginia_Wisconsin</v>
      </c>
    </row>
    <row r="2267" spans="1:4" x14ac:dyDescent="0.55000000000000004">
      <c r="A2267" t="s">
        <v>2338</v>
      </c>
      <c r="B2267">
        <v>0.622</v>
      </c>
      <c r="D2267" t="str">
        <f>INDEX(Teams!$B:$B,MATCH(MID(output!A2267,6,4)*1,Teams!$A:$A,0))&amp;"_"&amp;INDEX(Teams!$B:$B,MATCH(MID(output!A2267,11,4)*1,Teams!$A:$A,0))</f>
        <v>West Virginia_Wofford</v>
      </c>
    </row>
    <row r="2268" spans="1:4" x14ac:dyDescent="0.55000000000000004">
      <c r="A2268" t="s">
        <v>2339</v>
      </c>
      <c r="B2268">
        <v>0.63300000000000001</v>
      </c>
      <c r="D2268" t="str">
        <f>INDEX(Teams!$B:$B,MATCH(MID(output!A2268,6,4)*1,Teams!$A:$A,0))&amp;"_"&amp;INDEX(Teams!$B:$B,MATCH(MID(output!A2268,11,4)*1,Teams!$A:$A,0))</f>
        <v>West Virginia_Wyoming</v>
      </c>
    </row>
    <row r="2269" spans="1:4" x14ac:dyDescent="0.55000000000000004">
      <c r="A2269" t="s">
        <v>2340</v>
      </c>
      <c r="B2269">
        <v>0.54300000000000004</v>
      </c>
      <c r="D2269" t="str">
        <f>INDEX(Teams!$B:$B,MATCH(MID(output!A2269,6,4)*1,Teams!$A:$A,0))&amp;"_"&amp;INDEX(Teams!$B:$B,MATCH(MID(output!A2269,11,4)*1,Teams!$A:$A,0))</f>
        <v>West Virginia_Xavier</v>
      </c>
    </row>
    <row r="2270" spans="1:4" x14ac:dyDescent="0.55000000000000004">
      <c r="A2270" t="s">
        <v>2341</v>
      </c>
      <c r="B2270">
        <v>0.36299999999999999</v>
      </c>
      <c r="D2270" t="str">
        <f>INDEX(Teams!$B:$B,MATCH(MID(output!A2270,6,4)*1,Teams!$A:$A,0))&amp;"_"&amp;INDEX(Teams!$B:$B,MATCH(MID(output!A2270,11,4)*1,Teams!$A:$A,0))</f>
        <v>Wichita St_Wisconsin</v>
      </c>
    </row>
    <row r="2271" spans="1:4" x14ac:dyDescent="0.55000000000000004">
      <c r="A2271" t="s">
        <v>2342</v>
      </c>
      <c r="B2271">
        <v>0.77900000000000003</v>
      </c>
      <c r="D2271" t="str">
        <f>INDEX(Teams!$B:$B,MATCH(MID(output!A2271,6,4)*1,Teams!$A:$A,0))&amp;"_"&amp;INDEX(Teams!$B:$B,MATCH(MID(output!A2271,11,4)*1,Teams!$A:$A,0))</f>
        <v>Wichita St_Wofford</v>
      </c>
    </row>
    <row r="2272" spans="1:4" x14ac:dyDescent="0.55000000000000004">
      <c r="A2272" t="s">
        <v>2343</v>
      </c>
      <c r="B2272">
        <v>0.81299999999999994</v>
      </c>
      <c r="D2272" t="str">
        <f>INDEX(Teams!$B:$B,MATCH(MID(output!A2272,6,4)*1,Teams!$A:$A,0))&amp;"_"&amp;INDEX(Teams!$B:$B,MATCH(MID(output!A2272,11,4)*1,Teams!$A:$A,0))</f>
        <v>Wichita St_Wyoming</v>
      </c>
    </row>
    <row r="2273" spans="1:4" x14ac:dyDescent="0.55000000000000004">
      <c r="A2273" t="s">
        <v>2344</v>
      </c>
      <c r="B2273">
        <v>0.67400000000000004</v>
      </c>
      <c r="D2273" t="str">
        <f>INDEX(Teams!$B:$B,MATCH(MID(output!A2273,6,4)*1,Teams!$A:$A,0))&amp;"_"&amp;INDEX(Teams!$B:$B,MATCH(MID(output!A2273,11,4)*1,Teams!$A:$A,0))</f>
        <v>Wichita St_Xavier</v>
      </c>
    </row>
    <row r="2274" spans="1:4" x14ac:dyDescent="0.55000000000000004">
      <c r="A2274" t="s">
        <v>2345</v>
      </c>
      <c r="B2274">
        <v>0.872</v>
      </c>
      <c r="D2274" t="str">
        <f>INDEX(Teams!$B:$B,MATCH(MID(output!A2274,6,4)*1,Teams!$A:$A,0))&amp;"_"&amp;INDEX(Teams!$B:$B,MATCH(MID(output!A2274,11,4)*1,Teams!$A:$A,0))</f>
        <v>Wisconsin_Wofford</v>
      </c>
    </row>
    <row r="2275" spans="1:4" x14ac:dyDescent="0.55000000000000004">
      <c r="A2275" t="s">
        <v>2346</v>
      </c>
      <c r="B2275">
        <v>0.90400000000000003</v>
      </c>
      <c r="D2275" t="str">
        <f>INDEX(Teams!$B:$B,MATCH(MID(output!A2275,6,4)*1,Teams!$A:$A,0))&amp;"_"&amp;INDEX(Teams!$B:$B,MATCH(MID(output!A2275,11,4)*1,Teams!$A:$A,0))</f>
        <v>Wisconsin_Wyoming</v>
      </c>
    </row>
    <row r="2276" spans="1:4" x14ac:dyDescent="0.55000000000000004">
      <c r="A2276" t="s">
        <v>2347</v>
      </c>
      <c r="B2276">
        <v>0.80600000000000005</v>
      </c>
      <c r="D2276" t="str">
        <f>INDEX(Teams!$B:$B,MATCH(MID(output!A2276,6,4)*1,Teams!$A:$A,0))&amp;"_"&amp;INDEX(Teams!$B:$B,MATCH(MID(output!A2276,11,4)*1,Teams!$A:$A,0))</f>
        <v>Wisconsin_Xavier</v>
      </c>
    </row>
    <row r="2277" spans="1:4" x14ac:dyDescent="0.55000000000000004">
      <c r="A2277" t="s">
        <v>2348</v>
      </c>
      <c r="B2277">
        <v>0.49299999999999999</v>
      </c>
      <c r="D2277" t="str">
        <f>INDEX(Teams!$B:$B,MATCH(MID(output!A2277,6,4)*1,Teams!$A:$A,0))&amp;"_"&amp;INDEX(Teams!$B:$B,MATCH(MID(output!A2277,11,4)*1,Teams!$A:$A,0))</f>
        <v>Wofford_Wyoming</v>
      </c>
    </row>
    <row r="2278" spans="1:4" x14ac:dyDescent="0.55000000000000004">
      <c r="A2278" t="s">
        <v>2349</v>
      </c>
      <c r="B2278">
        <v>0.42</v>
      </c>
      <c r="D2278" t="str">
        <f>INDEX(Teams!$B:$B,MATCH(MID(output!A2278,6,4)*1,Teams!$A:$A,0))&amp;"_"&amp;INDEX(Teams!$B:$B,MATCH(MID(output!A2278,11,4)*1,Teams!$A:$A,0))</f>
        <v>Wofford_Xavier</v>
      </c>
    </row>
    <row r="2279" spans="1:4" x14ac:dyDescent="0.55000000000000004">
      <c r="A2279" t="s">
        <v>2350</v>
      </c>
      <c r="B2279">
        <v>0.376</v>
      </c>
      <c r="D2279" t="str">
        <f>INDEX(Teams!$B:$B,MATCH(MID(output!A2279,6,4)*1,Teams!$A:$A,0))&amp;"_"&amp;INDEX(Teams!$B:$B,MATCH(MID(output!A2279,11,4)*1,Teams!$A:$A,0))</f>
        <v>Wyoming_Xavier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Bracket</vt:lpstr>
      <vt:lpstr>ActualResults</vt:lpstr>
      <vt:lpstr>PlayoffTeams</vt:lpstr>
      <vt:lpstr>Teams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Zahniser-Word</dc:creator>
  <cp:lastModifiedBy>Jake Zahniser-Word</cp:lastModifiedBy>
  <dcterms:created xsi:type="dcterms:W3CDTF">2016-02-29T23:54:47Z</dcterms:created>
  <dcterms:modified xsi:type="dcterms:W3CDTF">2016-03-05T23:21:18Z</dcterms:modified>
</cp:coreProperties>
</file>